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2team\2팀 공유폴더\2팀 회의록\20210416(최종)\"/>
    </mc:Choice>
  </mc:AlternateContent>
  <bookViews>
    <workbookView xWindow="0" yWindow="0" windowWidth="11940" windowHeight="6750" tabRatio="817" firstSheet="6" activeTab="15"/>
  </bookViews>
  <sheets>
    <sheet name="00_목록" sheetId="9" r:id="rId1"/>
    <sheet name="01_프로젝트개요" sheetId="1" r:id="rId2"/>
    <sheet name="02_시스템구조도(흐름도)" sheetId="18" r:id="rId3"/>
    <sheet name="03_기능정의서" sheetId="2" r:id="rId4"/>
    <sheet name="04_상세자료입력" sheetId="19" r:id="rId5"/>
    <sheet name="05_DB(객체)목록" sheetId="11" r:id="rId6"/>
    <sheet name="06_테이블정의서" sheetId="21" r:id="rId7"/>
    <sheet name="07_ERD" sheetId="6" r:id="rId8"/>
    <sheet name="08_Query문장테스트" sheetId="20" r:id="rId9"/>
    <sheet name="09_네이밍규칙" sheetId="13" r:id="rId10"/>
    <sheet name="10_화면설계서" sheetId="12" r:id="rId11"/>
    <sheet name="11_화면경로" sheetId="23" r:id="rId12"/>
    <sheet name="12_클래스경로" sheetId="24" r:id="rId13"/>
    <sheet name="13_URI매핑" sheetId="14" r:id="rId14"/>
    <sheet name="14_사이트맵" sheetId="25" r:id="rId15"/>
    <sheet name="15_프로젝트상세일정" sheetId="27" r:id="rId16"/>
  </sheets>
  <definedNames>
    <definedName name="_xlnm._FilterDatabase" localSheetId="0" hidden="1">'00_목록'!$B$15:$T$15</definedName>
    <definedName name="_xlnm.Print_Area" localSheetId="1">'01_프로젝트개요'!$A$1:$S$45</definedName>
    <definedName name="_xlnm.Print_Area" localSheetId="2">'02_시스템구조도(흐름도)'!$A$1:$Z$108</definedName>
    <definedName name="_xlnm.Print_Area" localSheetId="4">'04_상세자료입력'!$A$1:$V$319</definedName>
    <definedName name="_xlnm.Print_Area" localSheetId="8">'08_Query문장테스트'!$A$1:$T$20</definedName>
    <definedName name="_xlnm.Print_Area" localSheetId="13">'13_URI매핑'!$A$1:$T$137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43" i="19" l="1"/>
  <c r="Q143" i="19" s="1"/>
  <c r="P148" i="19"/>
  <c r="Q148" i="19" s="1"/>
  <c r="O83" i="27" l="1"/>
  <c r="Q83" i="27" s="1"/>
  <c r="O82" i="27"/>
  <c r="Q82" i="27" s="1"/>
  <c r="O81" i="27"/>
  <c r="Q81" i="27" s="1"/>
  <c r="O80" i="27"/>
  <c r="Q80" i="27" s="1"/>
  <c r="O79" i="27"/>
  <c r="Q79" i="27" s="1"/>
  <c r="O78" i="27"/>
  <c r="Q78" i="27" s="1"/>
  <c r="O77" i="27"/>
  <c r="Q77" i="27" s="1"/>
  <c r="O76" i="27"/>
  <c r="Q76" i="27" s="1"/>
  <c r="O75" i="27"/>
  <c r="Q75" i="27" s="1"/>
  <c r="O74" i="27"/>
  <c r="Q74" i="27" s="1"/>
  <c r="O73" i="27"/>
  <c r="Q73" i="27" s="1"/>
  <c r="O72" i="27"/>
  <c r="Q72" i="27" s="1"/>
  <c r="O71" i="27"/>
  <c r="Q71" i="27" s="1"/>
  <c r="O70" i="27"/>
  <c r="Q70" i="27" s="1"/>
  <c r="O69" i="27"/>
  <c r="Q69" i="27" s="1"/>
  <c r="O68" i="27"/>
  <c r="Q68" i="27" s="1"/>
  <c r="O67" i="27"/>
  <c r="Q67" i="27" s="1"/>
  <c r="O66" i="27"/>
  <c r="Q66" i="27" s="1"/>
  <c r="O65" i="27"/>
  <c r="Q65" i="27" s="1"/>
  <c r="O64" i="27"/>
  <c r="Q64" i="27" s="1"/>
  <c r="O63" i="27"/>
  <c r="Q63" i="27" s="1"/>
  <c r="O62" i="27"/>
  <c r="Q62" i="27" s="1"/>
  <c r="O61" i="27"/>
  <c r="Q61" i="27" s="1"/>
  <c r="O60" i="27"/>
  <c r="Q60" i="27" s="1"/>
  <c r="O59" i="27"/>
  <c r="Q59" i="27" s="1"/>
  <c r="O58" i="27"/>
  <c r="Q58" i="27" s="1"/>
  <c r="O57" i="27"/>
  <c r="Q57" i="27" s="1"/>
  <c r="O56" i="27"/>
  <c r="Q56" i="27" s="1"/>
  <c r="O55" i="27"/>
  <c r="Q55" i="27" s="1"/>
  <c r="O54" i="27"/>
  <c r="Q54" i="27" s="1"/>
  <c r="O53" i="27"/>
  <c r="Q53" i="27" s="1"/>
  <c r="O52" i="27"/>
  <c r="Q52" i="27" s="1"/>
  <c r="O51" i="27"/>
  <c r="Q51" i="27" s="1"/>
  <c r="O50" i="27"/>
  <c r="Q50" i="27" s="1"/>
  <c r="O49" i="27"/>
  <c r="Q49" i="27" s="1"/>
  <c r="O48" i="27"/>
  <c r="Q48" i="27" s="1"/>
  <c r="O47" i="27"/>
  <c r="Q47" i="27" s="1"/>
  <c r="O46" i="27"/>
  <c r="Q46" i="27" s="1"/>
  <c r="O45" i="27"/>
  <c r="Q45" i="27" s="1"/>
  <c r="O44" i="27"/>
  <c r="Q44" i="27" s="1"/>
  <c r="O43" i="27"/>
  <c r="Q43" i="27" s="1"/>
  <c r="O42" i="27"/>
  <c r="Q42" i="27" s="1"/>
  <c r="O41" i="27"/>
  <c r="Q41" i="27" s="1"/>
  <c r="O40" i="27"/>
  <c r="Q40" i="27" s="1"/>
  <c r="O39" i="27"/>
  <c r="Q39" i="27" s="1"/>
  <c r="O38" i="27"/>
  <c r="Q38" i="27" s="1"/>
  <c r="O37" i="27"/>
  <c r="Q37" i="27" s="1"/>
  <c r="O36" i="27"/>
  <c r="Q36" i="27" s="1"/>
  <c r="O35" i="27"/>
  <c r="Q35" i="27" s="1"/>
  <c r="O34" i="27"/>
  <c r="Q34" i="27" s="1"/>
  <c r="O33" i="27"/>
  <c r="Q33" i="27" s="1"/>
  <c r="O32" i="27"/>
  <c r="Q32" i="27" s="1"/>
  <c r="O31" i="27"/>
  <c r="Q31" i="27" s="1"/>
  <c r="O30" i="27"/>
  <c r="Q30" i="27" s="1"/>
  <c r="O29" i="27"/>
  <c r="Q29" i="27" s="1"/>
  <c r="O28" i="27"/>
  <c r="Q28" i="27" s="1"/>
  <c r="O27" i="27"/>
  <c r="Q27" i="27" s="1"/>
  <c r="O26" i="27"/>
  <c r="Q26" i="27" s="1"/>
  <c r="O25" i="27"/>
  <c r="Q25" i="27" s="1"/>
  <c r="O24" i="27"/>
  <c r="Q24" i="27" s="1"/>
  <c r="O23" i="27"/>
  <c r="Q23" i="27" s="1"/>
  <c r="O22" i="27"/>
  <c r="Q22" i="27" s="1"/>
  <c r="O21" i="27"/>
  <c r="Q21" i="27" s="1"/>
  <c r="O20" i="27"/>
  <c r="Q20" i="27" s="1"/>
  <c r="O19" i="27"/>
  <c r="Q19" i="27" s="1"/>
  <c r="O18" i="27"/>
  <c r="Q18" i="27" s="1"/>
  <c r="O17" i="27"/>
  <c r="Q17" i="27" s="1"/>
  <c r="O16" i="27"/>
  <c r="Q16" i="27" s="1"/>
  <c r="G283" i="19"/>
  <c r="I283" i="19" s="1"/>
  <c r="L283" i="19" s="1"/>
  <c r="M275" i="19"/>
  <c r="K275" i="19"/>
  <c r="I275" i="19"/>
  <c r="G275" i="19"/>
  <c r="O275" i="19" l="1"/>
  <c r="H245" i="19"/>
  <c r="I245" i="19" s="1"/>
  <c r="H244" i="19"/>
  <c r="I244" i="19" s="1"/>
  <c r="H243" i="19"/>
  <c r="I243" i="19" s="1"/>
  <c r="H257" i="19"/>
  <c r="I257" i="19" s="1"/>
  <c r="H258" i="19"/>
  <c r="I258" i="19" s="1"/>
  <c r="H256" i="19"/>
  <c r="I256" i="19" s="1"/>
  <c r="H242" i="19"/>
  <c r="I242" i="19" s="1"/>
  <c r="H241" i="19"/>
  <c r="I241" i="19" s="1"/>
  <c r="H240" i="19"/>
  <c r="I240" i="19" s="1"/>
  <c r="H239" i="19"/>
  <c r="H236" i="19"/>
  <c r="I236" i="19" s="1"/>
  <c r="H237" i="19"/>
  <c r="I237" i="19" s="1"/>
  <c r="H238" i="19"/>
  <c r="I238" i="19" s="1"/>
  <c r="H235" i="19"/>
  <c r="O84" i="27"/>
  <c r="P84" i="27"/>
  <c r="Q84" i="27" s="1"/>
  <c r="I235" i="19" l="1"/>
  <c r="I239" i="19"/>
  <c r="I208" i="19" l="1"/>
  <c r="N193" i="19"/>
  <c r="N192" i="19"/>
  <c r="J192" i="19"/>
  <c r="J193" i="19"/>
  <c r="N194" i="19"/>
  <c r="J194" i="19"/>
  <c r="L194" i="19" s="1"/>
  <c r="P149" i="19"/>
  <c r="Q149" i="19" s="1"/>
  <c r="O149" i="19"/>
  <c r="O148" i="19"/>
  <c r="O182" i="19"/>
  <c r="Q182" i="19" s="1"/>
  <c r="O183" i="19"/>
  <c r="Q183" i="19" s="1"/>
  <c r="O184" i="19"/>
  <c r="Q184" i="19" s="1"/>
  <c r="O185" i="19"/>
  <c r="Q185" i="19" s="1"/>
  <c r="O181" i="19"/>
  <c r="Q181" i="19" s="1"/>
  <c r="L182" i="19"/>
  <c r="N182" i="19" s="1"/>
  <c r="P182" i="19" s="1"/>
  <c r="L183" i="19"/>
  <c r="N183" i="19" s="1"/>
  <c r="P183" i="19" s="1"/>
  <c r="L184" i="19"/>
  <c r="N184" i="19" s="1"/>
  <c r="P184" i="19" s="1"/>
  <c r="L185" i="19"/>
  <c r="N185" i="19" s="1"/>
  <c r="P185" i="19" s="1"/>
  <c r="L181" i="19"/>
  <c r="N181" i="19" s="1"/>
  <c r="P181" i="19" s="1"/>
  <c r="O146" i="19"/>
  <c r="O147" i="19"/>
  <c r="P144" i="19"/>
  <c r="P145" i="19"/>
  <c r="P146" i="19"/>
  <c r="P147" i="19"/>
  <c r="P192" i="19" l="1"/>
  <c r="P193" i="19"/>
  <c r="L192" i="19"/>
  <c r="K214" i="19" s="1"/>
  <c r="L214" i="19" s="1"/>
  <c r="P194" i="19"/>
  <c r="L193" i="19"/>
  <c r="M192" i="19"/>
  <c r="O192" i="19" s="1"/>
  <c r="M194" i="19"/>
  <c r="O194" i="19" s="1"/>
  <c r="M193" i="19"/>
  <c r="O193" i="19" s="1"/>
  <c r="Q147" i="19"/>
  <c r="Q146" i="19"/>
  <c r="K168" i="19"/>
  <c r="K169" i="19"/>
  <c r="K170" i="19"/>
  <c r="K171" i="19"/>
  <c r="K172" i="19"/>
  <c r="K173" i="19"/>
  <c r="K174" i="19"/>
  <c r="K167" i="19"/>
  <c r="I156" i="19"/>
  <c r="I157" i="19"/>
  <c r="I158" i="19"/>
  <c r="J158" i="19" s="1"/>
  <c r="I159" i="19"/>
  <c r="J159" i="19" s="1"/>
  <c r="I160" i="19"/>
  <c r="I155" i="19"/>
  <c r="J155" i="19" s="1"/>
  <c r="K155" i="19" l="1"/>
  <c r="J157" i="19"/>
  <c r="K157" i="19" s="1"/>
  <c r="J160" i="19"/>
  <c r="K160" i="19" s="1"/>
  <c r="J156" i="19"/>
  <c r="K156" i="19" s="1"/>
  <c r="K158" i="19"/>
  <c r="K159" i="19"/>
  <c r="Q144" i="19"/>
  <c r="Q145" i="19"/>
  <c r="O144" i="19"/>
  <c r="O145" i="19"/>
  <c r="O143" i="19"/>
  <c r="O95" i="19"/>
  <c r="O96" i="19"/>
  <c r="O94" i="19"/>
  <c r="M95" i="19"/>
  <c r="M96" i="19"/>
  <c r="M94" i="19"/>
  <c r="F70" i="19"/>
  <c r="G70" i="19" s="1"/>
  <c r="P95" i="19" l="1"/>
  <c r="Q95" i="19" s="1"/>
  <c r="P96" i="19"/>
  <c r="Q96" i="19" s="1"/>
  <c r="P94" i="19"/>
  <c r="Q94" i="19" s="1"/>
  <c r="F69" i="19" l="1"/>
  <c r="G69" i="19" s="1"/>
</calcChain>
</file>

<file path=xl/sharedStrings.xml><?xml version="1.0" encoding="utf-8"?>
<sst xmlns="http://schemas.openxmlformats.org/spreadsheetml/2006/main" count="9201" uniqueCount="4092">
  <si>
    <t>팀명</t>
    <phoneticPr fontId="1" type="noConversion"/>
  </si>
  <si>
    <t>팀원</t>
    <phoneticPr fontId="1" type="noConversion"/>
  </si>
  <si>
    <t>목적</t>
    <phoneticPr fontId="1" type="noConversion"/>
  </si>
  <si>
    <t>개발환경</t>
    <phoneticPr fontId="1" type="noConversion"/>
  </si>
  <si>
    <t>*</t>
    <phoneticPr fontId="1" type="noConversion"/>
  </si>
  <si>
    <t>구분</t>
    <phoneticPr fontId="1" type="noConversion"/>
  </si>
  <si>
    <t>개발환경</t>
    <phoneticPr fontId="1" type="noConversion"/>
  </si>
  <si>
    <t>서비스 환경</t>
    <phoneticPr fontId="1" type="noConversion"/>
  </si>
  <si>
    <t>os</t>
    <phoneticPr fontId="1" type="noConversion"/>
  </si>
  <si>
    <t>was</t>
    <phoneticPr fontId="1" type="noConversion"/>
  </si>
  <si>
    <t>웹브라우저</t>
    <phoneticPr fontId="1" type="noConversion"/>
  </si>
  <si>
    <t>클라이언트</t>
    <phoneticPr fontId="1" type="noConversion"/>
  </si>
  <si>
    <t>서버</t>
    <phoneticPr fontId="1" type="noConversion"/>
  </si>
  <si>
    <t>Framework</t>
    <phoneticPr fontId="1" type="noConversion"/>
  </si>
  <si>
    <t>DBMS</t>
    <phoneticPr fontId="1" type="noConversion"/>
  </si>
  <si>
    <t>ex:) apache-tomcat-9.0.27</t>
  </si>
  <si>
    <t>ex:) JavaScript / HTML5 / CSS /  thymeleaf / jQuery</t>
    <phoneticPr fontId="1" type="noConversion"/>
  </si>
  <si>
    <t>Tools</t>
    <phoneticPr fontId="1" type="noConversion"/>
  </si>
  <si>
    <t>MySQL5.5.32</t>
    <phoneticPr fontId="1" type="noConversion"/>
  </si>
  <si>
    <t>ex:) JAVA</t>
    <phoneticPr fontId="1" type="noConversion"/>
  </si>
  <si>
    <t>개발언어</t>
    <phoneticPr fontId="1" type="noConversion"/>
  </si>
  <si>
    <t>통합 개발도구</t>
    <phoneticPr fontId="1" type="noConversion"/>
  </si>
  <si>
    <t>소프트웨어 개발도구</t>
    <phoneticPr fontId="1" type="noConversion"/>
  </si>
  <si>
    <t>ex:) bootstrap 4 / SpringFramework  / Mybatis 3.0</t>
    <phoneticPr fontId="1" type="noConversion"/>
  </si>
  <si>
    <t>ex:) JDK</t>
    <phoneticPr fontId="1" type="noConversion"/>
  </si>
  <si>
    <t xml:space="preserve">ex:) Eclipse / Spring Tool Suite /  Visual studio code / </t>
    <phoneticPr fontId="1" type="noConversion"/>
  </si>
  <si>
    <t>ex:) windows10</t>
    <phoneticPr fontId="1" type="noConversion"/>
  </si>
  <si>
    <t>-</t>
    <phoneticPr fontId="1" type="noConversion"/>
  </si>
  <si>
    <t>ex:) windows10</t>
    <phoneticPr fontId="1" type="noConversion"/>
  </si>
  <si>
    <t>ex:) apache-tomcat-9.0.27</t>
    <phoneticPr fontId="1" type="noConversion"/>
  </si>
  <si>
    <t>ex:) Chrome</t>
    <phoneticPr fontId="1" type="noConversion"/>
  </si>
  <si>
    <t>ex:) Chrome</t>
    <phoneticPr fontId="1" type="noConversion"/>
  </si>
  <si>
    <t>OpenJDK 8.x</t>
    <phoneticPr fontId="1" type="noConversion"/>
  </si>
  <si>
    <t>MariaDB 10.1</t>
    <phoneticPr fontId="1" type="noConversion"/>
  </si>
  <si>
    <t>S/W</t>
    <phoneticPr fontId="1" type="noConversion"/>
  </si>
  <si>
    <t>프로젝트명</t>
    <phoneticPr fontId="1" type="noConversion"/>
  </si>
  <si>
    <t>기대효과</t>
    <phoneticPr fontId="1" type="noConversion"/>
  </si>
  <si>
    <t>참고사이트</t>
    <phoneticPr fontId="1" type="noConversion"/>
  </si>
  <si>
    <t>시스템구조도</t>
    <phoneticPr fontId="1" type="noConversion"/>
  </si>
  <si>
    <t xml:space="preserve">프로세스 흐름도 </t>
    <phoneticPr fontId="1" type="noConversion"/>
  </si>
  <si>
    <t>관리자</t>
  </si>
  <si>
    <t>1.회원관리</t>
  </si>
  <si>
    <t>1.2 회원수정</t>
  </si>
  <si>
    <t>1.3 회원탈퇴</t>
  </si>
  <si>
    <t>1.4 개인회원조회</t>
  </si>
  <si>
    <t>2.로그인관리</t>
  </si>
  <si>
    <t>비고</t>
    <phoneticPr fontId="1" type="noConversion"/>
  </si>
  <si>
    <t>ERD</t>
    <phoneticPr fontId="1" type="noConversion"/>
  </si>
  <si>
    <t>프로젝트 전체 ERD</t>
    <phoneticPr fontId="1" type="noConversion"/>
  </si>
  <si>
    <t>순번</t>
  </si>
  <si>
    <t>테이블 정의서 (바로가기)</t>
  </si>
  <si>
    <t>변경일자</t>
  </si>
  <si>
    <t>과정명</t>
    <phoneticPr fontId="1" type="noConversion"/>
  </si>
  <si>
    <t>훈련기간</t>
    <phoneticPr fontId="1" type="noConversion"/>
  </si>
  <si>
    <t xml:space="preserve">(2021-02-22 ~ 2021-08-06) </t>
    <phoneticPr fontId="1" type="noConversion"/>
  </si>
  <si>
    <t>화면 설계서</t>
    <phoneticPr fontId="1" type="noConversion"/>
  </si>
  <si>
    <t>항목명</t>
    <phoneticPr fontId="1" type="noConversion"/>
  </si>
  <si>
    <t>영문명</t>
    <phoneticPr fontId="1" type="noConversion"/>
  </si>
  <si>
    <t>설명</t>
    <phoneticPr fontId="1" type="noConversion"/>
  </si>
  <si>
    <t>Validation</t>
    <phoneticPr fontId="1" type="noConversion"/>
  </si>
  <si>
    <t>필수 여부</t>
    <phoneticPr fontId="1" type="noConversion"/>
  </si>
  <si>
    <t>자리수</t>
    <phoneticPr fontId="1" type="noConversion"/>
  </si>
  <si>
    <t>기타</t>
    <phoneticPr fontId="1" type="noConversion"/>
  </si>
  <si>
    <t>필수</t>
    <phoneticPr fontId="1" type="noConversion"/>
  </si>
  <si>
    <t>S</t>
    <phoneticPr fontId="1" type="noConversion"/>
  </si>
  <si>
    <t>R</t>
    <phoneticPr fontId="1" type="noConversion"/>
  </si>
  <si>
    <t>4. 화면 이벤트 설명</t>
    <phoneticPr fontId="1" type="noConversion"/>
  </si>
  <si>
    <t>관련데이터</t>
    <phoneticPr fontId="1" type="noConversion"/>
  </si>
  <si>
    <t>* E :화면에서 표시되며 편집 가능한 경우 / S: 화면에서 표시된 내용 선택하는 경우 / R: 화면에서 표시되며 편집 불가능한 경우 / H: 화면에 표시되지 않는 경우 (주로 다른 화면과 데이터를 주고받을 때의 변수)</t>
    <phoneticPr fontId="1" type="noConversion"/>
  </si>
  <si>
    <t>3. 화면 항목 설명</t>
    <phoneticPr fontId="1" type="noConversion"/>
  </si>
  <si>
    <t>2. 화면설명</t>
    <phoneticPr fontId="1" type="noConversion"/>
  </si>
  <si>
    <t>1. 화면 명</t>
    <phoneticPr fontId="1" type="noConversion"/>
  </si>
  <si>
    <t>5. 관련 파일</t>
    <phoneticPr fontId="1" type="noConversion"/>
  </si>
  <si>
    <t>파일유형</t>
    <phoneticPr fontId="1" type="noConversion"/>
  </si>
  <si>
    <t>파일명</t>
    <phoneticPr fontId="1" type="noConversion"/>
  </si>
  <si>
    <t>이벤트 설명</t>
    <phoneticPr fontId="1" type="noConversion"/>
  </si>
  <si>
    <t>이벤트 명</t>
    <phoneticPr fontId="1" type="noConversion"/>
  </si>
  <si>
    <t>관련 object</t>
    <phoneticPr fontId="1" type="noConversion"/>
  </si>
  <si>
    <t>설명</t>
  </si>
  <si>
    <t>작성자</t>
    <phoneticPr fontId="1" type="noConversion"/>
  </si>
  <si>
    <t>작성일</t>
    <phoneticPr fontId="1" type="noConversion"/>
  </si>
  <si>
    <t>no</t>
  </si>
  <si>
    <t>개발문서명</t>
  </si>
  <si>
    <t>최종 버전 문서명</t>
  </si>
  <si>
    <t>버전번호</t>
  </si>
  <si>
    <t>진행상황</t>
  </si>
  <si>
    <t>최종작성일자</t>
  </si>
  <si>
    <t>02 시스템구조도(흐름도)</t>
  </si>
  <si>
    <t>참고사항</t>
    <phoneticPr fontId="1" type="noConversion"/>
  </si>
  <si>
    <t>개발문서 목록</t>
    <phoneticPr fontId="1" type="noConversion"/>
  </si>
  <si>
    <t>기능정의서</t>
    <phoneticPr fontId="1" type="noConversion"/>
  </si>
  <si>
    <t>1. 프로젝트명</t>
    <phoneticPr fontId="1" type="noConversion"/>
  </si>
  <si>
    <t>3. 기능적 요구사항</t>
    <phoneticPr fontId="1" type="noConversion"/>
  </si>
  <si>
    <t>전체기능</t>
  </si>
  <si>
    <t>2. 목적</t>
    <phoneticPr fontId="1" type="noConversion"/>
  </si>
  <si>
    <t>4. 사용자 레벨별기능정의</t>
    <phoneticPr fontId="1" type="noConversion"/>
  </si>
  <si>
    <t>참고사항</t>
    <phoneticPr fontId="1" type="noConversion"/>
  </si>
  <si>
    <t>상세자료 정의서</t>
    <phoneticPr fontId="1" type="noConversion"/>
  </si>
  <si>
    <t>한글테이블</t>
  </si>
  <si>
    <t>영문테이블</t>
  </si>
  <si>
    <t>비밀번호</t>
  </si>
  <si>
    <t>id002</t>
  </si>
  <si>
    <t>id003</t>
  </si>
  <si>
    <t>1번</t>
    <phoneticPr fontId="1" type="noConversion"/>
  </si>
  <si>
    <t>객체종류</t>
    <phoneticPr fontId="1" type="noConversion"/>
  </si>
  <si>
    <t>관련 테이블 목록</t>
    <phoneticPr fontId="1" type="noConversion"/>
  </si>
  <si>
    <t>참고사항</t>
    <phoneticPr fontId="1" type="noConversion"/>
  </si>
  <si>
    <t>DB(Data Base) 객체 목록</t>
    <phoneticPr fontId="1" type="noConversion"/>
  </si>
  <si>
    <t>컬럼변경 
여부</t>
    <phoneticPr fontId="1" type="noConversion"/>
  </si>
  <si>
    <t>사용여부 
(Y/N)</t>
    <phoneticPr fontId="1" type="noConversion"/>
  </si>
  <si>
    <t>table</t>
    <phoneticPr fontId="1" type="noConversion"/>
  </si>
  <si>
    <t>물리명</t>
    <phoneticPr fontId="1" type="noConversion"/>
  </si>
  <si>
    <t>논리명</t>
    <phoneticPr fontId="1" type="noConversion"/>
  </si>
  <si>
    <t>table</t>
    <phoneticPr fontId="1" type="noConversion"/>
  </si>
  <si>
    <t>Y</t>
    <phoneticPr fontId="1" type="noConversion"/>
  </si>
  <si>
    <t>N</t>
    <phoneticPr fontId="1" type="noConversion"/>
  </si>
  <si>
    <t>비고</t>
    <phoneticPr fontId="1" type="noConversion"/>
  </si>
  <si>
    <t>테이블 정의서</t>
    <phoneticPr fontId="1" type="noConversion"/>
  </si>
  <si>
    <t>단계</t>
    <phoneticPr fontId="1" type="noConversion"/>
  </si>
  <si>
    <t>순번</t>
    <phoneticPr fontId="1" type="noConversion"/>
  </si>
  <si>
    <t>컬럼명</t>
    <phoneticPr fontId="1" type="noConversion"/>
  </si>
  <si>
    <t>컬럼ID</t>
    <phoneticPr fontId="1" type="noConversion"/>
  </si>
  <si>
    <t>PK여부</t>
    <phoneticPr fontId="1" type="noConversion"/>
  </si>
  <si>
    <t>업무명</t>
    <phoneticPr fontId="1" type="noConversion"/>
  </si>
  <si>
    <t>NULL여부</t>
    <phoneticPr fontId="1" type="noConversion"/>
  </si>
  <si>
    <t>타입</t>
    <phoneticPr fontId="1" type="noConversion"/>
  </si>
  <si>
    <t>참조 컬럼 ID</t>
    <phoneticPr fontId="1" type="noConversion"/>
  </si>
  <si>
    <t>물리 테이블명</t>
    <phoneticPr fontId="1" type="noConversion"/>
  </si>
  <si>
    <t>회원관리</t>
    <phoneticPr fontId="1" type="noConversion"/>
  </si>
  <si>
    <t>Query 테스트</t>
    <phoneticPr fontId="1" type="noConversion"/>
  </si>
  <si>
    <t>상세기능</t>
  </si>
  <si>
    <t>대분류기능</t>
  </si>
  <si>
    <t>DB에서실행되는Query문장</t>
  </si>
  <si>
    <t>Query실행결과</t>
  </si>
  <si>
    <t>화면목록(기능) 정의서</t>
    <phoneticPr fontId="1" type="noConversion"/>
  </si>
  <si>
    <t>1 DEPTH</t>
    <phoneticPr fontId="1" type="noConversion"/>
  </si>
  <si>
    <t>2 DEPTH</t>
    <phoneticPr fontId="1" type="noConversion"/>
  </si>
  <si>
    <t>네이밍 규칙</t>
    <phoneticPr fontId="1" type="noConversion"/>
  </si>
  <si>
    <t>■ 패키지 구조</t>
    <phoneticPr fontId="1" type="noConversion"/>
  </si>
  <si>
    <t>▶ Level 0 : 배포할 도메인 명을 뒤에서 부터 명칭 ( ex: 도메인명 ksmart.or.kr  -&gt; kr.or.ksmart)</t>
    <phoneticPr fontId="1" type="noConversion"/>
  </si>
  <si>
    <t>▶ Level 2 : Web Application 구성 요소로 구분 (ex: controller, service, mapper, domain, config, interceptor)</t>
    <phoneticPr fontId="1" type="noConversion"/>
  </si>
  <si>
    <t>▶ Level 3 : 실구현체 이름 + 접미사: 상위 패키지 네이밍 (파스칼 표기법) (ex: MemberController, CourseService, OperationMapper )</t>
    <phoneticPr fontId="1" type="noConversion"/>
  </si>
  <si>
    <t>Level 1</t>
  </si>
  <si>
    <t>Level 2</t>
  </si>
  <si>
    <t>Level 0</t>
    <phoneticPr fontId="1" type="noConversion"/>
  </si>
  <si>
    <t>admin</t>
    <phoneticPr fontId="1" type="noConversion"/>
  </si>
  <si>
    <t>controller</t>
    <phoneticPr fontId="1" type="noConversion"/>
  </si>
  <si>
    <t>service</t>
    <phoneticPr fontId="1" type="noConversion"/>
  </si>
  <si>
    <t>domain</t>
    <phoneticPr fontId="1" type="noConversion"/>
  </si>
  <si>
    <t>config</t>
    <phoneticPr fontId="1" type="noConversion"/>
  </si>
  <si>
    <t>dao</t>
    <phoneticPr fontId="1" type="noConversion"/>
  </si>
  <si>
    <t>WebConfig.java</t>
    <phoneticPr fontId="1" type="noConversion"/>
  </si>
  <si>
    <t>▶ Level 1 : 업무 시스템 구분 ex:) 학사관리시스템(admin), 학생시스템(student)</t>
    <phoneticPr fontId="1" type="noConversion"/>
  </si>
  <si>
    <t>■ 명명규칙</t>
    <phoneticPr fontId="1" type="noConversion"/>
  </si>
  <si>
    <t>▶ 공통</t>
    <phoneticPr fontId="1" type="noConversion"/>
  </si>
  <si>
    <t>모든 이름은 a-z, A-Z, 0-9의 글자로 조합한다.</t>
    <phoneticPr fontId="1" type="noConversion"/>
  </si>
  <si>
    <t>프로그램 내에서 사용하는 모든 이름은 64자를 넘지 않는 것으로 한다.</t>
    <phoneticPr fontId="1" type="noConversion"/>
  </si>
  <si>
    <t>정확한 의미 전달을 위해 약어의 사용은 피한다.</t>
    <phoneticPr fontId="1" type="noConversion"/>
  </si>
  <si>
    <t>약어 사용이 의미 전달에 도움이 되는 경우에는 표준용어사전에 포함되어있는 약속된 약어를 사용할 수 있으나, 그렇지 않은 경우에는 단어의 spelling을 모두 적는 것으로 한다</t>
    <phoneticPr fontId="1" type="noConversion"/>
  </si>
  <si>
    <t>▶ 파일명</t>
    <phoneticPr fontId="1" type="noConversion"/>
  </si>
  <si>
    <t>대소문자를 사용하며 단어의 시작부분은 대문자로 표기한다. (파스칼 표기법)</t>
    <phoneticPr fontId="1" type="noConversion"/>
  </si>
  <si>
    <t>단어는 표준용어사전을 따른다.</t>
    <phoneticPr fontId="1" type="noConversion"/>
  </si>
  <si>
    <t>명사 또는 동사 + 명사의 혼합된 형태로 이름을 구성한다.</t>
    <phoneticPr fontId="1" type="noConversion"/>
  </si>
  <si>
    <t>첫 번째 문자는 항상 대문자를 사용한다.</t>
    <phoneticPr fontId="1" type="noConversion"/>
  </si>
  <si>
    <t>클래스 유형에 따라 다음 표를 참고하여 구성한다.</t>
    <phoneticPr fontId="1" type="noConversion"/>
  </si>
  <si>
    <t>Java</t>
    <phoneticPr fontId="1" type="noConversion"/>
  </si>
  <si>
    <t>JavaScript</t>
    <phoneticPr fontId="1" type="noConversion"/>
  </si>
  <si>
    <t>파일의 확장자는 .js로 한다.</t>
    <phoneticPr fontId="1" type="noConversion"/>
  </si>
  <si>
    <t>오픈소스 자바스크립트의 경우, 최초 배포된 이름 그대로 유지한다.</t>
    <phoneticPr fontId="1" type="noConversion"/>
  </si>
  <si>
    <t>대소문자를 사용하여 단어의 시작부분은 소문자로 표기하고 구분자는 _(언더바)를 사용한다. (스네이크 표기법)</t>
    <phoneticPr fontId="1" type="noConversion"/>
  </si>
  <si>
    <t>▶ method</t>
    <phoneticPr fontId="1" type="noConversion"/>
  </si>
  <si>
    <t>html</t>
    <phoneticPr fontId="1" type="noConversion"/>
  </si>
  <si>
    <t>파일의 확장자는 .html로 한다.</t>
    <phoneticPr fontId="1" type="noConversion"/>
  </si>
  <si>
    <t>css</t>
    <phoneticPr fontId="1" type="noConversion"/>
  </si>
  <si>
    <t>파일의 확장자는 .css로 한다.</t>
    <phoneticPr fontId="1" type="noConversion"/>
  </si>
  <si>
    <t>mapper</t>
    <phoneticPr fontId="1" type="noConversion"/>
  </si>
  <si>
    <t>Dao (java파일)의 명명 규칙을 따른다. (ex: Dao MemberMapper -&gt; mapper MemberMapper)</t>
    <phoneticPr fontId="1" type="noConversion"/>
  </si>
  <si>
    <t>파일의 확장자는 .xml로 한다.</t>
    <phoneticPr fontId="1" type="noConversion"/>
  </si>
  <si>
    <t>동사 혹은 동사 + 명사로 작성하며, 혼합된 형태로 이름을 구성할 때에는 각 단어의 첫 글자는 대문자로 작성한다. (카멜표기법)</t>
    <phoneticPr fontId="1" type="noConversion"/>
  </si>
  <si>
    <t>상황에 따라 다음 표를 참고하여 일반적인 Prefix를 적용하며, 나머지는 필요에 따른 적절한 이름을 사용한다.</t>
    <phoneticPr fontId="1" type="noConversion"/>
  </si>
  <si>
    <t>기능유형</t>
    <phoneticPr fontId="1" type="noConversion"/>
  </si>
  <si>
    <t>대표용어</t>
    <phoneticPr fontId="1" type="noConversion"/>
  </si>
  <si>
    <t>add</t>
    <phoneticPr fontId="1" type="noConversion"/>
  </si>
  <si>
    <t>modify</t>
    <phoneticPr fontId="1" type="noConversion"/>
  </si>
  <si>
    <t>remove</t>
    <phoneticPr fontId="1" type="noConversion"/>
  </si>
  <si>
    <t>get</t>
    <phoneticPr fontId="1" type="noConversion"/>
  </si>
  <si>
    <t>save</t>
    <phoneticPr fontId="1" type="noConversion"/>
  </si>
  <si>
    <t>call</t>
    <phoneticPr fontId="1" type="noConversion"/>
  </si>
  <si>
    <t>send</t>
    <phoneticPr fontId="1" type="noConversion"/>
  </si>
  <si>
    <t>receive</t>
    <phoneticPr fontId="1" type="noConversion"/>
  </si>
  <si>
    <t>transfer</t>
    <phoneticPr fontId="1" type="noConversion"/>
  </si>
  <si>
    <t>cancel</t>
    <phoneticPr fontId="1" type="noConversion"/>
  </si>
  <si>
    <t>check</t>
    <phoneticPr fontId="1" type="noConversion"/>
  </si>
  <si>
    <t>calc</t>
    <phoneticPr fontId="1" type="noConversion"/>
  </si>
  <si>
    <t>is</t>
    <phoneticPr fontId="1" type="noConversion"/>
  </si>
  <si>
    <t>confirm</t>
    <phoneticPr fontId="1" type="noConversion"/>
  </si>
  <si>
    <t>조회</t>
    <phoneticPr fontId="1" type="noConversion"/>
  </si>
  <si>
    <t>등록</t>
    <phoneticPr fontId="1" type="noConversion"/>
  </si>
  <si>
    <t>수정</t>
    <phoneticPr fontId="1" type="noConversion"/>
  </si>
  <si>
    <t>삭제</t>
    <phoneticPr fontId="1" type="noConversion"/>
  </si>
  <si>
    <t>확인</t>
    <phoneticPr fontId="1" type="noConversion"/>
  </si>
  <si>
    <t>취소</t>
    <phoneticPr fontId="1" type="noConversion"/>
  </si>
  <si>
    <t>계산</t>
    <phoneticPr fontId="1" type="noConversion"/>
  </si>
  <si>
    <t>저장</t>
    <phoneticPr fontId="1" type="noConversion"/>
  </si>
  <si>
    <t>호출</t>
    <phoneticPr fontId="1" type="noConversion"/>
  </si>
  <si>
    <t>송신</t>
    <phoneticPr fontId="1" type="noConversion"/>
  </si>
  <si>
    <t>수신</t>
    <phoneticPr fontId="1" type="noConversion"/>
  </si>
  <si>
    <t>송수신</t>
    <phoneticPr fontId="1" type="noConversion"/>
  </si>
  <si>
    <t>검토</t>
    <phoneticPr fontId="1" type="noConversion"/>
  </si>
  <si>
    <t>유무(여부)확인</t>
    <phoneticPr fontId="1" type="noConversion"/>
  </si>
  <si>
    <t>대소문자를 사용하여 변수명의 시작부분을 소문자로 표기한다.</t>
    <phoneticPr fontId="1" type="noConversion"/>
  </si>
  <si>
    <t>명사로 작성하며 각 단어의 첫 글자에는 대문자로 표기한다.</t>
  </si>
  <si>
    <t>변수명에는 기호나 특수문자를 사용하지 않는다.</t>
  </si>
  <si>
    <t>변수명은 의미 있는 단어를 사용하도록 한다.(표준 용어사전 참고)</t>
  </si>
  <si>
    <t>변수에 해당하는 컬럼이 테이블에 존재하는 경우에는 컬럼명을 기준으로 camel 표기법을 준수하여 사용한다</t>
  </si>
  <si>
    <t>예시</t>
    <phoneticPr fontId="1" type="noConversion"/>
  </si>
  <si>
    <t>int orderCnt;   /  double deliveryAmt; / String userName; / StringBuffer sqlStr;</t>
    <phoneticPr fontId="1" type="noConversion"/>
  </si>
  <si>
    <t>java</t>
    <phoneticPr fontId="1" type="noConversion"/>
  </si>
  <si>
    <t>변수</t>
    <phoneticPr fontId="1" type="noConversion"/>
  </si>
  <si>
    <t>▶ 변수명</t>
    <phoneticPr fontId="1" type="noConversion"/>
  </si>
  <si>
    <t>변수명은 중복되는 이름이 나오지 않도록 하여 일련번호를 붙여 사용하는 경우가 없도록 한다.</t>
    <phoneticPr fontId="1" type="noConversion"/>
  </si>
  <si>
    <t>상수명은 공통코드를 제외한 변수명 전체를 대문자로 하고, 단어 연결에는 ‘_’를 사용한다</t>
    <phoneticPr fontId="1" type="noConversion"/>
  </si>
  <si>
    <t>상수</t>
    <phoneticPr fontId="1" type="noConversion"/>
  </si>
  <si>
    <t>사용자 정의 타입</t>
    <phoneticPr fontId="1" type="noConversion"/>
  </si>
  <si>
    <t>javaScript</t>
    <phoneticPr fontId="1" type="noConversion"/>
  </si>
  <si>
    <t>변수</t>
    <phoneticPr fontId="1" type="noConversion"/>
  </si>
  <si>
    <t>private MemberService memberService;</t>
    <phoneticPr fontId="1" type="noConversion"/>
  </si>
  <si>
    <t xml:space="preserve">var orderCnt;   /  var deliveryAmt; / var userName; </t>
    <phoneticPr fontId="1" type="noConversion"/>
  </si>
  <si>
    <t>static final int WIDTH = 4; / static final long DEFAULT_EXPIRES_TIME = TimeUnit.MINUTES.toSeconds(30);</t>
    <phoneticPr fontId="1" type="noConversion"/>
  </si>
  <si>
    <t>const  WIDTH = 4; / const DEFAULT_PER_PAGE = 10;</t>
    <phoneticPr fontId="1" type="noConversion"/>
  </si>
  <si>
    <t>파일명</t>
  </si>
  <si>
    <t>WEB-INF/lib</t>
  </si>
  <si>
    <t>cos.jar</t>
  </si>
  <si>
    <t>파일 업로드 라이브러리</t>
  </si>
  <si>
    <t>jai_codec.jar</t>
  </si>
  <si>
    <t>썸네일 코덱 라이브러리</t>
  </si>
  <si>
    <t>jai_core.jar</t>
  </si>
  <si>
    <t>썸네일 생성 라이브러리</t>
  </si>
  <si>
    <t>json-simple-1.1.1.jar</t>
  </si>
  <si>
    <t>AJAX 라이브러리</t>
  </si>
  <si>
    <t>mysql-connector-java-5.1.22-bin.jar</t>
  </si>
  <si>
    <t>mysql접속 드라이버</t>
  </si>
  <si>
    <t>js</t>
  </si>
  <si>
    <t>jquery-2.1.1.min.js</t>
  </si>
  <si>
    <t>Jquery드라이버 파일</t>
  </si>
  <si>
    <t>WEB-INF/</t>
  </si>
  <si>
    <t>web.xml</t>
  </si>
  <si>
    <t>공용</t>
    <phoneticPr fontId="1" type="noConversion"/>
  </si>
  <si>
    <t>클래스 또는 인터페이스 명</t>
    <phoneticPr fontId="1" type="noConversion"/>
  </si>
  <si>
    <t>클래스 경로</t>
    <phoneticPr fontId="1" type="noConversion"/>
  </si>
  <si>
    <t>Version</t>
    <phoneticPr fontId="1" type="noConversion"/>
  </si>
  <si>
    <t>URI 매핑</t>
    <phoneticPr fontId="1" type="noConversion"/>
  </si>
  <si>
    <t>no</t>
    <phoneticPr fontId="23" type="noConversion"/>
  </si>
  <si>
    <t>연결 클래스랑 html / jsp</t>
    <phoneticPr fontId="23" type="noConversion"/>
  </si>
  <si>
    <t>URI</t>
    <phoneticPr fontId="23" type="noConversion"/>
  </si>
  <si>
    <t>get/post</t>
    <phoneticPr fontId="1" type="noConversion"/>
  </si>
  <si>
    <t>설명</t>
    <phoneticPr fontId="23" type="noConversion"/>
  </si>
  <si>
    <t>post</t>
    <phoneticPr fontId="1" type="noConversion"/>
  </si>
  <si>
    <t>로그인</t>
    <phoneticPr fontId="1" type="noConversion"/>
  </si>
  <si>
    <t>프로젝트 일정 및 간트차트</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</si>
  <si>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</si>
  <si>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</si>
  <si>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</si>
  <si>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 xml:space="preserve">뱅크샐러드 : https://www.banksalad.com/
유비플러스 데모프로그램
이카운트 :https://www.ecount.com/kr/ECK/ECK004M.aspx?lan_type=ko-KR
</t>
    <phoneticPr fontId="1" type="noConversion"/>
  </si>
  <si>
    <t>장현진</t>
    <phoneticPr fontId="1" type="noConversion"/>
  </si>
  <si>
    <t xml:space="preserve">(2020-11-09 ~ 2021-05-06) </t>
    <phoneticPr fontId="1" type="noConversion"/>
  </si>
  <si>
    <t>참고사항</t>
    <phoneticPr fontId="1" type="noConversion"/>
  </si>
  <si>
    <t>v03</t>
    <phoneticPr fontId="1" type="noConversion"/>
  </si>
  <si>
    <t xml:space="preserve">(2020-11-09 ~ 2021-05-06) </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</si>
  <si>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</si>
  <si>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관리자 / 사업주 / 직원</t>
    <phoneticPr fontId="1" type="noConversion"/>
  </si>
  <si>
    <t>v01_2팀_시스템구조도_210218_15시14분 / 210218 PPT 근거</t>
    <phoneticPr fontId="1" type="noConversion"/>
  </si>
  <si>
    <t>v02_2팀_기능정의서_210218_15시14분 / 210218 회의록 근거</t>
    <phoneticPr fontId="1" type="noConversion"/>
  </si>
  <si>
    <t>v01</t>
    <phoneticPr fontId="1" type="noConversion"/>
  </si>
  <si>
    <t>v03_2팀_개요_210218_15시14분 / 210205 회의록 근거</t>
    <phoneticPr fontId="1" type="noConversion"/>
  </si>
  <si>
    <t>상호명</t>
    <phoneticPr fontId="1" type="noConversion"/>
  </si>
  <si>
    <t>백재영</t>
    <phoneticPr fontId="1" type="noConversion"/>
  </si>
  <si>
    <t>최영은</t>
    <phoneticPr fontId="1" type="noConversion"/>
  </si>
  <si>
    <t>id004</t>
  </si>
  <si>
    <t>진우주</t>
    <phoneticPr fontId="1" type="noConversion"/>
  </si>
  <si>
    <t>만나카페</t>
    <phoneticPr fontId="1" type="noConversion"/>
  </si>
  <si>
    <t>402-11-11112</t>
  </si>
  <si>
    <t>402-11-11113</t>
  </si>
  <si>
    <t>402-11-11114</t>
  </si>
  <si>
    <t>직원 사용자</t>
    <phoneticPr fontId="1" type="noConversion"/>
  </si>
  <si>
    <t>id001</t>
    <phoneticPr fontId="1" type="noConversion"/>
  </si>
  <si>
    <t>유재석</t>
    <phoneticPr fontId="1" type="noConversion"/>
  </si>
  <si>
    <t>이광수</t>
    <phoneticPr fontId="1" type="noConversion"/>
  </si>
  <si>
    <t>서장훈</t>
    <phoneticPr fontId="1" type="noConversion"/>
  </si>
  <si>
    <t>3333-1111-110112</t>
  </si>
  <si>
    <t>3333-1111-110113</t>
  </si>
  <si>
    <t>3333-1111-110114</t>
  </si>
  <si>
    <t>직원아이디(FK)</t>
    <phoneticPr fontId="1" type="noConversion"/>
  </si>
  <si>
    <t>owner_01</t>
  </si>
  <si>
    <t>owner_02</t>
  </si>
  <si>
    <t>owner_03</t>
  </si>
  <si>
    <t>owner_04</t>
  </si>
  <si>
    <t>user_id(FK)</t>
    <phoneticPr fontId="1" type="noConversion"/>
  </si>
  <si>
    <t>user_name</t>
    <phoneticPr fontId="1" type="noConversion"/>
  </si>
  <si>
    <t>tb_owner</t>
    <phoneticPr fontId="1" type="noConversion"/>
  </si>
  <si>
    <t>tb_user</t>
    <phoneticPr fontId="1" type="noConversion"/>
  </si>
  <si>
    <t>부가세 유형</t>
    <phoneticPr fontId="1" type="noConversion"/>
  </si>
  <si>
    <t>공급가액</t>
    <phoneticPr fontId="1" type="noConversion"/>
  </si>
  <si>
    <t>결제유형</t>
    <phoneticPr fontId="1" type="noConversion"/>
  </si>
  <si>
    <t>거래처관리</t>
    <phoneticPr fontId="1" type="noConversion"/>
  </si>
  <si>
    <t>tb_customer</t>
    <phoneticPr fontId="1" type="noConversion"/>
  </si>
  <si>
    <t>거래처명</t>
    <phoneticPr fontId="1" type="noConversion"/>
  </si>
  <si>
    <t>업태</t>
    <phoneticPr fontId="1" type="noConversion"/>
  </si>
  <si>
    <t>귀속년월</t>
    <phoneticPr fontId="1" type="noConversion"/>
  </si>
  <si>
    <t>월급</t>
    <phoneticPr fontId="1" type="noConversion"/>
  </si>
  <si>
    <t>국민연금</t>
    <phoneticPr fontId="1" type="noConversion"/>
  </si>
  <si>
    <t>건강보험</t>
    <phoneticPr fontId="1" type="noConversion"/>
  </si>
  <si>
    <t>지급합계</t>
    <phoneticPr fontId="1" type="noConversion"/>
  </si>
  <si>
    <t>공제합계</t>
    <phoneticPr fontId="1" type="noConversion"/>
  </si>
  <si>
    <t>실수령액</t>
    <phoneticPr fontId="1" type="noConversion"/>
  </si>
  <si>
    <t xml:space="preserve">지급일자 </t>
    <phoneticPr fontId="1" type="noConversion"/>
  </si>
  <si>
    <t>부가세관리</t>
    <phoneticPr fontId="1" type="noConversion"/>
  </si>
  <si>
    <t>매입세액</t>
    <phoneticPr fontId="1" type="noConversion"/>
  </si>
  <si>
    <t>예정 고지세액</t>
    <phoneticPr fontId="1" type="noConversion"/>
  </si>
  <si>
    <t>의제 매입세액</t>
    <phoneticPr fontId="1" type="noConversion"/>
  </si>
  <si>
    <t>불공제 매입세액</t>
    <phoneticPr fontId="1" type="noConversion"/>
  </si>
  <si>
    <t>납부세액</t>
    <phoneticPr fontId="1" type="noConversion"/>
  </si>
  <si>
    <t>가산세</t>
    <phoneticPr fontId="1" type="noConversion"/>
  </si>
  <si>
    <t>손익계산서</t>
    <phoneticPr fontId="1" type="noConversion"/>
  </si>
  <si>
    <t>매입</t>
    <phoneticPr fontId="1" type="noConversion"/>
  </si>
  <si>
    <t>매출 총이익</t>
    <phoneticPr fontId="1" type="noConversion"/>
  </si>
  <si>
    <t>판관비</t>
    <phoneticPr fontId="1" type="noConversion"/>
  </si>
  <si>
    <t>영업이익</t>
    <phoneticPr fontId="1" type="noConversion"/>
  </si>
  <si>
    <t>영업외수익</t>
    <phoneticPr fontId="1" type="noConversion"/>
  </si>
  <si>
    <t>영업외비용</t>
    <phoneticPr fontId="1" type="noConversion"/>
  </si>
  <si>
    <t>당기순이익</t>
    <phoneticPr fontId="1" type="noConversion"/>
  </si>
  <si>
    <t>일용직 급여관리</t>
    <phoneticPr fontId="1" type="noConversion"/>
  </si>
  <si>
    <t>근무시간</t>
    <phoneticPr fontId="1" type="noConversion"/>
  </si>
  <si>
    <t>등록날짜</t>
    <phoneticPr fontId="1" type="noConversion"/>
  </si>
  <si>
    <t>기타지출코드</t>
    <phoneticPr fontId="1" type="noConversion"/>
  </si>
  <si>
    <t>부가세코드</t>
    <phoneticPr fontId="1" type="noConversion"/>
  </si>
  <si>
    <t>vat_code</t>
    <phoneticPr fontId="1" type="noConversion"/>
  </si>
  <si>
    <t>vat_date</t>
    <phoneticPr fontId="1" type="noConversion"/>
  </si>
  <si>
    <t>vat_intended_tax</t>
    <phoneticPr fontId="1" type="noConversion"/>
  </si>
  <si>
    <t>vat_additional_tax</t>
    <phoneticPr fontId="1" type="noConversion"/>
  </si>
  <si>
    <t>v01_2팀_상세자료입력_210224_17시 04분</t>
    <phoneticPr fontId="1" type="noConversion"/>
  </si>
  <si>
    <t>2팀</t>
    <phoneticPr fontId="1" type="noConversion"/>
  </si>
  <si>
    <t>계정과목</t>
    <phoneticPr fontId="1" type="noConversion"/>
  </si>
  <si>
    <t>대분류</t>
    <phoneticPr fontId="1" type="noConversion"/>
  </si>
  <si>
    <t>중분류</t>
    <phoneticPr fontId="1" type="noConversion"/>
  </si>
  <si>
    <t>당좌자산</t>
    <phoneticPr fontId="1" type="noConversion"/>
  </si>
  <si>
    <t>자산</t>
    <phoneticPr fontId="1" type="noConversion"/>
  </si>
  <si>
    <t>현금</t>
    <phoneticPr fontId="1" type="noConversion"/>
  </si>
  <si>
    <t>당좌예금</t>
    <phoneticPr fontId="1" type="noConversion"/>
  </si>
  <si>
    <t>장기요양보험</t>
    <phoneticPr fontId="1" type="noConversion"/>
  </si>
  <si>
    <t>고용보험</t>
    <phoneticPr fontId="1" type="noConversion"/>
  </si>
  <si>
    <t>tb_insurance</t>
    <phoneticPr fontId="1" type="noConversion"/>
  </si>
  <si>
    <t>o</t>
    <phoneticPr fontId="1" type="noConversion"/>
  </si>
  <si>
    <t>ins202001</t>
    <phoneticPr fontId="1" type="noConversion"/>
  </si>
  <si>
    <t>4대보험</t>
    <phoneticPr fontId="1" type="noConversion"/>
  </si>
  <si>
    <t>총 합계 세율</t>
    <phoneticPr fontId="1" type="noConversion"/>
  </si>
  <si>
    <t>당일 날짜</t>
    <phoneticPr fontId="1" type="noConversion"/>
  </si>
  <si>
    <t>oid004</t>
  </si>
  <si>
    <t>oid005</t>
  </si>
  <si>
    <t>사업주 사용자</t>
    <phoneticPr fontId="1" type="noConversion"/>
  </si>
  <si>
    <t>사업장 정보등록</t>
    <phoneticPr fontId="1" type="noConversion"/>
  </si>
  <si>
    <t>063-023-2346</t>
  </si>
  <si>
    <t>063-023-2347</t>
  </si>
  <si>
    <t>063-023-2348</t>
  </si>
  <si>
    <t>2번</t>
    <phoneticPr fontId="1" type="noConversion"/>
  </si>
  <si>
    <t>3번</t>
    <phoneticPr fontId="1" type="noConversion"/>
  </si>
  <si>
    <t xml:space="preserve">입고수량 </t>
    <phoneticPr fontId="1" type="noConversion"/>
  </si>
  <si>
    <t>입고날짜</t>
    <phoneticPr fontId="1" type="noConversion"/>
  </si>
  <si>
    <t>급여관리</t>
    <phoneticPr fontId="1" type="noConversion"/>
  </si>
  <si>
    <t>과세추가수당합계</t>
    <phoneticPr fontId="1" type="noConversion"/>
  </si>
  <si>
    <t>비과세추가수당합계</t>
    <phoneticPr fontId="1" type="noConversion"/>
  </si>
  <si>
    <t>메뉴 관리</t>
    <phoneticPr fontId="1" type="noConversion"/>
  </si>
  <si>
    <t>메뉴명</t>
    <phoneticPr fontId="1" type="noConversion"/>
  </si>
  <si>
    <t>메뉴카테고리</t>
    <phoneticPr fontId="1" type="noConversion"/>
  </si>
  <si>
    <t>메뉴가격</t>
    <phoneticPr fontId="1" type="noConversion"/>
  </si>
  <si>
    <t>menu_name</t>
    <phoneticPr fontId="1" type="noConversion"/>
  </si>
  <si>
    <t>menu_price</t>
    <phoneticPr fontId="1" type="noConversion"/>
  </si>
  <si>
    <t>menu_reg_date</t>
    <phoneticPr fontId="1" type="noConversion"/>
  </si>
  <si>
    <t xml:space="preserve"> </t>
    <phoneticPr fontId="1" type="noConversion"/>
  </si>
  <si>
    <t>품목 관리</t>
    <phoneticPr fontId="1" type="noConversion"/>
  </si>
  <si>
    <t>품목 명</t>
    <phoneticPr fontId="1" type="noConversion"/>
  </si>
  <si>
    <t>상세</t>
    <phoneticPr fontId="1" type="noConversion"/>
  </si>
  <si>
    <t>추가수당항목</t>
    <phoneticPr fontId="1" type="noConversion"/>
  </si>
  <si>
    <t>금액</t>
    <phoneticPr fontId="1" type="noConversion"/>
  </si>
  <si>
    <t xml:space="preserve">상세 </t>
    <phoneticPr fontId="1" type="noConversion"/>
  </si>
  <si>
    <t>상여금</t>
    <phoneticPr fontId="1" type="noConversion"/>
  </si>
  <si>
    <t>연장근무</t>
    <phoneticPr fontId="1" type="noConversion"/>
  </si>
  <si>
    <t>추석상여금</t>
    <phoneticPr fontId="1" type="noConversion"/>
  </si>
  <si>
    <t>2시간연장근무</t>
    <phoneticPr fontId="1" type="noConversion"/>
  </si>
  <si>
    <t>식대</t>
    <phoneticPr fontId="1" type="noConversion"/>
  </si>
  <si>
    <t>자가운전</t>
    <phoneticPr fontId="1" type="noConversion"/>
  </si>
  <si>
    <t>10만원</t>
    <phoneticPr fontId="1" type="noConversion"/>
  </si>
  <si>
    <t>20만원</t>
    <phoneticPr fontId="1" type="noConversion"/>
  </si>
  <si>
    <t>등록날짜</t>
    <phoneticPr fontId="1" type="noConversion"/>
  </si>
  <si>
    <t>att_code(PK)</t>
    <phoneticPr fontId="1" type="noConversion"/>
  </si>
  <si>
    <t>출퇴근코드(PK)</t>
    <phoneticPr fontId="1" type="noConversion"/>
  </si>
  <si>
    <t>att_date</t>
  </si>
  <si>
    <t>att_start</t>
  </si>
  <si>
    <t>att_end</t>
  </si>
  <si>
    <t>att_reg_date</t>
  </si>
  <si>
    <t>4대보험코드(연별)(PK)</t>
    <phoneticPr fontId="1" type="noConversion"/>
  </si>
  <si>
    <t>insu_code(PK)</t>
  </si>
  <si>
    <t>insu_persion</t>
  </si>
  <si>
    <t>insu_health</t>
  </si>
  <si>
    <t>insu_employ</t>
  </si>
  <si>
    <t>insu_longcare</t>
  </si>
  <si>
    <t>insu_total_perc</t>
  </si>
  <si>
    <t>추가수당코드(PK)</t>
    <phoneticPr fontId="1" type="noConversion"/>
  </si>
  <si>
    <t>btax_cate</t>
    <phoneticPr fontId="1" type="noConversion"/>
  </si>
  <si>
    <t>btax_etc</t>
    <phoneticPr fontId="1" type="noConversion"/>
  </si>
  <si>
    <t>btax_reg_date</t>
    <phoneticPr fontId="1" type="noConversion"/>
  </si>
  <si>
    <t>추가수당코드(PK)</t>
    <phoneticPr fontId="1" type="noConversion"/>
  </si>
  <si>
    <t>btax_code(PK)</t>
    <phoneticPr fontId="1" type="noConversion"/>
  </si>
  <si>
    <t>등록 날짜</t>
    <phoneticPr fontId="1" type="noConversion"/>
  </si>
  <si>
    <t>insu_reg_date</t>
    <phoneticPr fontId="1" type="noConversion"/>
  </si>
  <si>
    <t>intax_work</t>
    <phoneticPr fontId="1" type="noConversion"/>
  </si>
  <si>
    <t>intax_local</t>
    <phoneticPr fontId="1" type="noConversion"/>
  </si>
  <si>
    <t>salary_deduction</t>
  </si>
  <si>
    <t>salary_receipts</t>
  </si>
  <si>
    <t>salary_paydate</t>
  </si>
  <si>
    <t>salary_reg_date</t>
  </si>
  <si>
    <t>salary_year_month</t>
    <phoneticPr fontId="1" type="noConversion"/>
  </si>
  <si>
    <t>salary_pay</t>
    <phoneticPr fontId="1" type="noConversion"/>
  </si>
  <si>
    <t>salary_btax_total</t>
    <phoneticPr fontId="1" type="noConversion"/>
  </si>
  <si>
    <t>salary_bntax_total</t>
    <phoneticPr fontId="1" type="noConversion"/>
  </si>
  <si>
    <t>salary_total</t>
    <phoneticPr fontId="1" type="noConversion"/>
  </si>
  <si>
    <t>intax_work(FK)</t>
    <phoneticPr fontId="1" type="noConversion"/>
  </si>
  <si>
    <t>근로소득세(FK)</t>
    <phoneticPr fontId="1" type="noConversion"/>
  </si>
  <si>
    <t>근로 지방소득세(FK)</t>
    <phoneticPr fontId="1" type="noConversion"/>
  </si>
  <si>
    <t>intax_local(FK)</t>
    <phoneticPr fontId="1" type="noConversion"/>
  </si>
  <si>
    <t>등록날짜</t>
    <phoneticPr fontId="1" type="noConversion"/>
  </si>
  <si>
    <t>등록날짜</t>
    <phoneticPr fontId="1" type="noConversion"/>
  </si>
  <si>
    <t>menu_cate</t>
    <phoneticPr fontId="1" type="noConversion"/>
  </si>
  <si>
    <t>tb_article</t>
    <phoneticPr fontId="1" type="noConversion"/>
  </si>
  <si>
    <t>article_name</t>
    <phoneticPr fontId="1" type="noConversion"/>
  </si>
  <si>
    <t>article_etc</t>
    <phoneticPr fontId="1" type="noConversion"/>
  </si>
  <si>
    <t>등록날짜</t>
    <phoneticPr fontId="1" type="noConversion"/>
  </si>
  <si>
    <t>article_reg_date</t>
    <phoneticPr fontId="1" type="noConversion"/>
  </si>
  <si>
    <t>품목코드(FK)</t>
    <phoneticPr fontId="1" type="noConversion"/>
  </si>
  <si>
    <t>article_code(FK)</t>
    <phoneticPr fontId="1" type="noConversion"/>
  </si>
  <si>
    <t>입고수량코드(PK)</t>
    <phoneticPr fontId="1" type="noConversion"/>
  </si>
  <si>
    <t>stock_code(PK)</t>
    <phoneticPr fontId="1" type="noConversion"/>
  </si>
  <si>
    <t>재고관리코드(PK)</t>
    <phoneticPr fontId="1" type="noConversion"/>
  </si>
  <si>
    <t>article_code(PK)</t>
    <phoneticPr fontId="1" type="noConversion"/>
  </si>
  <si>
    <t>품목코드(PK)</t>
    <phoneticPr fontId="1" type="noConversion"/>
  </si>
  <si>
    <t>menu_code(PK)</t>
    <phoneticPr fontId="1" type="noConversion"/>
  </si>
  <si>
    <t>메뉴코드(PK)</t>
    <phoneticPr fontId="1" type="noConversion"/>
  </si>
  <si>
    <t>salary_code(PK)</t>
    <phoneticPr fontId="1" type="noConversion"/>
  </si>
  <si>
    <t>cust_number</t>
  </si>
  <si>
    <t>cust_name</t>
  </si>
  <si>
    <t>cust_business_type</t>
  </si>
  <si>
    <t>cust_phone</t>
  </si>
  <si>
    <t>거래처코드(PK)</t>
    <phoneticPr fontId="1" type="noConversion"/>
  </si>
  <si>
    <t>cust_code(PK)</t>
    <phoneticPr fontId="1" type="noConversion"/>
  </si>
  <si>
    <t>cust_code(FK)</t>
    <phoneticPr fontId="1" type="noConversion"/>
  </si>
  <si>
    <t>거래처 코드(FK)</t>
    <phoneticPr fontId="1" type="noConversion"/>
  </si>
  <si>
    <t>inco_date</t>
    <phoneticPr fontId="1" type="noConversion"/>
  </si>
  <si>
    <t>inco_check</t>
    <phoneticPr fontId="1" type="noConversion"/>
  </si>
  <si>
    <t>원두</t>
    <phoneticPr fontId="1" type="noConversion"/>
  </si>
  <si>
    <t>플라스틱컵, 원두</t>
    <phoneticPr fontId="1" type="noConversion"/>
  </si>
  <si>
    <t>상세</t>
    <phoneticPr fontId="1" type="noConversion"/>
  </si>
  <si>
    <t>cust_etc</t>
    <phoneticPr fontId="1" type="noConversion"/>
  </si>
  <si>
    <t>cust_reg_date</t>
    <phoneticPr fontId="1" type="noConversion"/>
  </si>
  <si>
    <t>거래처 사업자번호</t>
    <phoneticPr fontId="1" type="noConversion"/>
  </si>
  <si>
    <t>거래처 대표자명</t>
    <phoneticPr fontId="1" type="noConversion"/>
  </si>
  <si>
    <t>거래처 연락처</t>
    <phoneticPr fontId="1" type="noConversion"/>
  </si>
  <si>
    <t>cust_owner_name</t>
    <phoneticPr fontId="1" type="noConversion"/>
  </si>
  <si>
    <t>계정과목 명</t>
    <phoneticPr fontId="1" type="noConversion"/>
  </si>
  <si>
    <t>통화, 자기앞수표, 타인발행 당좌수표, 가계수표</t>
    <phoneticPr fontId="1" type="noConversion"/>
  </si>
  <si>
    <t>당좌거래와 관련한 예금</t>
    <phoneticPr fontId="1" type="noConversion"/>
  </si>
  <si>
    <t>at_name</t>
    <phoneticPr fontId="1" type="noConversion"/>
  </si>
  <si>
    <t>상세</t>
    <phoneticPr fontId="1" type="noConversion"/>
  </si>
  <si>
    <t>at_etc</t>
    <phoneticPr fontId="1" type="noConversion"/>
  </si>
  <si>
    <t>at_big_cate</t>
    <phoneticPr fontId="1" type="noConversion"/>
  </si>
  <si>
    <t>계정과목 코드(PK)</t>
    <phoneticPr fontId="1" type="noConversion"/>
  </si>
  <si>
    <t>at_code(PK)</t>
    <phoneticPr fontId="1" type="noConversion"/>
  </si>
  <si>
    <t>매매 날짜</t>
    <phoneticPr fontId="1" type="noConversion"/>
  </si>
  <si>
    <t>deal_date</t>
    <phoneticPr fontId="1" type="noConversion"/>
  </si>
  <si>
    <t>deal_reg_date</t>
    <phoneticPr fontId="1" type="noConversion"/>
  </si>
  <si>
    <t>deal_cate</t>
    <phoneticPr fontId="1" type="noConversion"/>
  </si>
  <si>
    <t>deal_code(PK)</t>
    <phoneticPr fontId="1" type="noConversion"/>
  </si>
  <si>
    <t>oe_code</t>
    <phoneticPr fontId="1" type="noConversion"/>
  </si>
  <si>
    <t>oe_reg_date</t>
    <phoneticPr fontId="1" type="noConversion"/>
  </si>
  <si>
    <t xml:space="preserve">2021 1기 </t>
    <phoneticPr fontId="1" type="noConversion"/>
  </si>
  <si>
    <t>신용카드발행세액공제</t>
    <phoneticPr fontId="1" type="noConversion"/>
  </si>
  <si>
    <t>손익계산서코드</t>
    <phoneticPr fontId="1" type="noConversion"/>
  </si>
  <si>
    <t>매출</t>
    <phoneticPr fontId="1" type="noConversion"/>
  </si>
  <si>
    <t>inst_net_income</t>
    <phoneticPr fontId="1" type="noConversion"/>
  </si>
  <si>
    <t>매장관리</t>
    <phoneticPr fontId="1" type="noConversion"/>
  </si>
  <si>
    <t>tb_store_info</t>
  </si>
  <si>
    <t>store_info_license_number</t>
  </si>
  <si>
    <t>store_info_addr</t>
  </si>
  <si>
    <t>store_info_phone</t>
  </si>
  <si>
    <t>store_info_reg_date</t>
  </si>
  <si>
    <t>store_info_code(FK)</t>
    <phoneticPr fontId="1" type="noConversion"/>
  </si>
  <si>
    <t>사업장 코드(FK)</t>
    <phoneticPr fontId="1" type="noConversion"/>
  </si>
  <si>
    <t>사업장 코드(FK)</t>
    <phoneticPr fontId="1" type="noConversion"/>
  </si>
  <si>
    <t>tb_bonus_tax</t>
    <phoneticPr fontId="1" type="noConversion"/>
  </si>
  <si>
    <t>tb_salary</t>
    <phoneticPr fontId="1" type="noConversion"/>
  </si>
  <si>
    <t>tb_daily_salary</t>
    <phoneticPr fontId="1" type="noConversion"/>
  </si>
  <si>
    <t>tb_menu</t>
    <phoneticPr fontId="1" type="noConversion"/>
  </si>
  <si>
    <t>tb_incoming</t>
    <phoneticPr fontId="1" type="noConversion"/>
  </si>
  <si>
    <t>tb_account_title</t>
    <phoneticPr fontId="1" type="noConversion"/>
  </si>
  <si>
    <t>tb_other_expense</t>
    <phoneticPr fontId="1" type="noConversion"/>
  </si>
  <si>
    <t>tb_vat</t>
    <phoneticPr fontId="1" type="noConversion"/>
  </si>
  <si>
    <t>tb_income_statement</t>
    <phoneticPr fontId="1" type="noConversion"/>
  </si>
  <si>
    <t>회원 수정</t>
    <phoneticPr fontId="1" type="noConversion"/>
  </si>
  <si>
    <t>사업장 등록</t>
    <phoneticPr fontId="1" type="noConversion"/>
  </si>
  <si>
    <t>관리자</t>
    <phoneticPr fontId="1" type="noConversion"/>
  </si>
  <si>
    <t>자산</t>
    <phoneticPr fontId="1" type="noConversion"/>
  </si>
  <si>
    <t>재고자산</t>
    <phoneticPr fontId="1" type="noConversion"/>
  </si>
  <si>
    <t>상품</t>
    <phoneticPr fontId="1" type="noConversion"/>
  </si>
  <si>
    <t>팔기위한 상품(도,소매업)</t>
    <phoneticPr fontId="1" type="noConversion"/>
  </si>
  <si>
    <t>부채</t>
    <phoneticPr fontId="1" type="noConversion"/>
  </si>
  <si>
    <t>부채</t>
    <phoneticPr fontId="1" type="noConversion"/>
  </si>
  <si>
    <t>유동부채</t>
    <phoneticPr fontId="1" type="noConversion"/>
  </si>
  <si>
    <t>외상매입금</t>
    <phoneticPr fontId="1" type="noConversion"/>
  </si>
  <si>
    <t>미지급비용</t>
    <phoneticPr fontId="1" type="noConversion"/>
  </si>
  <si>
    <t> 비용과관련하여 대금을 나중에 지급하기로 한 것</t>
    <phoneticPr fontId="1" type="noConversion"/>
  </si>
  <si>
    <t>거래처명</t>
    <phoneticPr fontId="1" type="noConversion"/>
  </si>
  <si>
    <t>재고 관리합계현황</t>
    <phoneticPr fontId="1" type="noConversion"/>
  </si>
  <si>
    <t xml:space="preserve"> </t>
    <phoneticPr fontId="1" type="noConversion"/>
  </si>
  <si>
    <t>inco_01</t>
    <phoneticPr fontId="1" type="noConversion"/>
  </si>
  <si>
    <t>마감유무</t>
    <phoneticPr fontId="1" type="noConversion"/>
  </si>
  <si>
    <t>공급가액</t>
    <phoneticPr fontId="1" type="noConversion"/>
  </si>
  <si>
    <t>공급세액</t>
    <phoneticPr fontId="1" type="noConversion"/>
  </si>
  <si>
    <t>장현진, 최영은, 진우주, 백재영</t>
    <phoneticPr fontId="1" type="noConversion"/>
  </si>
  <si>
    <t>팀원  : 장현진, 최영은, 진우주, 백재영
v03_2팀_개요_210218_15시14분 / 210205 회의록 근거
01_2팀_개요_v02_210204_11시57분 / 210204 회의록 근거
01_2팀_개요_v01_210131_14시47분 / 210129 회의록 근거</t>
    <phoneticPr fontId="1" type="noConversion"/>
  </si>
  <si>
    <t>직원 이름</t>
    <phoneticPr fontId="1" type="noConversion"/>
  </si>
  <si>
    <t>월급</t>
    <phoneticPr fontId="1" type="noConversion"/>
  </si>
  <si>
    <t>품목명</t>
    <phoneticPr fontId="1" type="noConversion"/>
  </si>
  <si>
    <t>메뉴소모량코드(PK)</t>
    <phoneticPr fontId="1" type="noConversion"/>
  </si>
  <si>
    <t>cust_01</t>
    <phoneticPr fontId="1" type="noConversion"/>
  </si>
  <si>
    <t>cust_999</t>
    <phoneticPr fontId="1" type="noConversion"/>
  </si>
  <si>
    <t>cust_998</t>
    <phoneticPr fontId="1" type="noConversion"/>
  </si>
  <si>
    <t>카드매출</t>
    <phoneticPr fontId="1" type="noConversion"/>
  </si>
  <si>
    <t>현금매출</t>
    <phoneticPr fontId="1" type="noConversion"/>
  </si>
  <si>
    <t>매출상세코드</t>
    <phoneticPr fontId="1" type="noConversion"/>
  </si>
  <si>
    <t>공급가액</t>
    <phoneticPr fontId="1" type="noConversion"/>
  </si>
  <si>
    <t>공급세액</t>
    <phoneticPr fontId="1" type="noConversion"/>
  </si>
  <si>
    <t>거래처코드</t>
    <phoneticPr fontId="1" type="noConversion"/>
  </si>
  <si>
    <t>판매수량</t>
    <phoneticPr fontId="1" type="noConversion"/>
  </si>
  <si>
    <t xml:space="preserve"> </t>
    <phoneticPr fontId="1" type="noConversion"/>
  </si>
  <si>
    <t>매출날짜</t>
    <phoneticPr fontId="1" type="noConversion"/>
  </si>
  <si>
    <t>등록날짜</t>
    <phoneticPr fontId="1" type="noConversion"/>
  </si>
  <si>
    <t>부가세 유형</t>
    <phoneticPr fontId="1" type="noConversion"/>
  </si>
  <si>
    <t>재고 조사 현황</t>
    <phoneticPr fontId="1" type="noConversion"/>
  </si>
  <si>
    <t>조사날짜</t>
    <phoneticPr fontId="1" type="noConversion"/>
  </si>
  <si>
    <t>등록날짜</t>
    <phoneticPr fontId="1" type="noConversion"/>
  </si>
  <si>
    <t>재고조사코드(PK)</t>
    <phoneticPr fontId="1" type="noConversion"/>
  </si>
  <si>
    <t>4번</t>
    <phoneticPr fontId="1" type="noConversion"/>
  </si>
  <si>
    <t>22번</t>
    <phoneticPr fontId="1" type="noConversion"/>
  </si>
  <si>
    <t>23번</t>
    <phoneticPr fontId="1" type="noConversion"/>
  </si>
  <si>
    <t>24번</t>
    <phoneticPr fontId="1" type="noConversion"/>
  </si>
  <si>
    <t>로그인 이력조회</t>
    <phoneticPr fontId="1" type="noConversion"/>
  </si>
  <si>
    <t>회원 탈퇴</t>
    <phoneticPr fontId="1" type="noConversion"/>
  </si>
  <si>
    <t>아이디</t>
    <phoneticPr fontId="1" type="noConversion"/>
  </si>
  <si>
    <t>로그인이력코드</t>
    <phoneticPr fontId="1" type="noConversion"/>
  </si>
  <si>
    <t>행동</t>
    <phoneticPr fontId="1" type="noConversion"/>
  </si>
  <si>
    <t>등록날짜</t>
    <phoneticPr fontId="1" type="noConversion"/>
  </si>
  <si>
    <t>로그아웃</t>
    <phoneticPr fontId="1" type="noConversion"/>
  </si>
  <si>
    <t>그날날짜</t>
    <phoneticPr fontId="1" type="noConversion"/>
  </si>
  <si>
    <t>id001</t>
    <phoneticPr fontId="1" type="noConversion"/>
  </si>
  <si>
    <t>아이디</t>
    <phoneticPr fontId="1" type="noConversion"/>
  </si>
  <si>
    <t>회원탈퇴코드</t>
    <phoneticPr fontId="1" type="noConversion"/>
  </si>
  <si>
    <t>승인유무</t>
    <phoneticPr fontId="1" type="noConversion"/>
  </si>
  <si>
    <t>승인날짜</t>
    <phoneticPr fontId="1" type="noConversion"/>
  </si>
  <si>
    <t>탈퇴신청일(등록날짜)</t>
    <phoneticPr fontId="1" type="noConversion"/>
  </si>
  <si>
    <t>tb_consumption</t>
    <phoneticPr fontId="1" type="noConversion"/>
  </si>
  <si>
    <t>con_code</t>
    <phoneticPr fontId="1" type="noConversion"/>
  </si>
  <si>
    <t>store_info_code
(FK)</t>
    <phoneticPr fontId="1" type="noConversion"/>
  </si>
  <si>
    <t>store_info_
store_name</t>
    <phoneticPr fontId="1" type="noConversion"/>
  </si>
  <si>
    <t>store_info_
store_name</t>
    <phoneticPr fontId="1" type="noConversion"/>
  </si>
  <si>
    <t>store_info_
store_name</t>
    <phoneticPr fontId="1" type="noConversion"/>
  </si>
  <si>
    <t>sales_code</t>
    <phoneticPr fontId="1" type="noConversion"/>
  </si>
  <si>
    <t>deal_vat_type</t>
    <phoneticPr fontId="1" type="noConversion"/>
  </si>
  <si>
    <t>inco_code(PK)</t>
    <phoneticPr fontId="1" type="noConversion"/>
  </si>
  <si>
    <t>inco_count</t>
    <phoneticPr fontId="1" type="noConversion"/>
  </si>
  <si>
    <t>tb_dealing</t>
    <phoneticPr fontId="1" type="noConversion"/>
  </si>
  <si>
    <t>inco_reg_date</t>
    <phoneticPr fontId="1" type="noConversion"/>
  </si>
  <si>
    <t>tb_sales</t>
    <phoneticPr fontId="1" type="noConversion"/>
  </si>
  <si>
    <t>sales_count</t>
    <phoneticPr fontId="1" type="noConversion"/>
  </si>
  <si>
    <t>메뉴가격(공급합계)</t>
    <phoneticPr fontId="1" type="noConversion"/>
  </si>
  <si>
    <t>inco_supply_value</t>
    <phoneticPr fontId="1" type="noConversion"/>
  </si>
  <si>
    <t>sales_supply_value</t>
    <phoneticPr fontId="1" type="noConversion"/>
  </si>
  <si>
    <t>inco_tax</t>
    <phoneticPr fontId="1" type="noConversion"/>
  </si>
  <si>
    <t>inco_vat_type</t>
    <phoneticPr fontId="1" type="noConversion"/>
  </si>
  <si>
    <t>sales_vat_type</t>
    <phoneticPr fontId="1" type="noConversion"/>
  </si>
  <si>
    <t>sales_tax</t>
    <phoneticPr fontId="1" type="noConversion"/>
  </si>
  <si>
    <t>sales_date</t>
    <phoneticPr fontId="1" type="noConversion"/>
  </si>
  <si>
    <t>sales_reg_date</t>
    <phoneticPr fontId="1" type="noConversion"/>
  </si>
  <si>
    <t>stock_reg_date</t>
    <phoneticPr fontId="1" type="noConversion"/>
  </si>
  <si>
    <t>tb_Stocktaking</t>
    <phoneticPr fontId="1" type="noConversion"/>
  </si>
  <si>
    <t>sk_code</t>
    <phoneticPr fontId="1" type="noConversion"/>
  </si>
  <si>
    <t>sk_etc</t>
    <phoneticPr fontId="1" type="noConversion"/>
  </si>
  <si>
    <t>상세</t>
    <phoneticPr fontId="1" type="noConversion"/>
  </si>
  <si>
    <t>sk_date</t>
    <phoneticPr fontId="1" type="noConversion"/>
  </si>
  <si>
    <t>sk_reg_date</t>
    <phoneticPr fontId="1" type="noConversion"/>
  </si>
  <si>
    <t>tb_login_log</t>
    <phoneticPr fontId="1" type="noConversion"/>
  </si>
  <si>
    <t>login_code</t>
    <phoneticPr fontId="1" type="noConversion"/>
  </si>
  <si>
    <t>login_id</t>
    <phoneticPr fontId="1" type="noConversion"/>
  </si>
  <si>
    <t>login_act</t>
    <phoneticPr fontId="1" type="noConversion"/>
  </si>
  <si>
    <t>login_reg_date</t>
    <phoneticPr fontId="1" type="noConversion"/>
  </si>
  <si>
    <t>tb_leave</t>
    <phoneticPr fontId="1" type="noConversion"/>
  </si>
  <si>
    <t>leave_code</t>
    <phoneticPr fontId="1" type="noConversion"/>
  </si>
  <si>
    <t>leave_id</t>
    <phoneticPr fontId="1" type="noConversion"/>
  </si>
  <si>
    <t>leave_etc</t>
    <phoneticPr fontId="1" type="noConversion"/>
  </si>
  <si>
    <t>상세</t>
    <phoneticPr fontId="1" type="noConversion"/>
  </si>
  <si>
    <t>leave_date</t>
    <phoneticPr fontId="1" type="noConversion"/>
  </si>
  <si>
    <t>leave_reg_date</t>
    <phoneticPr fontId="1" type="noConversion"/>
  </si>
  <si>
    <t>leave_check</t>
    <phoneticPr fontId="1" type="noConversion"/>
  </si>
  <si>
    <t>402-22-11111</t>
    <phoneticPr fontId="1" type="noConversion"/>
  </si>
  <si>
    <t>402-22-11112</t>
  </si>
  <si>
    <t>402-22-11113</t>
  </si>
  <si>
    <t>조은원두</t>
    <phoneticPr fontId="1" type="noConversion"/>
  </si>
  <si>
    <t>조은컵</t>
    <phoneticPr fontId="1" type="noConversion"/>
  </si>
  <si>
    <t xml:space="preserve"> 상호명</t>
    <phoneticPr fontId="1" type="noConversion"/>
  </si>
  <si>
    <t>용량</t>
    <phoneticPr fontId="1" type="noConversion"/>
  </si>
  <si>
    <t>단위</t>
    <phoneticPr fontId="1" type="noConversion"/>
  </si>
  <si>
    <t>owner_01</t>
    <phoneticPr fontId="1" type="noConversion"/>
  </si>
  <si>
    <t>만나카페</t>
    <phoneticPr fontId="1" type="noConversion"/>
  </si>
  <si>
    <t>owner_01</t>
    <phoneticPr fontId="1" type="noConversion"/>
  </si>
  <si>
    <t>만나카페</t>
    <phoneticPr fontId="1" type="noConversion"/>
  </si>
  <si>
    <t>만나카페</t>
    <phoneticPr fontId="1" type="noConversion"/>
  </si>
  <si>
    <t>ml</t>
    <phoneticPr fontId="1" type="noConversion"/>
  </si>
  <si>
    <t>아이스 아메리카노(R)</t>
    <phoneticPr fontId="1" type="noConversion"/>
  </si>
  <si>
    <t>owner_01</t>
    <phoneticPr fontId="1" type="noConversion"/>
  </si>
  <si>
    <t>만나카페</t>
    <phoneticPr fontId="1" type="noConversion"/>
  </si>
  <si>
    <t>g</t>
    <phoneticPr fontId="1" type="noConversion"/>
  </si>
  <si>
    <t>article_01</t>
    <phoneticPr fontId="1" type="noConversion"/>
  </si>
  <si>
    <t>article_02</t>
  </si>
  <si>
    <t>article_04</t>
  </si>
  <si>
    <t>article_03</t>
  </si>
  <si>
    <t>우유</t>
    <phoneticPr fontId="1" type="noConversion"/>
  </si>
  <si>
    <t>ea</t>
    <phoneticPr fontId="1" type="noConversion"/>
  </si>
  <si>
    <t>카드</t>
    <phoneticPr fontId="1" type="noConversion"/>
  </si>
  <si>
    <t>결제 유형</t>
    <phoneticPr fontId="1" type="noConversion"/>
  </si>
  <si>
    <t>입고품목별 수량별 용량상세소모량 관리</t>
    <phoneticPr fontId="1" type="noConversion"/>
  </si>
  <si>
    <t>입고용량소계</t>
    <phoneticPr fontId="1" type="noConversion"/>
  </si>
  <si>
    <t>입고용량소계-일 품목용량합계</t>
    <phoneticPr fontId="1" type="noConversion"/>
  </si>
  <si>
    <t>플라스틱컵 L</t>
    <phoneticPr fontId="1" type="noConversion"/>
  </si>
  <si>
    <t>원두</t>
    <phoneticPr fontId="1" type="noConversion"/>
  </si>
  <si>
    <t>box</t>
    <phoneticPr fontId="1" type="noConversion"/>
  </si>
  <si>
    <t>ea</t>
    <phoneticPr fontId="1" type="noConversion"/>
  </si>
  <si>
    <t>ea</t>
    <phoneticPr fontId="1" type="noConversion"/>
  </si>
  <si>
    <t>box</t>
    <phoneticPr fontId="1" type="noConversion"/>
  </si>
  <si>
    <t>대분류</t>
    <phoneticPr fontId="1" type="noConversion"/>
  </si>
  <si>
    <t>대분류 단위</t>
    <phoneticPr fontId="1" type="noConversion"/>
  </si>
  <si>
    <t>중분류</t>
    <phoneticPr fontId="1" type="noConversion"/>
  </si>
  <si>
    <t>중분류 단위</t>
    <phoneticPr fontId="1" type="noConversion"/>
  </si>
  <si>
    <t>article_big</t>
    <phoneticPr fontId="1" type="noConversion"/>
  </si>
  <si>
    <t>article_big_dan</t>
    <phoneticPr fontId="1" type="noConversion"/>
  </si>
  <si>
    <t>article_middle_dan</t>
    <phoneticPr fontId="1" type="noConversion"/>
  </si>
  <si>
    <t>article_dan</t>
    <phoneticPr fontId="1" type="noConversion"/>
  </si>
  <si>
    <t>ea</t>
    <phoneticPr fontId="1" type="noConversion"/>
  </si>
  <si>
    <t>ml</t>
    <phoneticPr fontId="1" type="noConversion"/>
  </si>
  <si>
    <t>우유 상자</t>
    <phoneticPr fontId="1" type="noConversion"/>
  </si>
  <si>
    <t>우유</t>
    <phoneticPr fontId="1" type="noConversion"/>
  </si>
  <si>
    <t>box</t>
    <phoneticPr fontId="1" type="noConversion"/>
  </si>
  <si>
    <t>ea</t>
    <phoneticPr fontId="1" type="noConversion"/>
  </si>
  <si>
    <t>품목.용량</t>
    <phoneticPr fontId="1" type="noConversion"/>
  </si>
  <si>
    <t>품목.단위</t>
    <phoneticPr fontId="1" type="noConversion"/>
  </si>
  <si>
    <t>소모용량 소계</t>
    <phoneticPr fontId="1" type="noConversion"/>
  </si>
  <si>
    <t>입고수량코드</t>
    <phoneticPr fontId="1" type="noConversion"/>
  </si>
  <si>
    <t>사업장 코드(FK)</t>
    <phoneticPr fontId="1" type="noConversion"/>
  </si>
  <si>
    <t>store_info_code(FK)</t>
    <phoneticPr fontId="1" type="noConversion"/>
  </si>
  <si>
    <t>매입(지출) 입고 
수량 관리</t>
    <phoneticPr fontId="1" type="noConversion"/>
  </si>
  <si>
    <t xml:space="preserve"> 일 판매별 품목 
소모량 소계 계산</t>
    <phoneticPr fontId="1" type="noConversion"/>
  </si>
  <si>
    <t>inco_01</t>
    <phoneticPr fontId="1" type="noConversion"/>
  </si>
  <si>
    <t>inco_02</t>
    <phoneticPr fontId="1" type="noConversion"/>
  </si>
  <si>
    <t>ea</t>
    <phoneticPr fontId="1" type="noConversion"/>
  </si>
  <si>
    <t xml:space="preserve"> </t>
    <phoneticPr fontId="1" type="noConversion"/>
  </si>
  <si>
    <t>조사용량</t>
    <phoneticPr fontId="1" type="noConversion"/>
  </si>
  <si>
    <t>오차용량</t>
    <phoneticPr fontId="1" type="noConversion"/>
  </si>
  <si>
    <t xml:space="preserve">잔여수량 </t>
    <phoneticPr fontId="1" type="noConversion"/>
  </si>
  <si>
    <t>메뉴 원가 상세</t>
    <phoneticPr fontId="1" type="noConversion"/>
  </si>
  <si>
    <t>손해 금액 합계</t>
    <phoneticPr fontId="1" type="noConversion"/>
  </si>
  <si>
    <t>매출(수익) 상세</t>
    <phoneticPr fontId="1" type="noConversion"/>
  </si>
  <si>
    <t>5번</t>
    <phoneticPr fontId="1" type="noConversion"/>
  </si>
  <si>
    <t>tb_attendance_checking</t>
    <phoneticPr fontId="1" type="noConversion"/>
  </si>
  <si>
    <t>직원아이디(FK)</t>
    <phoneticPr fontId="1" type="noConversion"/>
  </si>
  <si>
    <t>직원 이름</t>
    <phoneticPr fontId="1" type="noConversion"/>
  </si>
  <si>
    <t>사업장 코드(FK)</t>
    <phoneticPr fontId="1" type="noConversion"/>
  </si>
  <si>
    <t>상호명</t>
    <phoneticPr fontId="1" type="noConversion"/>
  </si>
  <si>
    <t>출근 시간</t>
    <phoneticPr fontId="1" type="noConversion"/>
  </si>
  <si>
    <t>퇴근 시간</t>
    <phoneticPr fontId="1" type="noConversion"/>
  </si>
  <si>
    <t>당일 근무 시간</t>
    <phoneticPr fontId="1" type="noConversion"/>
  </si>
  <si>
    <t>등록 날짜</t>
    <phoneticPr fontId="1" type="noConversion"/>
  </si>
  <si>
    <t>user_id(FK)</t>
    <phoneticPr fontId="1" type="noConversion"/>
  </si>
  <si>
    <t>user_name</t>
    <phoneticPr fontId="1" type="noConversion"/>
  </si>
  <si>
    <t>일용직 출퇴근 관리</t>
    <phoneticPr fontId="1" type="noConversion"/>
  </si>
  <si>
    <t>3시간30분</t>
    <phoneticPr fontId="1" type="noConversion"/>
  </si>
  <si>
    <t xml:space="preserve"> </t>
    <phoneticPr fontId="1" type="noConversion"/>
  </si>
  <si>
    <t>급여 통합 관리</t>
    <phoneticPr fontId="1" type="noConversion"/>
  </si>
  <si>
    <t>직원아이디</t>
    <phoneticPr fontId="1" type="noConversion"/>
  </si>
  <si>
    <t>지급합계(세전월급)</t>
    <phoneticPr fontId="1" type="noConversion"/>
  </si>
  <si>
    <t>귀속연월</t>
    <phoneticPr fontId="1" type="noConversion"/>
  </si>
  <si>
    <t>지급날짜</t>
    <phoneticPr fontId="1" type="noConversion"/>
  </si>
  <si>
    <t>통합 회계 관리</t>
    <phoneticPr fontId="1" type="noConversion"/>
  </si>
  <si>
    <t>통합회계코드(PK)</t>
    <phoneticPr fontId="1" type="noConversion"/>
  </si>
  <si>
    <t>카테고리
(매출,매입,기타지출)</t>
    <phoneticPr fontId="1" type="noConversion"/>
  </si>
  <si>
    <t>010-3333-3333</t>
    <phoneticPr fontId="1" type="noConversion"/>
  </si>
  <si>
    <t>010-3333-3332</t>
  </si>
  <si>
    <t>article_volume</t>
    <phoneticPr fontId="1" type="noConversion"/>
  </si>
  <si>
    <t>con_dan</t>
    <phoneticPr fontId="1" type="noConversion"/>
  </si>
  <si>
    <t>con_volume</t>
    <phoneticPr fontId="1" type="noConversion"/>
  </si>
  <si>
    <t>inco_volume_subtotal</t>
    <phoneticPr fontId="1" type="noConversion"/>
  </si>
  <si>
    <t>tb_cost_detail</t>
    <phoneticPr fontId="1" type="noConversion"/>
  </si>
  <si>
    <t>sales_deadline</t>
    <phoneticPr fontId="1" type="noConversion"/>
  </si>
  <si>
    <t>일 품목 소모량 코드 (PK)</t>
    <phoneticPr fontId="1" type="noConversion"/>
  </si>
  <si>
    <t>con_dan</t>
    <phoneticPr fontId="1" type="noConversion"/>
  </si>
  <si>
    <t>tb_daily_volume</t>
    <phoneticPr fontId="1" type="noConversion"/>
  </si>
  <si>
    <t>품목상세소모량코드(PK)</t>
    <phoneticPr fontId="1" type="noConversion"/>
  </si>
  <si>
    <t>tb_detail_volume</t>
    <phoneticPr fontId="1" type="noConversion"/>
  </si>
  <si>
    <t>tb_stock</t>
    <phoneticPr fontId="1" type="noConversion"/>
  </si>
  <si>
    <t>sk_probe_volume</t>
    <phoneticPr fontId="1" type="noConversion"/>
  </si>
  <si>
    <t>store_info_code(FK)</t>
    <phoneticPr fontId="1" type="noConversion"/>
  </si>
  <si>
    <t>sk_error_volume</t>
    <phoneticPr fontId="1" type="noConversion"/>
  </si>
  <si>
    <t>deal_supply_value</t>
    <phoneticPr fontId="1" type="noConversion"/>
  </si>
  <si>
    <t>article_middle</t>
    <phoneticPr fontId="1" type="noConversion"/>
  </si>
  <si>
    <t>급여 통합 코드(PK)</t>
    <phoneticPr fontId="1" type="noConversion"/>
  </si>
  <si>
    <t>tb_pay_management</t>
    <phoneticPr fontId="1" type="noConversion"/>
  </si>
  <si>
    <t>pay_man_code(PK)</t>
    <phoneticPr fontId="1" type="noConversion"/>
  </si>
  <si>
    <t>pay_man_date</t>
    <phoneticPr fontId="1" type="noConversion"/>
  </si>
  <si>
    <t>pay_man_reg_date</t>
    <phoneticPr fontId="1" type="noConversion"/>
  </si>
  <si>
    <t>att_todaily_time</t>
  </si>
  <si>
    <t>dailyvol_code(PK)</t>
  </si>
  <si>
    <t>detailvol_volume_total</t>
  </si>
  <si>
    <t>detailvol_final_total</t>
  </si>
  <si>
    <t>detailvol_con_count</t>
  </si>
  <si>
    <t>detailvol_remain_volume</t>
  </si>
  <si>
    <t>detailvol_remain_count</t>
  </si>
  <si>
    <t>detailvol_reg_date</t>
  </si>
  <si>
    <t>detailvol_deadline_check</t>
  </si>
  <si>
    <t>cosdetail_reg_date</t>
    <phoneticPr fontId="1" type="noConversion"/>
  </si>
  <si>
    <t>사업주(회원)</t>
    <phoneticPr fontId="1" type="noConversion"/>
  </si>
  <si>
    <t>직원</t>
    <phoneticPr fontId="1" type="noConversion"/>
  </si>
  <si>
    <t>1. 회원관리</t>
    <phoneticPr fontId="1" type="noConversion"/>
  </si>
  <si>
    <t>1.1 회원등록</t>
    <phoneticPr fontId="1" type="noConversion"/>
  </si>
  <si>
    <t>1.1 회원등록</t>
    <phoneticPr fontId="1" type="noConversion"/>
  </si>
  <si>
    <t>1.5 전체회원검색</t>
    <phoneticPr fontId="1" type="noConversion"/>
  </si>
  <si>
    <t>1.5 내 정보 조회</t>
    <phoneticPr fontId="1" type="noConversion"/>
  </si>
  <si>
    <t>1.5 내 정보 조회</t>
    <phoneticPr fontId="1" type="noConversion"/>
  </si>
  <si>
    <t>2. 로그인관리</t>
    <phoneticPr fontId="1" type="noConversion"/>
  </si>
  <si>
    <t>2.1 로그인 이력 조회</t>
    <phoneticPr fontId="1" type="noConversion"/>
  </si>
  <si>
    <t>2.1 로그인 이력 조회</t>
    <phoneticPr fontId="1" type="noConversion"/>
  </si>
  <si>
    <t>3. 직원 관리</t>
    <phoneticPr fontId="1" type="noConversion"/>
  </si>
  <si>
    <t>직원 관리</t>
    <phoneticPr fontId="1" type="noConversion"/>
  </si>
  <si>
    <t>3.1 직원 등록</t>
    <phoneticPr fontId="1" type="noConversion"/>
  </si>
  <si>
    <t>직원 등록</t>
    <phoneticPr fontId="1" type="noConversion"/>
  </si>
  <si>
    <t>3.2 직원 수정</t>
    <phoneticPr fontId="1" type="noConversion"/>
  </si>
  <si>
    <t>직원 수정</t>
    <phoneticPr fontId="1" type="noConversion"/>
  </si>
  <si>
    <t>3.3 직원 삭제</t>
    <phoneticPr fontId="1" type="noConversion"/>
  </si>
  <si>
    <t>직원 삭제</t>
    <phoneticPr fontId="1" type="noConversion"/>
  </si>
  <si>
    <t>3.4 직원 조회</t>
    <phoneticPr fontId="1" type="noConversion"/>
  </si>
  <si>
    <t>직원 조회</t>
    <phoneticPr fontId="1" type="noConversion"/>
  </si>
  <si>
    <t>4. 사업장 관리</t>
    <phoneticPr fontId="1" type="noConversion"/>
  </si>
  <si>
    <t>4.1 사업장 등록</t>
    <phoneticPr fontId="1" type="noConversion"/>
  </si>
  <si>
    <t>사업장 등록</t>
    <phoneticPr fontId="1" type="noConversion"/>
  </si>
  <si>
    <t>4.2 사업장 수정</t>
    <phoneticPr fontId="1" type="noConversion"/>
  </si>
  <si>
    <t>사업장 수정</t>
    <phoneticPr fontId="1" type="noConversion"/>
  </si>
  <si>
    <t>4.3 사업장 삭제</t>
    <phoneticPr fontId="1" type="noConversion"/>
  </si>
  <si>
    <t>사업장 삭제</t>
    <phoneticPr fontId="1" type="noConversion"/>
  </si>
  <si>
    <t>4.4 사업장 조회</t>
    <phoneticPr fontId="1" type="noConversion"/>
  </si>
  <si>
    <t>사업장 조회</t>
    <phoneticPr fontId="1" type="noConversion"/>
  </si>
  <si>
    <t>5. 거래처 관리</t>
    <phoneticPr fontId="1" type="noConversion"/>
  </si>
  <si>
    <t>5.1 거래처 등록</t>
    <phoneticPr fontId="1" type="noConversion"/>
  </si>
  <si>
    <t>거래처 등록</t>
    <phoneticPr fontId="1" type="noConversion"/>
  </si>
  <si>
    <t>5.2 거래처 수정</t>
    <phoneticPr fontId="1" type="noConversion"/>
  </si>
  <si>
    <t>거래처 수정</t>
    <phoneticPr fontId="1" type="noConversion"/>
  </si>
  <si>
    <t>5.3 거래처 삭제</t>
    <phoneticPr fontId="1" type="noConversion"/>
  </si>
  <si>
    <t>거래처 삭제</t>
    <phoneticPr fontId="1" type="noConversion"/>
  </si>
  <si>
    <t>5.4 거래처 조회</t>
    <phoneticPr fontId="1" type="noConversion"/>
  </si>
  <si>
    <t>거래처 조회</t>
    <phoneticPr fontId="1" type="noConversion"/>
  </si>
  <si>
    <t>원천세 관리</t>
    <phoneticPr fontId="1" type="noConversion"/>
  </si>
  <si>
    <t>6.1 상용직 급여</t>
    <phoneticPr fontId="1" type="noConversion"/>
  </si>
  <si>
    <t>급여 등록</t>
    <phoneticPr fontId="1" type="noConversion"/>
  </si>
  <si>
    <t>급여 수정</t>
    <phoneticPr fontId="1" type="noConversion"/>
  </si>
  <si>
    <t>급여 삭제</t>
    <phoneticPr fontId="1" type="noConversion"/>
  </si>
  <si>
    <t>급여 조회</t>
    <phoneticPr fontId="1" type="noConversion"/>
  </si>
  <si>
    <t>급여 조회</t>
    <phoneticPr fontId="1" type="noConversion"/>
  </si>
  <si>
    <t>6.2 일용직 급여</t>
    <phoneticPr fontId="1" type="noConversion"/>
  </si>
  <si>
    <t>급여 등록</t>
    <phoneticPr fontId="1" type="noConversion"/>
  </si>
  <si>
    <t>급여 수정</t>
    <phoneticPr fontId="1" type="noConversion"/>
  </si>
  <si>
    <t>급여 삭제</t>
    <phoneticPr fontId="1" type="noConversion"/>
  </si>
  <si>
    <t>6.3 근태관리</t>
    <phoneticPr fontId="1" type="noConversion"/>
  </si>
  <si>
    <t>6.3.1 출 • 퇴근 등록</t>
    <phoneticPr fontId="1" type="noConversion"/>
  </si>
  <si>
    <t>출 • 퇴근 등록</t>
    <phoneticPr fontId="1" type="noConversion"/>
  </si>
  <si>
    <t>출 • 퇴근 등록</t>
    <phoneticPr fontId="1" type="noConversion"/>
  </si>
  <si>
    <t>6.3.2 출 • 퇴근 수정</t>
    <phoneticPr fontId="1" type="noConversion"/>
  </si>
  <si>
    <t>출 • 퇴근 수정</t>
    <phoneticPr fontId="1" type="noConversion"/>
  </si>
  <si>
    <t>6.3.3 출 • 퇴근 삭제</t>
    <phoneticPr fontId="1" type="noConversion"/>
  </si>
  <si>
    <t>출 • 퇴근 삭제</t>
    <phoneticPr fontId="1" type="noConversion"/>
  </si>
  <si>
    <t>6.3.4 출 • 퇴근 조회</t>
    <phoneticPr fontId="1" type="noConversion"/>
  </si>
  <si>
    <t>출 • 퇴근 조회</t>
    <phoneticPr fontId="1" type="noConversion"/>
  </si>
  <si>
    <t>근태 수정</t>
    <phoneticPr fontId="1" type="noConversion"/>
  </si>
  <si>
    <t>근태 조회</t>
    <phoneticPr fontId="1" type="noConversion"/>
  </si>
  <si>
    <t>7. 급여 관리</t>
    <phoneticPr fontId="1" type="noConversion"/>
  </si>
  <si>
    <t>7.1 상용직 급여 관리</t>
    <phoneticPr fontId="1" type="noConversion"/>
  </si>
  <si>
    <t>상용직 급여 관리</t>
    <phoneticPr fontId="1" type="noConversion"/>
  </si>
  <si>
    <t>7.2 상용직 급여 조회(원천포함)</t>
    <phoneticPr fontId="1" type="noConversion"/>
  </si>
  <si>
    <t>상용직 급여 조회(원천포함)</t>
    <phoneticPr fontId="1" type="noConversion"/>
  </si>
  <si>
    <t>7.3 일용직 급여 관리</t>
    <phoneticPr fontId="1" type="noConversion"/>
  </si>
  <si>
    <t>일용직 급여 관리</t>
    <phoneticPr fontId="1" type="noConversion"/>
  </si>
  <si>
    <t>7.4 일용직 급여 조회(원천포함)</t>
    <phoneticPr fontId="1" type="noConversion"/>
  </si>
  <si>
    <t>일용직 급여 조회(원천포함)</t>
    <phoneticPr fontId="1" type="noConversion"/>
  </si>
  <si>
    <t>9. 입 • 출고</t>
    <phoneticPr fontId="1" type="noConversion"/>
  </si>
  <si>
    <t>입 • 출고</t>
    <phoneticPr fontId="1" type="noConversion"/>
  </si>
  <si>
    <t>입 • 출고</t>
    <phoneticPr fontId="1" type="noConversion"/>
  </si>
  <si>
    <t>9.1 입고 관리</t>
    <phoneticPr fontId="1" type="noConversion"/>
  </si>
  <si>
    <t>입고 관리</t>
    <phoneticPr fontId="1" type="noConversion"/>
  </si>
  <si>
    <t>입고 등록</t>
    <phoneticPr fontId="1" type="noConversion"/>
  </si>
  <si>
    <t>입고 등록</t>
    <phoneticPr fontId="1" type="noConversion"/>
  </si>
  <si>
    <t>입고 수정</t>
    <phoneticPr fontId="1" type="noConversion"/>
  </si>
  <si>
    <t>입고 수정</t>
    <phoneticPr fontId="1" type="noConversion"/>
  </si>
  <si>
    <t>입고 삭제</t>
    <phoneticPr fontId="1" type="noConversion"/>
  </si>
  <si>
    <t>입고 삭제</t>
    <phoneticPr fontId="1" type="noConversion"/>
  </si>
  <si>
    <t>입고 조회</t>
    <phoneticPr fontId="1" type="noConversion"/>
  </si>
  <si>
    <t>출고 관리</t>
    <phoneticPr fontId="1" type="noConversion"/>
  </si>
  <si>
    <t>출고 등록</t>
    <phoneticPr fontId="1" type="noConversion"/>
  </si>
  <si>
    <t>출고 수정</t>
    <phoneticPr fontId="1" type="noConversion"/>
  </si>
  <si>
    <t>출고 수정</t>
    <phoneticPr fontId="1" type="noConversion"/>
  </si>
  <si>
    <t>출고 삭제</t>
    <phoneticPr fontId="1" type="noConversion"/>
  </si>
  <si>
    <t>출고 삭제</t>
    <phoneticPr fontId="1" type="noConversion"/>
  </si>
  <si>
    <t>출고 조회</t>
    <phoneticPr fontId="1" type="noConversion"/>
  </si>
  <si>
    <t>재고</t>
    <phoneticPr fontId="1" type="noConversion"/>
  </si>
  <si>
    <t>재고</t>
    <phoneticPr fontId="1" type="noConversion"/>
  </si>
  <si>
    <t>상품(메뉴) 관리</t>
    <phoneticPr fontId="1" type="noConversion"/>
  </si>
  <si>
    <t>상품(메뉴) 관리</t>
    <phoneticPr fontId="1" type="noConversion"/>
  </si>
  <si>
    <t>상품(메뉴) 등록</t>
    <phoneticPr fontId="1" type="noConversion"/>
  </si>
  <si>
    <t>상품(메뉴) 등록</t>
    <phoneticPr fontId="1" type="noConversion"/>
  </si>
  <si>
    <t>상품(메뉴) 수정</t>
    <phoneticPr fontId="1" type="noConversion"/>
  </si>
  <si>
    <t>상품(메뉴) 수정</t>
    <phoneticPr fontId="1" type="noConversion"/>
  </si>
  <si>
    <t>상품(메뉴) 삭제</t>
    <phoneticPr fontId="1" type="noConversion"/>
  </si>
  <si>
    <t>상품(메뉴) 삭제</t>
    <phoneticPr fontId="1" type="noConversion"/>
  </si>
  <si>
    <t>상품(메뉴) 조회</t>
    <phoneticPr fontId="1" type="noConversion"/>
  </si>
  <si>
    <t>상품(메뉴) 별 소모량 관리</t>
    <phoneticPr fontId="1" type="noConversion"/>
  </si>
  <si>
    <t>상품(메뉴) 별 소모량 관리</t>
    <phoneticPr fontId="1" type="noConversion"/>
  </si>
  <si>
    <t>상품(메뉴) 별 소모량 등록</t>
    <phoneticPr fontId="1" type="noConversion"/>
  </si>
  <si>
    <t>상품(메뉴) 별 소모량 등록</t>
    <phoneticPr fontId="1" type="noConversion"/>
  </si>
  <si>
    <t>상품(메뉴) 별 소모량 수정</t>
    <phoneticPr fontId="1" type="noConversion"/>
  </si>
  <si>
    <t>상품(메뉴) 별 소모량 삭제</t>
    <phoneticPr fontId="1" type="noConversion"/>
  </si>
  <si>
    <t>상품(메뉴) 별 소모량 삭제</t>
    <phoneticPr fontId="1" type="noConversion"/>
  </si>
  <si>
    <t>상품(메뉴) 별 소모량 조회</t>
    <phoneticPr fontId="1" type="noConversion"/>
  </si>
  <si>
    <t>재고 관리를 위한 품목(재고 관리 할 품목) 관리</t>
    <phoneticPr fontId="1" type="noConversion"/>
  </si>
  <si>
    <t>재고 관리를 위한 품목(재고 관리 할 품목) 등록</t>
    <phoneticPr fontId="1" type="noConversion"/>
  </si>
  <si>
    <t>재고 관리를 위한 품목(재고 관리 할 품목) 수정</t>
    <phoneticPr fontId="1" type="noConversion"/>
  </si>
  <si>
    <t>재고 관리를 위한 품목(재고 관리 할 품목) 수정</t>
    <phoneticPr fontId="1" type="noConversion"/>
  </si>
  <si>
    <t>재고 관리를 위한 품목(재고 관리 할 품목) 수정</t>
    <phoneticPr fontId="1" type="noConversion"/>
  </si>
  <si>
    <t>재고 관리를 위한 품목(재고 관리 할 품목) 삭제</t>
    <phoneticPr fontId="1" type="noConversion"/>
  </si>
  <si>
    <t>재고 관리를 위한 품목(재고 관리 할 품목) 조회</t>
    <phoneticPr fontId="1" type="noConversion"/>
  </si>
  <si>
    <t>재고 관리를 위한 품목(재고 관리 할 품목) 조회</t>
    <phoneticPr fontId="1" type="noConversion"/>
  </si>
  <si>
    <t>재고 조사 등록</t>
    <phoneticPr fontId="1" type="noConversion"/>
  </si>
  <si>
    <t>재고 조사 등록</t>
    <phoneticPr fontId="1" type="noConversion"/>
  </si>
  <si>
    <t>재고 조사 수정</t>
    <phoneticPr fontId="1" type="noConversion"/>
  </si>
  <si>
    <t>재고 조사 삭제</t>
    <phoneticPr fontId="1" type="noConversion"/>
  </si>
  <si>
    <t>재고 조사 삭제</t>
    <phoneticPr fontId="1" type="noConversion"/>
  </si>
  <si>
    <t>재고 조사 내역 조회</t>
    <phoneticPr fontId="1" type="noConversion"/>
  </si>
  <si>
    <t>재고 조사 내역 조회</t>
    <phoneticPr fontId="1" type="noConversion"/>
  </si>
  <si>
    <t>매입 매출 관리</t>
    <phoneticPr fontId="1" type="noConversion"/>
  </si>
  <si>
    <t>매입 등록</t>
    <phoneticPr fontId="1" type="noConversion"/>
  </si>
  <si>
    <t>매입 등록</t>
    <phoneticPr fontId="1" type="noConversion"/>
  </si>
  <si>
    <t>매입 수정</t>
    <phoneticPr fontId="1" type="noConversion"/>
  </si>
  <si>
    <t>매입 수정</t>
    <phoneticPr fontId="1" type="noConversion"/>
  </si>
  <si>
    <t>매입 삭제</t>
    <phoneticPr fontId="1" type="noConversion"/>
  </si>
  <si>
    <t>매입 삭제</t>
    <phoneticPr fontId="1" type="noConversion"/>
  </si>
  <si>
    <t>매입 조회</t>
    <phoneticPr fontId="1" type="noConversion"/>
  </si>
  <si>
    <t>매출 등록</t>
    <phoneticPr fontId="1" type="noConversion"/>
  </si>
  <si>
    <t>매출 수정</t>
    <phoneticPr fontId="1" type="noConversion"/>
  </si>
  <si>
    <t>매출 삭제</t>
    <phoneticPr fontId="1" type="noConversion"/>
  </si>
  <si>
    <t>매출 삭제</t>
    <phoneticPr fontId="1" type="noConversion"/>
  </si>
  <si>
    <t>매출 조회</t>
    <phoneticPr fontId="1" type="noConversion"/>
  </si>
  <si>
    <t>기타 지출 등록</t>
    <phoneticPr fontId="1" type="noConversion"/>
  </si>
  <si>
    <t>기타 지출 등록</t>
    <phoneticPr fontId="1" type="noConversion"/>
  </si>
  <si>
    <t>기타 지출 수정</t>
    <phoneticPr fontId="1" type="noConversion"/>
  </si>
  <si>
    <t>기타 지출 삭제</t>
    <phoneticPr fontId="1" type="noConversion"/>
  </si>
  <si>
    <t>기타 지출 삭제</t>
    <phoneticPr fontId="1" type="noConversion"/>
  </si>
  <si>
    <t>기타 지출 조회</t>
    <phoneticPr fontId="1" type="noConversion"/>
  </si>
  <si>
    <t>기타 지출 조회</t>
    <phoneticPr fontId="1" type="noConversion"/>
  </si>
  <si>
    <t>기간별 매입매출 조회(통합회계)</t>
    <phoneticPr fontId="1" type="noConversion"/>
  </si>
  <si>
    <t>기간별 매입매출 조회(통합회계)</t>
    <phoneticPr fontId="1" type="noConversion"/>
  </si>
  <si>
    <t>부가세 조회</t>
    <phoneticPr fontId="1" type="noConversion"/>
  </si>
  <si>
    <t>손익계산서 조회</t>
    <phoneticPr fontId="1" type="noConversion"/>
  </si>
  <si>
    <t>원천세 조회</t>
    <phoneticPr fontId="1" type="noConversion"/>
  </si>
  <si>
    <t>8. 재고 조사 관리 (버튼 클릭 시 반영 할 수 있도록)</t>
    <phoneticPr fontId="1" type="noConversion"/>
  </si>
  <si>
    <t>9. 매장 총 재고 조회</t>
    <phoneticPr fontId="1" type="noConversion"/>
  </si>
  <si>
    <t>10. 매입 관리</t>
    <phoneticPr fontId="1" type="noConversion"/>
  </si>
  <si>
    <t>11. 매출 관리</t>
    <phoneticPr fontId="1" type="noConversion"/>
  </si>
  <si>
    <t>12. 기타 지출 관리</t>
    <phoneticPr fontId="1" type="noConversion"/>
  </si>
  <si>
    <t>13. 기간별 매입매출 관리(통합회계)</t>
    <phoneticPr fontId="1" type="noConversion"/>
  </si>
  <si>
    <t>14 부가세 관리</t>
    <phoneticPr fontId="1" type="noConversion"/>
  </si>
  <si>
    <t>15. 손익계산서 관리</t>
    <phoneticPr fontId="1" type="noConversion"/>
  </si>
  <si>
    <t>16. 원천세 관리</t>
    <phoneticPr fontId="1" type="noConversion"/>
  </si>
  <si>
    <t>18. 관리자 설정</t>
    <phoneticPr fontId="1" type="noConversion"/>
  </si>
  <si>
    <t>StoreController.java</t>
    <phoneticPr fontId="1" type="noConversion"/>
  </si>
  <si>
    <t>StoreService.java</t>
    <phoneticPr fontId="1" type="noConversion"/>
  </si>
  <si>
    <t>StoreMapper.java</t>
    <phoneticPr fontId="1" type="noConversion"/>
  </si>
  <si>
    <t>Store.java</t>
    <phoneticPr fontId="1" type="noConversion"/>
  </si>
  <si>
    <t>카페 매출 상승 및 원가분석을 통한 수요 공급 예측 관리 시스템</t>
    <phoneticPr fontId="1" type="noConversion"/>
  </si>
  <si>
    <t>도소매업</t>
    <phoneticPr fontId="1" type="noConversion"/>
  </si>
  <si>
    <t>도소매업</t>
    <phoneticPr fontId="1" type="noConversion"/>
  </si>
  <si>
    <t>강석인</t>
    <phoneticPr fontId="1" type="noConversion"/>
  </si>
  <si>
    <t>진우주</t>
    <phoneticPr fontId="1" type="noConversion"/>
  </si>
  <si>
    <t>cust_02</t>
    <phoneticPr fontId="1" type="noConversion"/>
  </si>
  <si>
    <t>att_03_00001</t>
    <phoneticPr fontId="1" type="noConversion"/>
  </si>
  <si>
    <t>att_03_00003</t>
    <phoneticPr fontId="1" type="noConversion"/>
  </si>
  <si>
    <t>att_03_00002</t>
    <phoneticPr fontId="1" type="noConversion"/>
  </si>
  <si>
    <t>ins202101</t>
    <phoneticPr fontId="1" type="noConversion"/>
  </si>
  <si>
    <t xml:space="preserve"> 3월 식대 비용</t>
    <phoneticPr fontId="1" type="noConversion"/>
  </si>
  <si>
    <t>salary_03_001</t>
    <phoneticPr fontId="1" type="noConversion"/>
  </si>
  <si>
    <t>salary_03_002</t>
  </si>
  <si>
    <t>salary_01_001</t>
    <phoneticPr fontId="1" type="noConversion"/>
  </si>
  <si>
    <t>salary_02_001</t>
    <phoneticPr fontId="1" type="noConversion"/>
  </si>
  <si>
    <t>salary_03_001</t>
    <phoneticPr fontId="1" type="noConversion"/>
  </si>
  <si>
    <t>opw002</t>
  </si>
  <si>
    <t>opw003</t>
  </si>
  <si>
    <t>opw004</t>
  </si>
  <si>
    <t>opw005</t>
  </si>
  <si>
    <t>팀원  : 장현진, 최영은, 진우주, 백재영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
v02_2팀_시스템구조도_210309_15시39분 / 210309 흐름도.xls 근거
v01_2팀_시스템구조도_210218_15시14분 / 210218 PPT 근거</t>
    <phoneticPr fontId="1" type="noConversion"/>
  </si>
  <si>
    <t>v03_2팀_기능정의서_210309_15시20분 / 근거없음
v02_2팀_기능정의서_210218_15시14분 / 210218 회의록 근거
v01_2팀_기능정의서_210205_17시25분 / 210205 회의록 근거</t>
    <phoneticPr fontId="1" type="noConversion"/>
  </si>
  <si>
    <t>3시간연장근무</t>
    <phoneticPr fontId="1" type="noConversion"/>
  </si>
  <si>
    <t>10만원</t>
    <phoneticPr fontId="1" type="noConversion"/>
  </si>
  <si>
    <t>3월 자가운전보조금</t>
    <phoneticPr fontId="1" type="noConversion"/>
  </si>
  <si>
    <t>자가운전보조금</t>
    <phoneticPr fontId="1" type="noConversion"/>
  </si>
  <si>
    <t>3월 자가운전보조금</t>
    <phoneticPr fontId="1" type="noConversion"/>
  </si>
  <si>
    <t>추가수당 관리</t>
    <phoneticPr fontId="1" type="noConversion"/>
  </si>
  <si>
    <t>btax_option</t>
    <phoneticPr fontId="1" type="noConversion"/>
  </si>
  <si>
    <t>과세 비과세 구분
Y는과세 N은비과세</t>
    <phoneticPr fontId="1" type="noConversion"/>
  </si>
  <si>
    <t>과세</t>
    <phoneticPr fontId="1" type="noConversion"/>
  </si>
  <si>
    <t>과세</t>
    <phoneticPr fontId="1" type="noConversion"/>
  </si>
  <si>
    <t>비과세</t>
    <phoneticPr fontId="1" type="noConversion"/>
  </si>
  <si>
    <t xml:space="preserve"> 식대 비용</t>
    <phoneticPr fontId="1" type="noConversion"/>
  </si>
  <si>
    <t>btax_21_001</t>
  </si>
  <si>
    <t>btax_21_002</t>
  </si>
  <si>
    <t>btax_21_004</t>
  </si>
  <si>
    <t>btax_21_005</t>
  </si>
  <si>
    <t>btax_21_003</t>
    <phoneticPr fontId="1" type="noConversion"/>
  </si>
  <si>
    <t>4대보험코드(연별)(FK)</t>
  </si>
  <si>
    <t>insu_code(FK)</t>
  </si>
  <si>
    <t>직원별 추가수당 관리</t>
    <phoneticPr fontId="1" type="noConversion"/>
  </si>
  <si>
    <t>tb_user_bonus</t>
    <phoneticPr fontId="1" type="noConversion"/>
  </si>
  <si>
    <t>ub_code(PK)</t>
    <phoneticPr fontId="1" type="noConversion"/>
  </si>
  <si>
    <t>ub_year_month</t>
    <phoneticPr fontId="1" type="noConversion"/>
  </si>
  <si>
    <t>ub_etc</t>
  </si>
  <si>
    <t>ub_reg_date</t>
  </si>
  <si>
    <t>ub_pay</t>
  </si>
  <si>
    <t>ub_03_002</t>
  </si>
  <si>
    <t>ub_03_003</t>
  </si>
  <si>
    <t>ub_03_001</t>
  </si>
  <si>
    <t>menu_001</t>
    <phoneticPr fontId="1" type="noConversion"/>
  </si>
  <si>
    <t>menu_002</t>
  </si>
  <si>
    <t>menu_003</t>
  </si>
  <si>
    <t>아이스 바닐라라뗴</t>
    <phoneticPr fontId="1" type="noConversion"/>
  </si>
  <si>
    <t>커피</t>
    <phoneticPr fontId="1" type="noConversion"/>
  </si>
  <si>
    <t>커피</t>
    <phoneticPr fontId="1" type="noConversion"/>
  </si>
  <si>
    <t>플라스틱컵 R</t>
    <phoneticPr fontId="1" type="noConversion"/>
  </si>
  <si>
    <t>-</t>
    <phoneticPr fontId="1" type="noConversion"/>
  </si>
  <si>
    <t>하나의 메뉴에 소모되는
 품목별 소모량계산</t>
    <phoneticPr fontId="1" type="noConversion"/>
  </si>
  <si>
    <t>con_001</t>
    <phoneticPr fontId="1" type="noConversion"/>
  </si>
  <si>
    <t>article_05</t>
    <phoneticPr fontId="1" type="noConversion"/>
  </si>
  <si>
    <t>inco_03</t>
    <phoneticPr fontId="1" type="noConversion"/>
  </si>
  <si>
    <t>cust_03</t>
    <phoneticPr fontId="1" type="noConversion"/>
  </si>
  <si>
    <t>owner_01</t>
    <phoneticPr fontId="1" type="noConversion"/>
  </si>
  <si>
    <t>조은우유</t>
    <phoneticPr fontId="1" type="noConversion"/>
  </si>
  <si>
    <t>000-00-00000</t>
    <phoneticPr fontId="1" type="noConversion"/>
  </si>
  <si>
    <t>천인정</t>
    <phoneticPr fontId="1" type="noConversion"/>
  </si>
  <si>
    <t>010-3333-1231</t>
    <phoneticPr fontId="1" type="noConversion"/>
  </si>
  <si>
    <t>우유</t>
    <phoneticPr fontId="1" type="noConversion"/>
  </si>
  <si>
    <t>세금계산서</t>
    <phoneticPr fontId="1" type="noConversion"/>
  </si>
  <si>
    <t>지급</t>
    <phoneticPr fontId="1" type="noConversion"/>
  </si>
  <si>
    <t>지급</t>
    <phoneticPr fontId="1" type="noConversion"/>
  </si>
  <si>
    <t>미지급</t>
    <phoneticPr fontId="1" type="noConversion"/>
  </si>
  <si>
    <t>ml</t>
    <phoneticPr fontId="1" type="noConversion"/>
  </si>
  <si>
    <t>g</t>
    <phoneticPr fontId="1" type="noConversion"/>
  </si>
  <si>
    <t xml:space="preserve"> </t>
    <phoneticPr fontId="1" type="noConversion"/>
  </si>
  <si>
    <t>공급합계(단가, vat포함)</t>
    <phoneticPr fontId="1" type="noConversion"/>
  </si>
  <si>
    <t>o</t>
    <phoneticPr fontId="1" type="noConversion"/>
  </si>
  <si>
    <t>o</t>
    <phoneticPr fontId="1" type="noConversion"/>
  </si>
  <si>
    <t>sales_001</t>
    <phoneticPr fontId="1" type="noConversion"/>
  </si>
  <si>
    <t>sales_002</t>
  </si>
  <si>
    <t>sales_003</t>
  </si>
  <si>
    <t>con_002</t>
  </si>
  <si>
    <t>con_003</t>
  </si>
  <si>
    <t>코코아 파우더</t>
    <phoneticPr fontId="1" type="noConversion"/>
  </si>
  <si>
    <t>종이컵 R</t>
    <phoneticPr fontId="1" type="noConversion"/>
  </si>
  <si>
    <t>핫 초코 ®</t>
    <phoneticPr fontId="1" type="noConversion"/>
  </si>
  <si>
    <t>핫 초코 ®</t>
    <phoneticPr fontId="1" type="noConversion"/>
  </si>
  <si>
    <t>아이스 아메리카노 ®</t>
    <phoneticPr fontId="1" type="noConversion"/>
  </si>
  <si>
    <t>아이스 바닐라라뗴®</t>
    <phoneticPr fontId="1" type="noConversion"/>
  </si>
  <si>
    <t>article_06</t>
  </si>
  <si>
    <t>article_07</t>
  </si>
  <si>
    <t>코코아파우더</t>
    <phoneticPr fontId="1" type="noConversion"/>
  </si>
  <si>
    <t>종이컵 R</t>
    <phoneticPr fontId="1" type="noConversion"/>
  </si>
  <si>
    <t>ea</t>
    <phoneticPr fontId="1" type="noConversion"/>
  </si>
  <si>
    <t>box</t>
    <phoneticPr fontId="1" type="noConversion"/>
  </si>
  <si>
    <t>ea</t>
    <phoneticPr fontId="1" type="noConversion"/>
  </si>
  <si>
    <t>con_004</t>
  </si>
  <si>
    <t>con_005</t>
  </si>
  <si>
    <t>con_006</t>
  </si>
  <si>
    <t>con_007</t>
  </si>
  <si>
    <t>con_008</t>
  </si>
  <si>
    <t>menu_002</t>
    <phoneticPr fontId="1" type="noConversion"/>
  </si>
  <si>
    <t>핫 초코</t>
    <phoneticPr fontId="1" type="noConversion"/>
  </si>
  <si>
    <t>menu_003</t>
    <phoneticPr fontId="1" type="noConversion"/>
  </si>
  <si>
    <t>음료</t>
    <phoneticPr fontId="1" type="noConversion"/>
  </si>
  <si>
    <t>핫 초코</t>
    <phoneticPr fontId="1" type="noConversion"/>
  </si>
  <si>
    <t>아이스 아메리카노</t>
    <phoneticPr fontId="1" type="noConversion"/>
  </si>
  <si>
    <t>카드</t>
    <phoneticPr fontId="1" type="noConversion"/>
  </si>
  <si>
    <t>카드</t>
    <phoneticPr fontId="1" type="noConversion"/>
  </si>
  <si>
    <t>sales_total</t>
    <phoneticPr fontId="1" type="noConversion"/>
  </si>
  <si>
    <t>dailyvol_001</t>
    <phoneticPr fontId="1" type="noConversion"/>
  </si>
  <si>
    <t>만나카페</t>
    <phoneticPr fontId="1" type="noConversion"/>
  </si>
  <si>
    <t>dailyvol_002</t>
    <phoneticPr fontId="1" type="noConversion"/>
  </si>
  <si>
    <t>dailyvol_003</t>
    <phoneticPr fontId="1" type="noConversion"/>
  </si>
  <si>
    <t>dailyvol_004</t>
    <phoneticPr fontId="1" type="noConversion"/>
  </si>
  <si>
    <t>dailyvol_005</t>
    <phoneticPr fontId="1" type="noConversion"/>
  </si>
  <si>
    <t>dailyvol_006</t>
    <phoneticPr fontId="1" type="noConversion"/>
  </si>
  <si>
    <t>dailyvol_007</t>
    <phoneticPr fontId="1" type="noConversion"/>
  </si>
  <si>
    <t>dailyvol_008</t>
    <phoneticPr fontId="1" type="noConversion"/>
  </si>
  <si>
    <t>코코아파우더</t>
    <phoneticPr fontId="1" type="noConversion"/>
  </si>
  <si>
    <t>detailvol_001</t>
    <phoneticPr fontId="1" type="noConversion"/>
  </si>
  <si>
    <t>detailvol_check</t>
    <phoneticPr fontId="1" type="noConversion"/>
  </si>
  <si>
    <t>detailvol_002</t>
  </si>
  <si>
    <t>detailvol_003</t>
  </si>
  <si>
    <t>inco_04</t>
  </si>
  <si>
    <t>inco_05</t>
  </si>
  <si>
    <t xml:space="preserve"> </t>
    <phoneticPr fontId="1" type="noConversion"/>
  </si>
  <si>
    <t>우유 상자</t>
    <phoneticPr fontId="1" type="noConversion"/>
  </si>
  <si>
    <t>con_name</t>
    <phoneticPr fontId="1" type="noConversion"/>
  </si>
  <si>
    <t>메뉴 소모 품목 명</t>
    <phoneticPr fontId="1" type="noConversion"/>
  </si>
  <si>
    <t>종이컵R</t>
    <phoneticPr fontId="1" type="noConversion"/>
  </si>
  <si>
    <t>입고수량.품목명</t>
    <phoneticPr fontId="1" type="noConversion"/>
  </si>
  <si>
    <t>입고수량</t>
    <phoneticPr fontId="1" type="noConversion"/>
  </si>
  <si>
    <t>품목.용량</t>
    <phoneticPr fontId="1" type="noConversion"/>
  </si>
  <si>
    <t>품목.단위</t>
    <phoneticPr fontId="1" type="noConversion"/>
  </si>
  <si>
    <t>품목별 일 소모용량합계</t>
    <phoneticPr fontId="1" type="noConversion"/>
  </si>
  <si>
    <t xml:space="preserve">소모수량 </t>
    <phoneticPr fontId="1" type="noConversion"/>
  </si>
  <si>
    <t>잔여용량</t>
    <phoneticPr fontId="1" type="noConversion"/>
  </si>
  <si>
    <t>입고날짜</t>
    <phoneticPr fontId="1" type="noConversion"/>
  </si>
  <si>
    <t>등록날짜</t>
    <phoneticPr fontId="1" type="noConversion"/>
  </si>
  <si>
    <t>마감유무</t>
    <phoneticPr fontId="1" type="noConversion"/>
  </si>
  <si>
    <t>품목 소모 단계</t>
    <phoneticPr fontId="1" type="noConversion"/>
  </si>
  <si>
    <t>입고수량</t>
    <phoneticPr fontId="1" type="noConversion"/>
  </si>
  <si>
    <t>inco_06</t>
  </si>
  <si>
    <t>inco_07</t>
  </si>
  <si>
    <t>article_08</t>
  </si>
  <si>
    <t>시나몬파우더</t>
    <phoneticPr fontId="1" type="noConversion"/>
  </si>
  <si>
    <t>g</t>
    <phoneticPr fontId="1" type="noConversion"/>
  </si>
  <si>
    <t>품목관리.품목명</t>
    <phoneticPr fontId="1" type="noConversion"/>
  </si>
  <si>
    <t>article_code</t>
    <phoneticPr fontId="1" type="noConversion"/>
  </si>
  <si>
    <t>품목관리.품목코드</t>
    <phoneticPr fontId="1" type="noConversion"/>
  </si>
  <si>
    <t>현재수량</t>
    <phoneticPr fontId="1" type="noConversion"/>
  </si>
  <si>
    <t>현재용량</t>
    <phoneticPr fontId="1" type="noConversion"/>
  </si>
  <si>
    <t>null</t>
    <phoneticPr fontId="1" type="noConversion"/>
  </si>
  <si>
    <t>stock_001</t>
    <phoneticPr fontId="1" type="noConversion"/>
  </si>
  <si>
    <t>stock_002</t>
  </si>
  <si>
    <t>stock_003</t>
  </si>
  <si>
    <t>stock_004</t>
  </si>
  <si>
    <t>stock_005</t>
  </si>
  <si>
    <t>stock_006</t>
  </si>
  <si>
    <t>stock_007</t>
  </si>
  <si>
    <t>stock_008</t>
  </si>
  <si>
    <t>menu_003</t>
    <phoneticPr fontId="1" type="noConversion"/>
  </si>
  <si>
    <t>핫 초코 ®</t>
    <phoneticPr fontId="1" type="noConversion"/>
  </si>
  <si>
    <t>아이스 바닐라라떼 ®</t>
    <phoneticPr fontId="1" type="noConversion"/>
  </si>
  <si>
    <t>최소단위단가</t>
    <phoneticPr fontId="1" type="noConversion"/>
  </si>
  <si>
    <t>메뉴별 일일 판매수량 원가합계</t>
    <phoneticPr fontId="1" type="noConversion"/>
  </si>
  <si>
    <t>cosdetail_sales_count</t>
    <phoneticPr fontId="1" type="noConversion"/>
  </si>
  <si>
    <t>cosdetail_unit_total</t>
    <phoneticPr fontId="1" type="noConversion"/>
  </si>
  <si>
    <t>cosdetail_code(PK)</t>
    <phoneticPr fontId="1" type="noConversion"/>
  </si>
  <si>
    <t>cosdetail_001</t>
    <phoneticPr fontId="1" type="noConversion"/>
  </si>
  <si>
    <t>owner_01</t>
    <phoneticPr fontId="1" type="noConversion"/>
  </si>
  <si>
    <t>만나카페</t>
    <phoneticPr fontId="1" type="noConversion"/>
  </si>
  <si>
    <t>cosdetail_002</t>
  </si>
  <si>
    <t>cosdetail_003</t>
  </si>
  <si>
    <t>원가상세코드(PK)</t>
    <phoneticPr fontId="1" type="noConversion"/>
  </si>
  <si>
    <t>메뉴 한개당 원가합계</t>
    <phoneticPr fontId="1" type="noConversion"/>
  </si>
  <si>
    <t>현재용량</t>
    <phoneticPr fontId="1" type="noConversion"/>
  </si>
  <si>
    <t>-</t>
    <phoneticPr fontId="1" type="noConversion"/>
  </si>
  <si>
    <t>총 진행 현황</t>
    <phoneticPr fontId="1" type="noConversion"/>
  </si>
  <si>
    <t>진행일수</t>
    <phoneticPr fontId="1" type="noConversion"/>
  </si>
  <si>
    <t>진행현황</t>
    <phoneticPr fontId="1" type="noConversion"/>
  </si>
  <si>
    <t>작업일수</t>
    <phoneticPr fontId="1" type="noConversion"/>
  </si>
  <si>
    <t>종료일</t>
    <phoneticPr fontId="1" type="noConversion"/>
  </si>
  <si>
    <t>시작일</t>
    <phoneticPr fontId="1" type="noConversion"/>
  </si>
  <si>
    <t>기능</t>
    <phoneticPr fontId="1" type="noConversion"/>
  </si>
  <si>
    <t>SYSTEM</t>
    <phoneticPr fontId="1" type="noConversion"/>
  </si>
  <si>
    <t>일정</t>
    <phoneticPr fontId="1" type="noConversion"/>
  </si>
  <si>
    <t>진행내용</t>
    <phoneticPr fontId="1" type="noConversion"/>
  </si>
  <si>
    <t>담당자
(팀원)</t>
    <phoneticPr fontId="1" type="noConversion"/>
  </si>
  <si>
    <t xml:space="preserve">화면 메뉴 DEPTH </t>
    <phoneticPr fontId="1" type="noConversion"/>
  </si>
  <si>
    <t>NO</t>
    <phoneticPr fontId="1" type="noConversion"/>
  </si>
  <si>
    <t>VERSION HISTORY</t>
    <phoneticPr fontId="1" type="noConversion"/>
  </si>
  <si>
    <t>프로젝트명</t>
    <phoneticPr fontId="1" type="noConversion"/>
  </si>
  <si>
    <t>작성일</t>
    <phoneticPr fontId="1" type="noConversion"/>
  </si>
  <si>
    <t>훈련기간</t>
    <phoneticPr fontId="1" type="noConversion"/>
  </si>
  <si>
    <t xml:space="preserve">시작일, 종료일, 진행현황만 입력하면 작업일수, 진행일수가 계산되어 간트차트에 적용됩니다. </t>
    <phoneticPr fontId="1" type="noConversion"/>
  </si>
  <si>
    <t>작성자</t>
    <phoneticPr fontId="1" type="noConversion"/>
  </si>
  <si>
    <t>과정명</t>
    <phoneticPr fontId="1" type="noConversion"/>
  </si>
  <si>
    <t>sales_pay_type</t>
    <phoneticPr fontId="1" type="noConversion"/>
  </si>
  <si>
    <t>세금계산서</t>
    <phoneticPr fontId="1" type="noConversion"/>
  </si>
  <si>
    <t>미지급</t>
    <phoneticPr fontId="1" type="noConversion"/>
  </si>
  <si>
    <t>지급</t>
    <phoneticPr fontId="1" type="noConversion"/>
  </si>
  <si>
    <t>매출</t>
    <phoneticPr fontId="1" type="noConversion"/>
  </si>
  <si>
    <t>매출</t>
    <phoneticPr fontId="1" type="noConversion"/>
  </si>
  <si>
    <t>상품매출</t>
    <phoneticPr fontId="1" type="noConversion"/>
  </si>
  <si>
    <t>차변 계정과목코드(FK)</t>
    <phoneticPr fontId="1" type="noConversion"/>
  </si>
  <si>
    <t>차변 계정과목명(FK)</t>
    <phoneticPr fontId="1" type="noConversion"/>
  </si>
  <si>
    <t>대변 계정과목코드(FK)</t>
    <phoneticPr fontId="1" type="noConversion"/>
  </si>
  <si>
    <t>대변 계정중분류</t>
    <phoneticPr fontId="1" type="noConversion"/>
  </si>
  <si>
    <t>대변 계정과목명(FK)</t>
    <phoneticPr fontId="1" type="noConversion"/>
  </si>
  <si>
    <t>공급합계</t>
    <phoneticPr fontId="1" type="noConversion"/>
  </si>
  <si>
    <t>도소매업 매출</t>
    <phoneticPr fontId="1" type="noConversion"/>
  </si>
  <si>
    <t>자산</t>
    <phoneticPr fontId="1" type="noConversion"/>
  </si>
  <si>
    <t>외상매출금</t>
    <phoneticPr fontId="1" type="noConversion"/>
  </si>
  <si>
    <t>상품 또는 제품을 매출하고 대금을 외상으로 한 경우</t>
    <phoneticPr fontId="1" type="noConversion"/>
  </si>
  <si>
    <t>재고자산</t>
    <phoneticPr fontId="1" type="noConversion"/>
  </si>
  <si>
    <t>원재료</t>
    <phoneticPr fontId="1" type="noConversion"/>
  </si>
  <si>
    <t> 물품 등을 구매하고 대금을 나중에 지급하기로 한 것</t>
    <phoneticPr fontId="1" type="noConversion"/>
  </si>
  <si>
    <t>기본이 되는 원료와 재료</t>
    <phoneticPr fontId="1" type="noConversion"/>
  </si>
  <si>
    <t>상품매출</t>
    <phoneticPr fontId="1" type="noConversion"/>
  </si>
  <si>
    <t>매출</t>
    <phoneticPr fontId="1" type="noConversion"/>
  </si>
  <si>
    <t>세금계산서</t>
    <phoneticPr fontId="1" type="noConversion"/>
  </si>
  <si>
    <t>상품매출</t>
    <phoneticPr fontId="1" type="noConversion"/>
  </si>
  <si>
    <t>당좌자산</t>
    <phoneticPr fontId="1" type="noConversion"/>
  </si>
  <si>
    <t>외상매출금</t>
    <phoneticPr fontId="1" type="noConversion"/>
  </si>
  <si>
    <t>owner_01</t>
    <phoneticPr fontId="1" type="noConversion"/>
  </si>
  <si>
    <t>매입</t>
    <phoneticPr fontId="1" type="noConversion"/>
  </si>
  <si>
    <t>원재료</t>
    <phoneticPr fontId="1" type="noConversion"/>
  </si>
  <si>
    <t>현금</t>
    <phoneticPr fontId="1" type="noConversion"/>
  </si>
  <si>
    <t>재고자산</t>
    <phoneticPr fontId="1" type="noConversion"/>
  </si>
  <si>
    <t>매매 사용 날짜</t>
    <phoneticPr fontId="1" type="noConversion"/>
  </si>
  <si>
    <t>oe_date</t>
    <phoneticPr fontId="1" type="noConversion"/>
  </si>
  <si>
    <t>판매관리비</t>
    <phoneticPr fontId="1" type="noConversion"/>
  </si>
  <si>
    <t>차량유지비</t>
    <phoneticPr fontId="1" type="noConversion"/>
  </si>
  <si>
    <t>소모품비</t>
    <phoneticPr fontId="1" type="noConversion"/>
  </si>
  <si>
    <t>복리후생비</t>
    <phoneticPr fontId="1" type="noConversion"/>
  </si>
  <si>
    <t>미지급비용</t>
    <phoneticPr fontId="1" type="noConversion"/>
  </si>
  <si>
    <t>유동부채</t>
    <phoneticPr fontId="1" type="noConversion"/>
  </si>
  <si>
    <t>세금계산서</t>
    <phoneticPr fontId="1" type="noConversion"/>
  </si>
  <si>
    <t>공급 합계</t>
    <phoneticPr fontId="1" type="noConversion"/>
  </si>
  <si>
    <t>deal_total</t>
    <phoneticPr fontId="1" type="noConversion"/>
  </si>
  <si>
    <t>oe_total</t>
    <phoneticPr fontId="1" type="noConversion"/>
  </si>
  <si>
    <t>oe_supply_value</t>
    <phoneticPr fontId="1" type="noConversion"/>
  </si>
  <si>
    <t>oe_vat_type</t>
    <phoneticPr fontId="1" type="noConversion"/>
  </si>
  <si>
    <t>기타매입</t>
    <phoneticPr fontId="1" type="noConversion"/>
  </si>
  <si>
    <t>기타매입관리</t>
    <phoneticPr fontId="1" type="noConversion"/>
  </si>
  <si>
    <t>직원 이름</t>
    <phoneticPr fontId="1" type="noConversion"/>
  </si>
  <si>
    <t>잡급</t>
    <phoneticPr fontId="1" type="noConversion"/>
  </si>
  <si>
    <t>직원급여</t>
    <phoneticPr fontId="1" type="noConversion"/>
  </si>
  <si>
    <t>현금</t>
    <phoneticPr fontId="1" type="noConversion"/>
  </si>
  <si>
    <t>기타매입</t>
    <phoneticPr fontId="1" type="noConversion"/>
  </si>
  <si>
    <t>카드</t>
    <phoneticPr fontId="1" type="noConversion"/>
  </si>
  <si>
    <t>세금계산서</t>
    <phoneticPr fontId="1" type="noConversion"/>
  </si>
  <si>
    <t xml:space="preserve"> </t>
    <phoneticPr fontId="1" type="noConversion"/>
  </si>
  <si>
    <t>매출금액(공급가액)</t>
    <phoneticPr fontId="1" type="noConversion"/>
  </si>
  <si>
    <t>매출세액</t>
    <phoneticPr fontId="1" type="noConversion"/>
  </si>
  <si>
    <t>매입금액(공급가액)</t>
    <phoneticPr fontId="1" type="noConversion"/>
  </si>
  <si>
    <t>과세면세분류</t>
    <phoneticPr fontId="1" type="noConversion"/>
  </si>
  <si>
    <t>article_tax_cate</t>
    <phoneticPr fontId="1" type="noConversion"/>
  </si>
  <si>
    <t>면세</t>
    <phoneticPr fontId="1" type="noConversion"/>
  </si>
  <si>
    <t xml:space="preserve"> </t>
    <phoneticPr fontId="1" type="noConversion"/>
  </si>
  <si>
    <t>inst_001</t>
    <phoneticPr fontId="1" type="noConversion"/>
  </si>
  <si>
    <t>vat_001</t>
    <phoneticPr fontId="1" type="noConversion"/>
  </si>
  <si>
    <t>pm_001</t>
    <phoneticPr fontId="1" type="noConversion"/>
  </si>
  <si>
    <t>pm_002</t>
  </si>
  <si>
    <t>pm_003</t>
  </si>
  <si>
    <t>pm_004</t>
  </si>
  <si>
    <t>pm_005</t>
  </si>
  <si>
    <t>pm_006</t>
  </si>
  <si>
    <t>sd_code(PK)</t>
    <phoneticPr fontId="1" type="noConversion"/>
  </si>
  <si>
    <t>sd_year_month</t>
    <phoneticPr fontId="1" type="noConversion"/>
  </si>
  <si>
    <t>sd_worktime</t>
  </si>
  <si>
    <t>sd_pay</t>
  </si>
  <si>
    <t>sd_total</t>
  </si>
  <si>
    <t>sd_receipts</t>
  </si>
  <si>
    <t>sd_paydate</t>
  </si>
  <si>
    <t>sd_reg_date</t>
  </si>
  <si>
    <t>sd_deduction</t>
    <phoneticPr fontId="1" type="noConversion"/>
  </si>
  <si>
    <t>4대보험 합계 세율 계산 금액</t>
    <phoneticPr fontId="1" type="noConversion"/>
  </si>
  <si>
    <t>salary_insu_calc</t>
    <phoneticPr fontId="1" type="noConversion"/>
  </si>
  <si>
    <t>소모용량</t>
    <phoneticPr fontId="1" type="noConversion"/>
  </si>
  <si>
    <t>단위</t>
    <phoneticPr fontId="1" type="noConversion"/>
  </si>
  <si>
    <t>inco_pay_type</t>
    <phoneticPr fontId="1" type="noConversion"/>
  </si>
  <si>
    <t>품목 소모 단계</t>
    <phoneticPr fontId="1" type="noConversion"/>
  </si>
  <si>
    <t>조은원두</t>
    <phoneticPr fontId="1" type="noConversion"/>
  </si>
  <si>
    <t>inco_total</t>
    <phoneticPr fontId="1" type="noConversion"/>
  </si>
  <si>
    <t>메뉴레시피.소모용량</t>
    <phoneticPr fontId="1" type="noConversion"/>
  </si>
  <si>
    <t>dailyvol_subtotal</t>
    <phoneticPr fontId="1" type="noConversion"/>
  </si>
  <si>
    <t>메뉴레시피.단위</t>
    <phoneticPr fontId="1" type="noConversion"/>
  </si>
  <si>
    <t>dailyvol_deadline_check</t>
    <phoneticPr fontId="1" type="noConversion"/>
  </si>
  <si>
    <t>마감 유무</t>
    <phoneticPr fontId="1" type="noConversion"/>
  </si>
  <si>
    <t>등록 날짜</t>
    <phoneticPr fontId="1" type="noConversion"/>
  </si>
  <si>
    <t>dailyvol_reg_date</t>
    <phoneticPr fontId="1" type="noConversion"/>
  </si>
  <si>
    <t>inco_code</t>
    <phoneticPr fontId="1" type="noConversion"/>
  </si>
  <si>
    <t>article_volume</t>
    <phoneticPr fontId="1" type="noConversion"/>
  </si>
  <si>
    <t>detailvol_code(PK)</t>
    <phoneticPr fontId="1" type="noConversion"/>
  </si>
  <si>
    <t>article_dan</t>
    <phoneticPr fontId="1" type="noConversion"/>
  </si>
  <si>
    <t>stock_inco_unit_total</t>
    <phoneticPr fontId="1" type="noConversion"/>
  </si>
  <si>
    <t>총입고단가합계</t>
    <phoneticPr fontId="1" type="noConversion"/>
  </si>
  <si>
    <t>stock_min_unit</t>
    <phoneticPr fontId="1" type="noConversion"/>
  </si>
  <si>
    <t>stock_now_count</t>
    <phoneticPr fontId="1" type="noConversion"/>
  </si>
  <si>
    <t>stock_now_volume</t>
    <phoneticPr fontId="1" type="noConversion"/>
  </si>
  <si>
    <t>cosdetail_daily_sales_total</t>
    <phoneticPr fontId="1" type="noConversion"/>
  </si>
  <si>
    <t>최소단위단가</t>
    <phoneticPr fontId="1" type="noConversion"/>
  </si>
  <si>
    <t>sk_error_price_total</t>
    <phoneticPr fontId="1" type="noConversion"/>
  </si>
  <si>
    <t>deal_001</t>
    <phoneticPr fontId="1" type="noConversion"/>
  </si>
  <si>
    <t>deal_002</t>
  </si>
  <si>
    <t>deal_003</t>
  </si>
  <si>
    <t>deal_004</t>
  </si>
  <si>
    <t>deal_005</t>
  </si>
  <si>
    <t>deal_006</t>
  </si>
  <si>
    <t>deal_007</t>
  </si>
  <si>
    <t>deal_008</t>
  </si>
  <si>
    <t>deal_009</t>
  </si>
  <si>
    <t>deal_010</t>
  </si>
  <si>
    <t>deal_011</t>
  </si>
  <si>
    <t>deal_012</t>
  </si>
  <si>
    <t>deal_013</t>
  </si>
  <si>
    <t>deal_014</t>
  </si>
  <si>
    <t>deal_015</t>
  </si>
  <si>
    <t>deal_016</t>
  </si>
  <si>
    <t>deal_tax</t>
    <phoneticPr fontId="1" type="noConversion"/>
  </si>
  <si>
    <t>공급세액</t>
    <phoneticPr fontId="1" type="noConversion"/>
  </si>
  <si>
    <t>차변 계정과목코드(FK)</t>
    <phoneticPr fontId="1" type="noConversion"/>
  </si>
  <si>
    <t>차변 계정중분류</t>
    <phoneticPr fontId="1" type="noConversion"/>
  </si>
  <si>
    <t>차변 계정과목명(FK)</t>
    <phoneticPr fontId="1" type="noConversion"/>
  </si>
  <si>
    <t>대변 계정중분류</t>
    <phoneticPr fontId="1" type="noConversion"/>
  </si>
  <si>
    <t>oe_tax</t>
    <phoneticPr fontId="1" type="noConversion"/>
  </si>
  <si>
    <t>공급세액</t>
    <phoneticPr fontId="1" type="noConversion"/>
  </si>
  <si>
    <t>차변 계정중분류</t>
    <phoneticPr fontId="1" type="noConversion"/>
  </si>
  <si>
    <t>대변 계정중분류</t>
    <phoneticPr fontId="1" type="noConversion"/>
  </si>
  <si>
    <t>차변 계정중분류</t>
    <phoneticPr fontId="1" type="noConversion"/>
  </si>
  <si>
    <t>상호명</t>
    <phoneticPr fontId="1" type="noConversion"/>
  </si>
  <si>
    <t>한글테이블</t>
    <phoneticPr fontId="1" type="noConversion"/>
  </si>
  <si>
    <t>영문테이블</t>
    <phoneticPr fontId="1" type="noConversion"/>
  </si>
  <si>
    <t>vat_sale_supply_value</t>
    <phoneticPr fontId="1" type="noConversion"/>
  </si>
  <si>
    <t>vat_sales_tax</t>
    <phoneticPr fontId="1" type="noConversion"/>
  </si>
  <si>
    <t>vat_purchase_supply_value</t>
    <phoneticPr fontId="1" type="noConversion"/>
  </si>
  <si>
    <t>vat_purchase_tax</t>
    <phoneticPr fontId="1" type="noConversion"/>
  </si>
  <si>
    <t>vat_deemed_input_tax</t>
    <phoneticPr fontId="1" type="noConversion"/>
  </si>
  <si>
    <t>vat_exclusion_tax</t>
    <phoneticPr fontId="1" type="noConversion"/>
  </si>
  <si>
    <t>vat_card_tax</t>
    <phoneticPr fontId="1" type="noConversion"/>
  </si>
  <si>
    <t>vat_payment_tax</t>
    <phoneticPr fontId="1" type="noConversion"/>
  </si>
  <si>
    <t>inst_sale_supply_value</t>
    <phoneticPr fontId="1" type="noConversion"/>
  </si>
  <si>
    <t>inst_purchase_supply_value</t>
    <phoneticPr fontId="1" type="noConversion"/>
  </si>
  <si>
    <t>inst_sales_amt_total</t>
    <phoneticPr fontId="1" type="noConversion"/>
  </si>
  <si>
    <t>inst_expenses</t>
    <phoneticPr fontId="1" type="noConversion"/>
  </si>
  <si>
    <t>inst_op</t>
    <phoneticPr fontId="1" type="noConversion"/>
  </si>
  <si>
    <t>inst_noi</t>
    <phoneticPr fontId="1" type="noConversion"/>
  </si>
  <si>
    <t>inst_noe</t>
    <phoneticPr fontId="1" type="noConversion"/>
  </si>
  <si>
    <t>store_info_name</t>
  </si>
  <si>
    <t>store_info_name(FK)</t>
  </si>
  <si>
    <t>at_middle_cate</t>
    <phoneticPr fontId="1" type="noConversion"/>
  </si>
  <si>
    <t>inst_purchase_code</t>
    <phoneticPr fontId="1" type="noConversion"/>
  </si>
  <si>
    <t>직원 이름</t>
  </si>
  <si>
    <t>at_debit_code(FK)</t>
  </si>
  <si>
    <t>at_debit_code(FK)</t>
    <phoneticPr fontId="1" type="noConversion"/>
  </si>
  <si>
    <t>at_credit_middle_cate</t>
  </si>
  <si>
    <t>at_debit_middle_cate</t>
  </si>
  <si>
    <t>at_credit_name(FK)</t>
  </si>
  <si>
    <t>at_debit_name(FK)</t>
  </si>
  <si>
    <t>at_credit_code(FK)</t>
  </si>
  <si>
    <t>회원 등록</t>
    <phoneticPr fontId="1" type="noConversion"/>
  </si>
  <si>
    <t>미진행</t>
    <phoneticPr fontId="1" type="noConversion"/>
  </si>
  <si>
    <t>회원 조회(개인)</t>
    <phoneticPr fontId="1" type="noConversion"/>
  </si>
  <si>
    <t>회원 조회(전체)</t>
    <phoneticPr fontId="1" type="noConversion"/>
  </si>
  <si>
    <t>로그인관리</t>
    <phoneticPr fontId="1" type="noConversion"/>
  </si>
  <si>
    <t>직원관리</t>
    <phoneticPr fontId="1" type="noConversion"/>
  </si>
  <si>
    <t>사업장 관리</t>
    <phoneticPr fontId="1" type="noConversion"/>
  </si>
  <si>
    <t>사업장 등록</t>
  </si>
  <si>
    <t>사업장 수정</t>
  </si>
  <si>
    <t>사업장 삭제</t>
  </si>
  <si>
    <t>사업장 조회</t>
  </si>
  <si>
    <t>거래처 관리</t>
    <phoneticPr fontId="1" type="noConversion"/>
  </si>
  <si>
    <t>거래처 등록</t>
  </si>
  <si>
    <t>거래처 수정</t>
  </si>
  <si>
    <t>거래처 삭제</t>
  </si>
  <si>
    <t>거래처 조회</t>
  </si>
  <si>
    <t>급여 관리</t>
    <phoneticPr fontId="1" type="noConversion"/>
  </si>
  <si>
    <t>상용직 급여 등록</t>
    <phoneticPr fontId="1" type="noConversion"/>
  </si>
  <si>
    <t>상용직 급여 수정</t>
    <phoneticPr fontId="1" type="noConversion"/>
  </si>
  <si>
    <t>상용직 급여 삭제</t>
    <phoneticPr fontId="1" type="noConversion"/>
  </si>
  <si>
    <t>상용직 급여 조회</t>
    <phoneticPr fontId="1" type="noConversion"/>
  </si>
  <si>
    <t>일용직 급여 등록</t>
    <phoneticPr fontId="1" type="noConversion"/>
  </si>
  <si>
    <t>일용직 급여 수정</t>
    <phoneticPr fontId="1" type="noConversion"/>
  </si>
  <si>
    <t>일용직 급여 삭제</t>
    <phoneticPr fontId="1" type="noConversion"/>
  </si>
  <si>
    <t>일용직 급여 조회</t>
    <phoneticPr fontId="1" type="noConversion"/>
  </si>
  <si>
    <t>근태 관리</t>
    <phoneticPr fontId="1" type="noConversion"/>
  </si>
  <si>
    <t>출퇴근 등록</t>
    <phoneticPr fontId="1" type="noConversion"/>
  </si>
  <si>
    <t>출퇴근 수정</t>
    <phoneticPr fontId="1" type="noConversion"/>
  </si>
  <si>
    <t>출퇴근 삭제</t>
    <phoneticPr fontId="1" type="noConversion"/>
  </si>
  <si>
    <t>출퇴근 조회</t>
    <phoneticPr fontId="1" type="noConversion"/>
  </si>
  <si>
    <t>재고관리</t>
    <phoneticPr fontId="1" type="noConversion"/>
  </si>
  <si>
    <t>메뉴 등록</t>
    <phoneticPr fontId="1" type="noConversion"/>
  </si>
  <si>
    <t>메뉴 수정</t>
    <phoneticPr fontId="1" type="noConversion"/>
  </si>
  <si>
    <t>메뉴 삭제</t>
    <phoneticPr fontId="1" type="noConversion"/>
  </si>
  <si>
    <t>메뉴 조회</t>
    <phoneticPr fontId="1" type="noConversion"/>
  </si>
  <si>
    <t>메뉴 레시피 등록</t>
    <phoneticPr fontId="1" type="noConversion"/>
  </si>
  <si>
    <t>메뉴 레시피 수정</t>
    <phoneticPr fontId="1" type="noConversion"/>
  </si>
  <si>
    <t>메뉴 레시피 삭제</t>
    <phoneticPr fontId="1" type="noConversion"/>
  </si>
  <si>
    <t>메뉴 레시피 조회</t>
    <phoneticPr fontId="1" type="noConversion"/>
  </si>
  <si>
    <t>품목 등록</t>
    <phoneticPr fontId="1" type="noConversion"/>
  </si>
  <si>
    <t>품목 수정</t>
    <phoneticPr fontId="1" type="noConversion"/>
  </si>
  <si>
    <t>품목 삭제</t>
    <phoneticPr fontId="1" type="noConversion"/>
  </si>
  <si>
    <t>품목 조회</t>
    <phoneticPr fontId="1" type="noConversion"/>
  </si>
  <si>
    <t>재고 조사 내역 등록</t>
    <phoneticPr fontId="1" type="noConversion"/>
  </si>
  <si>
    <t>재고 조사 내역 수정</t>
    <phoneticPr fontId="1" type="noConversion"/>
  </si>
  <si>
    <t>재고 조사 내역 삭제</t>
    <phoneticPr fontId="1" type="noConversion"/>
  </si>
  <si>
    <t>재고 조회</t>
    <phoneticPr fontId="1" type="noConversion"/>
  </si>
  <si>
    <t>총 재고 조회</t>
    <phoneticPr fontId="1" type="noConversion"/>
  </si>
  <si>
    <t>매출 정보 등록</t>
    <phoneticPr fontId="1" type="noConversion"/>
  </si>
  <si>
    <t>매출 정보 수정</t>
    <phoneticPr fontId="1" type="noConversion"/>
  </si>
  <si>
    <t>매출 정보 삭제</t>
    <phoneticPr fontId="1" type="noConversion"/>
  </si>
  <si>
    <t>매출 정보 조회</t>
    <phoneticPr fontId="1" type="noConversion"/>
  </si>
  <si>
    <t>매입 정보 등록</t>
    <phoneticPr fontId="1" type="noConversion"/>
  </si>
  <si>
    <t>매입 정보 수정</t>
    <phoneticPr fontId="1" type="noConversion"/>
  </si>
  <si>
    <t>매입 정보 삭제</t>
    <phoneticPr fontId="1" type="noConversion"/>
  </si>
  <si>
    <t>매입 정보 조회</t>
    <phoneticPr fontId="1" type="noConversion"/>
  </si>
  <si>
    <t>기타매입 정보 등록</t>
    <phoneticPr fontId="1" type="noConversion"/>
  </si>
  <si>
    <t>기타매입 정보 수정</t>
    <phoneticPr fontId="1" type="noConversion"/>
  </si>
  <si>
    <t xml:space="preserve"> 기타매입 정보 삭제</t>
    <phoneticPr fontId="1" type="noConversion"/>
  </si>
  <si>
    <t>기타 매입 정보 조회</t>
    <phoneticPr fontId="1" type="noConversion"/>
  </si>
  <si>
    <t>통합 급여 조회</t>
    <phoneticPr fontId="1" type="noConversion"/>
  </si>
  <si>
    <t>통합 회계 조회</t>
    <phoneticPr fontId="1" type="noConversion"/>
  </si>
  <si>
    <t>매출매입관리</t>
    <phoneticPr fontId="1" type="noConversion"/>
  </si>
  <si>
    <t>통합 급여관리</t>
    <phoneticPr fontId="1" type="noConversion"/>
  </si>
  <si>
    <t>통합 회계관리</t>
    <phoneticPr fontId="1" type="noConversion"/>
  </si>
  <si>
    <t>손익계산서관리</t>
    <phoneticPr fontId="1" type="noConversion"/>
  </si>
  <si>
    <t>매장 일일 재고 조회</t>
    <phoneticPr fontId="1" type="noConversion"/>
  </si>
  <si>
    <t>매장 총 재고 조회</t>
    <phoneticPr fontId="1" type="noConversion"/>
  </si>
  <si>
    <t>매장 총 재고 조회</t>
    <phoneticPr fontId="1" type="noConversion"/>
  </si>
  <si>
    <t>원천세 관리</t>
    <phoneticPr fontId="1" type="noConversion"/>
  </si>
  <si>
    <t>6.1 급여 등록</t>
  </si>
  <si>
    <t>6.2 급여 수정</t>
  </si>
  <si>
    <t>6.3 급여 삭제</t>
  </si>
  <si>
    <t>6.4 급여 조회</t>
  </si>
  <si>
    <t>6. 상용직 급여</t>
    <phoneticPr fontId="1" type="noConversion"/>
  </si>
  <si>
    <t>7. 일용직 급여</t>
    <phoneticPr fontId="1" type="noConversion"/>
  </si>
  <si>
    <t>7.1 급여 등록</t>
    <phoneticPr fontId="1" type="noConversion"/>
  </si>
  <si>
    <t>7..2 급여 수정</t>
  </si>
  <si>
    <t>7..3 급여 삭제</t>
  </si>
  <si>
    <t>7..4 급여 조회</t>
  </si>
  <si>
    <t>급여명세서코드(PK)</t>
    <phoneticPr fontId="1" type="noConversion"/>
  </si>
  <si>
    <t>일용직급여명세서코드(PK)</t>
    <phoneticPr fontId="1" type="noConversion"/>
  </si>
  <si>
    <t>메뉴명</t>
    <phoneticPr fontId="1" type="noConversion"/>
  </si>
  <si>
    <t>메뉴코드</t>
    <phoneticPr fontId="1" type="noConversion"/>
  </si>
  <si>
    <t>menu_code</t>
    <phoneticPr fontId="1" type="noConversion"/>
  </si>
  <si>
    <t>판매수량</t>
    <phoneticPr fontId="1" type="noConversion"/>
  </si>
  <si>
    <t>btax_cate</t>
    <phoneticPr fontId="1" type="noConversion"/>
  </si>
  <si>
    <t>stock_con_count</t>
    <phoneticPr fontId="1" type="noConversion"/>
  </si>
  <si>
    <t>소모수량</t>
    <phoneticPr fontId="1" type="noConversion"/>
  </si>
  <si>
    <t>출고용량합계</t>
    <phoneticPr fontId="1" type="noConversion"/>
  </si>
  <si>
    <t>tb_login_log</t>
  </si>
  <si>
    <t>tb_leave</t>
  </si>
  <si>
    <t>tb_customer</t>
  </si>
  <si>
    <t>tb_bonus_tax</t>
  </si>
  <si>
    <t>tb_attendance_checking</t>
  </si>
  <si>
    <t>tb_user</t>
  </si>
  <si>
    <t>tb_salary</t>
  </si>
  <si>
    <t>tb_daily_salary</t>
  </si>
  <si>
    <t>tb_menu</t>
  </si>
  <si>
    <t>tb_article</t>
  </si>
  <si>
    <t>tb_consumption</t>
  </si>
  <si>
    <t>tb_incoming</t>
  </si>
  <si>
    <t>tb_sales</t>
  </si>
  <si>
    <t>tb_income_statement</t>
  </si>
  <si>
    <t>tb_other_expense</t>
  </si>
  <si>
    <t>tb_insurance</t>
  </si>
  <si>
    <t>tb_income_tax_2021</t>
  </si>
  <si>
    <t>tb_account_title</t>
  </si>
  <si>
    <t>tb_pay_management</t>
  </si>
  <si>
    <t>tb_vat</t>
  </si>
  <si>
    <t>tb_user_bonus</t>
  </si>
  <si>
    <t>tb_stock</t>
  </si>
  <si>
    <t>tb_detail_volume</t>
  </si>
  <si>
    <t>tb_daily_volume</t>
  </si>
  <si>
    <t>tb_dealing</t>
  </si>
  <si>
    <t>tb_cost_detail</t>
  </si>
  <si>
    <t>사업장 정보등록</t>
    <phoneticPr fontId="1" type="noConversion"/>
  </si>
  <si>
    <t>거래처관리</t>
    <phoneticPr fontId="1" type="noConversion"/>
  </si>
  <si>
    <t>4대보험</t>
    <phoneticPr fontId="1" type="noConversion"/>
  </si>
  <si>
    <t>직원별 추가수당 관리</t>
    <phoneticPr fontId="1" type="noConversion"/>
  </si>
  <si>
    <t>급여관리</t>
    <phoneticPr fontId="1" type="noConversion"/>
  </si>
  <si>
    <t>일용직 급여관리</t>
    <phoneticPr fontId="1" type="noConversion"/>
  </si>
  <si>
    <t>품목 관리</t>
    <phoneticPr fontId="1" type="noConversion"/>
  </si>
  <si>
    <t>하나의 메뉴에 소모되는
 품목별 소모량계산</t>
    <phoneticPr fontId="1" type="noConversion"/>
  </si>
  <si>
    <t>매입(지출) 입고 
수량 관리</t>
    <phoneticPr fontId="1" type="noConversion"/>
  </si>
  <si>
    <t>매출(수익) 상세</t>
    <phoneticPr fontId="1" type="noConversion"/>
  </si>
  <si>
    <t xml:space="preserve"> 일 판매별 품목 
소모량 소계 계산</t>
    <phoneticPr fontId="1" type="noConversion"/>
  </si>
  <si>
    <t>입고품목별 수량별 용량상세소모량 관리</t>
    <phoneticPr fontId="1" type="noConversion"/>
  </si>
  <si>
    <t>메뉴 원가 상세</t>
    <phoneticPr fontId="1" type="noConversion"/>
  </si>
  <si>
    <t>재고 조사 현황</t>
    <phoneticPr fontId="1" type="noConversion"/>
  </si>
  <si>
    <t>계정과목</t>
    <phoneticPr fontId="1" type="noConversion"/>
  </si>
  <si>
    <t>통합 회계 관리</t>
    <phoneticPr fontId="1" type="noConversion"/>
  </si>
  <si>
    <t>기타매입관리</t>
    <phoneticPr fontId="1" type="noConversion"/>
  </si>
  <si>
    <t>급여 통합 관리</t>
    <phoneticPr fontId="1" type="noConversion"/>
  </si>
  <si>
    <t>부가세관리</t>
    <phoneticPr fontId="1" type="noConversion"/>
  </si>
  <si>
    <t>로그인 이력조회</t>
    <phoneticPr fontId="1" type="noConversion"/>
  </si>
  <si>
    <t>회원 탈퇴</t>
    <phoneticPr fontId="1" type="noConversion"/>
  </si>
  <si>
    <t>tb_stocktaking</t>
    <phoneticPr fontId="1" type="noConversion"/>
  </si>
  <si>
    <t>논리테이블명</t>
    <phoneticPr fontId="1" type="noConversion"/>
  </si>
  <si>
    <t>승인자</t>
    <phoneticPr fontId="1" type="noConversion"/>
  </si>
  <si>
    <t>작성자</t>
    <phoneticPr fontId="1" type="noConversion"/>
  </si>
  <si>
    <t>작성일</t>
    <phoneticPr fontId="1" type="noConversion"/>
  </si>
  <si>
    <t>버전</t>
    <phoneticPr fontId="1" type="noConversion"/>
  </si>
  <si>
    <t>@</t>
    <phoneticPr fontId="1" type="noConversion"/>
  </si>
  <si>
    <t>업무명</t>
    <phoneticPr fontId="1" type="noConversion"/>
  </si>
  <si>
    <t>페이지수</t>
    <phoneticPr fontId="1" type="noConversion"/>
  </si>
  <si>
    <t>순번</t>
    <phoneticPr fontId="1" type="noConversion"/>
  </si>
  <si>
    <t>컬럼명</t>
    <phoneticPr fontId="1" type="noConversion"/>
  </si>
  <si>
    <t>FK여부</t>
    <phoneticPr fontId="1" type="noConversion"/>
  </si>
  <si>
    <t>기본값</t>
    <phoneticPr fontId="1" type="noConversion"/>
  </si>
  <si>
    <t>참조테이블</t>
    <phoneticPr fontId="1" type="noConversion"/>
  </si>
  <si>
    <t>아이디</t>
  </si>
  <si>
    <t>VARCHAR(50)</t>
  </si>
  <si>
    <t>N</t>
  </si>
  <si>
    <t>사업주아이디</t>
  </si>
  <si>
    <t>VARCHAR(200)</t>
  </si>
  <si>
    <t>대표자명</t>
  </si>
  <si>
    <t>VARCHAR(20)</t>
  </si>
  <si>
    <t>사업주 이름</t>
  </si>
  <si>
    <t>핸드폰번호</t>
  </si>
  <si>
    <t>VARCHAR(13)</t>
  </si>
  <si>
    <t>이메일주소</t>
  </si>
  <si>
    <t>생년월일</t>
  </si>
  <si>
    <t>VARCHAR(15)</t>
  </si>
  <si>
    <t>Y</t>
  </si>
  <si>
    <t>등록 날짜</t>
  </si>
  <si>
    <t>DATE</t>
  </si>
  <si>
    <t>@</t>
    <phoneticPr fontId="1" type="noConversion"/>
  </si>
  <si>
    <t>카페 매출 상승 및 원가분석을 통한 수요 공급 예측 관리 시스템</t>
    <phoneticPr fontId="1" type="noConversion"/>
  </si>
  <si>
    <t>페이지수</t>
    <phoneticPr fontId="1" type="noConversion"/>
  </si>
  <si>
    <t>PK여부</t>
    <phoneticPr fontId="1" type="noConversion"/>
  </si>
  <si>
    <t>FK여부</t>
    <phoneticPr fontId="1" type="noConversion"/>
  </si>
  <si>
    <t>참조 컬럼 ID</t>
    <phoneticPr fontId="1" type="noConversion"/>
  </si>
  <si>
    <t>비고</t>
    <phoneticPr fontId="1" type="noConversion"/>
  </si>
  <si>
    <t>사업장 코드</t>
  </si>
  <si>
    <t>store_info_code</t>
  </si>
  <si>
    <t>상호명</t>
  </si>
  <si>
    <t>사업주 상호명</t>
  </si>
  <si>
    <t>사업자번호</t>
  </si>
  <si>
    <t>VARCHAR(12)</t>
  </si>
  <si>
    <t>사업자 번호</t>
  </si>
  <si>
    <t>업종</t>
  </si>
  <si>
    <t>store_info_industry_type</t>
  </si>
  <si>
    <t>사업장 업종</t>
  </si>
  <si>
    <t>사업장주소지</t>
  </si>
  <si>
    <t>사업장 주소지</t>
  </si>
  <si>
    <t>사업장 전화번호</t>
  </si>
  <si>
    <t>사업장 등록일</t>
  </si>
  <si>
    <t>테이블 정의서</t>
    <phoneticPr fontId="1" type="noConversion"/>
  </si>
  <si>
    <t>물리 테이블명</t>
    <phoneticPr fontId="1" type="noConversion"/>
  </si>
  <si>
    <t>논리테이블명</t>
    <phoneticPr fontId="1" type="noConversion"/>
  </si>
  <si>
    <t>승인자</t>
    <phoneticPr fontId="1" type="noConversion"/>
  </si>
  <si>
    <t>작성자</t>
    <phoneticPr fontId="1" type="noConversion"/>
  </si>
  <si>
    <t>최영은</t>
    <phoneticPr fontId="1" type="noConversion"/>
  </si>
  <si>
    <t>작성일</t>
    <phoneticPr fontId="1" type="noConversion"/>
  </si>
  <si>
    <t>단계</t>
    <phoneticPr fontId="1" type="noConversion"/>
  </si>
  <si>
    <t>타입</t>
    <phoneticPr fontId="1" type="noConversion"/>
  </si>
  <si>
    <t>FK여부</t>
    <phoneticPr fontId="1" type="noConversion"/>
  </si>
  <si>
    <t>NULL여부</t>
    <phoneticPr fontId="1" type="noConversion"/>
  </si>
  <si>
    <t>기본값</t>
    <phoneticPr fontId="1" type="noConversion"/>
  </si>
  <si>
    <t>참조테이블</t>
    <phoneticPr fontId="1" type="noConversion"/>
  </si>
  <si>
    <t>비고</t>
    <phoneticPr fontId="1" type="noConversion"/>
  </si>
  <si>
    <t>직원 아이디</t>
  </si>
  <si>
    <t>user_id</t>
  </si>
  <si>
    <t>근무 매장 사업장 코드</t>
  </si>
  <si>
    <t>근무 매장 상호명</t>
  </si>
  <si>
    <t>권한</t>
  </si>
  <si>
    <t>user_level</t>
  </si>
  <si>
    <t>VARCHAR(3)</t>
  </si>
  <si>
    <t>직원 권한</t>
  </si>
  <si>
    <t>user_name</t>
  </si>
  <si>
    <t>입사일</t>
  </si>
  <si>
    <t>user_join_date</t>
  </si>
  <si>
    <t>직원 입사일</t>
  </si>
  <si>
    <t>퇴사일</t>
  </si>
  <si>
    <t>user_out_date</t>
  </si>
  <si>
    <t>직원 퇴사일</t>
  </si>
  <si>
    <t>기본급여/시급</t>
  </si>
  <si>
    <t>user_pay</t>
  </si>
  <si>
    <t>INT(10)</t>
  </si>
  <si>
    <t>직원 기본급여/시급</t>
  </si>
  <si>
    <t>소정 근로시간(일일)</t>
  </si>
  <si>
    <t>user_work_time</t>
  </si>
  <si>
    <t>INT(2)</t>
  </si>
  <si>
    <t>직원 소정 근로시간(일일)</t>
  </si>
  <si>
    <t>user_bank_name</t>
  </si>
  <si>
    <t>VARCHAR(10)</t>
  </si>
  <si>
    <t>직원 은행명</t>
  </si>
  <si>
    <t>계좌번호</t>
  </si>
  <si>
    <t>user_bank_acount</t>
  </si>
  <si>
    <t>직원 계좌번호</t>
  </si>
  <si>
    <t>근로계약서</t>
  </si>
  <si>
    <t>user_agreement</t>
  </si>
  <si>
    <t>직원 근로계약서  파일</t>
  </si>
  <si>
    <t>보건증</t>
  </si>
  <si>
    <t>user_health_card</t>
  </si>
  <si>
    <t>직원 보건증 파일</t>
  </si>
  <si>
    <t>직원 등록 날짜</t>
  </si>
  <si>
    <t>tb_customer</t>
    <phoneticPr fontId="1" type="noConversion"/>
  </si>
  <si>
    <t>논리테이블명</t>
    <phoneticPr fontId="1" type="noConversion"/>
  </si>
  <si>
    <t>거래처관리</t>
    <phoneticPr fontId="1" type="noConversion"/>
  </si>
  <si>
    <t>버전</t>
    <phoneticPr fontId="1" type="noConversion"/>
  </si>
  <si>
    <t>컬럼명</t>
    <phoneticPr fontId="1" type="noConversion"/>
  </si>
  <si>
    <t>참조 컬럼 ID</t>
    <phoneticPr fontId="1" type="noConversion"/>
  </si>
  <si>
    <t>거래처 코드</t>
  </si>
  <si>
    <t>cust_code</t>
  </si>
  <si>
    <t>거래처 사업자번호</t>
  </si>
  <si>
    <t>거래처 명</t>
  </si>
  <si>
    <t>업태</t>
  </si>
  <si>
    <t>거래처 대표자명</t>
  </si>
  <si>
    <t>cust_owner_name</t>
  </si>
  <si>
    <t>거래처 연락처</t>
  </si>
  <si>
    <t>상세</t>
  </si>
  <si>
    <t>cust_etc</t>
  </si>
  <si>
    <t>cust_reg_date</t>
  </si>
  <si>
    <t>테이블 정의서</t>
    <phoneticPr fontId="1" type="noConversion"/>
  </si>
  <si>
    <t>사업주 사용자</t>
    <phoneticPr fontId="1" type="noConversion"/>
  </si>
  <si>
    <t>최영은</t>
    <phoneticPr fontId="1" type="noConversion"/>
  </si>
  <si>
    <t>@</t>
    <phoneticPr fontId="1" type="noConversion"/>
  </si>
  <si>
    <t>순번</t>
    <phoneticPr fontId="1" type="noConversion"/>
  </si>
  <si>
    <t>컬럼명</t>
    <phoneticPr fontId="1" type="noConversion"/>
  </si>
  <si>
    <t>컬럼ID</t>
    <phoneticPr fontId="1" type="noConversion"/>
  </si>
  <si>
    <t>타입</t>
    <phoneticPr fontId="1" type="noConversion"/>
  </si>
  <si>
    <t>FK여부</t>
    <phoneticPr fontId="1" type="noConversion"/>
  </si>
  <si>
    <t>NULL여부</t>
    <phoneticPr fontId="1" type="noConversion"/>
  </si>
  <si>
    <t>기본값</t>
    <phoneticPr fontId="1" type="noConversion"/>
  </si>
  <si>
    <t>참조테이블</t>
    <phoneticPr fontId="1" type="noConversion"/>
  </si>
  <si>
    <t>사업장 정보등록</t>
    <phoneticPr fontId="1" type="noConversion"/>
  </si>
  <si>
    <t>업무명</t>
    <phoneticPr fontId="1" type="noConversion"/>
  </si>
  <si>
    <t>컬럼ID</t>
    <phoneticPr fontId="1" type="noConversion"/>
  </si>
  <si>
    <t>타입</t>
    <phoneticPr fontId="1" type="noConversion"/>
  </si>
  <si>
    <t>기본값</t>
    <phoneticPr fontId="1" type="noConversion"/>
  </si>
  <si>
    <t>참조테이블</t>
    <phoneticPr fontId="1" type="noConversion"/>
  </si>
  <si>
    <t>테이블 정의서</t>
    <phoneticPr fontId="1" type="noConversion"/>
  </si>
  <si>
    <t>물리 테이블명</t>
    <phoneticPr fontId="1" type="noConversion"/>
  </si>
  <si>
    <t>직원 사용자</t>
    <phoneticPr fontId="1" type="noConversion"/>
  </si>
  <si>
    <t>승인자</t>
    <phoneticPr fontId="1" type="noConversion"/>
  </si>
  <si>
    <t>최영은</t>
    <phoneticPr fontId="1" type="noConversion"/>
  </si>
  <si>
    <t>작성자</t>
    <phoneticPr fontId="1" type="noConversion"/>
  </si>
  <si>
    <t>작성일</t>
    <phoneticPr fontId="1" type="noConversion"/>
  </si>
  <si>
    <t>버전</t>
    <phoneticPr fontId="1" type="noConversion"/>
  </si>
  <si>
    <t>단계</t>
    <phoneticPr fontId="1" type="noConversion"/>
  </si>
  <si>
    <t>작성일</t>
    <phoneticPr fontId="1" type="noConversion"/>
  </si>
  <si>
    <t>PK여부</t>
    <phoneticPr fontId="1" type="noConversion"/>
  </si>
  <si>
    <t>테이블 정의서</t>
    <phoneticPr fontId="1" type="noConversion"/>
  </si>
  <si>
    <t>물리 테이블명</t>
    <phoneticPr fontId="1" type="noConversion"/>
  </si>
  <si>
    <t>메뉴 관리</t>
  </si>
  <si>
    <t>논리테이블명</t>
    <phoneticPr fontId="1" type="noConversion"/>
  </si>
  <si>
    <t>승인자</t>
    <phoneticPr fontId="1" type="noConversion"/>
  </si>
  <si>
    <t>작성자</t>
    <phoneticPr fontId="1" type="noConversion"/>
  </si>
  <si>
    <t>작성일</t>
    <phoneticPr fontId="1" type="noConversion"/>
  </si>
  <si>
    <t>버전</t>
    <phoneticPr fontId="1" type="noConversion"/>
  </si>
  <si>
    <t>단계</t>
    <phoneticPr fontId="1" type="noConversion"/>
  </si>
  <si>
    <t>순번</t>
    <phoneticPr fontId="1" type="noConversion"/>
  </si>
  <si>
    <t>컬럼ID</t>
    <phoneticPr fontId="1" type="noConversion"/>
  </si>
  <si>
    <t>PK여부</t>
    <phoneticPr fontId="1" type="noConversion"/>
  </si>
  <si>
    <t>FK여부</t>
    <phoneticPr fontId="1" type="noConversion"/>
  </si>
  <si>
    <t>NULL여부</t>
    <phoneticPr fontId="1" type="noConversion"/>
  </si>
  <si>
    <t>기본값</t>
    <phoneticPr fontId="1" type="noConversion"/>
  </si>
  <si>
    <t>참조테이블</t>
    <phoneticPr fontId="1" type="noConversion"/>
  </si>
  <si>
    <t>참조 컬럼 ID</t>
    <phoneticPr fontId="1" type="noConversion"/>
  </si>
  <si>
    <t>비고</t>
    <phoneticPr fontId="1" type="noConversion"/>
  </si>
  <si>
    <t>VARCHAR(200)</t>
    <phoneticPr fontId="1" type="noConversion"/>
  </si>
  <si>
    <t>사업장 코드</t>
    <phoneticPr fontId="1" type="noConversion"/>
  </si>
  <si>
    <t>store_info_code</t>
    <phoneticPr fontId="1" type="noConversion"/>
  </si>
  <si>
    <t>상호명</t>
    <phoneticPr fontId="1" type="noConversion"/>
  </si>
  <si>
    <t>menu_name</t>
    <phoneticPr fontId="1" type="noConversion"/>
  </si>
  <si>
    <t>VARCHAR(30)</t>
    <phoneticPr fontId="1" type="noConversion"/>
  </si>
  <si>
    <t>메뉴명</t>
  </si>
  <si>
    <t>등록 날짜</t>
    <phoneticPr fontId="1" type="noConversion"/>
  </si>
  <si>
    <t>DATE</t>
    <phoneticPr fontId="1" type="noConversion"/>
  </si>
  <si>
    <t>등록날짜</t>
  </si>
  <si>
    <t>품목 관리</t>
  </si>
  <si>
    <t>컬럼명</t>
    <phoneticPr fontId="1" type="noConversion"/>
  </si>
  <si>
    <t>컬럼ID</t>
    <phoneticPr fontId="1" type="noConversion"/>
  </si>
  <si>
    <t>article_code</t>
    <phoneticPr fontId="1" type="noConversion"/>
  </si>
  <si>
    <t>VARCHAR(200)</t>
    <phoneticPr fontId="1" type="noConversion"/>
  </si>
  <si>
    <t>품목코드</t>
  </si>
  <si>
    <t>store_info_code</t>
    <phoneticPr fontId="1" type="noConversion"/>
  </si>
  <si>
    <t>상호명</t>
    <phoneticPr fontId="1" type="noConversion"/>
  </si>
  <si>
    <t>store_info_ name</t>
    <phoneticPr fontId="1" type="noConversion"/>
  </si>
  <si>
    <t>품목명</t>
    <phoneticPr fontId="1" type="noConversion"/>
  </si>
  <si>
    <t>article_name</t>
    <phoneticPr fontId="1" type="noConversion"/>
  </si>
  <si>
    <t>품목명</t>
  </si>
  <si>
    <t>과세/면세</t>
  </si>
  <si>
    <t>대분류</t>
  </si>
  <si>
    <t>대분류 단위</t>
  </si>
  <si>
    <t>INT(10)</t>
    <phoneticPr fontId="1" type="noConversion"/>
  </si>
  <si>
    <t>중분류</t>
  </si>
  <si>
    <t>VARCHAR(10)</t>
    <phoneticPr fontId="1" type="noConversion"/>
  </si>
  <si>
    <t>중분류 단위</t>
  </si>
  <si>
    <t>용량</t>
    <phoneticPr fontId="1" type="noConversion"/>
  </si>
  <si>
    <t>article_volume</t>
    <phoneticPr fontId="1" type="noConversion"/>
  </si>
  <si>
    <t>용량</t>
  </si>
  <si>
    <t>단위</t>
    <phoneticPr fontId="1" type="noConversion"/>
  </si>
  <si>
    <t>article_dan</t>
    <phoneticPr fontId="1" type="noConversion"/>
  </si>
  <si>
    <t>단위</t>
  </si>
  <si>
    <t>상세</t>
    <phoneticPr fontId="1" type="noConversion"/>
  </si>
  <si>
    <t>테이블 정의서</t>
    <phoneticPr fontId="1" type="noConversion"/>
  </si>
  <si>
    <t>물리 테이블명</t>
    <phoneticPr fontId="1" type="noConversion"/>
  </si>
  <si>
    <t>승인자</t>
    <phoneticPr fontId="1" type="noConversion"/>
  </si>
  <si>
    <t>작성자</t>
    <phoneticPr fontId="1" type="noConversion"/>
  </si>
  <si>
    <t>업무명</t>
    <phoneticPr fontId="1" type="noConversion"/>
  </si>
  <si>
    <t>순번</t>
    <phoneticPr fontId="1" type="noConversion"/>
  </si>
  <si>
    <t>FK여부</t>
    <phoneticPr fontId="1" type="noConversion"/>
  </si>
  <si>
    <t>NULL여부</t>
    <phoneticPr fontId="1" type="noConversion"/>
  </si>
  <si>
    <t>기본값</t>
    <phoneticPr fontId="1" type="noConversion"/>
  </si>
  <si>
    <t>참조 컬럼 ID</t>
    <phoneticPr fontId="1" type="noConversion"/>
  </si>
  <si>
    <t>비고</t>
    <phoneticPr fontId="1" type="noConversion"/>
  </si>
  <si>
    <t>메뉴소모량코드</t>
    <phoneticPr fontId="1" type="noConversion"/>
  </si>
  <si>
    <t>메뉴소모량(레시피) 기본키</t>
  </si>
  <si>
    <t>사업장 코드</t>
    <phoneticPr fontId="1" type="noConversion"/>
  </si>
  <si>
    <t>VARCHAR(200)</t>
    <phoneticPr fontId="1" type="noConversion"/>
  </si>
  <si>
    <t>상호명</t>
    <phoneticPr fontId="1" type="noConversion"/>
  </si>
  <si>
    <t>store_info_name</t>
    <phoneticPr fontId="1" type="noConversion"/>
  </si>
  <si>
    <t>사업장 상호명</t>
  </si>
  <si>
    <t>메뉴코드</t>
    <phoneticPr fontId="1" type="noConversion"/>
  </si>
  <si>
    <t>menu_code</t>
    <phoneticPr fontId="1" type="noConversion"/>
  </si>
  <si>
    <t>메뉴 테이블의 기본키</t>
  </si>
  <si>
    <t>메뉴명</t>
    <phoneticPr fontId="1" type="noConversion"/>
  </si>
  <si>
    <t>메뉴 테이블의 메뉴명</t>
  </si>
  <si>
    <t>메뉴 소모 품목 명</t>
    <phoneticPr fontId="1" type="noConversion"/>
  </si>
  <si>
    <t>con_name</t>
    <phoneticPr fontId="1" type="noConversion"/>
  </si>
  <si>
    <t>해당 메뉴에 사용되는 품목명</t>
  </si>
  <si>
    <t>메뉴 소모 품목명의 소모 용량</t>
  </si>
  <si>
    <t>con_dan</t>
  </si>
  <si>
    <t>소모용량의 단위</t>
  </si>
  <si>
    <t>테이블 정의서</t>
    <phoneticPr fontId="1" type="noConversion"/>
  </si>
  <si>
    <t>물리 테이블명</t>
    <phoneticPr fontId="1" type="noConversion"/>
  </si>
  <si>
    <t>논리테이블명</t>
    <phoneticPr fontId="1" type="noConversion"/>
  </si>
  <si>
    <t>승인자</t>
    <phoneticPr fontId="1" type="noConversion"/>
  </si>
  <si>
    <t>작성자</t>
    <phoneticPr fontId="1" type="noConversion"/>
  </si>
  <si>
    <t>작성일</t>
    <phoneticPr fontId="1" type="noConversion"/>
  </si>
  <si>
    <t>단계</t>
    <phoneticPr fontId="1" type="noConversion"/>
  </si>
  <si>
    <t>페이지수</t>
    <phoneticPr fontId="1" type="noConversion"/>
  </si>
  <si>
    <t>순번</t>
    <phoneticPr fontId="1" type="noConversion"/>
  </si>
  <si>
    <t>컬럼명</t>
    <phoneticPr fontId="1" type="noConversion"/>
  </si>
  <si>
    <t>컬럼ID</t>
    <phoneticPr fontId="1" type="noConversion"/>
  </si>
  <si>
    <t>타입</t>
    <phoneticPr fontId="1" type="noConversion"/>
  </si>
  <si>
    <t>PK여부</t>
    <phoneticPr fontId="1" type="noConversion"/>
  </si>
  <si>
    <t>FK여부</t>
    <phoneticPr fontId="1" type="noConversion"/>
  </si>
  <si>
    <t>NULL여부</t>
    <phoneticPr fontId="1" type="noConversion"/>
  </si>
  <si>
    <t>기본값</t>
    <phoneticPr fontId="1" type="noConversion"/>
  </si>
  <si>
    <t>참조테이블</t>
    <phoneticPr fontId="1" type="noConversion"/>
  </si>
  <si>
    <t>참조 컬럼 ID</t>
    <phoneticPr fontId="1" type="noConversion"/>
  </si>
  <si>
    <t>비고</t>
    <phoneticPr fontId="1" type="noConversion"/>
  </si>
  <si>
    <t>메뉴코드</t>
    <phoneticPr fontId="1" type="noConversion"/>
  </si>
  <si>
    <t>menu_code</t>
    <phoneticPr fontId="1" type="noConversion"/>
  </si>
  <si>
    <t>VARCHAR(200)</t>
    <phoneticPr fontId="1" type="noConversion"/>
  </si>
  <si>
    <t>store_info_code</t>
    <phoneticPr fontId="1" type="noConversion"/>
  </si>
  <si>
    <t>상호명</t>
    <phoneticPr fontId="1" type="noConversion"/>
  </si>
  <si>
    <t>store_info_ store_name</t>
    <phoneticPr fontId="1" type="noConversion"/>
  </si>
  <si>
    <t>메뉴명</t>
    <phoneticPr fontId="1" type="noConversion"/>
  </si>
  <si>
    <t>menu_name</t>
    <phoneticPr fontId="1" type="noConversion"/>
  </si>
  <si>
    <t>VARCHAR(30)</t>
    <phoneticPr fontId="1" type="noConversion"/>
  </si>
  <si>
    <t>메뉴 카테고리</t>
    <phoneticPr fontId="1" type="noConversion"/>
  </si>
  <si>
    <t>menu_cate</t>
    <phoneticPr fontId="1" type="noConversion"/>
  </si>
  <si>
    <t>메뉴 가격</t>
    <phoneticPr fontId="1" type="noConversion"/>
  </si>
  <si>
    <t>menu_price</t>
    <phoneticPr fontId="1" type="noConversion"/>
  </si>
  <si>
    <t>INT(5)</t>
    <phoneticPr fontId="1" type="noConversion"/>
  </si>
  <si>
    <t>등록 날짜</t>
    <phoneticPr fontId="1" type="noConversion"/>
  </si>
  <si>
    <t>menu_reg_date</t>
    <phoneticPr fontId="1" type="noConversion"/>
  </si>
  <si>
    <t>DATE</t>
    <phoneticPr fontId="1" type="noConversion"/>
  </si>
  <si>
    <t>페이지수</t>
    <phoneticPr fontId="1" type="noConversion"/>
  </si>
  <si>
    <t>품목 코드</t>
    <phoneticPr fontId="1" type="noConversion"/>
  </si>
  <si>
    <t>article_code</t>
    <phoneticPr fontId="1" type="noConversion"/>
  </si>
  <si>
    <t>사업장 코드</t>
    <phoneticPr fontId="1" type="noConversion"/>
  </si>
  <si>
    <t>store_info_ name</t>
    <phoneticPr fontId="1" type="noConversion"/>
  </si>
  <si>
    <t>품목명</t>
    <phoneticPr fontId="1" type="noConversion"/>
  </si>
  <si>
    <t>article_name</t>
    <phoneticPr fontId="1" type="noConversion"/>
  </si>
  <si>
    <t>과세면세분류</t>
    <phoneticPr fontId="1" type="noConversion"/>
  </si>
  <si>
    <t>VARCHAR(3)</t>
    <phoneticPr fontId="1" type="noConversion"/>
  </si>
  <si>
    <t>대분류</t>
    <phoneticPr fontId="1" type="noConversion"/>
  </si>
  <si>
    <t>artcle_big</t>
    <phoneticPr fontId="1" type="noConversion"/>
  </si>
  <si>
    <t>INT(2)</t>
    <phoneticPr fontId="1" type="noConversion"/>
  </si>
  <si>
    <t>대분류 단위</t>
    <phoneticPr fontId="1" type="noConversion"/>
  </si>
  <si>
    <t>artcle_big_dan</t>
    <phoneticPr fontId="1" type="noConversion"/>
  </si>
  <si>
    <t>VARCHAR(10)</t>
    <phoneticPr fontId="1" type="noConversion"/>
  </si>
  <si>
    <t>중분류</t>
    <phoneticPr fontId="1" type="noConversion"/>
  </si>
  <si>
    <t>artcle_middle</t>
    <phoneticPr fontId="1" type="noConversion"/>
  </si>
  <si>
    <t>INT(10)</t>
    <phoneticPr fontId="1" type="noConversion"/>
  </si>
  <si>
    <t>중분류 단위</t>
    <phoneticPr fontId="1" type="noConversion"/>
  </si>
  <si>
    <t>artcle_middle_dan</t>
    <phoneticPr fontId="1" type="noConversion"/>
  </si>
  <si>
    <t>용량</t>
    <phoneticPr fontId="1" type="noConversion"/>
  </si>
  <si>
    <t>article_volume</t>
    <phoneticPr fontId="1" type="noConversion"/>
  </si>
  <si>
    <t>article_etc</t>
    <phoneticPr fontId="1" type="noConversion"/>
  </si>
  <si>
    <t>등록 날짜</t>
    <phoneticPr fontId="1" type="noConversion"/>
  </si>
  <si>
    <t>article_reg_date</t>
    <phoneticPr fontId="1" type="noConversion"/>
  </si>
  <si>
    <t>DATE</t>
    <phoneticPr fontId="1" type="noConversion"/>
  </si>
  <si>
    <t>con_code</t>
    <phoneticPr fontId="1" type="noConversion"/>
  </si>
  <si>
    <t>store_info_name</t>
    <phoneticPr fontId="1" type="noConversion"/>
  </si>
  <si>
    <t>메뉴명</t>
    <phoneticPr fontId="1" type="noConversion"/>
  </si>
  <si>
    <t>VARCHAR(30)</t>
    <phoneticPr fontId="1" type="noConversion"/>
  </si>
  <si>
    <t>소모용량</t>
    <phoneticPr fontId="1" type="noConversion"/>
  </si>
  <si>
    <t>con_volume</t>
    <phoneticPr fontId="1" type="noConversion"/>
  </si>
  <si>
    <t>INT(10)</t>
    <phoneticPr fontId="1" type="noConversion"/>
  </si>
  <si>
    <t>테이블 정의서</t>
    <phoneticPr fontId="1" type="noConversion"/>
  </si>
  <si>
    <t>물리 테이블명</t>
    <phoneticPr fontId="1" type="noConversion"/>
  </si>
  <si>
    <t>논리테이블명</t>
    <phoneticPr fontId="1" type="noConversion"/>
  </si>
  <si>
    <t xml:space="preserve">매입(지출) 상세 </t>
    <phoneticPr fontId="1" type="noConversion"/>
  </si>
  <si>
    <t>승인자</t>
    <phoneticPr fontId="1" type="noConversion"/>
  </si>
  <si>
    <t>장현진</t>
    <phoneticPr fontId="1" type="noConversion"/>
  </si>
  <si>
    <t>장현진</t>
    <phoneticPr fontId="1" type="noConversion"/>
  </si>
  <si>
    <t>작성일</t>
    <phoneticPr fontId="1" type="noConversion"/>
  </si>
  <si>
    <t>버전</t>
    <phoneticPr fontId="1" type="noConversion"/>
  </si>
  <si>
    <t>단계</t>
    <phoneticPr fontId="1" type="noConversion"/>
  </si>
  <si>
    <t>@</t>
    <phoneticPr fontId="1" type="noConversion"/>
  </si>
  <si>
    <t>업무명</t>
    <phoneticPr fontId="1" type="noConversion"/>
  </si>
  <si>
    <t>카페 매출 상승 및 원가분석을 통한 수요 공급 예측 관리 시스템</t>
    <phoneticPr fontId="1" type="noConversion"/>
  </si>
  <si>
    <t>페이지수</t>
    <phoneticPr fontId="1" type="noConversion"/>
  </si>
  <si>
    <t>컬럼명</t>
    <phoneticPr fontId="1" type="noConversion"/>
  </si>
  <si>
    <t>PK여부</t>
    <phoneticPr fontId="1" type="noConversion"/>
  </si>
  <si>
    <t>NULL여부</t>
    <phoneticPr fontId="1" type="noConversion"/>
  </si>
  <si>
    <t>비고</t>
    <phoneticPr fontId="1" type="noConversion"/>
  </si>
  <si>
    <t>사업장 코드</t>
    <phoneticPr fontId="1" type="noConversion"/>
  </si>
  <si>
    <t>store_info_code</t>
    <phoneticPr fontId="1" type="noConversion"/>
  </si>
  <si>
    <t>VARCHAR(200)</t>
    <phoneticPr fontId="1" type="noConversion"/>
  </si>
  <si>
    <t>품목 코드</t>
    <phoneticPr fontId="1" type="noConversion"/>
  </si>
  <si>
    <t>article_code</t>
    <phoneticPr fontId="1" type="noConversion"/>
  </si>
  <si>
    <t>품목명</t>
    <phoneticPr fontId="1" type="noConversion"/>
  </si>
  <si>
    <t>article_name</t>
    <phoneticPr fontId="1" type="noConversion"/>
  </si>
  <si>
    <t>거래처 코드</t>
    <phoneticPr fontId="1" type="noConversion"/>
  </si>
  <si>
    <t>cust_code</t>
    <phoneticPr fontId="1" type="noConversion"/>
  </si>
  <si>
    <t>거래처명</t>
    <phoneticPr fontId="1" type="noConversion"/>
  </si>
  <si>
    <t>cust_name</t>
    <phoneticPr fontId="1" type="noConversion"/>
  </si>
  <si>
    <t>부가세 유형</t>
    <phoneticPr fontId="1" type="noConversion"/>
  </si>
  <si>
    <t>inco_vat_type</t>
    <phoneticPr fontId="1" type="noConversion"/>
  </si>
  <si>
    <t>VARCHAR(15)</t>
    <phoneticPr fontId="1" type="noConversion"/>
  </si>
  <si>
    <t>공급합계</t>
  </si>
  <si>
    <t>inco_total</t>
  </si>
  <si>
    <t>INT(8)</t>
  </si>
  <si>
    <t>입고수량</t>
  </si>
  <si>
    <t>inco_count</t>
  </si>
  <si>
    <t>INT(5)</t>
  </si>
  <si>
    <t>article_volume</t>
  </si>
  <si>
    <t>article_dan</t>
  </si>
  <si>
    <t>입고용량소계</t>
  </si>
  <si>
    <t>inco_volume_subtotal</t>
  </si>
  <si>
    <t>공급가액</t>
  </si>
  <si>
    <t>inco_supply_value</t>
  </si>
  <si>
    <t>공급세액</t>
  </si>
  <si>
    <t>inco_tax</t>
  </si>
  <si>
    <t>입고 날짜</t>
  </si>
  <si>
    <t>inco_date</t>
  </si>
  <si>
    <t>inco_reg_date</t>
  </si>
  <si>
    <t>마감 유무</t>
  </si>
  <si>
    <t>inco_check</t>
  </si>
  <si>
    <t>VARCHAR(1)</t>
  </si>
  <si>
    <t>품목 소모 단계</t>
  </si>
  <si>
    <t>detailvol_check</t>
  </si>
  <si>
    <t>INT(1)</t>
  </si>
  <si>
    <t>논리테이블명</t>
    <phoneticPr fontId="1" type="noConversion"/>
  </si>
  <si>
    <t>매출(수익) 상세</t>
    <phoneticPr fontId="1" type="noConversion"/>
  </si>
  <si>
    <t>승인자</t>
    <phoneticPr fontId="1" type="noConversion"/>
  </si>
  <si>
    <t>장현진</t>
    <phoneticPr fontId="1" type="noConversion"/>
  </si>
  <si>
    <t>작성일</t>
    <phoneticPr fontId="1" type="noConversion"/>
  </si>
  <si>
    <t>버전</t>
    <phoneticPr fontId="1" type="noConversion"/>
  </si>
  <si>
    <t>@</t>
    <phoneticPr fontId="1" type="noConversion"/>
  </si>
  <si>
    <t>카페 매출 상승 및 원가분석을 통한 수요 공급 예측 관리 시스템</t>
    <phoneticPr fontId="1" type="noConversion"/>
  </si>
  <si>
    <t>PK여부</t>
    <phoneticPr fontId="1" type="noConversion"/>
  </si>
  <si>
    <t>매출상세코드</t>
  </si>
  <si>
    <t>sales_code</t>
  </si>
  <si>
    <t>store_info_ name</t>
  </si>
  <si>
    <t>메뉴코드</t>
  </si>
  <si>
    <t>menu_code</t>
  </si>
  <si>
    <t>menu_name</t>
  </si>
  <si>
    <t>VARCHAR(30)</t>
  </si>
  <si>
    <t>메뉴 가격</t>
  </si>
  <si>
    <t>menu_price</t>
  </si>
  <si>
    <t>판매 수량</t>
  </si>
  <si>
    <t>sales_count</t>
  </si>
  <si>
    <t>공급 합계</t>
  </si>
  <si>
    <t>sales_total</t>
  </si>
  <si>
    <t>공급 가액</t>
  </si>
  <si>
    <t>sales_supply_value</t>
  </si>
  <si>
    <t>공급 세액</t>
  </si>
  <si>
    <t>sales_tax</t>
  </si>
  <si>
    <t>부가세유형</t>
  </si>
  <si>
    <t>sales_vat_type</t>
  </si>
  <si>
    <t>결제유형</t>
  </si>
  <si>
    <t>sales_pay_type</t>
  </si>
  <si>
    <t>거래처코드</t>
  </si>
  <si>
    <t>매출날짜</t>
  </si>
  <si>
    <t>sales_date</t>
  </si>
  <si>
    <t>sales_reg_date</t>
  </si>
  <si>
    <t>회계마감유무</t>
  </si>
  <si>
    <t>sales_deadline</t>
  </si>
  <si>
    <t>소모량마감유무</t>
  </si>
  <si>
    <t>sales_deadline_check</t>
  </si>
  <si>
    <t>컬럼명</t>
    <phoneticPr fontId="1" type="noConversion"/>
  </si>
  <si>
    <t>타입</t>
    <phoneticPr fontId="1" type="noConversion"/>
  </si>
  <si>
    <t>일 품목 소모량 코드</t>
    <phoneticPr fontId="1" type="noConversion"/>
  </si>
  <si>
    <t>dailyvol_code</t>
    <phoneticPr fontId="1" type="noConversion"/>
  </si>
  <si>
    <t>일 판매별 품목 소모량 소계 계산 테이블의 기본키</t>
  </si>
  <si>
    <t>store_info_ name</t>
    <phoneticPr fontId="1" type="noConversion"/>
  </si>
  <si>
    <t>VARCHAR(200)</t>
    <phoneticPr fontId="1" type="noConversion"/>
  </si>
  <si>
    <t>품목 코드</t>
    <phoneticPr fontId="1" type="noConversion"/>
  </si>
  <si>
    <t>품목 테이블의 기본키</t>
  </si>
  <si>
    <t>article_name</t>
    <phoneticPr fontId="1" type="noConversion"/>
  </si>
  <si>
    <t>품목 테이블의 품목명</t>
  </si>
  <si>
    <t>판매수량</t>
    <phoneticPr fontId="1" type="noConversion"/>
  </si>
  <si>
    <t>sales_count</t>
    <phoneticPr fontId="1" type="noConversion"/>
  </si>
  <si>
    <t>INT(5)</t>
    <phoneticPr fontId="1" type="noConversion"/>
  </si>
  <si>
    <t>매출 테이블의 판매수량을
그룹코드로 합쳐서 가져옴</t>
  </si>
  <si>
    <t>소모용량</t>
    <phoneticPr fontId="1" type="noConversion"/>
  </si>
  <si>
    <t>con_volume</t>
    <phoneticPr fontId="1" type="noConversion"/>
  </si>
  <si>
    <t>INT(10)</t>
    <phoneticPr fontId="1" type="noConversion"/>
  </si>
  <si>
    <t>메뉴별 소모량 테이블에서 가져온 소모용량</t>
  </si>
  <si>
    <t>소모용량 소계</t>
    <phoneticPr fontId="1" type="noConversion"/>
  </si>
  <si>
    <t>dailyvol_subtotal</t>
    <phoneticPr fontId="1" type="noConversion"/>
  </si>
  <si>
    <t>판매수량 * 소모용량</t>
  </si>
  <si>
    <t>단위</t>
    <phoneticPr fontId="1" type="noConversion"/>
  </si>
  <si>
    <t>con_dan</t>
    <phoneticPr fontId="1" type="noConversion"/>
  </si>
  <si>
    <t>VARCHAR(10)</t>
    <phoneticPr fontId="1" type="noConversion"/>
  </si>
  <si>
    <t>메뉴별 소모량에서 가져온 단위</t>
  </si>
  <si>
    <t>마감유무</t>
    <phoneticPr fontId="1" type="noConversion"/>
  </si>
  <si>
    <t>dailyvol_deadline_check</t>
    <phoneticPr fontId="1" type="noConversion"/>
  </si>
  <si>
    <t>VARCHAR(1)</t>
    <phoneticPr fontId="1" type="noConversion"/>
  </si>
  <si>
    <t>마감 유무 유,무로 판단함</t>
  </si>
  <si>
    <t>dailyvol_reg_date</t>
    <phoneticPr fontId="1" type="noConversion"/>
  </si>
  <si>
    <t>품목상세소모량코드</t>
    <phoneticPr fontId="1" type="noConversion"/>
  </si>
  <si>
    <t>detailvol_code</t>
    <phoneticPr fontId="1" type="noConversion"/>
  </si>
  <si>
    <t>사업주의 상호명</t>
  </si>
  <si>
    <t>con_code</t>
    <phoneticPr fontId="1" type="noConversion"/>
  </si>
  <si>
    <t>메뉴소모량코드</t>
  </si>
  <si>
    <t>메뉴 소모 품목 명</t>
    <phoneticPr fontId="1" type="noConversion"/>
  </si>
  <si>
    <t>메뉴레시피에서 메뉴소모품목명</t>
  </si>
  <si>
    <t>입고수량코드</t>
    <phoneticPr fontId="1" type="noConversion"/>
  </si>
  <si>
    <t>inco_code</t>
    <phoneticPr fontId="1" type="noConversion"/>
  </si>
  <si>
    <t>입고수량코드</t>
  </si>
  <si>
    <t>article_name</t>
    <phoneticPr fontId="1" type="noConversion"/>
  </si>
  <si>
    <t>품목관리에서 품목명</t>
  </si>
  <si>
    <t>입고수량</t>
    <phoneticPr fontId="1" type="noConversion"/>
  </si>
  <si>
    <t>inco_count</t>
    <phoneticPr fontId="1" type="noConversion"/>
  </si>
  <si>
    <t>입고테이블에서 등록된 입고코드랑 입고수량</t>
  </si>
  <si>
    <t>품목관리의 용량</t>
  </si>
  <si>
    <t>article_dan</t>
    <phoneticPr fontId="1" type="noConversion"/>
  </si>
  <si>
    <t>품목관리의 단위</t>
  </si>
  <si>
    <t>입고용량소계</t>
    <phoneticPr fontId="1" type="noConversion"/>
  </si>
  <si>
    <t>inco_volume_subtotal</t>
    <phoneticPr fontId="1" type="noConversion"/>
  </si>
  <si>
    <t>입고테이블의 입고용량소계</t>
  </si>
  <si>
    <t>품목별 일 소모용량합계</t>
    <phoneticPr fontId="1" type="noConversion"/>
  </si>
  <si>
    <t>detailvol_volume_total</t>
    <phoneticPr fontId="1" type="noConversion"/>
  </si>
  <si>
    <t>일 판매별 품목 소모량 소계 계산에서 소모용량소계를 품목별 합계</t>
  </si>
  <si>
    <t>입고용량소계-일 품목용량합계</t>
    <phoneticPr fontId="1" type="noConversion"/>
  </si>
  <si>
    <t>detailvol_final_total</t>
    <phoneticPr fontId="1" type="noConversion"/>
  </si>
  <si>
    <t>입고용량 소계 - 품목별 일 소모량합계</t>
  </si>
  <si>
    <t>소모수량</t>
    <phoneticPr fontId="1" type="noConversion"/>
  </si>
  <si>
    <t>detailvol_con_count</t>
    <phoneticPr fontId="1" type="noConversion"/>
  </si>
  <si>
    <t>품목별 일 소모량 합계 / 용량 
(소수점 버림)</t>
  </si>
  <si>
    <t>잔여용량</t>
    <phoneticPr fontId="1" type="noConversion"/>
  </si>
  <si>
    <t>detailvol_remain_volume</t>
    <phoneticPr fontId="1" type="noConversion"/>
  </si>
  <si>
    <t>입고용량 - 소모용량</t>
  </si>
  <si>
    <t>잔여수량</t>
    <phoneticPr fontId="1" type="noConversion"/>
  </si>
  <si>
    <t>detailvol_remain_count</t>
    <phoneticPr fontId="1" type="noConversion"/>
  </si>
  <si>
    <t>입고수량 - 소모수량</t>
  </si>
  <si>
    <t>입고날짜</t>
    <phoneticPr fontId="1" type="noConversion"/>
  </si>
  <si>
    <t>inco_date</t>
    <phoneticPr fontId="1" type="noConversion"/>
  </si>
  <si>
    <t>DATE</t>
    <phoneticPr fontId="1" type="noConversion"/>
  </si>
  <si>
    <t>품목을 입고한 날짜</t>
  </si>
  <si>
    <t>detailvol_reg_date</t>
    <phoneticPr fontId="1" type="noConversion"/>
  </si>
  <si>
    <t>데이터를 등록한 날짜</t>
  </si>
  <si>
    <t>detailvol_deadline_check</t>
    <phoneticPr fontId="1" type="noConversion"/>
  </si>
  <si>
    <t>유, 무</t>
  </si>
  <si>
    <t>품목 소모 단계</t>
    <phoneticPr fontId="1" type="noConversion"/>
  </si>
  <si>
    <t>detailvol_check</t>
    <phoneticPr fontId="1" type="noConversion"/>
  </si>
  <si>
    <t>INT(1)</t>
    <phoneticPr fontId="1" type="noConversion"/>
  </si>
  <si>
    <t>1 = 미사용 2 = 사용중 3 = 사용완료</t>
  </si>
  <si>
    <t>재고 관리합계현황</t>
  </si>
  <si>
    <t>PK여부</t>
    <phoneticPr fontId="1" type="noConversion"/>
  </si>
  <si>
    <t>참조테이블</t>
    <phoneticPr fontId="1" type="noConversion"/>
  </si>
  <si>
    <t>재고관리코드</t>
    <phoneticPr fontId="1" type="noConversion"/>
  </si>
  <si>
    <t>stock_code</t>
    <phoneticPr fontId="1" type="noConversion"/>
  </si>
  <si>
    <t>재고 관리합계현황의 기본키</t>
  </si>
  <si>
    <t>사업장 코드</t>
    <phoneticPr fontId="1" type="noConversion"/>
  </si>
  <si>
    <t>store_info_code</t>
    <phoneticPr fontId="1" type="noConversion"/>
  </si>
  <si>
    <t>품목 코드</t>
    <phoneticPr fontId="1" type="noConversion"/>
  </si>
  <si>
    <t>품목테이블의 품목명</t>
  </si>
  <si>
    <t>용량</t>
    <phoneticPr fontId="1" type="noConversion"/>
  </si>
  <si>
    <t>품목테이블의 용량</t>
  </si>
  <si>
    <t>단위</t>
    <phoneticPr fontId="1" type="noConversion"/>
  </si>
  <si>
    <t>article_dan</t>
    <phoneticPr fontId="1" type="noConversion"/>
  </si>
  <si>
    <t>품목테이블의 단위</t>
  </si>
  <si>
    <t>inco_count</t>
    <phoneticPr fontId="1" type="noConversion"/>
  </si>
  <si>
    <t>INT(5)</t>
    <phoneticPr fontId="1" type="noConversion"/>
  </si>
  <si>
    <t>그룹코드가 품목별로 가져온 입고수량의 합계</t>
  </si>
  <si>
    <t>입고용량소계</t>
    <phoneticPr fontId="1" type="noConversion"/>
  </si>
  <si>
    <t>inco_volume_subtotal</t>
    <phoneticPr fontId="1" type="noConversion"/>
  </si>
  <si>
    <t>용량 * 입고수량</t>
  </si>
  <si>
    <t>총입고단가합계</t>
    <phoneticPr fontId="1" type="noConversion"/>
  </si>
  <si>
    <t>stock_inco_unit_total</t>
    <phoneticPr fontId="1" type="noConversion"/>
  </si>
  <si>
    <t>INT(8)</t>
    <phoneticPr fontId="1" type="noConversion"/>
  </si>
  <si>
    <t>그룹코드가 품목별로 가져온 입고단가의 합계</t>
  </si>
  <si>
    <t>최소단위단가</t>
    <phoneticPr fontId="1" type="noConversion"/>
  </si>
  <si>
    <t>stock_min_unit</t>
    <phoneticPr fontId="1" type="noConversion"/>
  </si>
  <si>
    <t>총입고단가합계/입고용량소계</t>
  </si>
  <si>
    <t>stock_con_count</t>
    <phoneticPr fontId="1" type="noConversion"/>
  </si>
  <si>
    <t>그룹코드를 기준으로 소모수량 합계</t>
  </si>
  <si>
    <t>출고용량합계</t>
    <phoneticPr fontId="1" type="noConversion"/>
  </si>
  <si>
    <t>그룹코드2를 기준으로 합계를 입력</t>
  </si>
  <si>
    <t>현재수량</t>
  </si>
  <si>
    <t>stock_now_count</t>
  </si>
  <si>
    <t>현재용량</t>
  </si>
  <si>
    <t>stock_now_volume</t>
  </si>
  <si>
    <t>입고용량소계 - 출고용량합계</t>
  </si>
  <si>
    <t>stock_reg_date</t>
  </si>
  <si>
    <t>메뉴 원가 상세</t>
  </si>
  <si>
    <t>논리테이블명</t>
    <phoneticPr fontId="1" type="noConversion"/>
  </si>
  <si>
    <t>타입</t>
    <phoneticPr fontId="1" type="noConversion"/>
  </si>
  <si>
    <t>원가상세코드</t>
    <phoneticPr fontId="1" type="noConversion"/>
  </si>
  <si>
    <t>cosdetail_code</t>
    <phoneticPr fontId="1" type="noConversion"/>
  </si>
  <si>
    <t>메뉴 원가 상세  테이블의 기본키</t>
  </si>
  <si>
    <t>store_info_ name</t>
    <phoneticPr fontId="1" type="noConversion"/>
  </si>
  <si>
    <t>menu_code</t>
    <phoneticPr fontId="1" type="noConversion"/>
  </si>
  <si>
    <t>판매수량</t>
    <phoneticPr fontId="1" type="noConversion"/>
  </si>
  <si>
    <t>cosdetail_sales_count</t>
    <phoneticPr fontId="1" type="noConversion"/>
  </si>
  <si>
    <t>매출 태이블의 판매수량</t>
  </si>
  <si>
    <t>메뉴 한개당 원가합계</t>
    <phoneticPr fontId="1" type="noConversion"/>
  </si>
  <si>
    <t>cosdetail_unit_total</t>
    <phoneticPr fontId="1" type="noConversion"/>
  </si>
  <si>
    <t>계산함수를 이용한 원가계산값</t>
  </si>
  <si>
    <t>메뉴별 일일 판매수량 원가합계</t>
  </si>
  <si>
    <t>cosdetail_daily_sales_total</t>
  </si>
  <si>
    <t>판매수량 * 메뉴 한개당 원가합계</t>
  </si>
  <si>
    <t>cosdetail_reg_date</t>
  </si>
  <si>
    <t>재고 조사 현황</t>
  </si>
  <si>
    <t>재고 조사 코드</t>
    <phoneticPr fontId="1" type="noConversion"/>
  </si>
  <si>
    <t>sk_code</t>
    <phoneticPr fontId="1" type="noConversion"/>
  </si>
  <si>
    <t>재고조사코드</t>
  </si>
  <si>
    <t>store_info_name</t>
    <phoneticPr fontId="1" type="noConversion"/>
  </si>
  <si>
    <t>article_code</t>
    <phoneticPr fontId="1" type="noConversion"/>
  </si>
  <si>
    <t>품목관리테이블의 품목코드</t>
  </si>
  <si>
    <t>품목관리테이블의 품목명</t>
  </si>
  <si>
    <t>현재용량</t>
    <phoneticPr fontId="1" type="noConversion"/>
  </si>
  <si>
    <t>stock_now_volume</t>
    <phoneticPr fontId="1" type="noConversion"/>
  </si>
  <si>
    <t>조사용량</t>
    <phoneticPr fontId="1" type="noConversion"/>
  </si>
  <si>
    <t>sk_probe_volume</t>
    <phoneticPr fontId="1" type="noConversion"/>
  </si>
  <si>
    <t>사용자가 조사한 용량</t>
  </si>
  <si>
    <t>오차용량</t>
    <phoneticPr fontId="1" type="noConversion"/>
  </si>
  <si>
    <t>sk_error_volume</t>
    <phoneticPr fontId="1" type="noConversion"/>
  </si>
  <si>
    <t>현재용량 - 조사용량</t>
  </si>
  <si>
    <t>손해 금액 합계</t>
    <phoneticPr fontId="1" type="noConversion"/>
  </si>
  <si>
    <t>sk_error_price_total</t>
    <phoneticPr fontId="1" type="noConversion"/>
  </si>
  <si>
    <t>오차용랑 * 최소단위단가</t>
  </si>
  <si>
    <t>sk_etc</t>
    <phoneticPr fontId="1" type="noConversion"/>
  </si>
  <si>
    <t>오차 사유</t>
  </si>
  <si>
    <t>조사날짜</t>
    <phoneticPr fontId="1" type="noConversion"/>
  </si>
  <si>
    <t>sk_date</t>
    <phoneticPr fontId="1" type="noConversion"/>
  </si>
  <si>
    <t>재고조사를 한 날짜</t>
  </si>
  <si>
    <t>sk_reg_date</t>
    <phoneticPr fontId="1" type="noConversion"/>
  </si>
  <si>
    <t>재고조사 데이터를 등록한 날짜</t>
  </si>
  <si>
    <t>계정과목</t>
    <phoneticPr fontId="1" type="noConversion"/>
  </si>
  <si>
    <t>승인자</t>
    <phoneticPr fontId="1" type="noConversion"/>
  </si>
  <si>
    <t>장현진</t>
    <phoneticPr fontId="1" type="noConversion"/>
  </si>
  <si>
    <t>버전</t>
    <phoneticPr fontId="1" type="noConversion"/>
  </si>
  <si>
    <t>카페 매출 상승 및 원가분석을 통한 수요 공급 예측 관리 시스템</t>
    <phoneticPr fontId="1" type="noConversion"/>
  </si>
  <si>
    <t>계정과목 코드</t>
  </si>
  <si>
    <t>at_code</t>
  </si>
  <si>
    <t>at_big_cate</t>
  </si>
  <si>
    <t>at_middle_cate</t>
  </si>
  <si>
    <t>계정과목 명</t>
  </si>
  <si>
    <t>at_name</t>
  </si>
  <si>
    <t>at_etc</t>
  </si>
  <si>
    <t>논리테이블명</t>
    <phoneticPr fontId="1" type="noConversion"/>
  </si>
  <si>
    <t>통합 회계 관리</t>
    <phoneticPr fontId="1" type="noConversion"/>
  </si>
  <si>
    <t>작성일</t>
    <phoneticPr fontId="1" type="noConversion"/>
  </si>
  <si>
    <t>페이지수</t>
    <phoneticPr fontId="1" type="noConversion"/>
  </si>
  <si>
    <t>통합회계코드</t>
  </si>
  <si>
    <t>deal_code</t>
  </si>
  <si>
    <t>카테고리</t>
  </si>
  <si>
    <t>deal_cate</t>
  </si>
  <si>
    <t>부가세 유형</t>
  </si>
  <si>
    <t>deal_vat_type</t>
  </si>
  <si>
    <t>deal_total</t>
  </si>
  <si>
    <t>deal_supply_value</t>
  </si>
  <si>
    <t>deal_tax</t>
  </si>
  <si>
    <t>차변 계정과목코드</t>
  </si>
  <si>
    <t>at_debit_code</t>
  </si>
  <si>
    <t>차변 계정중분류</t>
  </si>
  <si>
    <t>차변 계정과목명</t>
  </si>
  <si>
    <t>at_debit_name</t>
  </si>
  <si>
    <t>대변 계정과목코드</t>
  </si>
  <si>
    <t>at_credit_code</t>
  </si>
  <si>
    <t>대변 계정중분류</t>
  </si>
  <si>
    <t>대변 계정과목명</t>
  </si>
  <si>
    <t>at_credit_name</t>
  </si>
  <si>
    <t>매매 날짜</t>
  </si>
  <si>
    <t>deal_date</t>
  </si>
  <si>
    <t>deal_reg_date</t>
  </si>
  <si>
    <t>기타매입관리</t>
    <phoneticPr fontId="1" type="noConversion"/>
  </si>
  <si>
    <t>참조 컬럼 ID</t>
    <phoneticPr fontId="1" type="noConversion"/>
  </si>
  <si>
    <t>기타지출코드</t>
  </si>
  <si>
    <t>oe_code</t>
  </si>
  <si>
    <t>oe_vat_type</t>
  </si>
  <si>
    <t>oe_total</t>
  </si>
  <si>
    <t>oe_supply_value</t>
  </si>
  <si>
    <t>oe_tax</t>
  </si>
  <si>
    <t>매매 사용 날짜</t>
  </si>
  <si>
    <t>oe_date</t>
  </si>
  <si>
    <t>oe_reg_date</t>
  </si>
  <si>
    <t>급여 통합 관리</t>
    <phoneticPr fontId="1" type="noConversion"/>
  </si>
  <si>
    <t>버전</t>
    <phoneticPr fontId="1" type="noConversion"/>
  </si>
  <si>
    <t>급여 통합 코드</t>
  </si>
  <si>
    <t>pay_man_code</t>
  </si>
  <si>
    <t>직원아이디</t>
  </si>
  <si>
    <t>직원이름</t>
  </si>
  <si>
    <t>귀속연월</t>
  </si>
  <si>
    <t>salary_year_month</t>
  </si>
  <si>
    <t>지급합계</t>
  </si>
  <si>
    <t>salary_total</t>
  </si>
  <si>
    <t>지급날짜</t>
  </si>
  <si>
    <t>pay_man_date</t>
  </si>
  <si>
    <t>pay_man_reg_date</t>
  </si>
  <si>
    <t>부가세 관리</t>
    <phoneticPr fontId="1" type="noConversion"/>
  </si>
  <si>
    <t>버전</t>
    <phoneticPr fontId="1" type="noConversion"/>
  </si>
  <si>
    <t>카페 매출 상승 및 원가분석을 통한 수요 공급 예측 관리 시스템</t>
    <phoneticPr fontId="1" type="noConversion"/>
  </si>
  <si>
    <t>페이지수</t>
    <phoneticPr fontId="1" type="noConversion"/>
  </si>
  <si>
    <t>부가세코드</t>
  </si>
  <si>
    <t>vat_code</t>
  </si>
  <si>
    <t>귀속년월</t>
  </si>
  <si>
    <t>vat_date</t>
  </si>
  <si>
    <t>매출금액</t>
  </si>
  <si>
    <t>vat_sale_supply_value</t>
  </si>
  <si>
    <t>매출세액</t>
  </si>
  <si>
    <t>vat_sales_tax</t>
  </si>
  <si>
    <t>매입금액</t>
  </si>
  <si>
    <t>vat_purchase_supply_value</t>
  </si>
  <si>
    <t>매입세액</t>
  </si>
  <si>
    <t>vat_purchase_tax</t>
  </si>
  <si>
    <t>예정 고지세액</t>
  </si>
  <si>
    <t>vat_intended_tax</t>
  </si>
  <si>
    <t>의제 매입세액</t>
  </si>
  <si>
    <t>vat_deemed_input_tax</t>
  </si>
  <si>
    <t>불공제 매입세액</t>
  </si>
  <si>
    <t>vat_exclusion_tax</t>
  </si>
  <si>
    <t>신용카드발행세액공제</t>
  </si>
  <si>
    <t>vat_card_tax</t>
  </si>
  <si>
    <t>가산세</t>
  </si>
  <si>
    <t>vat_additional_tax</t>
  </si>
  <si>
    <t>납부세액</t>
  </si>
  <si>
    <t>vat_payment_tax</t>
  </si>
  <si>
    <t>손익계산서</t>
    <phoneticPr fontId="1" type="noConversion"/>
  </si>
  <si>
    <t>장현진</t>
    <phoneticPr fontId="1" type="noConversion"/>
  </si>
  <si>
    <t>@</t>
    <phoneticPr fontId="1" type="noConversion"/>
  </si>
  <si>
    <t>카페 매출 상승 및 원가분석을 통한 수요 공급 예측 관리 시스템</t>
    <phoneticPr fontId="1" type="noConversion"/>
  </si>
  <si>
    <t>손익계산서코드</t>
  </si>
  <si>
    <t>inst_purchase_code</t>
  </si>
  <si>
    <t>매출</t>
  </si>
  <si>
    <t>inst_sale_supply_value</t>
  </si>
  <si>
    <t>매입</t>
  </si>
  <si>
    <t>inst_purchase_supply_value</t>
  </si>
  <si>
    <t>매출 총이익</t>
  </si>
  <si>
    <t>inst_sales_amt_total</t>
  </si>
  <si>
    <t>판관비</t>
  </si>
  <si>
    <t>inst_expenses</t>
  </si>
  <si>
    <t>영업이익</t>
  </si>
  <si>
    <t>inst_op</t>
  </si>
  <si>
    <t>영업외수익</t>
  </si>
  <si>
    <t>inst_noi</t>
  </si>
  <si>
    <t>영업외비용</t>
  </si>
  <si>
    <t>inst_noe</t>
  </si>
  <si>
    <t>당기순이익</t>
  </si>
  <si>
    <t>inst_net_income</t>
  </si>
  <si>
    <t>tb_incoming</t>
    <phoneticPr fontId="1" type="noConversion"/>
  </si>
  <si>
    <t>tb_sales</t>
    <phoneticPr fontId="1" type="noConversion"/>
  </si>
  <si>
    <t>tb_dealing</t>
    <phoneticPr fontId="1" type="noConversion"/>
  </si>
  <si>
    <t>tb_other_expense</t>
    <phoneticPr fontId="1" type="noConversion"/>
  </si>
  <si>
    <t>tb_vat</t>
    <phoneticPr fontId="1" type="noConversion"/>
  </si>
  <si>
    <t>tb_income_statement</t>
    <phoneticPr fontId="1" type="noConversion"/>
  </si>
  <si>
    <t>거래처명</t>
  </si>
  <si>
    <t>과세(세금게산서), 면세(계산서),  카드과세,카드면세, 현영과세,현영면세</t>
  </si>
  <si>
    <t>입고수량 * 용량</t>
  </si>
  <si>
    <t>공급합계/1.1 (면세 품목이 아닐경우)</t>
  </si>
  <si>
    <t>공급가액 * 0.1 (면세품목이 아닐 경우)</t>
  </si>
  <si>
    <t>유/무</t>
  </si>
  <si>
    <t>1=미사용,
2=사용중,
3=소모완료</t>
  </si>
  <si>
    <t>입고수량코드</t>
    <phoneticPr fontId="1" type="noConversion"/>
  </si>
  <si>
    <t>inco_code</t>
    <phoneticPr fontId="1" type="noConversion"/>
  </si>
  <si>
    <t>매출(수익) 상세 테이블의 기본키</t>
  </si>
  <si>
    <t>해당 메뉴 명</t>
  </si>
  <si>
    <t>해당 메뉴의 가격</t>
  </si>
  <si>
    <t>사용자가 등록한 메뉴의 판매수량</t>
  </si>
  <si>
    <t>메뉴 가격 + 판매 수량</t>
  </si>
  <si>
    <t>공급 합계 / 1.1</t>
  </si>
  <si>
    <t>공급 합계 - 공급 가액</t>
  </si>
  <si>
    <t>수금, 미수금</t>
  </si>
  <si>
    <t>거래처 테이블의 기본키</t>
  </si>
  <si>
    <t>해당 매출일</t>
  </si>
  <si>
    <t>등록일</t>
  </si>
  <si>
    <t>회계 마감 유무를 유, 무 로 판단</t>
  </si>
  <si>
    <t>소모량 마감 유무를 유, 무로 판단</t>
  </si>
  <si>
    <t>자산/부채/매출</t>
  </si>
  <si>
    <t>당좌자산/재고자산/유동부채/매출</t>
  </si>
  <si>
    <t>현금/당좌예금/외상매출금/상품/
원재료/외상매입금/미지급비용/
상품매출 등</t>
  </si>
  <si>
    <t>매출, 매입, 기타매입</t>
  </si>
  <si>
    <t>공급합계 = 공급가액 + 공급세액</t>
  </si>
  <si>
    <t>공급가액 = 공급합계 - 공급세액</t>
  </si>
  <si>
    <t>공급세액 = 공급합계 - 공급가액</t>
  </si>
  <si>
    <t>차변 계정과목 코드</t>
  </si>
  <si>
    <t>차변 계정 중분류</t>
  </si>
  <si>
    <t>대변 계정 중분류</t>
  </si>
  <si>
    <t>대변 계정과목 명</t>
  </si>
  <si>
    <t>매입, 매출이 일어난 날짜</t>
  </si>
  <si>
    <t>매입,매출을 등록한 날짜</t>
  </si>
  <si>
    <t>사업장 상호명</t>
    <phoneticPr fontId="38" type="noConversion"/>
  </si>
  <si>
    <t>공급가액 + 공급세액</t>
  </si>
  <si>
    <t>공급합계 * 1.1</t>
  </si>
  <si>
    <t>기타 매입 등록날짜</t>
    <phoneticPr fontId="1" type="noConversion"/>
  </si>
  <si>
    <t>해당 사업장의 직원 아이디</t>
  </si>
  <si>
    <t>해당 사업장의 직원 이름</t>
  </si>
  <si>
    <t>해당 직원급여의 귀속연월</t>
  </si>
  <si>
    <t>직원테이블의 지급합계(월급+추가수당),
일용직테이블의 월급</t>
  </si>
  <si>
    <t>차변 계정 과목 중분류</t>
  </si>
  <si>
    <t>대변 계정과목 코드</t>
  </si>
  <si>
    <t>대변 계정과목 중분류</t>
  </si>
  <si>
    <t>급여를 지급한 날짜</t>
  </si>
  <si>
    <t>급여를 등록한 날짜</t>
  </si>
  <si>
    <t>부가세1기 = 1월~6월 ,부가세 2기 = 7월~12</t>
  </si>
  <si>
    <t>부가세 기간별 매출 총 공급가액</t>
  </si>
  <si>
    <t>부가세 기간별 매출 총 공급세액</t>
  </si>
  <si>
    <t>부가세 기간별 매입 총 공급가액</t>
  </si>
  <si>
    <t>부가세 기간별 매입 총 공급세액</t>
  </si>
  <si>
    <t>중간납부한 부가세액</t>
  </si>
  <si>
    <t>의제매입액 * 9/109</t>
  </si>
  <si>
    <t>사업에 무관한 매입공급대가의 세액</t>
  </si>
  <si>
    <t>부가세귀속기간의 카드 매출공급대가 *2.6% ,해당년도 1,000만원 한도</t>
  </si>
  <si>
    <t>(매출+불공+가산세)-(매입+의제매입+신용카드발행세액공제)</t>
  </si>
  <si>
    <t>손익계산서 기본키</t>
  </si>
  <si>
    <t>기간별 총 매출액</t>
  </si>
  <si>
    <t>기간별 총 매입액</t>
  </si>
  <si>
    <t>매출 - 매입</t>
  </si>
  <si>
    <t>판매관리비</t>
  </si>
  <si>
    <t>영업이익 = 매출총이익 - 판관비</t>
  </si>
  <si>
    <t>영업 외에 번 수익</t>
  </si>
  <si>
    <t>영업 외에 지출한 비용</t>
  </si>
  <si>
    <t>당기순이익 = 영업이익 + 영업외수익 - 영업외비용</t>
  </si>
  <si>
    <t>테이블 정의서</t>
    <phoneticPr fontId="1" type="noConversion"/>
  </si>
  <si>
    <t>물리 테이블명</t>
    <phoneticPr fontId="1" type="noConversion"/>
  </si>
  <si>
    <t>tb_login_log</t>
    <phoneticPr fontId="1" type="noConversion"/>
  </si>
  <si>
    <t>로그인 이력조회</t>
    <phoneticPr fontId="1" type="noConversion"/>
  </si>
  <si>
    <t>최영은</t>
    <phoneticPr fontId="1" type="noConversion"/>
  </si>
  <si>
    <t>최영은</t>
    <phoneticPr fontId="1" type="noConversion"/>
  </si>
  <si>
    <t>버전</t>
    <phoneticPr fontId="1" type="noConversion"/>
  </si>
  <si>
    <t>@</t>
    <phoneticPr fontId="1" type="noConversion"/>
  </si>
  <si>
    <t>업무명</t>
    <phoneticPr fontId="1" type="noConversion"/>
  </si>
  <si>
    <t>카페 매출 상승 및 원가분석을 통한 수요 공급 예측 관리 시스템</t>
    <phoneticPr fontId="1" type="noConversion"/>
  </si>
  <si>
    <t>PK여부</t>
    <phoneticPr fontId="1" type="noConversion"/>
  </si>
  <si>
    <t>NULL여부</t>
    <phoneticPr fontId="1" type="noConversion"/>
  </si>
  <si>
    <t>참조테이블</t>
    <phoneticPr fontId="1" type="noConversion"/>
  </si>
  <si>
    <t>로그인이력코드</t>
  </si>
  <si>
    <t>login_code</t>
  </si>
  <si>
    <t>로그인 이력조회 기본키</t>
  </si>
  <si>
    <t>login_id</t>
  </si>
  <si>
    <t>로그인, 로그아웃시도시 접속중인 아이디</t>
  </si>
  <si>
    <t>행동</t>
  </si>
  <si>
    <t>login_act</t>
  </si>
  <si>
    <t>로그인, 로그아웃</t>
  </si>
  <si>
    <t>login_reg_date</t>
  </si>
  <si>
    <t>해당 발생일</t>
  </si>
  <si>
    <t>tb_leave</t>
    <phoneticPr fontId="1" type="noConversion"/>
  </si>
  <si>
    <t>승인자</t>
    <phoneticPr fontId="1" type="noConversion"/>
  </si>
  <si>
    <t>작성일</t>
    <phoneticPr fontId="1" type="noConversion"/>
  </si>
  <si>
    <t>@</t>
    <phoneticPr fontId="1" type="noConversion"/>
  </si>
  <si>
    <t>순번</t>
    <phoneticPr fontId="1" type="noConversion"/>
  </si>
  <si>
    <t>참조 컬럼 ID</t>
    <phoneticPr fontId="1" type="noConversion"/>
  </si>
  <si>
    <t>비고</t>
    <phoneticPr fontId="1" type="noConversion"/>
  </si>
  <si>
    <t>회원탈퇴코드</t>
  </si>
  <si>
    <t>leave_code</t>
  </si>
  <si>
    <t>회원 탈퇴 코드</t>
  </si>
  <si>
    <t>leave_id</t>
  </si>
  <si>
    <t>회원탈퇴아이디</t>
  </si>
  <si>
    <t>leave_etc</t>
  </si>
  <si>
    <t>회원 탈퇴 사유</t>
  </si>
  <si>
    <t>탈퇴신청일(등록날짜)</t>
  </si>
  <si>
    <t>leave_date</t>
  </si>
  <si>
    <t>회원 탈퇴를 신청한 날짜</t>
  </si>
  <si>
    <t>승인유무</t>
  </si>
  <si>
    <t>leave_check</t>
  </si>
  <si>
    <t>관리자가 회원탈퇴승인을 했는지 확인가능</t>
  </si>
  <si>
    <t>승인날짜</t>
  </si>
  <si>
    <t>leave_reg_date</t>
  </si>
  <si>
    <t>관리자가 회원탈퇴승인을 한 날짜</t>
  </si>
  <si>
    <t>등록날짜</t>
    <phoneticPr fontId="1" type="noConversion"/>
  </si>
  <si>
    <t>메뉴 카테고리</t>
    <phoneticPr fontId="1" type="noConversion"/>
  </si>
  <si>
    <t>작성자</t>
    <phoneticPr fontId="1" type="noConversion"/>
  </si>
  <si>
    <t>21.03.11</t>
    <phoneticPr fontId="1" type="noConversion"/>
  </si>
  <si>
    <t>v1</t>
    <phoneticPr fontId="1" type="noConversion"/>
  </si>
  <si>
    <t>att_code</t>
    <phoneticPr fontId="1" type="noConversion"/>
  </si>
  <si>
    <t>일용직 출퇴근 코드</t>
  </si>
  <si>
    <t>store_info_store_name</t>
  </si>
  <si>
    <t>직원아이디</t>
    <phoneticPr fontId="1" type="noConversion"/>
  </si>
  <si>
    <t>user_id</t>
    <phoneticPr fontId="1" type="noConversion"/>
  </si>
  <si>
    <t>일용직 직원 아이디</t>
  </si>
  <si>
    <t>user_name</t>
    <phoneticPr fontId="1" type="noConversion"/>
  </si>
  <si>
    <t>일용직 직원 이름</t>
  </si>
  <si>
    <t>일용직 근무 당일 날짜</t>
  </si>
  <si>
    <t>출근 시간</t>
    <phoneticPr fontId="1" type="noConversion"/>
  </si>
  <si>
    <t>일용직 출근 시간</t>
  </si>
  <si>
    <t>퇴근 시간</t>
    <phoneticPr fontId="1" type="noConversion"/>
  </si>
  <si>
    <t>일용직 퇴근 시간</t>
  </si>
  <si>
    <t>일용직 당일 근무 시간</t>
  </si>
  <si>
    <t>일용직 출퇴근 등록날짜</t>
  </si>
  <si>
    <t>4대보험</t>
  </si>
  <si>
    <t>백재영</t>
    <phoneticPr fontId="1" type="noConversion"/>
  </si>
  <si>
    <t>작성일</t>
    <phoneticPr fontId="1" type="noConversion"/>
  </si>
  <si>
    <t>21.03.11</t>
    <phoneticPr fontId="1" type="noConversion"/>
  </si>
  <si>
    <t>v1</t>
    <phoneticPr fontId="1" type="noConversion"/>
  </si>
  <si>
    <t>insu_code</t>
    <phoneticPr fontId="1" type="noConversion"/>
  </si>
  <si>
    <t>4대보험코드(연별)</t>
  </si>
  <si>
    <t>국민연금</t>
    <phoneticPr fontId="1" type="noConversion"/>
  </si>
  <si>
    <t>insu_persion</t>
    <phoneticPr fontId="1" type="noConversion"/>
  </si>
  <si>
    <t>국민연금 세율 2021</t>
  </si>
  <si>
    <t>건강보험 세율 2021</t>
  </si>
  <si>
    <t>고용보험 세율 2021</t>
  </si>
  <si>
    <t>장기요양보험 세율 2021</t>
  </si>
  <si>
    <t>insu_total_perc</t>
    <phoneticPr fontId="1" type="noConversion"/>
  </si>
  <si>
    <t>총 합계 세율 2021</t>
  </si>
  <si>
    <t>등록날짜</t>
    <phoneticPr fontId="1" type="noConversion"/>
  </si>
  <si>
    <t>insu_reg_date</t>
    <phoneticPr fontId="1" type="noConversion"/>
  </si>
  <si>
    <t>4대보험 등록 날짜</t>
  </si>
  <si>
    <t>추가수당 관리</t>
  </si>
  <si>
    <t>21.03.11</t>
    <phoneticPr fontId="1" type="noConversion"/>
  </si>
  <si>
    <t>추가수당코드</t>
    <phoneticPr fontId="1" type="noConversion"/>
  </si>
  <si>
    <t>btax_code</t>
    <phoneticPr fontId="1" type="noConversion"/>
  </si>
  <si>
    <t>추가 수당코드</t>
  </si>
  <si>
    <t>사업자 상호명</t>
  </si>
  <si>
    <t>btax_option</t>
    <phoneticPr fontId="1" type="noConversion"/>
  </si>
  <si>
    <t>과세', '비과세'</t>
  </si>
  <si>
    <t>추가수당항목</t>
    <phoneticPr fontId="1" type="noConversion"/>
  </si>
  <si>
    <t>btax_cate</t>
    <phoneticPr fontId="1" type="noConversion"/>
  </si>
  <si>
    <t>추가 수당 항목</t>
  </si>
  <si>
    <t xml:space="preserve">상세 </t>
    <phoneticPr fontId="1" type="noConversion"/>
  </si>
  <si>
    <t>btax_etc</t>
    <phoneticPr fontId="1" type="noConversion"/>
  </si>
  <si>
    <t>추가 수당 관리 상세 설명</t>
  </si>
  <si>
    <t>btax_reg_date</t>
    <phoneticPr fontId="1" type="noConversion"/>
  </si>
  <si>
    <t>추가수당 등록날짜</t>
  </si>
  <si>
    <t>직원별 추가수당 관리</t>
  </si>
  <si>
    <t>백재영</t>
    <phoneticPr fontId="1" type="noConversion"/>
  </si>
  <si>
    <t>추가수당코드</t>
  </si>
  <si>
    <t>근무 사업장 코드</t>
  </si>
  <si>
    <t>근무매장 상호명</t>
  </si>
  <si>
    <t>직원 이름</t>
    <phoneticPr fontId="1" type="noConversion"/>
  </si>
  <si>
    <t>ub_year_month</t>
    <phoneticPr fontId="1" type="noConversion"/>
  </si>
  <si>
    <t>해당 귀속년월</t>
  </si>
  <si>
    <t>btax_code</t>
    <phoneticPr fontId="1" type="noConversion"/>
  </si>
  <si>
    <t>tb_bonus_tax 테이블의 추가수당코드</t>
  </si>
  <si>
    <t>btax_option</t>
    <phoneticPr fontId="1" type="noConversion"/>
  </si>
  <si>
    <t>tb_bonus_tax 테이블 과세', '비과세'</t>
  </si>
  <si>
    <t>tb_bonus_tax 테이블의 추가수당 항목</t>
  </si>
  <si>
    <t>ub_pay</t>
    <phoneticPr fontId="1" type="noConversion"/>
  </si>
  <si>
    <t>직원별 추가수당 관리 금액</t>
  </si>
  <si>
    <t xml:space="preserve">상세 </t>
    <phoneticPr fontId="1" type="noConversion"/>
  </si>
  <si>
    <t>ub_etc</t>
    <phoneticPr fontId="1" type="noConversion"/>
  </si>
  <si>
    <t>직원별 추가수당 관리 상세 설명</t>
  </si>
  <si>
    <t>등록날짜</t>
    <phoneticPr fontId="1" type="noConversion"/>
  </si>
  <si>
    <t>ub_reg_date</t>
    <phoneticPr fontId="1" type="noConversion"/>
  </si>
  <si>
    <t>직원별 추가수당 관리 등록날짜</t>
  </si>
  <si>
    <t>근로 지방소득세</t>
    <phoneticPr fontId="1" type="noConversion"/>
  </si>
  <si>
    <t>급여관리</t>
  </si>
  <si>
    <t>승인자</t>
    <phoneticPr fontId="1" type="noConversion"/>
  </si>
  <si>
    <t>급여명세서코드</t>
    <phoneticPr fontId="1" type="noConversion"/>
  </si>
  <si>
    <t>salary_code</t>
    <phoneticPr fontId="1" type="noConversion"/>
  </si>
  <si>
    <t>직원 급여관리 테이블의 기본키</t>
  </si>
  <si>
    <t>직원아이디</t>
    <phoneticPr fontId="1" type="noConversion"/>
  </si>
  <si>
    <t>user_name</t>
    <phoneticPr fontId="1" type="noConversion"/>
  </si>
  <si>
    <t>귀속년월</t>
    <phoneticPr fontId="1" type="noConversion"/>
  </si>
  <si>
    <t>salary_year_month</t>
    <phoneticPr fontId="1" type="noConversion"/>
  </si>
  <si>
    <t>월급</t>
    <phoneticPr fontId="1" type="noConversion"/>
  </si>
  <si>
    <t>월급</t>
  </si>
  <si>
    <t>과세추가수당합계</t>
    <phoneticPr fontId="1" type="noConversion"/>
  </si>
  <si>
    <t>salary_btax_total</t>
    <phoneticPr fontId="1" type="noConversion"/>
  </si>
  <si>
    <t>과세추가수당합계</t>
  </si>
  <si>
    <t>비과세추가수당합계</t>
    <phoneticPr fontId="1" type="noConversion"/>
  </si>
  <si>
    <t>salary_bntax_total</t>
    <phoneticPr fontId="1" type="noConversion"/>
  </si>
  <si>
    <t>비과세추가수당합계</t>
  </si>
  <si>
    <t>지급합계</t>
    <phoneticPr fontId="1" type="noConversion"/>
  </si>
  <si>
    <t>salary_total</t>
    <phoneticPr fontId="1" type="noConversion"/>
  </si>
  <si>
    <t>월급+과세추가수당합계+비과세추가수당합계</t>
  </si>
  <si>
    <t>근로소득 간이세액표 참조</t>
  </si>
  <si>
    <t>근로소득세</t>
    <phoneticPr fontId="1" type="noConversion"/>
  </si>
  <si>
    <t>intax_work</t>
    <phoneticPr fontId="1" type="noConversion"/>
  </si>
  <si>
    <t>근로 지방소득세 = 근로소득세*0.1</t>
  </si>
  <si>
    <t>4대보험코드</t>
    <phoneticPr fontId="1" type="noConversion"/>
  </si>
  <si>
    <t>insu_code</t>
    <phoneticPr fontId="1" type="noConversion"/>
  </si>
  <si>
    <t>4대보험코드</t>
  </si>
  <si>
    <t>4대보험 합계 세율 계산 금액</t>
    <phoneticPr fontId="1" type="noConversion"/>
  </si>
  <si>
    <t>salary_insu_calc</t>
    <phoneticPr fontId="1" type="noConversion"/>
  </si>
  <si>
    <t>(월급+과세추가수당합계)*0.0913</t>
  </si>
  <si>
    <t>salary_deduction</t>
    <phoneticPr fontId="1" type="noConversion"/>
  </si>
  <si>
    <t>근로소득세+근로지방소득세+4대보험 합계 세율 계산 금액</t>
  </si>
  <si>
    <t>salary_receipts</t>
    <phoneticPr fontId="1" type="noConversion"/>
  </si>
  <si>
    <t>지급합계-공제합계</t>
  </si>
  <si>
    <t xml:space="preserve">지급일자 </t>
    <phoneticPr fontId="1" type="noConversion"/>
  </si>
  <si>
    <t>salary_paydate</t>
    <phoneticPr fontId="1" type="noConversion"/>
  </si>
  <si>
    <t>지급일자</t>
  </si>
  <si>
    <t>salary_reg_date</t>
    <phoneticPr fontId="1" type="noConversion"/>
  </si>
  <si>
    <t>등록일자</t>
  </si>
  <si>
    <t>일용직 급여관리</t>
  </si>
  <si>
    <t>v1</t>
    <phoneticPr fontId="1" type="noConversion"/>
  </si>
  <si>
    <t>해당 사업장 직원 아이디</t>
  </si>
  <si>
    <t>해당 사업장 직원 이름</t>
  </si>
  <si>
    <t>근무하여 월급받는 년,월</t>
  </si>
  <si>
    <t>근무시간 총 합계</t>
  </si>
  <si>
    <t>근무시간 * 시급 (세전)</t>
  </si>
  <si>
    <t>근로소득세 테이블의 세액</t>
  </si>
  <si>
    <t>근로소득세 * 10%</t>
  </si>
  <si>
    <t>근로소득세 + 근로 지방소득세</t>
  </si>
  <si>
    <t>월급-공제합계 (세후)</t>
  </si>
  <si>
    <t>실제 입금한 날짜</t>
  </si>
  <si>
    <t>데이터 등록 날짜</t>
  </si>
  <si>
    <t>컬럼ID</t>
    <phoneticPr fontId="1" type="noConversion"/>
  </si>
  <si>
    <t>PK여부</t>
    <phoneticPr fontId="1" type="noConversion"/>
  </si>
  <si>
    <t>FK여부</t>
    <phoneticPr fontId="1" type="noConversion"/>
  </si>
  <si>
    <t>NULL여부</t>
    <phoneticPr fontId="1" type="noConversion"/>
  </si>
  <si>
    <t>참조테이블</t>
    <phoneticPr fontId="1" type="noConversion"/>
  </si>
  <si>
    <t>비고</t>
    <phoneticPr fontId="1" type="noConversion"/>
  </si>
  <si>
    <t>일용직급여명세서코드</t>
    <phoneticPr fontId="1" type="noConversion"/>
  </si>
  <si>
    <t>sd_code</t>
    <phoneticPr fontId="1" type="noConversion"/>
  </si>
  <si>
    <t>일용직 급여관리 테이블 기본키</t>
    <phoneticPr fontId="1" type="noConversion"/>
  </si>
  <si>
    <t>직원 아이디</t>
    <phoneticPr fontId="1" type="noConversion"/>
  </si>
  <si>
    <t>sd_year_month</t>
    <phoneticPr fontId="1" type="noConversion"/>
  </si>
  <si>
    <t>근무시간</t>
    <phoneticPr fontId="1" type="noConversion"/>
  </si>
  <si>
    <t>sd_worktime</t>
    <phoneticPr fontId="1" type="noConversion"/>
  </si>
  <si>
    <t>월급</t>
    <phoneticPr fontId="1" type="noConversion"/>
  </si>
  <si>
    <t>sd_pay</t>
    <phoneticPr fontId="1" type="noConversion"/>
  </si>
  <si>
    <t>근로소득세</t>
    <phoneticPr fontId="1" type="noConversion"/>
  </si>
  <si>
    <t>intax_work</t>
    <phoneticPr fontId="1" type="noConversion"/>
  </si>
  <si>
    <t>근로 지방소득세</t>
    <phoneticPr fontId="1" type="noConversion"/>
  </si>
  <si>
    <t>intax_local</t>
    <phoneticPr fontId="1" type="noConversion"/>
  </si>
  <si>
    <t>공제합계</t>
    <phoneticPr fontId="1" type="noConversion"/>
  </si>
  <si>
    <t>sd_deduction</t>
    <phoneticPr fontId="1" type="noConversion"/>
  </si>
  <si>
    <t>실수령액</t>
    <phoneticPr fontId="1" type="noConversion"/>
  </si>
  <si>
    <t>sd_receipts</t>
    <phoneticPr fontId="1" type="noConversion"/>
  </si>
  <si>
    <t>지급일자</t>
    <phoneticPr fontId="1" type="noConversion"/>
  </si>
  <si>
    <t>sd_paydate</t>
    <phoneticPr fontId="1" type="noConversion"/>
  </si>
  <si>
    <t>sd_reg_date</t>
    <phoneticPr fontId="1" type="noConversion"/>
  </si>
  <si>
    <t>출퇴근코드</t>
    <phoneticPr fontId="1" type="noConversion"/>
  </si>
  <si>
    <t>직원아이디</t>
    <phoneticPr fontId="1" type="noConversion"/>
  </si>
  <si>
    <t>user_id</t>
    <phoneticPr fontId="1" type="noConversion"/>
  </si>
  <si>
    <t>당일 날짜</t>
    <phoneticPr fontId="1" type="noConversion"/>
  </si>
  <si>
    <t>TIME</t>
  </si>
  <si>
    <t>당일 근무 시간</t>
    <phoneticPr fontId="1" type="noConversion"/>
  </si>
  <si>
    <t>4대보험코드</t>
    <phoneticPr fontId="1" type="noConversion"/>
  </si>
  <si>
    <t>DOUBLE(5)</t>
  </si>
  <si>
    <t>장기요양보험</t>
    <phoneticPr fontId="1" type="noConversion"/>
  </si>
  <si>
    <t>insu_longcare</t>
    <phoneticPr fontId="1" type="noConversion"/>
  </si>
  <si>
    <t>insu_employ</t>
    <phoneticPr fontId="1" type="noConversion"/>
  </si>
  <si>
    <t>ub_code</t>
    <phoneticPr fontId="1" type="noConversion"/>
  </si>
  <si>
    <t>INT(6)</t>
  </si>
  <si>
    <t>INT(7)</t>
  </si>
  <si>
    <t>진우주</t>
    <phoneticPr fontId="1" type="noConversion"/>
  </si>
  <si>
    <t>38기 스마트웹 콘텐츠개발자 양성과정 A</t>
    <phoneticPr fontId="1" type="noConversion"/>
  </si>
  <si>
    <t>과정명</t>
    <phoneticPr fontId="1" type="noConversion"/>
  </si>
  <si>
    <t>작성자</t>
    <phoneticPr fontId="1" type="noConversion"/>
  </si>
  <si>
    <t>작성일</t>
    <phoneticPr fontId="1" type="noConversion"/>
  </si>
  <si>
    <t>사이트맵</t>
    <phoneticPr fontId="1" type="noConversion"/>
  </si>
  <si>
    <t>URI</t>
    <phoneticPr fontId="1" type="noConversion"/>
  </si>
  <si>
    <t>GET/
POST</t>
    <phoneticPr fontId="1" type="noConversion"/>
  </si>
  <si>
    <t>사업장</t>
    <phoneticPr fontId="1" type="noConversion"/>
  </si>
  <si>
    <t>사업장 정보 등록을 받는다</t>
  </si>
  <si>
    <t>매장</t>
    <phoneticPr fontId="1" type="noConversion"/>
  </si>
  <si>
    <t>메뉴 정보 등록을 받는다</t>
  </si>
  <si>
    <t>메뉴(상품) 레시피 등록</t>
    <phoneticPr fontId="1" type="noConversion"/>
  </si>
  <si>
    <t>메뉴 소모량 정보 등록을 받는다</t>
  </si>
  <si>
    <t>품목 정보 등록을 받는다</t>
  </si>
  <si>
    <t>get</t>
    <phoneticPr fontId="1" type="noConversion"/>
  </si>
  <si>
    <t>사업장 정보를 조회한다</t>
  </si>
  <si>
    <t>직원 정보 등록을 받는다</t>
  </si>
  <si>
    <t>직원 정보를 조회한다</t>
  </si>
  <si>
    <t>거래처 등록</t>
    <phoneticPr fontId="1" type="noConversion"/>
  </si>
  <si>
    <t>거래처 정보 등록을 받는다</t>
  </si>
  <si>
    <t>거래처 조회</t>
    <phoneticPr fontId="1" type="noConversion"/>
  </si>
  <si>
    <t>거래처 정보를 조회한다</t>
  </si>
  <si>
    <t>메뉴 정보를 조회한다</t>
  </si>
  <si>
    <t>메뉴 소모량 정보를 조회한다</t>
  </si>
  <si>
    <t>품목 정보를 조회한다</t>
  </si>
  <si>
    <t>재고 조사 내역을 등록 받는다</t>
  </si>
  <si>
    <t>재고 조사 내역 정보를 조회한다</t>
  </si>
  <si>
    <t>총 재고 조회</t>
    <phoneticPr fontId="1" type="noConversion"/>
  </si>
  <si>
    <t>총 재고 내역 정보를 조회한다</t>
  </si>
  <si>
    <t>매입 관리</t>
    <phoneticPr fontId="1" type="noConversion"/>
  </si>
  <si>
    <t>매입 등록</t>
    <phoneticPr fontId="1" type="noConversion"/>
  </si>
  <si>
    <t>매입 내역을 등록 받는다</t>
  </si>
  <si>
    <t>매입 내역을 조회한다</t>
  </si>
  <si>
    <t>매출 내역을 등록 받는다</t>
  </si>
  <si>
    <t>매출 조회</t>
    <phoneticPr fontId="1" type="noConversion"/>
  </si>
  <si>
    <t>매출 내역을 조회한다</t>
  </si>
  <si>
    <t>기타 지출 내역을 등록 받는다</t>
  </si>
  <si>
    <t>tax/getvat</t>
    <phoneticPr fontId="1" type="noConversion"/>
  </si>
  <si>
    <t>부가세 내역을 조회한다</t>
    <phoneticPr fontId="1" type="noConversion"/>
  </si>
  <si>
    <t>관리자 설정</t>
    <phoneticPr fontId="1" type="noConversion"/>
  </si>
  <si>
    <t>NO</t>
    <phoneticPr fontId="1" type="noConversion"/>
  </si>
  <si>
    <t xml:space="preserve">화면 메뉴 DEPTH </t>
    <phoneticPr fontId="1" type="noConversion"/>
  </si>
  <si>
    <t>3 DEPTH</t>
    <phoneticPr fontId="1" type="noConversion"/>
  </si>
  <si>
    <t>기초등록</t>
    <phoneticPr fontId="1" type="noConversion"/>
  </si>
  <si>
    <t>사업장 등록</t>
    <phoneticPr fontId="1" type="noConversion"/>
  </si>
  <si>
    <t>store/addstore</t>
    <phoneticPr fontId="1" type="noConversion"/>
  </si>
  <si>
    <t>post</t>
    <phoneticPr fontId="1" type="noConversion"/>
  </si>
  <si>
    <t>메뉴(상품) 등록</t>
    <phoneticPr fontId="1" type="noConversion"/>
  </si>
  <si>
    <t>store/add</t>
    <phoneticPr fontId="1" type="noConversion"/>
  </si>
  <si>
    <t>post</t>
    <phoneticPr fontId="1" type="noConversion"/>
  </si>
  <si>
    <t>품목 등록</t>
    <phoneticPr fontId="1" type="noConversion"/>
  </si>
  <si>
    <t>stock/addarticle</t>
    <phoneticPr fontId="1" type="noConversion"/>
  </si>
  <si>
    <t>매장관리</t>
    <phoneticPr fontId="1" type="noConversion"/>
  </si>
  <si>
    <t>사업장관리</t>
    <phoneticPr fontId="1" type="noConversion"/>
  </si>
  <si>
    <t>사업장 등록</t>
    <phoneticPr fontId="1" type="noConversion"/>
  </si>
  <si>
    <t>store/addstore</t>
    <phoneticPr fontId="1" type="noConversion"/>
  </si>
  <si>
    <t>사업장 조회</t>
    <phoneticPr fontId="1" type="noConversion"/>
  </si>
  <si>
    <t>store/getstore</t>
    <phoneticPr fontId="1" type="noConversion"/>
  </si>
  <si>
    <t>직원 관리</t>
    <phoneticPr fontId="1" type="noConversion"/>
  </si>
  <si>
    <t>직원 등록</t>
    <phoneticPr fontId="1" type="noConversion"/>
  </si>
  <si>
    <t>store/adduser</t>
    <phoneticPr fontId="1" type="noConversion"/>
  </si>
  <si>
    <t>직원 조회</t>
    <phoneticPr fontId="1" type="noConversion"/>
  </si>
  <si>
    <t>store/getuser</t>
    <phoneticPr fontId="1" type="noConversion"/>
  </si>
  <si>
    <t>거래처 관리</t>
    <phoneticPr fontId="1" type="noConversion"/>
  </si>
  <si>
    <t>store/addcustomer</t>
    <phoneticPr fontId="1" type="noConversion"/>
  </si>
  <si>
    <t>store/getcustomer</t>
    <phoneticPr fontId="1" type="noConversion"/>
  </si>
  <si>
    <t>get</t>
    <phoneticPr fontId="1" type="noConversion"/>
  </si>
  <si>
    <t>재고관리</t>
    <phoneticPr fontId="1" type="noConversion"/>
  </si>
  <si>
    <t>메뉴(상품) 관리</t>
    <phoneticPr fontId="1" type="noConversion"/>
  </si>
  <si>
    <t>메뉴(상품) 등록</t>
    <phoneticPr fontId="1" type="noConversion"/>
  </si>
  <si>
    <t>stock/addmenu</t>
    <phoneticPr fontId="1" type="noConversion"/>
  </si>
  <si>
    <t>메뉴(상품) 조회</t>
    <phoneticPr fontId="1" type="noConversion"/>
  </si>
  <si>
    <t>stock/getmenu</t>
    <phoneticPr fontId="1" type="noConversion"/>
  </si>
  <si>
    <t>메뉴(상품) 레시피 관리</t>
    <phoneticPr fontId="1" type="noConversion"/>
  </si>
  <si>
    <t>메뉴(상품) 레시피 등록</t>
    <phoneticPr fontId="1" type="noConversion"/>
  </si>
  <si>
    <t>stock/addconsumption</t>
    <phoneticPr fontId="1" type="noConversion"/>
  </si>
  <si>
    <t>메뉴(상품) 레시피 조회</t>
    <phoneticPr fontId="1" type="noConversion"/>
  </si>
  <si>
    <t>stock/getconsumption</t>
    <phoneticPr fontId="1" type="noConversion"/>
  </si>
  <si>
    <t>품목 관리</t>
    <phoneticPr fontId="1" type="noConversion"/>
  </si>
  <si>
    <t>품목 조회</t>
    <phoneticPr fontId="1" type="noConversion"/>
  </si>
  <si>
    <t>stock/getarticle</t>
    <phoneticPr fontId="1" type="noConversion"/>
  </si>
  <si>
    <t>재고 조사</t>
    <phoneticPr fontId="1" type="noConversion"/>
  </si>
  <si>
    <t>재고 조사 내역 등록</t>
    <phoneticPr fontId="1" type="noConversion"/>
  </si>
  <si>
    <t>stock/addstocktaking</t>
    <phoneticPr fontId="1" type="noConversion"/>
  </si>
  <si>
    <t>재고 조사 내역 조회</t>
    <phoneticPr fontId="1" type="noConversion"/>
  </si>
  <si>
    <t>stock/getstocktaking</t>
    <phoneticPr fontId="1" type="noConversion"/>
  </si>
  <si>
    <t>stock/getstock</t>
    <phoneticPr fontId="1" type="noConversion"/>
  </si>
  <si>
    <t>pands/addincoming</t>
    <phoneticPr fontId="1" type="noConversion"/>
  </si>
  <si>
    <t>매입 조회</t>
    <phoneticPr fontId="1" type="noConversion"/>
  </si>
  <si>
    <t>pands/getincoming</t>
    <phoneticPr fontId="1" type="noConversion"/>
  </si>
  <si>
    <t>매출 관리</t>
    <phoneticPr fontId="1" type="noConversion"/>
  </si>
  <si>
    <t>매출 등록</t>
    <phoneticPr fontId="1" type="noConversion"/>
  </si>
  <si>
    <t>pands/addsales</t>
    <phoneticPr fontId="1" type="noConversion"/>
  </si>
  <si>
    <t>pands/getsales</t>
    <phoneticPr fontId="1" type="noConversion"/>
  </si>
  <si>
    <t>기타 지출 관리</t>
    <phoneticPr fontId="1" type="noConversion"/>
  </si>
  <si>
    <t>기타 지출 등록</t>
    <phoneticPr fontId="1" type="noConversion"/>
  </si>
  <si>
    <t>기타 지출 조회</t>
    <phoneticPr fontId="1" type="noConversion"/>
  </si>
  <si>
    <t>기타 지출 내역을 조회한다</t>
    <phoneticPr fontId="1" type="noConversion"/>
  </si>
  <si>
    <t>세무 관리</t>
    <phoneticPr fontId="1" type="noConversion"/>
  </si>
  <si>
    <t>기간별 매출매입 조회</t>
    <phoneticPr fontId="1" type="noConversion"/>
  </si>
  <si>
    <t>기간별 매출매입을 조회한다</t>
    <phoneticPr fontId="1" type="noConversion"/>
  </si>
  <si>
    <t>부가세 조회</t>
    <phoneticPr fontId="1" type="noConversion"/>
  </si>
  <si>
    <t>손익계산서 조회</t>
    <phoneticPr fontId="1" type="noConversion"/>
  </si>
  <si>
    <t>tax/getincomstatement</t>
    <phoneticPr fontId="1" type="noConversion"/>
  </si>
  <si>
    <t>손익계산서 내역을 조회한다</t>
    <phoneticPr fontId="1" type="noConversion"/>
  </si>
  <si>
    <t>2팀</t>
    <phoneticPr fontId="1" type="noConversion"/>
  </si>
  <si>
    <t>2팀</t>
    <phoneticPr fontId="1" type="noConversion"/>
  </si>
  <si>
    <t>2팀</t>
    <phoneticPr fontId="1" type="noConversion"/>
  </si>
  <si>
    <t>장현진, 최영은, 백재영, 진우주</t>
    <phoneticPr fontId="1" type="noConversion"/>
  </si>
  <si>
    <t>2팀</t>
    <phoneticPr fontId="1" type="noConversion"/>
  </si>
  <si>
    <t>카페 매출 상승 및 원가분석을 통한 수요 공급 예측 관리 시스템</t>
    <phoneticPr fontId="1" type="noConversion"/>
  </si>
  <si>
    <t>38기 스마트웹 콘텐츠개발자 양성과정 A</t>
  </si>
  <si>
    <t>2팀</t>
    <phoneticPr fontId="1" type="noConversion"/>
  </si>
  <si>
    <t xml:space="preserve">(2020-11-09 ~ 2021-05-06) </t>
    <phoneticPr fontId="1" type="noConversion"/>
  </si>
  <si>
    <t xml:space="preserve">(2020-11-09 ~ 2021-05-06) </t>
    <phoneticPr fontId="1" type="noConversion"/>
  </si>
  <si>
    <t>38기 스마트웹 콘텐츠개발자 양성과정 A</t>
    <phoneticPr fontId="1" type="noConversion"/>
  </si>
  <si>
    <t xml:space="preserve">(2020-11-09 ~ 2021-05-06) </t>
    <phoneticPr fontId="1" type="noConversion"/>
  </si>
  <si>
    <t xml:space="preserve">(2020-11-09 ~ 2021-05-06) </t>
    <phoneticPr fontId="1" type="noConversion"/>
  </si>
  <si>
    <t xml:space="preserve">(2020-11-09 ~ 2021-05-06) </t>
    <phoneticPr fontId="1" type="noConversion"/>
  </si>
  <si>
    <t>팀원 : 장현진, 최영은, 백재영, 진우주
v02_2팀_프로젝트상세일정_210311_17시30분
v01_2팀_프로젝트상세일정_210310_21시30분</t>
    <phoneticPr fontId="1" type="noConversion"/>
  </si>
  <si>
    <t>stock</t>
    <phoneticPr fontId="1" type="noConversion"/>
  </si>
  <si>
    <t>menu</t>
    <phoneticPr fontId="1" type="noConversion"/>
  </si>
  <si>
    <t>salary</t>
    <phoneticPr fontId="1" type="noConversion"/>
  </si>
  <si>
    <t>dsalary</t>
    <phoneticPr fontId="1" type="noConversion"/>
  </si>
  <si>
    <t>tax/getpands</t>
    <phoneticPr fontId="1" type="noConversion"/>
  </si>
  <si>
    <t>pands</t>
    <phoneticPr fontId="1" type="noConversion"/>
  </si>
  <si>
    <t>pands/addotherpurchase</t>
    <phoneticPr fontId="1" type="noConversion"/>
  </si>
  <si>
    <t>pands/getotherpurchase</t>
    <phoneticPr fontId="1" type="noConversion"/>
  </si>
  <si>
    <t>tax</t>
    <phoneticPr fontId="1" type="noConversion"/>
  </si>
  <si>
    <t>Level 3</t>
    <phoneticPr fontId="1" type="noConversion"/>
  </si>
  <si>
    <t>상용직급여</t>
    <phoneticPr fontId="1" type="noConversion"/>
  </si>
  <si>
    <t>일용직급여</t>
    <phoneticPr fontId="1" type="noConversion"/>
  </si>
  <si>
    <t>출퇴근관리</t>
    <phoneticPr fontId="1" type="noConversion"/>
  </si>
  <si>
    <t>추가수당관리</t>
    <phoneticPr fontId="1" type="noConversion"/>
  </si>
  <si>
    <t>추가수당 등록</t>
    <phoneticPr fontId="1" type="noConversion"/>
  </si>
  <si>
    <t>추가수당 조회</t>
    <phoneticPr fontId="1" type="noConversion"/>
  </si>
  <si>
    <t>salary/addbonus</t>
    <phoneticPr fontId="1" type="noConversion"/>
  </si>
  <si>
    <t>salary/getbonus</t>
    <phoneticPr fontId="1" type="noConversion"/>
  </si>
  <si>
    <t>salary/addsalary</t>
    <phoneticPr fontId="1" type="noConversion"/>
  </si>
  <si>
    <t>salary/getsalary</t>
    <phoneticPr fontId="1" type="noConversion"/>
  </si>
  <si>
    <t>salary/addwtime</t>
    <phoneticPr fontId="1" type="noConversion"/>
  </si>
  <si>
    <t>salary/getwtime</t>
    <phoneticPr fontId="1" type="noConversion"/>
  </si>
  <si>
    <t>salary/adddsalary</t>
    <phoneticPr fontId="1" type="noConversion"/>
  </si>
  <si>
    <t>salary/getdsalary</t>
    <phoneticPr fontId="1" type="noConversion"/>
  </si>
  <si>
    <t>추가수당을 등록 받는다</t>
    <phoneticPr fontId="1" type="noConversion"/>
  </si>
  <si>
    <t>추가수당을 조회한다</t>
    <phoneticPr fontId="1" type="noConversion"/>
  </si>
  <si>
    <t>급여 내역을 등록 받는다</t>
    <phoneticPr fontId="1" type="noConversion"/>
  </si>
  <si>
    <t>급여 내역을 조회한다</t>
    <phoneticPr fontId="1" type="noConversion"/>
  </si>
  <si>
    <t>출퇴근 내역을 등록 받는다</t>
    <phoneticPr fontId="1" type="noConversion"/>
  </si>
  <si>
    <t>출퇴근 내역을 조회한다</t>
    <phoneticPr fontId="1" type="noConversion"/>
  </si>
  <si>
    <t>회원 레벨</t>
    <phoneticPr fontId="1" type="noConversion"/>
  </si>
  <si>
    <t>tb_level</t>
    <phoneticPr fontId="1" type="noConversion"/>
  </si>
  <si>
    <t>레벨 명</t>
    <phoneticPr fontId="1" type="noConversion"/>
  </si>
  <si>
    <t>level_name</t>
    <phoneticPr fontId="1" type="noConversion"/>
  </si>
  <si>
    <t>tb_admin</t>
    <phoneticPr fontId="1" type="noConversion"/>
  </si>
  <si>
    <t>관리자아이디</t>
    <phoneticPr fontId="1" type="noConversion"/>
  </si>
  <si>
    <t>관리자비밀번호</t>
    <phoneticPr fontId="1" type="noConversion"/>
  </si>
  <si>
    <t>관리자 이름</t>
    <phoneticPr fontId="1" type="noConversion"/>
  </si>
  <si>
    <t>admin_id</t>
    <phoneticPr fontId="1" type="noConversion"/>
  </si>
  <si>
    <t>admin_pw</t>
    <phoneticPr fontId="1" type="noConversion"/>
  </si>
  <si>
    <t>admin_name</t>
    <phoneticPr fontId="1" type="noConversion"/>
  </si>
  <si>
    <t>30번</t>
    <phoneticPr fontId="1" type="noConversion"/>
  </si>
  <si>
    <t>31번</t>
    <phoneticPr fontId="1" type="noConversion"/>
  </si>
  <si>
    <t>폴더경로</t>
    <phoneticPr fontId="1" type="noConversion"/>
  </si>
  <si>
    <t>메뉴 등록</t>
    <phoneticPr fontId="1" type="noConversion"/>
  </si>
  <si>
    <t>메뉴 수정</t>
    <phoneticPr fontId="1" type="noConversion"/>
  </si>
  <si>
    <t>메뉴 조회</t>
    <phoneticPr fontId="1" type="noConversion"/>
  </si>
  <si>
    <t>메뉴 레시피 등록</t>
    <phoneticPr fontId="1" type="noConversion"/>
  </si>
  <si>
    <t>메뉴 레시피 수정</t>
    <phoneticPr fontId="1" type="noConversion"/>
  </si>
  <si>
    <t>메뉴 레시피 조회</t>
    <phoneticPr fontId="1" type="noConversion"/>
  </si>
  <si>
    <t>stock_volume_total</t>
    <phoneticPr fontId="1" type="noConversion"/>
  </si>
  <si>
    <t>stock_volume_total</t>
    <phoneticPr fontId="1" type="noConversion"/>
  </si>
  <si>
    <t>tb_account_title</t>
    <phoneticPr fontId="1" type="noConversion"/>
  </si>
  <si>
    <t>tb_level</t>
  </si>
  <si>
    <t>회원 레벨</t>
    <phoneticPr fontId="1" type="noConversion"/>
  </si>
  <si>
    <t>레벨명</t>
    <phoneticPr fontId="1" type="noConversion"/>
  </si>
  <si>
    <t>등록 일자</t>
    <phoneticPr fontId="1" type="noConversion"/>
  </si>
  <si>
    <t>상세</t>
    <phoneticPr fontId="1" type="noConversion"/>
  </si>
  <si>
    <t>level_name</t>
    <phoneticPr fontId="1" type="noConversion"/>
  </si>
  <si>
    <t>level_reg_date</t>
    <phoneticPr fontId="1" type="noConversion"/>
  </si>
  <si>
    <t>level_etc</t>
    <phoneticPr fontId="1" type="noConversion"/>
  </si>
  <si>
    <t>관리자아이디</t>
    <phoneticPr fontId="1" type="noConversion"/>
  </si>
  <si>
    <t>관리자비밀번호</t>
    <phoneticPr fontId="1" type="noConversion"/>
  </si>
  <si>
    <t>관리자이름</t>
    <phoneticPr fontId="1" type="noConversion"/>
  </si>
  <si>
    <t>레벨 명</t>
    <phoneticPr fontId="1" type="noConversion"/>
  </si>
  <si>
    <t>admin_id</t>
    <phoneticPr fontId="1" type="noConversion"/>
  </si>
  <si>
    <t>admin_pw</t>
    <phoneticPr fontId="1" type="noConversion"/>
  </si>
  <si>
    <t>admin_name</t>
    <phoneticPr fontId="1" type="noConversion"/>
  </si>
  <si>
    <t>VARCHAR(20)</t>
    <phoneticPr fontId="1" type="noConversion"/>
  </si>
  <si>
    <t>tb_level</t>
    <phoneticPr fontId="1" type="noConversion"/>
  </si>
  <si>
    <t>tb_store_info</t>
    <phoneticPr fontId="1" type="noConversion"/>
  </si>
  <si>
    <t>store_info_code</t>
    <phoneticPr fontId="1" type="noConversion"/>
  </si>
  <si>
    <t>tb_user</t>
    <phoneticPr fontId="1" type="noConversion"/>
  </si>
  <si>
    <t>tb_user</t>
    <phoneticPr fontId="1" type="noConversion"/>
  </si>
  <si>
    <t>cust_code</t>
    <phoneticPr fontId="1" type="noConversion"/>
  </si>
  <si>
    <t>추가수당코드</t>
    <phoneticPr fontId="1" type="noConversion"/>
  </si>
  <si>
    <t>과세 비과세 구분</t>
    <phoneticPr fontId="1" type="noConversion"/>
  </si>
  <si>
    <t>과세 비과세 구분</t>
    <phoneticPr fontId="1" type="noConversion"/>
  </si>
  <si>
    <t>tb_menu</t>
    <phoneticPr fontId="1" type="noConversion"/>
  </si>
  <si>
    <t>재고 관리합계현황테이블의 용량</t>
    <phoneticPr fontId="1" type="noConversion"/>
  </si>
  <si>
    <t>tb_pay_management</t>
    <phoneticPr fontId="1" type="noConversion"/>
  </si>
  <si>
    <t>tb_stocktaking</t>
  </si>
  <si>
    <t>일용직 출퇴근 관리</t>
  </si>
  <si>
    <t>하나의 메뉴에 소모되는 품목별 소모량계산</t>
    <phoneticPr fontId="1" type="noConversion"/>
  </si>
  <si>
    <t>입고품목별 수량별 
용량상세소모량 관리</t>
    <phoneticPr fontId="1" type="noConversion"/>
  </si>
  <si>
    <t>컨트롤러 연결</t>
    <phoneticPr fontId="1" type="noConversion"/>
  </si>
  <si>
    <t>상용직 월급 등록</t>
    <phoneticPr fontId="1" type="noConversion"/>
  </si>
  <si>
    <t>상용직 월급 수정</t>
    <phoneticPr fontId="1" type="noConversion"/>
  </si>
  <si>
    <t>상용직 월급 조회</t>
    <phoneticPr fontId="1" type="noConversion"/>
  </si>
  <si>
    <t>일용직 급여 등록</t>
    <phoneticPr fontId="1" type="noConversion"/>
  </si>
  <si>
    <t>일용직 급여 수정</t>
    <phoneticPr fontId="1" type="noConversion"/>
  </si>
  <si>
    <t>일용직 급여 조회</t>
    <phoneticPr fontId="1" type="noConversion"/>
  </si>
  <si>
    <t>출퇴근 조회</t>
    <phoneticPr fontId="1" type="noConversion"/>
  </si>
  <si>
    <t>출퇴근 등록</t>
    <phoneticPr fontId="1" type="noConversion"/>
  </si>
  <si>
    <t>bonus</t>
    <phoneticPr fontId="1" type="noConversion"/>
  </si>
  <si>
    <t xml:space="preserve"> bonus</t>
    <phoneticPr fontId="1" type="noConversion"/>
  </si>
  <si>
    <t>출퇴근 수정</t>
    <phoneticPr fontId="1" type="noConversion"/>
  </si>
  <si>
    <t>추가수당 조회</t>
    <phoneticPr fontId="1" type="noConversion"/>
  </si>
  <si>
    <t>추가수당 수정</t>
    <phoneticPr fontId="1" type="noConversion"/>
  </si>
  <si>
    <t>기타매입 등록</t>
    <phoneticPr fontId="1" type="noConversion"/>
  </si>
  <si>
    <t>기타매입 수정</t>
    <phoneticPr fontId="1" type="noConversion"/>
  </si>
  <si>
    <t>기타매입 조회</t>
    <phoneticPr fontId="1" type="noConversion"/>
  </si>
  <si>
    <t>총 매입매출 조회</t>
    <phoneticPr fontId="1" type="noConversion"/>
  </si>
  <si>
    <t>총 급여 조회</t>
    <phoneticPr fontId="1" type="noConversion"/>
  </si>
  <si>
    <t>부가가치세 조회</t>
    <phoneticPr fontId="1" type="noConversion"/>
  </si>
  <si>
    <t>주유비</t>
    <phoneticPr fontId="1" type="noConversion"/>
  </si>
  <si>
    <t>매장 소품 구매</t>
    <phoneticPr fontId="1" type="noConversion"/>
  </si>
  <si>
    <t>직원 식비 지급</t>
    <phoneticPr fontId="1" type="noConversion"/>
  </si>
  <si>
    <t>at_etc</t>
    <phoneticPr fontId="1" type="noConversion"/>
  </si>
  <si>
    <t>거래상대 상호명</t>
    <phoneticPr fontId="1" type="noConversion"/>
  </si>
  <si>
    <t>아중주유소</t>
    <phoneticPr fontId="1" type="noConversion"/>
  </si>
  <si>
    <t>다이소</t>
    <phoneticPr fontId="1" type="noConversion"/>
  </si>
  <si>
    <t>아중식당</t>
    <phoneticPr fontId="1" type="noConversion"/>
  </si>
  <si>
    <t>oe_store_name</t>
    <phoneticPr fontId="1" type="noConversion"/>
  </si>
  <si>
    <t>od_001</t>
    <phoneticPr fontId="1" type="noConversion"/>
  </si>
  <si>
    <t>od_002</t>
  </si>
  <si>
    <t>od_003</t>
  </si>
  <si>
    <t>article_code(FK)</t>
    <phoneticPr fontId="1" type="noConversion"/>
  </si>
  <si>
    <t>매입코드(FK)</t>
    <phoneticPr fontId="1" type="noConversion"/>
  </si>
  <si>
    <t>inco_code(FK)</t>
    <phoneticPr fontId="1" type="noConversion"/>
  </si>
  <si>
    <t>stock_now_volume</t>
    <phoneticPr fontId="1" type="noConversion"/>
  </si>
  <si>
    <t>con_name</t>
    <phoneticPr fontId="1" type="noConversion"/>
  </si>
  <si>
    <t>con_code(PK)</t>
    <phoneticPr fontId="1" type="noConversion"/>
  </si>
  <si>
    <t>menu_001</t>
    <phoneticPr fontId="1" type="noConversion"/>
  </si>
  <si>
    <t>con_001</t>
    <phoneticPr fontId="1" type="noConversion"/>
  </si>
  <si>
    <t>con_008</t>
    <phoneticPr fontId="1" type="noConversion"/>
  </si>
  <si>
    <t>소모량코드(PK)</t>
    <phoneticPr fontId="1" type="noConversion"/>
  </si>
  <si>
    <t>소모 품목 명</t>
    <phoneticPr fontId="1" type="noConversion"/>
  </si>
  <si>
    <t>팀원 or 조원 or 개인 : 홍길동,김길동,이길동,최길동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포함05_작성자_상세자료_v01_년월일_시각</t>
    <phoneticPr fontId="1" type="noConversion"/>
  </si>
  <si>
    <t>3)최종승인</t>
    <phoneticPr fontId="1" type="noConversion"/>
  </si>
  <si>
    <t>v03</t>
    <phoneticPr fontId="1" type="noConversion"/>
  </si>
  <si>
    <t>품목코드(FK)</t>
    <phoneticPr fontId="1" type="noConversion"/>
  </si>
  <si>
    <t>article_code(FK)</t>
    <phoneticPr fontId="1" type="noConversion"/>
  </si>
  <si>
    <t>level_code</t>
  </si>
  <si>
    <t>마감유무</t>
    <phoneticPr fontId="1" type="noConversion"/>
  </si>
  <si>
    <t>o</t>
    <phoneticPr fontId="1" type="noConversion"/>
  </si>
  <si>
    <t>o</t>
    <phoneticPr fontId="1" type="noConversion"/>
  </si>
  <si>
    <t>sk_deadline</t>
    <phoneticPr fontId="1" type="noConversion"/>
  </si>
  <si>
    <t>level_01</t>
  </si>
  <si>
    <t>사업자</t>
  </si>
  <si>
    <t>level_02</t>
  </si>
  <si>
    <t>상용직</t>
  </si>
  <si>
    <t>직원레벨</t>
  </si>
  <si>
    <t>level_03</t>
  </si>
  <si>
    <t>일용직</t>
  </si>
  <si>
    <t>level_99</t>
  </si>
  <si>
    <t>level_name</t>
  </si>
  <si>
    <t>level_reg_date</t>
  </si>
  <si>
    <t>level_etc</t>
  </si>
  <si>
    <t>level_code</t>
    <phoneticPr fontId="1" type="noConversion"/>
  </si>
  <si>
    <t>레벨코드</t>
  </si>
  <si>
    <t>이름</t>
  </si>
  <si>
    <t>회원레벨</t>
  </si>
  <si>
    <t>핸드폰 번호</t>
  </si>
  <si>
    <t>이메일 주소</t>
  </si>
  <si>
    <t>탈퇴날짜</t>
  </si>
  <si>
    <t>회원탈퇴여부</t>
  </si>
  <si>
    <t>아이디(PK)</t>
    <phoneticPr fontId="1" type="noConversion"/>
  </si>
  <si>
    <t>member_id</t>
  </si>
  <si>
    <t>member_pw</t>
  </si>
  <si>
    <t>member_name</t>
  </si>
  <si>
    <t>member_phone</t>
  </si>
  <si>
    <t>member_email</t>
  </si>
  <si>
    <t>member_birth</t>
  </si>
  <si>
    <t>member_reg_date</t>
  </si>
  <si>
    <t>member_out_date</t>
  </si>
  <si>
    <t>member_delete</t>
  </si>
  <si>
    <t>\t</t>
  </si>
  <si>
    <t>x</t>
  </si>
  <si>
    <t>010-1111-1111</t>
  </si>
  <si>
    <t>천인정</t>
  </si>
  <si>
    <t>진우주</t>
  </si>
  <si>
    <t>wlsdnwn@@ksmart.com</t>
  </si>
  <si>
    <t>oid002</t>
  </si>
  <si>
    <t>백재영</t>
  </si>
  <si>
    <t>qorwodud@@ksmart.com</t>
  </si>
  <si>
    <t>whwoghks@@ksmart.com</t>
  </si>
  <si>
    <t>oid003</t>
  </si>
  <si>
    <t>최영은</t>
  </si>
  <si>
    <t>chlduddms@@ksmart.com</t>
  </si>
  <si>
    <t>oid001</t>
  </si>
  <si>
    <t>opw001</t>
  </si>
  <si>
    <t>장현진</t>
  </si>
  <si>
    <t>010-6666-6667</t>
  </si>
  <si>
    <t>wkdguswls@ksmart.com</t>
  </si>
  <si>
    <t>id010</t>
  </si>
  <si>
    <t>pw010</t>
  </si>
  <si>
    <t>이유림</t>
  </si>
  <si>
    <t>010-6565-7887</t>
  </si>
  <si>
    <t>dbfla1010@ksmart.com</t>
  </si>
  <si>
    <t>id001</t>
  </si>
  <si>
    <t>pw001</t>
  </si>
  <si>
    <t>유재석</t>
  </si>
  <si>
    <t>wotjrdl@ksmart.com</t>
  </si>
  <si>
    <t>store_info_zip_code</t>
  </si>
  <si>
    <t>store_info_addr2</t>
  </si>
  <si>
    <t>store_info_delete</t>
  </si>
  <si>
    <t>사업장 우편번호</t>
  </si>
  <si>
    <t>사업장 상세주소</t>
  </si>
  <si>
    <t>store_info_code(PK)</t>
    <phoneticPr fontId="1" type="noConversion"/>
  </si>
  <si>
    <t>owner_00</t>
  </si>
  <si>
    <t>admin999</t>
  </si>
  <si>
    <t>999-99-9999</t>
  </si>
  <si>
    <t>999-999-9999</t>
  </si>
  <si>
    <t>0000-00-00</t>
  </si>
  <si>
    <t>만나카페</t>
  </si>
  <si>
    <t>402-11-05035</t>
  </si>
  <si>
    <t>카페</t>
  </si>
  <si>
    <t>전북 전주시 덕진구 가련산로 6</t>
  </si>
  <si>
    <t>1층 만나카페</t>
  </si>
  <si>
    <t>063-000-0000</t>
  </si>
  <si>
    <t>메가커피</t>
  </si>
  <si>
    <t>전주시 송천동</t>
  </si>
  <si>
    <t>폴바셋</t>
  </si>
  <si>
    <t>전주시 서신동</t>
  </si>
  <si>
    <t>스타벅스</t>
  </si>
  <si>
    <t>전주시 평화동</t>
  </si>
  <si>
    <t>user_etc</t>
  </si>
  <si>
    <t>레벨 코드</t>
  </si>
  <si>
    <t>직원상세</t>
  </si>
  <si>
    <t>사업장 코드(PK)</t>
    <phoneticPr fontId="1" type="noConversion"/>
  </si>
  <si>
    <t>직원 아이디(PK)</t>
    <phoneticPr fontId="1" type="noConversion"/>
  </si>
  <si>
    <t>member_id(PK)</t>
    <phoneticPr fontId="1" type="noConversion"/>
  </si>
  <si>
    <t>우리</t>
  </si>
  <si>
    <t xml:space="preserve">20210309_이름_근로계약서.hwp_x000D_
</t>
  </si>
  <si>
    <t>20210309_이름_보건증.jpg</t>
  </si>
  <si>
    <t>퇴사</t>
  </si>
  <si>
    <t>신한</t>
  </si>
  <si>
    <t>파일업로드,,</t>
  </si>
  <si>
    <t>수정파일,ksmart38_응용SW기초기술활용_최영은.png,,,</t>
  </si>
  <si>
    <t>수정파일,ksmart38_데이터베이스구현_최영은.txt,,,</t>
  </si>
  <si>
    <t>전북</t>
  </si>
  <si>
    <t>20210309_이름_근로계약서.hwp,,,,,,</t>
  </si>
  <si>
    <t>20210309_이름_보건증.jpg,,,,,,</t>
  </si>
  <si>
    <t>삭제여부</t>
    <phoneticPr fontId="1" type="noConversion"/>
  </si>
  <si>
    <t>cust_delete</t>
    <phoneticPr fontId="1" type="noConversion"/>
  </si>
  <si>
    <t>v07_2팀_상세자료입력_210415_10시 15분
v06_2팀_상세자료입력_210309_17시 28분
v05_2팀_상세자료입력_210305_17시 29분
v04_2팀_상세자료입력_210304_17시 00분
v03_2팀_상세자료입력_210226_17시 12분
v02_2팀_상세자료입력_210225_17시 17분
v01_2팀_상세자료입력_210224_17시 04분</t>
    <phoneticPr fontId="1" type="noConversion"/>
  </si>
  <si>
    <t>v07</t>
    <phoneticPr fontId="1" type="noConversion"/>
  </si>
  <si>
    <t>v02</t>
    <phoneticPr fontId="1" type="noConversion"/>
  </si>
  <si>
    <t>v01</t>
    <phoneticPr fontId="1" type="noConversion"/>
  </si>
  <si>
    <t>v01</t>
    <phoneticPr fontId="1" type="noConversion"/>
  </si>
  <si>
    <t>com</t>
    <phoneticPr fontId="1" type="noConversion"/>
  </si>
  <si>
    <t>cafemgt</t>
    <phoneticPr fontId="1" type="noConversion"/>
  </si>
  <si>
    <t>menu</t>
    <phoneticPr fontId="1" type="noConversion"/>
  </si>
  <si>
    <t>기타매입 마감</t>
    <phoneticPr fontId="1" type="noConversion"/>
  </si>
  <si>
    <t>매입 회계마감</t>
    <phoneticPr fontId="1" type="noConversion"/>
  </si>
  <si>
    <t>매입 재고마감</t>
    <phoneticPr fontId="1" type="noConversion"/>
  </si>
  <si>
    <t>매출 재고마감</t>
    <phoneticPr fontId="1" type="noConversion"/>
  </si>
  <si>
    <t>매출 회계마감</t>
    <phoneticPr fontId="1" type="noConversion"/>
  </si>
  <si>
    <t>stock</t>
    <phoneticPr fontId="1" type="noConversion"/>
  </si>
  <si>
    <t>getskkDeadLine.html</t>
    <phoneticPr fontId="1" type="noConversion"/>
  </si>
  <si>
    <t>getdailyvol.html</t>
    <phoneticPr fontId="1" type="noConversion"/>
  </si>
  <si>
    <t>getdailyvolDeadLine.html</t>
    <phoneticPr fontId="1" type="noConversion"/>
  </si>
  <si>
    <t>addstore.html</t>
  </si>
  <si>
    <t>modifystore.html</t>
  </si>
  <si>
    <t>getstore.html</t>
  </si>
  <si>
    <t>addcustomer.html</t>
  </si>
  <si>
    <t>modifycustomer.html</t>
  </si>
  <si>
    <t>getcustomer.html</t>
  </si>
  <si>
    <t>adduser.html</t>
  </si>
  <si>
    <t>modifyuser.html</t>
  </si>
  <si>
    <t>getuser.html</t>
  </si>
  <si>
    <t>addarticle.html</t>
  </si>
  <si>
    <t>modifyarticle.html</t>
  </si>
  <si>
    <t>getarticle.html</t>
  </si>
  <si>
    <t>addskk.html</t>
  </si>
  <si>
    <t>modifyskk.html</t>
  </si>
  <si>
    <t>getskk.html</t>
  </si>
  <si>
    <t>getstock.html</t>
  </si>
  <si>
    <t>gettotalstock.html</t>
  </si>
  <si>
    <t>addmenu.html</t>
  </si>
  <si>
    <t>modifymenu.html</t>
  </si>
  <si>
    <t>getmenu.html</t>
  </si>
  <si>
    <t>addrecipy.html</t>
  </si>
  <si>
    <t>modifyrecipy.html</t>
  </si>
  <si>
    <t>getrecipy.html</t>
  </si>
  <si>
    <t>addsalary.html</t>
  </si>
  <si>
    <t>modifysalary.html</t>
  </si>
  <si>
    <t>getsalary.html</t>
  </si>
  <si>
    <t>addwtime.html</t>
  </si>
  <si>
    <t>modifywtime.html</t>
  </si>
  <si>
    <t>getwtime.html</t>
  </si>
  <si>
    <t>adddsalary.html</t>
  </si>
  <si>
    <t>modifydsalary.html</t>
  </si>
  <si>
    <t>getdsalary.html</t>
  </si>
  <si>
    <t>addbonus.html</t>
  </si>
  <si>
    <t>modifybonus.html</t>
  </si>
  <si>
    <t>getbonus.html</t>
  </si>
  <si>
    <t>addpurchase.html</t>
  </si>
  <si>
    <t>modifypurchase.html</t>
  </si>
  <si>
    <t>getpurchase.html</t>
  </si>
  <si>
    <t>addsales.html</t>
  </si>
  <si>
    <t>modifysales.html</t>
  </si>
  <si>
    <t>getsales.html</t>
  </si>
  <si>
    <t>addotherpurchase.html</t>
  </si>
  <si>
    <t>getotherpurchase.html</t>
  </si>
  <si>
    <t>gettotalpands.html</t>
  </si>
  <si>
    <t>gettotalsalary.html</t>
  </si>
  <si>
    <t>getvat.html</t>
  </si>
  <si>
    <t>getincomestatement.html</t>
  </si>
  <si>
    <t>getmember.html</t>
  </si>
  <si>
    <t>getmemberU.html</t>
  </si>
  <si>
    <t>join.html</t>
  </si>
  <si>
    <t>modifymember.html</t>
  </si>
  <si>
    <t>modifymemberU.html</t>
  </si>
  <si>
    <t>adduserjoin.html</t>
  </si>
  <si>
    <t>login.html</t>
  </si>
  <si>
    <t>storechoice.html</t>
  </si>
  <si>
    <t>getmemberadmin.html</t>
  </si>
  <si>
    <t>getoutmemberadmin.html</t>
  </si>
  <si>
    <t>getstoreadmin.html</t>
  </si>
  <si>
    <t>getuseradmin.html</t>
  </si>
  <si>
    <t>store</t>
    <phoneticPr fontId="1" type="noConversion"/>
  </si>
  <si>
    <t>owner</t>
    <phoneticPr fontId="1" type="noConversion"/>
  </si>
  <si>
    <t>admin</t>
    <phoneticPr fontId="1" type="noConversion"/>
  </si>
  <si>
    <t>admin</t>
    <phoneticPr fontId="1" type="noConversion"/>
  </si>
  <si>
    <t>전체 회원 조회</t>
    <phoneticPr fontId="1" type="noConversion"/>
  </si>
  <si>
    <t>탈퇴 회원 조회</t>
    <phoneticPr fontId="1" type="noConversion"/>
  </si>
  <si>
    <t>전체 사업장 조회</t>
    <phoneticPr fontId="1" type="noConversion"/>
  </si>
  <si>
    <t>admin</t>
    <phoneticPr fontId="1" type="noConversion"/>
  </si>
  <si>
    <t>전체 직원 조회</t>
    <phoneticPr fontId="1" type="noConversion"/>
  </si>
  <si>
    <t>member</t>
    <phoneticPr fontId="1" type="noConversion"/>
  </si>
  <si>
    <t>사업주 마이페이지</t>
    <phoneticPr fontId="1" type="noConversion"/>
  </si>
  <si>
    <t>member</t>
    <phoneticPr fontId="1" type="noConversion"/>
  </si>
  <si>
    <t>직원 마이페이지</t>
    <phoneticPr fontId="1" type="noConversion"/>
  </si>
  <si>
    <t>사업주 회원 등록</t>
    <phoneticPr fontId="1" type="noConversion"/>
  </si>
  <si>
    <t>사업주 기본정보 수정</t>
    <phoneticPr fontId="1" type="noConversion"/>
  </si>
  <si>
    <t>직원 기본정보수정</t>
    <phoneticPr fontId="1" type="noConversion"/>
  </si>
  <si>
    <t>거래처 등록</t>
    <phoneticPr fontId="1" type="noConversion"/>
  </si>
  <si>
    <t>store</t>
    <phoneticPr fontId="1" type="noConversion"/>
  </si>
  <si>
    <t>사업장 등록</t>
    <phoneticPr fontId="1" type="noConversion"/>
  </si>
  <si>
    <t>직원 추가정보 등록</t>
    <phoneticPr fontId="1" type="noConversion"/>
  </si>
  <si>
    <t>직원 등록</t>
    <phoneticPr fontId="1" type="noConversion"/>
  </si>
  <si>
    <t>거래처 조회</t>
    <phoneticPr fontId="1" type="noConversion"/>
  </si>
  <si>
    <t>사업장 조회</t>
    <phoneticPr fontId="1" type="noConversion"/>
  </si>
  <si>
    <t>직원 조회</t>
    <phoneticPr fontId="1" type="noConversion"/>
  </si>
  <si>
    <t>로그인</t>
    <phoneticPr fontId="1" type="noConversion"/>
  </si>
  <si>
    <t>거래처 수정</t>
    <phoneticPr fontId="1" type="noConversion"/>
  </si>
  <si>
    <t>store</t>
    <phoneticPr fontId="1" type="noConversion"/>
  </si>
  <si>
    <t>사업장 수정</t>
    <phoneticPr fontId="1" type="noConversion"/>
  </si>
  <si>
    <t>직원 수정</t>
    <phoneticPr fontId="1" type="noConversion"/>
  </si>
  <si>
    <t>사업장 선택</t>
    <phoneticPr fontId="1" type="noConversion"/>
  </si>
  <si>
    <t>품목 등록</t>
    <phoneticPr fontId="1" type="noConversion"/>
  </si>
  <si>
    <t>품목 수정</t>
    <phoneticPr fontId="1" type="noConversion"/>
  </si>
  <si>
    <t>품목 조회</t>
    <phoneticPr fontId="1" type="noConversion"/>
  </si>
  <si>
    <t>stock</t>
    <phoneticPr fontId="1" type="noConversion"/>
  </si>
  <si>
    <t>재고조사내역등록</t>
    <phoneticPr fontId="1" type="noConversion"/>
  </si>
  <si>
    <t>재고조사내역수정</t>
    <phoneticPr fontId="1" type="noConversion"/>
  </si>
  <si>
    <t>재고조사내역조회</t>
    <phoneticPr fontId="1" type="noConversion"/>
  </si>
  <si>
    <t>재고조사내역 마감조회</t>
    <phoneticPr fontId="1" type="noConversion"/>
  </si>
  <si>
    <t>매입별 품목 재고 조회</t>
    <phoneticPr fontId="1" type="noConversion"/>
  </si>
  <si>
    <t>일일 메뉴별 품목 소모량 조회</t>
    <phoneticPr fontId="1" type="noConversion"/>
  </si>
  <si>
    <t>일일 품목 마감 조회</t>
    <phoneticPr fontId="1" type="noConversion"/>
  </si>
  <si>
    <t>품목별 재고 총 수량 조회</t>
    <phoneticPr fontId="1" type="noConversion"/>
  </si>
  <si>
    <t>modifyotherpurchase.html</t>
    <phoneticPr fontId="1" type="noConversion"/>
  </si>
  <si>
    <t>otherpurchasesdeadline.html</t>
    <phoneticPr fontId="1" type="noConversion"/>
  </si>
  <si>
    <t>purchasesdeadline.html</t>
    <phoneticPr fontId="1" type="noConversion"/>
  </si>
  <si>
    <t>purchasesdeadlinetax.html</t>
    <phoneticPr fontId="1" type="noConversion"/>
  </si>
  <si>
    <t>salesdeadlingforstrock.html</t>
    <phoneticPr fontId="1" type="noConversion"/>
  </si>
  <si>
    <t>salesdeadlinefortax.html</t>
    <phoneticPr fontId="1" type="noConversion"/>
  </si>
  <si>
    <t>v02</t>
    <phoneticPr fontId="1" type="noConversion"/>
  </si>
  <si>
    <t>v02_2팀_화면경로_210415_10시 40분</t>
    <phoneticPr fontId="1" type="noConversion"/>
  </si>
  <si>
    <t>2팀</t>
    <phoneticPr fontId="1" type="noConversion"/>
  </si>
  <si>
    <t>전송방식</t>
    <phoneticPr fontId="1" type="noConversion"/>
  </si>
  <si>
    <t>com.cafemgt.dao</t>
    <phoneticPr fontId="1" type="noConversion"/>
  </si>
  <si>
    <t>com.cafemgt.service</t>
    <phoneticPr fontId="1" type="noConversion"/>
  </si>
  <si>
    <t>com.cafemgt.contoroller</t>
    <phoneticPr fontId="1" type="noConversion"/>
  </si>
  <si>
    <t>TaxController</t>
    <phoneticPr fontId="1" type="noConversion"/>
  </si>
  <si>
    <t>addSales</t>
    <phoneticPr fontId="1" type="noConversion"/>
  </si>
  <si>
    <t>addPurchases</t>
    <phoneticPr fontId="1" type="noConversion"/>
  </si>
  <si>
    <t>addOtherPurchases</t>
    <phoneticPr fontId="1" type="noConversion"/>
  </si>
  <si>
    <t>getSales</t>
    <phoneticPr fontId="1" type="noConversion"/>
  </si>
  <si>
    <t>getPurchases</t>
    <phoneticPr fontId="1" type="noConversion"/>
  </si>
  <si>
    <t>purchasesDeadline</t>
    <phoneticPr fontId="1" type="noConversion"/>
  </si>
  <si>
    <t>purchasesDeadlineTax</t>
    <phoneticPr fontId="1" type="noConversion"/>
  </si>
  <si>
    <t>salesDeadlineForStock</t>
    <phoneticPr fontId="1" type="noConversion"/>
  </si>
  <si>
    <t>salesDeadlineForTax</t>
    <phoneticPr fontId="1" type="noConversion"/>
  </si>
  <si>
    <t>getTotalPandS</t>
    <phoneticPr fontId="1" type="noConversion"/>
  </si>
  <si>
    <t>getMyVat</t>
    <phoneticPr fontId="1" type="noConversion"/>
  </si>
  <si>
    <t>modifyPurchases</t>
    <phoneticPr fontId="1" type="noConversion"/>
  </si>
  <si>
    <t>modifySales</t>
    <phoneticPr fontId="1" type="noConversion"/>
  </si>
  <si>
    <t>removeOtherPurchases</t>
    <phoneticPr fontId="1" type="noConversion"/>
  </si>
  <si>
    <t>getTotalSalary</t>
    <phoneticPr fontId="1" type="noConversion"/>
  </si>
  <si>
    <t>getOtherPurchases</t>
    <phoneticPr fontId="1" type="noConversion"/>
  </si>
  <si>
    <t>addIntendedTax</t>
    <phoneticPr fontId="1" type="noConversion"/>
  </si>
  <si>
    <t>getIncomeStatement</t>
    <phoneticPr fontId="1" type="noConversion"/>
  </si>
  <si>
    <t>modifyOtherPurchases</t>
    <phoneticPr fontId="1" type="noConversion"/>
  </si>
  <si>
    <t>removePurchases</t>
    <phoneticPr fontId="1" type="noConversion"/>
  </si>
  <si>
    <t>removeSales</t>
    <phoneticPr fontId="1" type="noConversion"/>
  </si>
  <si>
    <t>SalesService</t>
    <phoneticPr fontId="1" type="noConversion"/>
  </si>
  <si>
    <t>getSalesBySalesCode</t>
    <phoneticPr fontId="1" type="noConversion"/>
  </si>
  <si>
    <t>원가상세 등록</t>
    <phoneticPr fontId="1" type="noConversion"/>
  </si>
  <si>
    <t>PurchasesService</t>
    <phoneticPr fontId="1" type="noConversion"/>
  </si>
  <si>
    <t>getPurchasesDeadlineTax</t>
    <phoneticPr fontId="1" type="noConversion"/>
  </si>
  <si>
    <t>getPurchasesByIncoCode</t>
    <phoneticPr fontId="1" type="noConversion"/>
  </si>
  <si>
    <t>getPurchasesByArticleCode</t>
    <phoneticPr fontId="1" type="noConversion"/>
  </si>
  <si>
    <t>OtherPurchasesService</t>
    <phoneticPr fontId="1" type="noConversion"/>
  </si>
  <si>
    <t>getOtherPurchasesByOeCode</t>
    <phoneticPr fontId="1" type="noConversion"/>
  </si>
  <si>
    <t>TaxService</t>
    <phoneticPr fontId="1" type="noConversion"/>
  </si>
  <si>
    <t>getYearFromDealing</t>
    <phoneticPr fontId="1" type="noConversion"/>
  </si>
  <si>
    <t>getTotalpandsPeriod</t>
    <phoneticPr fontId="1" type="noConversion"/>
  </si>
  <si>
    <t>getTotalpands</t>
    <phoneticPr fontId="1" type="noConversion"/>
  </si>
  <si>
    <t>modifyPurchasesDeadLineTax</t>
    <phoneticPr fontId="1" type="noConversion"/>
  </si>
  <si>
    <t>getPurchasesByDealing</t>
    <phoneticPr fontId="1" type="noConversion"/>
  </si>
  <si>
    <t>modifyOtherPurchasesDeadLine</t>
    <phoneticPr fontId="1" type="noConversion"/>
  </si>
  <si>
    <t>getOtherPurchasesByDealing</t>
    <phoneticPr fontId="1" type="noConversion"/>
  </si>
  <si>
    <t>getVatYear</t>
    <phoneticPr fontId="1" type="noConversion"/>
  </si>
  <si>
    <t>getOldDateByDealing</t>
    <phoneticPr fontId="1" type="noConversion"/>
  </si>
  <si>
    <t>modifySalesDeadLineForTax</t>
    <phoneticPr fontId="1" type="noConversion"/>
  </si>
  <si>
    <t>addDealing</t>
    <phoneticPr fontId="1" type="noConversion"/>
  </si>
  <si>
    <t>getSalesByDealing</t>
    <phoneticPr fontId="1" type="noConversion"/>
  </si>
  <si>
    <t>SalesMapper</t>
    <phoneticPr fontId="1" type="noConversion"/>
  </si>
  <si>
    <t>PurchasesMapper</t>
    <phoneticPr fontId="1" type="noConversion"/>
  </si>
  <si>
    <t>OtherPurchasesMapper</t>
    <phoneticPr fontId="1" type="noConversion"/>
  </si>
  <si>
    <t>DealingMapper</t>
    <phoneticPr fontId="1" type="noConversion"/>
  </si>
  <si>
    <t>VatMapper</t>
    <phoneticPr fontId="1" type="noConversion"/>
  </si>
  <si>
    <t>매입 등록 화면으로 이동</t>
    <phoneticPr fontId="1" type="noConversion"/>
  </si>
  <si>
    <t>기타매입 등록 화면으로 이동</t>
    <phoneticPr fontId="1" type="noConversion"/>
  </si>
  <si>
    <t>매입 등록 처리</t>
    <phoneticPr fontId="1" type="noConversion"/>
  </si>
  <si>
    <t>기타 매입 처리</t>
    <phoneticPr fontId="1" type="noConversion"/>
  </si>
  <si>
    <t>매출 목록 조회 요청시 매출 목록 data view반환</t>
    <phoneticPr fontId="1" type="noConversion"/>
  </si>
  <si>
    <t>매입 목록 조회 요청시 매입 목록 data view반환</t>
    <phoneticPr fontId="1" type="noConversion"/>
  </si>
  <si>
    <t>기타 매입 목록 조회 요청시 기타 매입 목록 data view반환</t>
    <phoneticPr fontId="1" type="noConversion"/>
  </si>
  <si>
    <t>매입 재고 마감 화면으로 이동</t>
    <phoneticPr fontId="1" type="noConversion"/>
  </si>
  <si>
    <t>매입 회게마감 처리</t>
    <phoneticPr fontId="1" type="noConversion"/>
  </si>
  <si>
    <t>매출 회계마감 화면으로 이동</t>
    <phoneticPr fontId="1" type="noConversion"/>
  </si>
  <si>
    <t>매출 회계마감 처리</t>
    <phoneticPr fontId="1" type="noConversion"/>
  </si>
  <si>
    <t>기타매입 회계마감 처리</t>
    <phoneticPr fontId="1" type="noConversion"/>
  </si>
  <si>
    <t>통합회계 월별 목록 조회 요청시 통합회계목록 목록 data view반환</t>
    <phoneticPr fontId="1" type="noConversion"/>
  </si>
  <si>
    <t>통합회계 기간별 목록 조회 요청시 통합회계목록 목록 data view반환</t>
    <phoneticPr fontId="1" type="noConversion"/>
  </si>
  <si>
    <t>부가가치세 예상 조회 화면으로 이동</t>
    <phoneticPr fontId="1" type="noConversion"/>
  </si>
  <si>
    <t>부가가치세 중간예납금 등록 처리</t>
    <phoneticPr fontId="1" type="noConversion"/>
  </si>
  <si>
    <t>부가가치세 예상 조회 요청시 부가가치세 목록 data view반환</t>
    <phoneticPr fontId="1" type="noConversion"/>
  </si>
  <si>
    <t>기타매입 수정 화면으로 이동</t>
    <phoneticPr fontId="1" type="noConversion"/>
  </si>
  <si>
    <t>매입 수정 화면으로 이동</t>
    <phoneticPr fontId="1" type="noConversion"/>
  </si>
  <si>
    <t>매입 수정 처리</t>
    <phoneticPr fontId="1" type="noConversion"/>
  </si>
  <si>
    <t>기타매입 수정 처리</t>
    <phoneticPr fontId="1" type="noConversion"/>
  </si>
  <si>
    <t>매출 수정 화면으로 이동</t>
    <phoneticPr fontId="1" type="noConversion"/>
  </si>
  <si>
    <t>매출 수정 처리</t>
    <phoneticPr fontId="1" type="noConversion"/>
  </si>
  <si>
    <t>매입 삭제유무 = o 업데이트</t>
    <phoneticPr fontId="1" type="noConversion"/>
  </si>
  <si>
    <t>매출 삭제유무 = o 업데이트</t>
    <phoneticPr fontId="1" type="noConversion"/>
  </si>
  <si>
    <t>기타매입 삭제유무 = o 업데이트</t>
    <phoneticPr fontId="1" type="noConversion"/>
  </si>
  <si>
    <t>통합급여 목록 요청시 통합급여목록 data view 반환</t>
    <phoneticPr fontId="1" type="noConversion"/>
  </si>
  <si>
    <t>선택된 매출 코드의 목록을 data view 반환</t>
    <phoneticPr fontId="1" type="noConversion"/>
  </si>
  <si>
    <t>통합회계 목록 요정 시 목록 data view 반환</t>
    <phoneticPr fontId="1" type="noConversion"/>
  </si>
  <si>
    <t>매출 재고 마감 처리</t>
    <phoneticPr fontId="1" type="noConversion"/>
  </si>
  <si>
    <t>매입 회계마감 목록 조회</t>
    <phoneticPr fontId="1" type="noConversion"/>
  </si>
  <si>
    <t xml:space="preserve">매출 목록 조회 </t>
    <phoneticPr fontId="1" type="noConversion"/>
  </si>
  <si>
    <t>선택된 매입 코드의 목록을 data view 반환</t>
    <phoneticPr fontId="1" type="noConversion"/>
  </si>
  <si>
    <t>매입 회계마감 처리</t>
    <phoneticPr fontId="1" type="noConversion"/>
  </si>
  <si>
    <t>매입 목록 조회</t>
    <phoneticPr fontId="1" type="noConversion"/>
  </si>
  <si>
    <t>선택된 품목 코드의 목록을 data view 반환</t>
    <phoneticPr fontId="1" type="noConversion"/>
  </si>
  <si>
    <t>선택된 기타매입 코드의 목록을 data view 반환</t>
    <phoneticPr fontId="1" type="noConversion"/>
  </si>
  <si>
    <t>기타매입 등록 처리</t>
    <phoneticPr fontId="1" type="noConversion"/>
  </si>
  <si>
    <t>기타매입 목록 조회</t>
    <phoneticPr fontId="1" type="noConversion"/>
  </si>
  <si>
    <t>통합회계 중 deal_date 가장 오래된 년도 조회</t>
    <phoneticPr fontId="1" type="noConversion"/>
  </si>
  <si>
    <t>매입 마감을 위해 선택된 매입코드의 목록 조회</t>
    <phoneticPr fontId="1" type="noConversion"/>
  </si>
  <si>
    <t>매입테이블 중 'inco_deadline = o'로 수정</t>
    <phoneticPr fontId="1" type="noConversion"/>
  </si>
  <si>
    <t>기타 매입 마감을 위해 선택된 기타매입코드의 목록 조회</t>
    <phoneticPr fontId="1" type="noConversion"/>
  </si>
  <si>
    <t>부가가치세 중 vat_date 가장 오래된 년도 조회</t>
    <phoneticPr fontId="1" type="noConversion"/>
  </si>
  <si>
    <t>매출테이블 중 'sales_deadline = o'로 수정</t>
    <phoneticPr fontId="1" type="noConversion"/>
  </si>
  <si>
    <t>통합회계 등록 처리</t>
    <phoneticPr fontId="1" type="noConversion"/>
  </si>
  <si>
    <t>매출 마감을 위해 선택된 매출코드의 목록 조회</t>
    <phoneticPr fontId="1" type="noConversion"/>
  </si>
  <si>
    <t>부가가치세 목록 조회</t>
    <phoneticPr fontId="1" type="noConversion"/>
  </si>
  <si>
    <t>MenuController</t>
    <phoneticPr fontId="1" type="noConversion"/>
  </si>
  <si>
    <t>addmenu</t>
    <phoneticPr fontId="1" type="noConversion"/>
  </si>
  <si>
    <t>메뉴 등록 화면</t>
    <phoneticPr fontId="1" type="noConversion"/>
  </si>
  <si>
    <t>addMenu</t>
    <phoneticPr fontId="1" type="noConversion"/>
  </si>
  <si>
    <t>addRecipy</t>
    <phoneticPr fontId="1" type="noConversion"/>
  </si>
  <si>
    <t>소모 품목 등록 화면</t>
    <phoneticPr fontId="1" type="noConversion"/>
  </si>
  <si>
    <t>소모 품목 등록</t>
    <phoneticPr fontId="1" type="noConversion"/>
  </si>
  <si>
    <t>getMenu</t>
    <phoneticPr fontId="1" type="noConversion"/>
  </si>
  <si>
    <t>메뉴 목록 조회</t>
    <phoneticPr fontId="1" type="noConversion"/>
  </si>
  <si>
    <t>getRecipy</t>
    <phoneticPr fontId="1" type="noConversion"/>
  </si>
  <si>
    <t>modifyMenu</t>
    <phoneticPr fontId="1" type="noConversion"/>
  </si>
  <si>
    <t>modifyRecipy</t>
    <phoneticPr fontId="1" type="noConversion"/>
  </si>
  <si>
    <t>소포 품목 수정</t>
    <phoneticPr fontId="1" type="noConversion"/>
  </si>
  <si>
    <t>removeMenu</t>
    <phoneticPr fontId="1" type="noConversion"/>
  </si>
  <si>
    <t>메뉴 삭제</t>
    <phoneticPr fontId="1" type="noConversion"/>
  </si>
  <si>
    <t>removeRecipy</t>
    <phoneticPr fontId="1" type="noConversion"/>
  </si>
  <si>
    <t>MenuService</t>
    <phoneticPr fontId="1" type="noConversion"/>
  </si>
  <si>
    <t>getMenuByMenuCode</t>
    <phoneticPr fontId="1" type="noConversion"/>
  </si>
  <si>
    <t>메뉴 수정을 위해 메뉴코드로 조회</t>
    <phoneticPr fontId="1" type="noConversion"/>
  </si>
  <si>
    <t>RecipyService</t>
    <phoneticPr fontId="1" type="noConversion"/>
  </si>
  <si>
    <t>품목 소모량 목록 조회</t>
    <phoneticPr fontId="1" type="noConversion"/>
  </si>
  <si>
    <t>품목 소모량 등록</t>
    <phoneticPr fontId="1" type="noConversion"/>
  </si>
  <si>
    <t>품목 소모량 수정</t>
    <phoneticPr fontId="1" type="noConversion"/>
  </si>
  <si>
    <t>getRecipyByConCode</t>
    <phoneticPr fontId="1" type="noConversion"/>
  </si>
  <si>
    <t>품목 소모량 수정을 위해 품목소모량 코드로 조회</t>
    <phoneticPr fontId="1" type="noConversion"/>
  </si>
  <si>
    <t>품목 소모량 삭제</t>
    <phoneticPr fontId="1" type="noConversion"/>
  </si>
  <si>
    <t>MenuMapper</t>
    <phoneticPr fontId="1" type="noConversion"/>
  </si>
  <si>
    <t>RecipyMapper</t>
    <phoneticPr fontId="1" type="noConversion"/>
  </si>
  <si>
    <t>StockController</t>
    <phoneticPr fontId="1" type="noConversion"/>
  </si>
  <si>
    <t>addArticle</t>
    <phoneticPr fontId="1" type="noConversion"/>
  </si>
  <si>
    <t>품목 등록 화면</t>
    <phoneticPr fontId="1" type="noConversion"/>
  </si>
  <si>
    <t>품목 등록 처리</t>
    <phoneticPr fontId="1" type="noConversion"/>
  </si>
  <si>
    <t>getArticle</t>
    <phoneticPr fontId="1" type="noConversion"/>
  </si>
  <si>
    <t>modifyArticle</t>
    <phoneticPr fontId="1" type="noConversion"/>
  </si>
  <si>
    <t>품목 수정 화면</t>
    <phoneticPr fontId="1" type="noConversion"/>
  </si>
  <si>
    <t>품목 수정 처리</t>
    <phoneticPr fontId="1" type="noConversion"/>
  </si>
  <si>
    <t>addSkk</t>
    <phoneticPr fontId="1" type="noConversion"/>
  </si>
  <si>
    <t>재고 조사 등록 화면</t>
    <phoneticPr fontId="1" type="noConversion"/>
  </si>
  <si>
    <t>getSkk</t>
    <phoneticPr fontId="1" type="noConversion"/>
  </si>
  <si>
    <t>재고 조사 목록 조회</t>
    <phoneticPr fontId="1" type="noConversion"/>
  </si>
  <si>
    <t>modifySkk</t>
    <phoneticPr fontId="1" type="noConversion"/>
  </si>
  <si>
    <t>재고 조사 수정 처리</t>
    <phoneticPr fontId="1" type="noConversion"/>
  </si>
  <si>
    <t>getskkDeadLine</t>
    <phoneticPr fontId="1" type="noConversion"/>
  </si>
  <si>
    <t>재고 조사 마감 화면</t>
    <phoneticPr fontId="1" type="noConversion"/>
  </si>
  <si>
    <t>재고 조사 마감 처리</t>
    <phoneticPr fontId="1" type="noConversion"/>
  </si>
  <si>
    <t>getDailyVol</t>
    <phoneticPr fontId="1" type="noConversion"/>
  </si>
  <si>
    <t>일일 품목별 소모량 조회</t>
    <phoneticPr fontId="1" type="noConversion"/>
  </si>
  <si>
    <t>getDailyVolDeadLine</t>
    <phoneticPr fontId="1" type="noConversion"/>
  </si>
  <si>
    <t>일일 품목별 소모량 마감 내역 조회</t>
    <phoneticPr fontId="1" type="noConversion"/>
  </si>
  <si>
    <t>일일 품목별 소모량 마감 처리</t>
    <phoneticPr fontId="1" type="noConversion"/>
  </si>
  <si>
    <t>getStock</t>
    <phoneticPr fontId="1" type="noConversion"/>
  </si>
  <si>
    <t>품목별 용량 조회</t>
    <phoneticPr fontId="1" type="noConversion"/>
  </si>
  <si>
    <t>getTotalStock</t>
    <phoneticPr fontId="1" type="noConversion"/>
  </si>
  <si>
    <t>품목 상세 소모량 조회</t>
    <phoneticPr fontId="1" type="noConversion"/>
  </si>
  <si>
    <t>salesDeadline</t>
    <phoneticPr fontId="1" type="noConversion"/>
  </si>
  <si>
    <t>getIncomeList</t>
    <phoneticPr fontId="1" type="noConversion"/>
  </si>
  <si>
    <t>품목 상세 소모량 테이블 조회 조건 매입코드</t>
    <phoneticPr fontId="1" type="noConversion"/>
  </si>
  <si>
    <t>getStockByArticleCode</t>
    <phoneticPr fontId="1" type="noConversion"/>
  </si>
  <si>
    <t>품목별 용량 조회 조건 품목코드</t>
    <phoneticPr fontId="1" type="noConversion"/>
  </si>
  <si>
    <t>addStock</t>
    <phoneticPr fontId="1" type="noConversion"/>
  </si>
  <si>
    <t>품목별 용량 등록</t>
    <phoneticPr fontId="1" type="noConversion"/>
  </si>
  <si>
    <t>addTotalStock</t>
    <phoneticPr fontId="1" type="noConversion"/>
  </si>
  <si>
    <t>품목 상세 소모량 등록</t>
    <phoneticPr fontId="1" type="noConversion"/>
  </si>
  <si>
    <t>ArticleService</t>
    <phoneticPr fontId="1" type="noConversion"/>
  </si>
  <si>
    <t>품목 목록 조회</t>
    <phoneticPr fontId="1" type="noConversion"/>
  </si>
  <si>
    <t>getArticleByArticleCode</t>
    <phoneticPr fontId="1" type="noConversion"/>
  </si>
  <si>
    <t>품목 수정을 위해 품목 코드로 조회</t>
    <phoneticPr fontId="1" type="noConversion"/>
  </si>
  <si>
    <t>SkkService</t>
    <phoneticPr fontId="1" type="noConversion"/>
  </si>
  <si>
    <t>getSkkByDeadLine</t>
    <phoneticPr fontId="1" type="noConversion"/>
  </si>
  <si>
    <t>재고 조사 목록 조회 조건 마감 = x</t>
    <phoneticPr fontId="1" type="noConversion"/>
  </si>
  <si>
    <t>getSkkBySkCode</t>
    <phoneticPr fontId="1" type="noConversion"/>
  </si>
  <si>
    <t>재고 조사 수정을 위해 재고 조사 코드로 조회</t>
    <phoneticPr fontId="1" type="noConversion"/>
  </si>
  <si>
    <t>modifySkkDeadlineCheck</t>
    <phoneticPr fontId="1" type="noConversion"/>
  </si>
  <si>
    <t>재고 조사 테이블의 sk_deadlineCheck colum 수정</t>
    <phoneticPr fontId="1" type="noConversion"/>
  </si>
  <si>
    <t>DailyVolService</t>
    <phoneticPr fontId="1" type="noConversion"/>
  </si>
  <si>
    <t>일일 품목 소모량 조회</t>
    <phoneticPr fontId="1" type="noConversion"/>
  </si>
  <si>
    <t>일일 품목 소모량 조회 조건 마감 = x</t>
    <phoneticPr fontId="1" type="noConversion"/>
  </si>
  <si>
    <t>addDailyVolDeadLine</t>
    <phoneticPr fontId="1" type="noConversion"/>
  </si>
  <si>
    <t xml:space="preserve">일일 품목 소모량 등록 마감 = x </t>
    <phoneticPr fontId="1" type="noConversion"/>
  </si>
  <si>
    <t>modifyDailyVolDeadLine</t>
    <phoneticPr fontId="1" type="noConversion"/>
  </si>
  <si>
    <t>일일 품목 소모량 테이블의 dailyvol_deadline_check =.o 로 수정</t>
    <phoneticPr fontId="1" type="noConversion"/>
  </si>
  <si>
    <t>getSalesByDailyVol</t>
    <phoneticPr fontId="1" type="noConversion"/>
  </si>
  <si>
    <t>addDailyVol</t>
    <phoneticPr fontId="1" type="noConversion"/>
  </si>
  <si>
    <t>modifySalesDeadLine</t>
    <phoneticPr fontId="1" type="noConversion"/>
  </si>
  <si>
    <t>매출 테이블의 sales_deadline_dailyvol='o' 수정</t>
    <phoneticPr fontId="1" type="noConversion"/>
  </si>
  <si>
    <t>TotalStockService</t>
    <phoneticPr fontId="1" type="noConversion"/>
  </si>
  <si>
    <t>품목 상세 소모량 목록 조회</t>
    <phoneticPr fontId="1" type="noConversion"/>
  </si>
  <si>
    <t>getTotalStockByIncoCode</t>
    <phoneticPr fontId="1" type="noConversion"/>
  </si>
  <si>
    <t>품목 상세 소모량 조회 조건 매입코드</t>
    <phoneticPr fontId="1" type="noConversion"/>
  </si>
  <si>
    <t>품목 상세 소모량 등록 잔여용량이 0일때</t>
    <phoneticPr fontId="1" type="noConversion"/>
  </si>
  <si>
    <t>modifyIncoCheck</t>
    <phoneticPr fontId="1" type="noConversion"/>
  </si>
  <si>
    <t>modifyIncoDeadLine</t>
    <phoneticPr fontId="1" type="noConversion"/>
  </si>
  <si>
    <t>매입 테이블의 inco_deadline=o 수정</t>
    <phoneticPr fontId="1" type="noConversion"/>
  </si>
  <si>
    <t>StockService</t>
    <phoneticPr fontId="1" type="noConversion"/>
  </si>
  <si>
    <t>ArticleMapper</t>
    <phoneticPr fontId="1" type="noConversion"/>
  </si>
  <si>
    <t>SkkMapper</t>
    <phoneticPr fontId="1" type="noConversion"/>
  </si>
  <si>
    <t>DailyVolMapper</t>
    <phoneticPr fontId="1" type="noConversion"/>
  </si>
  <si>
    <t>TotalStockMapper</t>
    <phoneticPr fontId="1" type="noConversion"/>
  </si>
  <si>
    <t>modifyTotalStockDeadLine</t>
    <phoneticPr fontId="1" type="noConversion"/>
  </si>
  <si>
    <t>StockMapper</t>
    <phoneticPr fontId="1" type="noConversion"/>
  </si>
  <si>
    <t>Menu</t>
    <phoneticPr fontId="1" type="noConversion"/>
  </si>
  <si>
    <t>Stock</t>
    <phoneticPr fontId="1" type="noConversion"/>
  </si>
  <si>
    <t xml:space="preserve">(2020-11-09 ~ 2021-05-06) </t>
    <phoneticPr fontId="1" type="noConversion"/>
  </si>
  <si>
    <t xml:space="preserve">(2020-11-09 ~ 2021-05-06) </t>
    <phoneticPr fontId="1" type="noConversion"/>
  </si>
  <si>
    <t>com.cafemgt.controller</t>
    <phoneticPr fontId="1" type="noConversion"/>
  </si>
  <si>
    <t>SalaryController</t>
    <phoneticPr fontId="1" type="noConversion"/>
  </si>
  <si>
    <t>addsalary</t>
    <phoneticPr fontId="1" type="noConversion"/>
  </si>
  <si>
    <t>상용직 급여 등록 처리</t>
    <phoneticPr fontId="1" type="noConversion"/>
  </si>
  <si>
    <t>상용직 급여 등록 화면 연결</t>
    <phoneticPr fontId="1" type="noConversion"/>
  </si>
  <si>
    <t>modifysalary</t>
    <phoneticPr fontId="1" type="noConversion"/>
  </si>
  <si>
    <t>상용직 급여 수정 화면 연결</t>
    <phoneticPr fontId="1" type="noConversion"/>
  </si>
  <si>
    <t>adddsalary</t>
    <phoneticPr fontId="1" type="noConversion"/>
  </si>
  <si>
    <t>modifydsalary</t>
    <phoneticPr fontId="1" type="noConversion"/>
  </si>
  <si>
    <t>일용직 급여 등록 회면 연결</t>
    <phoneticPr fontId="1" type="noConversion"/>
  </si>
  <si>
    <t>getwtime</t>
    <phoneticPr fontId="1" type="noConversion"/>
  </si>
  <si>
    <t>modifywtime</t>
    <phoneticPr fontId="1" type="noConversion"/>
  </si>
  <si>
    <t>일용직 급여 수정 처리</t>
    <phoneticPr fontId="1" type="noConversion"/>
  </si>
  <si>
    <t>일용직 급여 수정 화면 연결</t>
    <phoneticPr fontId="1" type="noConversion"/>
  </si>
  <si>
    <t>addwtime</t>
    <phoneticPr fontId="1" type="noConversion"/>
  </si>
  <si>
    <t>출퇴근 시간 수정 화면 연결</t>
    <phoneticPr fontId="1" type="noConversion"/>
  </si>
  <si>
    <t>addbonus</t>
    <phoneticPr fontId="1" type="noConversion"/>
  </si>
  <si>
    <t>removeSalary</t>
    <phoneticPr fontId="1" type="noConversion"/>
  </si>
  <si>
    <t>추가수당 등록 처리</t>
    <phoneticPr fontId="1" type="noConversion"/>
  </si>
  <si>
    <t>추가수당 등록 화면 연결</t>
    <phoneticPr fontId="1" type="noConversion"/>
  </si>
  <si>
    <t>추가수당 수정 처리</t>
    <phoneticPr fontId="1" type="noConversion"/>
  </si>
  <si>
    <t>추가수당 수정 화면 연결</t>
    <phoneticPr fontId="1" type="noConversion"/>
  </si>
  <si>
    <t>SalaryService</t>
    <phoneticPr fontId="1" type="noConversion"/>
  </si>
  <si>
    <t>addSalary</t>
    <phoneticPr fontId="1" type="noConversion"/>
  </si>
  <si>
    <t>getSalary</t>
    <phoneticPr fontId="1" type="noConversion"/>
  </si>
  <si>
    <t>상용직 급여 조회</t>
    <phoneticPr fontId="1" type="noConversion"/>
  </si>
  <si>
    <t>modifySalary</t>
    <phoneticPr fontId="1" type="noConversion"/>
  </si>
  <si>
    <t>DsalaryService</t>
    <phoneticPr fontId="1" type="noConversion"/>
  </si>
  <si>
    <t>addDsalary</t>
    <phoneticPr fontId="1" type="noConversion"/>
  </si>
  <si>
    <t>getDsalary</t>
    <phoneticPr fontId="1" type="noConversion"/>
  </si>
  <si>
    <t>modifyDsalary</t>
    <phoneticPr fontId="1" type="noConversion"/>
  </si>
  <si>
    <t>removeDsalary</t>
    <phoneticPr fontId="1" type="noConversion"/>
  </si>
  <si>
    <t>getDsalaryBySdCode</t>
    <phoneticPr fontId="1" type="noConversion"/>
  </si>
  <si>
    <t>일용직 급여 수정을 위한 급여 조회</t>
    <phoneticPr fontId="1" type="noConversion"/>
  </si>
  <si>
    <t>WtimeService</t>
    <phoneticPr fontId="1" type="noConversion"/>
  </si>
  <si>
    <t>addWtime</t>
    <phoneticPr fontId="1" type="noConversion"/>
  </si>
  <si>
    <t>getWtime</t>
    <phoneticPr fontId="1" type="noConversion"/>
  </si>
  <si>
    <t>modifyWtime</t>
    <phoneticPr fontId="1" type="noConversion"/>
  </si>
  <si>
    <t>BonusService</t>
    <phoneticPr fontId="1" type="noConversion"/>
  </si>
  <si>
    <t>addBonus</t>
    <phoneticPr fontId="1" type="noConversion"/>
  </si>
  <si>
    <t>getBonus</t>
    <phoneticPr fontId="1" type="noConversion"/>
  </si>
  <si>
    <t>modifyBonus</t>
    <phoneticPr fontId="1" type="noConversion"/>
  </si>
  <si>
    <t>추가수당 삭제</t>
    <phoneticPr fontId="1" type="noConversion"/>
  </si>
  <si>
    <t>getBonusByUbCode</t>
    <phoneticPr fontId="1" type="noConversion"/>
  </si>
  <si>
    <t>DsalaryMapper</t>
    <phoneticPr fontId="1" type="noConversion"/>
  </si>
  <si>
    <t>WtimeMapper</t>
    <phoneticPr fontId="1" type="noConversion"/>
  </si>
  <si>
    <t>BonusMapper</t>
    <phoneticPr fontId="1" type="noConversion"/>
  </si>
  <si>
    <t>출퇴근 시간 등록 화면 연결</t>
    <phoneticPr fontId="1" type="noConversion"/>
  </si>
  <si>
    <t>상용직 급여 등록</t>
    <phoneticPr fontId="1" type="noConversion"/>
  </si>
  <si>
    <t>일용직 급여 등록 처리</t>
    <phoneticPr fontId="1" type="noConversion"/>
  </si>
  <si>
    <t>Salary</t>
    <phoneticPr fontId="1" type="noConversion"/>
  </si>
  <si>
    <t>Stock</t>
    <phoneticPr fontId="1" type="noConversion"/>
  </si>
  <si>
    <t>getStock
품목별 용량 조회</t>
    <phoneticPr fontId="1" type="noConversion"/>
  </si>
  <si>
    <t>tb_stock에 업데이트 하기전
품목코드로 grouping
조회데이터 확인</t>
    <phoneticPr fontId="1" type="noConversion"/>
  </si>
  <si>
    <t>Sales</t>
    <phoneticPr fontId="1" type="noConversion"/>
  </si>
  <si>
    <t>addCostDetail
매출 등록 시
원가 상세 테이블에 등록</t>
    <phoneticPr fontId="1" type="noConversion"/>
  </si>
  <si>
    <t>tb_cost_detail 에 insert</t>
    <phoneticPr fontId="1" type="noConversion"/>
  </si>
  <si>
    <t>INSERT INTO tb_cost_detail
(costdetail_code,store_info_code,menu_code,costdetail_sales_count,costdetail_unit_total,costdetail_daily_sales_total,costdetail_reg_date)
SELECT
 sf_new_costdetail_code() ,s.store_info_code ,b2.menu_code ,sum(s.sales_count)
 ,b2.cosdetail_unit_total ,(b2.cosdetail_unit_total * sum(s.sales_count)) AS 'cosdetail_daily_sales_total'
 ,NOW()
FROM
tb_sales AS s
INNER JOIN 
 (SELECT
  m.menu_code  ,m.menu_name  ,SUM(c.con_volume * s.stock_min_unit) AS 'cosdetail_unit_total'
 FROM
  tb_menu AS m
  LEFT JOIN
  tb_consumption AS c
  ON m.menu_code = c.menu_code
  LEFT JOIN 
  tb_stock AS s
  ON c.article_code = s.article_code
 WHERE 
  m.store_info_code = #{SSTORECODE}
 GROUP BY m.menu_code) AS b2
ON s.menu_code = b2.menu_code
WHERE s.sales_deadline_tax = 'x' AND s.sales_code = #{salesCode}
GROUP BY b2.menu_code</t>
    <phoneticPr fontId="1" type="noConversion"/>
  </si>
  <si>
    <t xml:space="preserve">(2020-11-09 ~ 2021-05-06) </t>
    <phoneticPr fontId="1" type="noConversion"/>
  </si>
  <si>
    <t>tb_member</t>
    <phoneticPr fontId="1" type="noConversion"/>
  </si>
  <si>
    <t>직원 상세정보</t>
    <phoneticPr fontId="1" type="noConversion"/>
  </si>
  <si>
    <t>사용자</t>
    <phoneticPr fontId="1" type="noConversion"/>
  </si>
  <si>
    <t>tax/addsales</t>
    <phoneticPr fontId="24" type="noConversion"/>
  </si>
  <si>
    <t>tax/addpurchases</t>
    <phoneticPr fontId="24" type="noConversion"/>
  </si>
  <si>
    <t>tax/addotherpurchases</t>
    <phoneticPr fontId="24" type="noConversion"/>
  </si>
  <si>
    <t>tax/getsales</t>
    <phoneticPr fontId="24" type="noConversion"/>
  </si>
  <si>
    <t>tax/purchasesdeadline</t>
    <phoneticPr fontId="24" type="noConversion"/>
  </si>
  <si>
    <t>tax/purchasesdeadlinetax</t>
    <phoneticPr fontId="24" type="noConversion"/>
  </si>
  <si>
    <t>tax/salesdeadlineforstock</t>
    <phoneticPr fontId="24" type="noConversion"/>
  </si>
  <si>
    <t>tax/salesdeadlinefortax</t>
    <phoneticPr fontId="24" type="noConversion"/>
  </si>
  <si>
    <t>tax/otherpurchasesdeadline</t>
    <phoneticPr fontId="24" type="noConversion"/>
  </si>
  <si>
    <t>tax/otherpurchasesdeadline</t>
    <phoneticPr fontId="24" type="noConversion"/>
  </si>
  <si>
    <t>tax/gettotalpands</t>
    <phoneticPr fontId="24" type="noConversion"/>
  </si>
  <si>
    <t>tax/getvat</t>
    <phoneticPr fontId="24" type="noConversion"/>
  </si>
  <si>
    <t>tax/addintendedtax</t>
    <phoneticPr fontId="24" type="noConversion"/>
  </si>
  <si>
    <t>tax/modifyotherpurchases</t>
    <phoneticPr fontId="24" type="noConversion"/>
  </si>
  <si>
    <t>tax/modifyotherpurchases</t>
    <phoneticPr fontId="24" type="noConversion"/>
  </si>
  <si>
    <t>tax/modifypurchases</t>
    <phoneticPr fontId="24" type="noConversion"/>
  </si>
  <si>
    <t>tax/modifysales</t>
    <phoneticPr fontId="24" type="noConversion"/>
  </si>
  <si>
    <t>tax/removePurchases</t>
    <phoneticPr fontId="24" type="noConversion"/>
  </si>
  <si>
    <t>tax/removeSales</t>
    <phoneticPr fontId="24" type="noConversion"/>
  </si>
  <si>
    <t>post</t>
    <phoneticPr fontId="24" type="noConversion"/>
  </si>
  <si>
    <t>매출 등록 처리</t>
    <phoneticPr fontId="24" type="noConversion"/>
  </si>
  <si>
    <t>매입 등록 처리</t>
    <phoneticPr fontId="24" type="noConversion"/>
  </si>
  <si>
    <t>기타매입 등록 처리</t>
    <phoneticPr fontId="24" type="noConversion"/>
  </si>
  <si>
    <t xml:space="preserve">매출 목록 화면 </t>
    <phoneticPr fontId="24" type="noConversion"/>
  </si>
  <si>
    <t>매입 목록 화면</t>
    <phoneticPr fontId="24" type="noConversion"/>
  </si>
  <si>
    <t>매출 등록 화면</t>
    <phoneticPr fontId="1" type="noConversion"/>
  </si>
  <si>
    <t>매입 등록 화면</t>
    <phoneticPr fontId="24" type="noConversion"/>
  </si>
  <si>
    <t>기타매입 등록 화면</t>
    <phoneticPr fontId="24" type="noConversion"/>
  </si>
  <si>
    <t>매입 재고 마감 목록 화면</t>
    <phoneticPr fontId="24" type="noConversion"/>
  </si>
  <si>
    <t>매입 회계 마감 목록 화면</t>
    <phoneticPr fontId="24" type="noConversion"/>
  </si>
  <si>
    <t>매입 회계마감처리</t>
    <phoneticPr fontId="24" type="noConversion"/>
  </si>
  <si>
    <t>매출 재고 마감 화면</t>
    <phoneticPr fontId="24" type="noConversion"/>
  </si>
  <si>
    <t>매출 회계 마감 화면</t>
    <phoneticPr fontId="24" type="noConversion"/>
  </si>
  <si>
    <t>기타매입 회계 마감 화면</t>
    <phoneticPr fontId="24" type="noConversion"/>
  </si>
  <si>
    <t>기타매입 회계 마감 처리</t>
    <phoneticPr fontId="24" type="noConversion"/>
  </si>
  <si>
    <t>기타매입 목록 화면</t>
    <phoneticPr fontId="24" type="noConversion"/>
  </si>
  <si>
    <t>통합회계 월별 목록 화면</t>
    <phoneticPr fontId="24" type="noConversion"/>
  </si>
  <si>
    <t>통합회계 기간별 목록 화면</t>
    <phoneticPr fontId="24" type="noConversion"/>
  </si>
  <si>
    <t>부가세 예상 조회 화면</t>
    <phoneticPr fontId="24" type="noConversion"/>
  </si>
  <si>
    <t>부가세 예상 조회 목록 처리</t>
    <phoneticPr fontId="24" type="noConversion"/>
  </si>
  <si>
    <t>중간예납 등록 처리</t>
    <phoneticPr fontId="24" type="noConversion"/>
  </si>
  <si>
    <t>손익계산서 목록 조회 화면</t>
    <phoneticPr fontId="24" type="noConversion"/>
  </si>
  <si>
    <t>기타매입 수정 화면</t>
    <phoneticPr fontId="24" type="noConversion"/>
  </si>
  <si>
    <t>기타매입 수정 처리</t>
    <phoneticPr fontId="24" type="noConversion"/>
  </si>
  <si>
    <t>매입 수정 화면</t>
    <phoneticPr fontId="24" type="noConversion"/>
  </si>
  <si>
    <t>매입 수정 처리</t>
    <phoneticPr fontId="24" type="noConversion"/>
  </si>
  <si>
    <t>매출 수정 화면</t>
    <phoneticPr fontId="24" type="noConversion"/>
  </si>
  <si>
    <t>매출 수정 처리</t>
    <phoneticPr fontId="24" type="noConversion"/>
  </si>
  <si>
    <t>매입 삭제 처리</t>
    <phoneticPr fontId="24" type="noConversion"/>
  </si>
  <si>
    <t>매출 삭제처리</t>
    <phoneticPr fontId="24" type="noConversion"/>
  </si>
  <si>
    <t>기타매입 삭제 처리</t>
    <phoneticPr fontId="24" type="noConversion"/>
  </si>
  <si>
    <t>통합 급여 목록 화면</t>
    <phoneticPr fontId="24" type="noConversion"/>
  </si>
  <si>
    <t>tax/addsales</t>
    <phoneticPr fontId="24" type="noConversion"/>
  </si>
  <si>
    <t>tax/addpurchases</t>
    <phoneticPr fontId="24" type="noConversion"/>
  </si>
  <si>
    <t>TaxController / addpurchases.html</t>
    <phoneticPr fontId="24" type="noConversion"/>
  </si>
  <si>
    <t>TaxController / getsales.html</t>
    <phoneticPr fontId="24" type="noConversion"/>
  </si>
  <si>
    <t>TaxController</t>
    <phoneticPr fontId="24" type="noConversion"/>
  </si>
  <si>
    <t>TaxController</t>
    <phoneticPr fontId="24" type="noConversion"/>
  </si>
  <si>
    <t>TaxController / addotherpurchases.html</t>
    <phoneticPr fontId="24" type="noConversion"/>
  </si>
  <si>
    <t>tax/getpurchases</t>
    <phoneticPr fontId="24" type="noConversion"/>
  </si>
  <si>
    <t>TaxController / getpurchases.html</t>
    <phoneticPr fontId="24" type="noConversion"/>
  </si>
  <si>
    <t xml:space="preserve">TaxController </t>
    <phoneticPr fontId="24" type="noConversion"/>
  </si>
  <si>
    <t>TaxController / purchasesdeadline.html</t>
    <phoneticPr fontId="24" type="noConversion"/>
  </si>
  <si>
    <t>tax/purchasesdeadlinetax</t>
    <phoneticPr fontId="24" type="noConversion"/>
  </si>
  <si>
    <t>TaxController / purchasesdeadlinetax.html</t>
    <phoneticPr fontId="24" type="noConversion"/>
  </si>
  <si>
    <t>TaxController / salesdeadlinefortax.html</t>
    <phoneticPr fontId="24" type="noConversion"/>
  </si>
  <si>
    <t>TaxController / salesdeadlineforstock.html</t>
    <phoneticPr fontId="24" type="noConversion"/>
  </si>
  <si>
    <t>TaxController / gettotalsalary.html</t>
    <phoneticPr fontId="24" type="noConversion"/>
  </si>
  <si>
    <t>tax/removeOtherPurchases</t>
    <phoneticPr fontId="24" type="noConversion"/>
  </si>
  <si>
    <t xml:space="preserve">TaxController </t>
    <phoneticPr fontId="24" type="noConversion"/>
  </si>
  <si>
    <t xml:space="preserve">TaxController </t>
    <phoneticPr fontId="24" type="noConversion"/>
  </si>
  <si>
    <t>TaxControllerl</t>
    <phoneticPr fontId="24" type="noConversion"/>
  </si>
  <si>
    <t>tax/getotherpurchases</t>
    <phoneticPr fontId="24" type="noConversion"/>
  </si>
  <si>
    <t>TaxController / getotherpurchases.html</t>
    <phoneticPr fontId="24" type="noConversion"/>
  </si>
  <si>
    <t>tax/gettotalpands</t>
    <phoneticPr fontId="24" type="noConversion"/>
  </si>
  <si>
    <t>TaxController / gettotalpands.html</t>
    <phoneticPr fontId="24" type="noConversion"/>
  </si>
  <si>
    <t>TaxController / getvat.html</t>
    <phoneticPr fontId="24" type="noConversion"/>
  </si>
  <si>
    <t>tax/getincomestatement</t>
    <phoneticPr fontId="24" type="noConversion"/>
  </si>
  <si>
    <t>TaxController / getincomestatement.html</t>
    <phoneticPr fontId="24" type="noConversion"/>
  </si>
  <si>
    <t>TaxController / modifyotherpurchases.html</t>
    <phoneticPr fontId="24" type="noConversion"/>
  </si>
  <si>
    <t>TaxController / modifysales.html</t>
    <phoneticPr fontId="24" type="noConversion"/>
  </si>
  <si>
    <t>통합급여 조회</t>
    <phoneticPr fontId="1" type="noConversion"/>
  </si>
  <si>
    <t>tax/gettotalsalary</t>
    <phoneticPr fontId="24" type="noConversion"/>
  </si>
  <si>
    <t>tax/gettotalsalary</t>
    <phoneticPr fontId="1" type="noConversion"/>
  </si>
  <si>
    <t>통합급여 목록을 조회한다</t>
    <phoneticPr fontId="1" type="noConversion"/>
  </si>
  <si>
    <t>매입매출 관리</t>
    <phoneticPr fontId="1" type="noConversion"/>
  </si>
  <si>
    <t>SalaryController/addwtime.html</t>
  </si>
  <si>
    <t>SalaryController/getwtime.html</t>
  </si>
  <si>
    <t>SalaryController/modifywtime.html</t>
  </si>
  <si>
    <t>SalaryController/addbonus.html</t>
  </si>
  <si>
    <t>SalaryController/getbonus.html</t>
  </si>
  <si>
    <t>SalaryController/modifybonus.html</t>
  </si>
  <si>
    <t>SalaryController/addsalary.html</t>
    <phoneticPr fontId="24" type="noConversion"/>
  </si>
  <si>
    <t>salary/addsalary</t>
    <phoneticPr fontId="24" type="noConversion"/>
  </si>
  <si>
    <t>상용직 급여 등록처리</t>
    <phoneticPr fontId="24" type="noConversion"/>
  </si>
  <si>
    <t>SalaryController/addsalary.html</t>
    <phoneticPr fontId="24" type="noConversion"/>
  </si>
  <si>
    <t>salary/addsalary</t>
    <phoneticPr fontId="24" type="noConversion"/>
  </si>
  <si>
    <t>post</t>
    <phoneticPr fontId="1" type="noConversion"/>
  </si>
  <si>
    <t>상용직 급여 등록 화면연결</t>
    <phoneticPr fontId="24" type="noConversion"/>
  </si>
  <si>
    <t>SalaryController/getsalary.html</t>
    <phoneticPr fontId="24" type="noConversion"/>
  </si>
  <si>
    <t>salary/getsalary</t>
    <phoneticPr fontId="24" type="noConversion"/>
  </si>
  <si>
    <t>get</t>
    <phoneticPr fontId="1" type="noConversion"/>
  </si>
  <si>
    <t>샹용직 급여 조회</t>
    <phoneticPr fontId="24" type="noConversion"/>
  </si>
  <si>
    <t>SalaryController/modifysalary.html</t>
    <phoneticPr fontId="24" type="noConversion"/>
  </si>
  <si>
    <t>salary/modifysalary</t>
    <phoneticPr fontId="24" type="noConversion"/>
  </si>
  <si>
    <t>샹용직 급여 수정처리</t>
    <phoneticPr fontId="24" type="noConversion"/>
  </si>
  <si>
    <t>SalaryController/modifysalary.html</t>
    <phoneticPr fontId="24" type="noConversion"/>
  </si>
  <si>
    <t>salary/modifysalary</t>
    <phoneticPr fontId="24" type="noConversion"/>
  </si>
  <si>
    <t>샹용직 급여 수정 화면연결</t>
    <phoneticPr fontId="24" type="noConversion"/>
  </si>
  <si>
    <t>SalaryController/adddsalary.html</t>
    <phoneticPr fontId="24" type="noConversion"/>
  </si>
  <si>
    <t>SalaryController/adddsalary.html</t>
    <phoneticPr fontId="24" type="noConversion"/>
  </si>
  <si>
    <t>salary/adddsalary</t>
    <phoneticPr fontId="24" type="noConversion"/>
  </si>
  <si>
    <t>get</t>
    <phoneticPr fontId="1" type="noConversion"/>
  </si>
  <si>
    <t>일용직 급여 등록처리</t>
    <phoneticPr fontId="24" type="noConversion"/>
  </si>
  <si>
    <t>일용직 급여 등록 화면연결</t>
    <phoneticPr fontId="24" type="noConversion"/>
  </si>
  <si>
    <t>SalaryController/getdsalary.html</t>
    <phoneticPr fontId="24" type="noConversion"/>
  </si>
  <si>
    <t>salary/getdsalary</t>
    <phoneticPr fontId="24" type="noConversion"/>
  </si>
  <si>
    <t>일용직 급여 조회</t>
    <phoneticPr fontId="24" type="noConversion"/>
  </si>
  <si>
    <t>SalaryController/modifydsalary.html</t>
    <phoneticPr fontId="24" type="noConversion"/>
  </si>
  <si>
    <t>SalaryController/modifydsalary.html</t>
    <phoneticPr fontId="24" type="noConversion"/>
  </si>
  <si>
    <t>salary/modifydsalary</t>
    <phoneticPr fontId="24" type="noConversion"/>
  </si>
  <si>
    <t>get</t>
    <phoneticPr fontId="1" type="noConversion"/>
  </si>
  <si>
    <t>일용직 급여 수정처리</t>
    <phoneticPr fontId="24" type="noConversion"/>
  </si>
  <si>
    <t>post</t>
    <phoneticPr fontId="24" type="noConversion"/>
  </si>
  <si>
    <t>일용직 급여 수정 화면연결</t>
    <phoneticPr fontId="24" type="noConversion"/>
  </si>
  <si>
    <t>salary/addwtime</t>
    <phoneticPr fontId="24" type="noConversion"/>
  </si>
  <si>
    <t>get</t>
    <phoneticPr fontId="24" type="noConversion"/>
  </si>
  <si>
    <t>출퇴근 등록처리</t>
    <phoneticPr fontId="24" type="noConversion"/>
  </si>
  <si>
    <t>salary/addwtime</t>
    <phoneticPr fontId="24" type="noConversion"/>
  </si>
  <si>
    <t>post</t>
    <phoneticPr fontId="24" type="noConversion"/>
  </si>
  <si>
    <t>출퇴근 등록 화면연결</t>
    <phoneticPr fontId="24" type="noConversion"/>
  </si>
  <si>
    <t>salary/getwtime</t>
    <phoneticPr fontId="24" type="noConversion"/>
  </si>
  <si>
    <t>get</t>
    <phoneticPr fontId="24" type="noConversion"/>
  </si>
  <si>
    <t>출퇴근 등록 조회</t>
    <phoneticPr fontId="24" type="noConversion"/>
  </si>
  <si>
    <t>salary/modifywtime</t>
    <phoneticPr fontId="24" type="noConversion"/>
  </si>
  <si>
    <t>출퇴근 등록 수정처리</t>
    <phoneticPr fontId="24" type="noConversion"/>
  </si>
  <si>
    <t>salary/modifywtime</t>
    <phoneticPr fontId="24" type="noConversion"/>
  </si>
  <si>
    <t>출퇴근 등록 수정 화면연결</t>
    <phoneticPr fontId="24" type="noConversion"/>
  </si>
  <si>
    <t>salary/addbonus</t>
    <phoneticPr fontId="24" type="noConversion"/>
  </si>
  <si>
    <t>추가수당 등록처리</t>
    <phoneticPr fontId="24" type="noConversion"/>
  </si>
  <si>
    <t>추가수당 등록 화면연결</t>
    <phoneticPr fontId="24" type="noConversion"/>
  </si>
  <si>
    <t>salary/getbonus</t>
    <phoneticPr fontId="24" type="noConversion"/>
  </si>
  <si>
    <t>추가수당 조회</t>
    <phoneticPr fontId="24" type="noConversion"/>
  </si>
  <si>
    <t>salary/modifybonus</t>
    <phoneticPr fontId="24" type="noConversion"/>
  </si>
  <si>
    <t>get</t>
    <phoneticPr fontId="24" type="noConversion"/>
  </si>
  <si>
    <t>추가수당 수정처리</t>
    <phoneticPr fontId="24" type="noConversion"/>
  </si>
  <si>
    <t>salary/modifybonus</t>
    <phoneticPr fontId="24" type="noConversion"/>
  </si>
  <si>
    <t>추가수당 수정 화면연결</t>
    <phoneticPr fontId="24" type="noConversion"/>
  </si>
  <si>
    <t>/menu/addMenu</t>
    <phoneticPr fontId="24" type="noConversion"/>
  </si>
  <si>
    <t>/menu/addMenu</t>
    <phoneticPr fontId="24" type="noConversion"/>
  </si>
  <si>
    <t>메뉴 등록 처리</t>
    <phoneticPr fontId="24" type="noConversion"/>
  </si>
  <si>
    <t>/menu/addRecipy</t>
    <phoneticPr fontId="24" type="noConversion"/>
  </si>
  <si>
    <t>get</t>
    <phoneticPr fontId="1" type="noConversion"/>
  </si>
  <si>
    <t>레시피 등록 화면</t>
    <phoneticPr fontId="24" type="noConversion"/>
  </si>
  <si>
    <t>post</t>
    <phoneticPr fontId="1" type="noConversion"/>
  </si>
  <si>
    <t>레시피 등록 처리</t>
    <phoneticPr fontId="24" type="noConversion"/>
  </si>
  <si>
    <t>/menu/getMenu</t>
    <phoneticPr fontId="24" type="noConversion"/>
  </si>
  <si>
    <t>메뉴 조회</t>
    <phoneticPr fontId="24" type="noConversion"/>
  </si>
  <si>
    <t>/menu/getRecipy</t>
    <phoneticPr fontId="24" type="noConversion"/>
  </si>
  <si>
    <t>레시피 조회</t>
    <phoneticPr fontId="24" type="noConversion"/>
  </si>
  <si>
    <t>/menu/modifyMenu</t>
    <phoneticPr fontId="24" type="noConversion"/>
  </si>
  <si>
    <t>메뉴 수정 화면</t>
    <phoneticPr fontId="24" type="noConversion"/>
  </si>
  <si>
    <t>post</t>
    <phoneticPr fontId="1" type="noConversion"/>
  </si>
  <si>
    <t>메뉴 수정 처리</t>
    <phoneticPr fontId="24" type="noConversion"/>
  </si>
  <si>
    <t>/menu/modifyRecipy</t>
    <phoneticPr fontId="24" type="noConversion"/>
  </si>
  <si>
    <t>레시피 수정 화면</t>
    <phoneticPr fontId="24" type="noConversion"/>
  </si>
  <si>
    <t>레시피 수정 처리</t>
    <phoneticPr fontId="24" type="noConversion"/>
  </si>
  <si>
    <t>/menu/removeMenu</t>
    <phoneticPr fontId="24" type="noConversion"/>
  </si>
  <si>
    <t>get</t>
    <phoneticPr fontId="1" type="noConversion"/>
  </si>
  <si>
    <t>메뉴 삭제</t>
    <phoneticPr fontId="24" type="noConversion"/>
  </si>
  <si>
    <t>/menu/removeRecipy</t>
    <phoneticPr fontId="24" type="noConversion"/>
  </si>
  <si>
    <t>레시피 삭제</t>
    <phoneticPr fontId="24" type="noConversion"/>
  </si>
  <si>
    <t>/stock/addArticle</t>
    <phoneticPr fontId="24" type="noConversion"/>
  </si>
  <si>
    <t>품목 등록 화면</t>
    <phoneticPr fontId="24" type="noConversion"/>
  </si>
  <si>
    <t>품목 등록 처리</t>
    <phoneticPr fontId="24" type="noConversion"/>
  </si>
  <si>
    <t>/stock/getArticle</t>
    <phoneticPr fontId="24" type="noConversion"/>
  </si>
  <si>
    <t>품목 조회</t>
    <phoneticPr fontId="24" type="noConversion"/>
  </si>
  <si>
    <t>/stock/modifyArticle</t>
    <phoneticPr fontId="24" type="noConversion"/>
  </si>
  <si>
    <t>품목 수정 화면</t>
    <phoneticPr fontId="24" type="noConversion"/>
  </si>
  <si>
    <t>품목 수정 처리</t>
    <phoneticPr fontId="24" type="noConversion"/>
  </si>
  <si>
    <t>/stock/addSkk</t>
    <phoneticPr fontId="24" type="noConversion"/>
  </si>
  <si>
    <t>재고 조사 등록 화면</t>
    <phoneticPr fontId="24" type="noConversion"/>
  </si>
  <si>
    <t>/stock/addSkk</t>
    <phoneticPr fontId="24" type="noConversion"/>
  </si>
  <si>
    <t>재고 조사 등록 처리</t>
    <phoneticPr fontId="24" type="noConversion"/>
  </si>
  <si>
    <t>/stock/getSkk</t>
    <phoneticPr fontId="24" type="noConversion"/>
  </si>
  <si>
    <t>재고 조사 조회</t>
    <phoneticPr fontId="24" type="noConversion"/>
  </si>
  <si>
    <t>/stock/modifySkk</t>
    <phoneticPr fontId="24" type="noConversion"/>
  </si>
  <si>
    <t>재고 조사 수정 화면</t>
    <phoneticPr fontId="24" type="noConversion"/>
  </si>
  <si>
    <t>재고 조사 수정 처리</t>
    <phoneticPr fontId="24" type="noConversion"/>
  </si>
  <si>
    <t>/stock/getSkkDeadLine</t>
    <phoneticPr fontId="24" type="noConversion"/>
  </si>
  <si>
    <t>재고 조사 마감 화면</t>
    <phoneticPr fontId="24" type="noConversion"/>
  </si>
  <si>
    <t>재고 조사 마감 처리</t>
    <phoneticPr fontId="24" type="noConversion"/>
  </si>
  <si>
    <t>/stock/getDailyvolume</t>
    <phoneticPr fontId="24" type="noConversion"/>
  </si>
  <si>
    <t>재고 조사 마감 조회</t>
    <phoneticPr fontId="24" type="noConversion"/>
  </si>
  <si>
    <t>/stock/getDailyvolDeadLine</t>
    <phoneticPr fontId="24" type="noConversion"/>
  </si>
  <si>
    <t>일일 품목 소모량 마감 조회</t>
    <phoneticPr fontId="24" type="noConversion"/>
  </si>
  <si>
    <t>일일 품목 소모량 마감 처리</t>
    <phoneticPr fontId="24" type="noConversion"/>
  </si>
  <si>
    <t>/stock/getStock</t>
    <phoneticPr fontId="24" type="noConversion"/>
  </si>
  <si>
    <t>품목별 용량 조회</t>
    <phoneticPr fontId="24" type="noConversion"/>
  </si>
  <si>
    <t>/stock/getTotalStock</t>
    <phoneticPr fontId="24" type="noConversion"/>
  </si>
  <si>
    <t>품목 상세 소모량 조회</t>
    <phoneticPr fontId="24" type="noConversion"/>
  </si>
  <si>
    <t>/stock/salesDeadline</t>
    <phoneticPr fontId="24" type="noConversion"/>
  </si>
  <si>
    <t>매출 마감 처리 시 일일 품목 소모량 등록</t>
    <phoneticPr fontId="24" type="noConversion"/>
  </si>
  <si>
    <t>/stock/getIncomeList</t>
    <phoneticPr fontId="24" type="noConversion"/>
  </si>
  <si>
    <t>매입 코드로 품목 상세 소모량 조회</t>
    <phoneticPr fontId="24" type="noConversion"/>
  </si>
  <si>
    <t>/stock/getStockByArticleCode</t>
    <phoneticPr fontId="24" type="noConversion"/>
  </si>
  <si>
    <t>품목 코드로 품목별 용량조회</t>
    <phoneticPr fontId="24" type="noConversion"/>
  </si>
  <si>
    <t>/stock/addStock</t>
    <phoneticPr fontId="24" type="noConversion"/>
  </si>
  <si>
    <t>품목별 용량 등록</t>
    <phoneticPr fontId="24" type="noConversion"/>
  </si>
  <si>
    <t>/stock/addTotalStock</t>
    <phoneticPr fontId="24" type="noConversion"/>
  </si>
  <si>
    <t>품목 상세 소모량 등록</t>
    <phoneticPr fontId="24" type="noConversion"/>
  </si>
  <si>
    <t>TaxController / addsales.html</t>
    <phoneticPr fontId="24" type="noConversion"/>
  </si>
  <si>
    <t>MenuController / menu/addmenu.html</t>
    <phoneticPr fontId="24" type="noConversion"/>
  </si>
  <si>
    <t>MenuController / menu/getmenu.html</t>
    <phoneticPr fontId="24" type="noConversion"/>
  </si>
  <si>
    <t>MenuController / menu/addrecipy.html</t>
    <phoneticPr fontId="24" type="noConversion"/>
  </si>
  <si>
    <t>MenuController / menu/getrecipy.html</t>
    <phoneticPr fontId="24" type="noConversion"/>
  </si>
  <si>
    <t>MenuController / menu/modifymenu.html</t>
    <phoneticPr fontId="24" type="noConversion"/>
  </si>
  <si>
    <t>MenuController / menu/modifyrecipy.html</t>
    <phoneticPr fontId="24" type="noConversion"/>
  </si>
  <si>
    <t>StockController / stock/addarticle.html</t>
    <phoneticPr fontId="24" type="noConversion"/>
  </si>
  <si>
    <t>StockController / stock/getarticle.html</t>
    <phoneticPr fontId="24" type="noConversion"/>
  </si>
  <si>
    <t>StockController / stock/modifyarticle.html</t>
    <phoneticPr fontId="24" type="noConversion"/>
  </si>
  <si>
    <t>StockController / stock/getarticle.html</t>
    <phoneticPr fontId="24" type="noConversion"/>
  </si>
  <si>
    <t>StockController / stock/addskk.html</t>
    <phoneticPr fontId="24" type="noConversion"/>
  </si>
  <si>
    <t>StockController / stock/getskk.html</t>
    <phoneticPr fontId="24" type="noConversion"/>
  </si>
  <si>
    <t>StockController / stock/modifySkk.html</t>
    <phoneticPr fontId="24" type="noConversion"/>
  </si>
  <si>
    <t>StockController / stock/getskkDeadLine.html</t>
    <phoneticPr fontId="24" type="noConversion"/>
  </si>
  <si>
    <t>StockController / stock/getdailyvol.html</t>
    <phoneticPr fontId="24" type="noConversion"/>
  </si>
  <si>
    <t>StockController / stock/getdailyvolDeadLine.html</t>
    <phoneticPr fontId="24" type="noConversion"/>
  </si>
  <si>
    <t>StockController / stock/getdailyvolDeadLine.html</t>
    <phoneticPr fontId="24" type="noConversion"/>
  </si>
  <si>
    <t>StockController / stock/getstock.html</t>
    <phoneticPr fontId="24" type="noConversion"/>
  </si>
  <si>
    <t>StockController / stock/gettotalstock.html</t>
    <phoneticPr fontId="24" type="noConversion"/>
  </si>
  <si>
    <t>StockController</t>
    <phoneticPr fontId="24" type="noConversion"/>
  </si>
  <si>
    <t>StockController</t>
    <phoneticPr fontId="24" type="noConversion"/>
  </si>
  <si>
    <t>화면 레이아웃 및 화면</t>
    <phoneticPr fontId="1" type="noConversion"/>
  </si>
  <si>
    <t>메뉴별 품목 소모량(레시피) 등록할 수 있는 화면</t>
    <phoneticPr fontId="1" type="noConversion"/>
  </si>
  <si>
    <t>3. 화면 항목 설명</t>
    <phoneticPr fontId="1" type="noConversion"/>
  </si>
  <si>
    <t>설명</t>
    <phoneticPr fontId="1" type="noConversion"/>
  </si>
  <si>
    <t>속성</t>
    <phoneticPr fontId="1" type="noConversion"/>
  </si>
  <si>
    <t>Validation</t>
    <phoneticPr fontId="1" type="noConversion"/>
  </si>
  <si>
    <t>필수 여부</t>
    <phoneticPr fontId="1" type="noConversion"/>
  </si>
  <si>
    <t>기타</t>
    <phoneticPr fontId="1" type="noConversion"/>
  </si>
  <si>
    <t>submit</t>
    <phoneticPr fontId="1" type="noConversion"/>
  </si>
  <si>
    <t>addBtn</t>
    <phoneticPr fontId="1" type="noConversion"/>
  </si>
  <si>
    <t>소모품목, 용량, 단위 추가</t>
    <phoneticPr fontId="1" type="noConversion"/>
  </si>
  <si>
    <t>S</t>
    <phoneticPr fontId="1" type="noConversion"/>
  </si>
  <si>
    <t>submitButton</t>
    <phoneticPr fontId="1" type="noConversion"/>
  </si>
  <si>
    <t>필수</t>
    <phoneticPr fontId="1" type="noConversion"/>
  </si>
  <si>
    <t>메뉴 명</t>
    <phoneticPr fontId="1" type="noConversion"/>
  </si>
  <si>
    <t>menuCode</t>
    <phoneticPr fontId="1" type="noConversion"/>
  </si>
  <si>
    <t>메뉴 선택</t>
    <phoneticPr fontId="1" type="noConversion"/>
  </si>
  <si>
    <t>S</t>
    <phoneticPr fontId="1" type="noConversion"/>
  </si>
  <si>
    <t>메뉴 소모 품목명</t>
    <phoneticPr fontId="1" type="noConversion"/>
  </si>
  <si>
    <t>articleCode</t>
    <phoneticPr fontId="1" type="noConversion"/>
  </si>
  <si>
    <t>메뉴에 소모되는 품목 선택</t>
    <phoneticPr fontId="1" type="noConversion"/>
  </si>
  <si>
    <t>소모 용량</t>
    <phoneticPr fontId="1" type="noConversion"/>
  </si>
  <si>
    <t>conVolume</t>
    <phoneticPr fontId="1" type="noConversion"/>
  </si>
  <si>
    <t>소모되는 용량 입력</t>
    <phoneticPr fontId="1" type="noConversion"/>
  </si>
  <si>
    <t>E</t>
    <phoneticPr fontId="1" type="noConversion"/>
  </si>
  <si>
    <t>단위</t>
    <phoneticPr fontId="1" type="noConversion"/>
  </si>
  <si>
    <t>conDan</t>
    <phoneticPr fontId="1" type="noConversion"/>
  </si>
  <si>
    <t>소모되는 용량의 단위 선택</t>
    <phoneticPr fontId="1" type="noConversion"/>
  </si>
  <si>
    <t>S</t>
    <phoneticPr fontId="1" type="noConversion"/>
  </si>
  <si>
    <t>관련데이터</t>
    <phoneticPr fontId="1" type="noConversion"/>
  </si>
  <si>
    <t>소모 품목 추가</t>
    <phoneticPr fontId="1" type="noConversion"/>
  </si>
  <si>
    <t>해당 소모품목을 추가한다.</t>
    <phoneticPr fontId="1" type="noConversion"/>
  </si>
  <si>
    <t>입력한 소모품목을 등록한다.</t>
    <phoneticPr fontId="1" type="noConversion"/>
  </si>
  <si>
    <t>RecipyDto</t>
    <phoneticPr fontId="1" type="noConversion"/>
  </si>
  <si>
    <t>파일유형</t>
    <phoneticPr fontId="1" type="noConversion"/>
  </si>
  <si>
    <t>경로명</t>
    <phoneticPr fontId="1" type="noConversion"/>
  </si>
  <si>
    <t>파일명</t>
    <phoneticPr fontId="1" type="noConversion"/>
  </si>
  <si>
    <t>CSS</t>
    <phoneticPr fontId="1" type="noConversion"/>
  </si>
  <si>
    <t>/build/css/</t>
    <phoneticPr fontId="1" type="noConversion"/>
  </si>
  <si>
    <t>custom.css</t>
    <phoneticPr fontId="1" type="noConversion"/>
  </si>
  <si>
    <t>CSS</t>
    <phoneticPr fontId="1" type="noConversion"/>
  </si>
  <si>
    <t>/vendors/bootstrap/dist/css/</t>
    <phoneticPr fontId="1" type="noConversion"/>
  </si>
  <si>
    <t>bootstrap.min.css</t>
    <phoneticPr fontId="1" type="noConversion"/>
  </si>
  <si>
    <t>2. 화면설명</t>
    <phoneticPr fontId="1" type="noConversion"/>
  </si>
  <si>
    <t>기간별 매출매입을 조회할수 있는 화면</t>
    <phoneticPr fontId="1" type="noConversion"/>
  </si>
  <si>
    <t>자리수</t>
    <phoneticPr fontId="1" type="noConversion"/>
  </si>
  <si>
    <t>이전달</t>
    <phoneticPr fontId="1" type="noConversion"/>
  </si>
  <si>
    <t>preMonth</t>
    <phoneticPr fontId="1" type="noConversion"/>
  </si>
  <si>
    <t>이전달 조회</t>
    <phoneticPr fontId="1" type="noConversion"/>
  </si>
  <si>
    <t>이전달 조회</t>
    <phoneticPr fontId="1" type="noConversion"/>
  </si>
  <si>
    <t>R</t>
    <phoneticPr fontId="1" type="noConversion"/>
  </si>
  <si>
    <t>다음달</t>
    <phoneticPr fontId="1" type="noConversion"/>
  </si>
  <si>
    <t>nextMonth</t>
    <phoneticPr fontId="1" type="noConversion"/>
  </si>
  <si>
    <t>다음달 조회</t>
    <phoneticPr fontId="1" type="noConversion"/>
  </si>
  <si>
    <t>4. 화면 이벤트 설명</t>
    <phoneticPr fontId="1" type="noConversion"/>
  </si>
  <si>
    <t>관련 object</t>
    <phoneticPr fontId="1" type="noConversion"/>
  </si>
  <si>
    <t>이전달에 해당하는 매입매출을 조회한다</t>
    <phoneticPr fontId="1" type="noConversion"/>
  </si>
  <si>
    <t>R</t>
    <phoneticPr fontId="1" type="noConversion"/>
  </si>
  <si>
    <t>TaxCotroller</t>
    <phoneticPr fontId="1" type="noConversion"/>
  </si>
  <si>
    <t>다음달 조회</t>
    <phoneticPr fontId="1" type="noConversion"/>
  </si>
  <si>
    <t>다음달에 해당하는 매입매출을 조회한다</t>
    <phoneticPr fontId="1" type="noConversion"/>
  </si>
  <si>
    <t>5. 관련 파일</t>
    <phoneticPr fontId="1" type="noConversion"/>
  </si>
  <si>
    <t>경로명</t>
    <phoneticPr fontId="1" type="noConversion"/>
  </si>
  <si>
    <t>/build/css</t>
    <phoneticPr fontId="1" type="noConversion"/>
  </si>
  <si>
    <t>/custom.css</t>
    <phoneticPr fontId="1" type="noConversion"/>
  </si>
  <si>
    <t>CSS</t>
    <phoneticPr fontId="1" type="noConversion"/>
  </si>
  <si>
    <t>/vendors/bootstrap/dist/css</t>
    <phoneticPr fontId="1" type="noConversion"/>
  </si>
  <si>
    <t>/bootstrap.min.css</t>
    <phoneticPr fontId="1" type="noConversion"/>
  </si>
  <si>
    <t>JAVASCRIPT</t>
    <phoneticPr fontId="1" type="noConversion"/>
  </si>
  <si>
    <t>/vendors/Chart.js/dist</t>
    <phoneticPr fontId="1" type="noConversion"/>
  </si>
  <si>
    <t>/Chart.min.js</t>
    <phoneticPr fontId="1" type="noConversion"/>
  </si>
  <si>
    <t>JAVASCRIPT</t>
    <phoneticPr fontId="1" type="noConversion"/>
  </si>
  <si>
    <t>/vendors/Flot</t>
    <phoneticPr fontId="1" type="noConversion"/>
  </si>
  <si>
    <t>/jquery.flot.js</t>
    <phoneticPr fontId="1" type="noConversion"/>
  </si>
  <si>
    <t>/vendors/DateJS/build</t>
    <phoneticPr fontId="1" type="noConversion"/>
  </si>
  <si>
    <t>/date.js</t>
    <phoneticPr fontId="1" type="noConversion"/>
  </si>
  <si>
    <t>진우주</t>
    <phoneticPr fontId="1" type="noConversion"/>
  </si>
  <si>
    <t>v01_2팀_화면설계서_210416_10시13분</t>
    <phoneticPr fontId="1" type="noConversion"/>
  </si>
  <si>
    <t>v01</t>
    <phoneticPr fontId="1" type="noConversion"/>
  </si>
  <si>
    <t xml:space="preserve">  INSERT INTO tb_stock
   (stock_code
   ,store_info_code
   ,article_code
   ,inco_count
   ,inco_volume_subtotal
   ,stock_inco_unit_total
   ,stock_min_unit
   ,stock_con_count
   ,stock_volume_total
   ,stock_now_count
   ,stock_now_volume
   ,stock_reg_date
   )
  VALUES 
   (sf_new_stock_code()
   ,#{storeInfoCode}
   ,#{articleCode}
   ,${incoCount}
   ,${incoVolumeSubtotal}
   ,${stockIncoUnitTotal}
   ,${stockMinUnit}
   ,${stockConCount}
   ,${stocklVolumeTotal}
   ,${stockNowCount}
   ,${stockNowVolume}
   ,NOW()
   )
  ON DUPLICATE KEY UPDATE 
     article_code = #{articleCode}
   ,inco_count = ${incoCount}
   ,inco_volume_subtotal = ${incoVolumeSubtotal}
   ,stock_inco_unit_total = ${stockIncoUnitTotal}
   ,stock_min_unit = ${stockMinUnit}
   ,stock_con_count = ${stockConCount}
   ,stock_volume_total = ${stocklVolumeTotal}
   ,stock_now_count = ${stockNowCount}
   ,stock_now_volume = ${stockNowVolume}
   ,stock_reg_date = NOW()</t>
    <phoneticPr fontId="1" type="noConversion"/>
  </si>
  <si>
    <t>stock</t>
    <phoneticPr fontId="1" type="noConversion"/>
  </si>
  <si>
    <t>addstock
품목별 용량 등록</t>
    <phoneticPr fontId="1" type="noConversion"/>
  </si>
  <si>
    <t>해당 데이터가 있으면 update
없으면 insert</t>
    <phoneticPr fontId="1" type="noConversion"/>
  </si>
  <si>
    <t>■ 1단계  설계 단계에서는 어려울 것으로 예상되는 join 관련 select 쿼리 문장 위주로 작성 한다:
■ 2단계 :구현 단계에서는 query 테스트 후 팀원 공유를 위해서 활용 한다. (mybatis mapper 작성전에 쿼리문장 실행 결과 정리 용도)
v01_2팀_Query문장테스트_210416_10시17분</t>
    <phoneticPr fontId="1" type="noConversion"/>
  </si>
  <si>
    <t>v01_2팀_Query문장테스트_210416_10시17분</t>
    <phoneticPr fontId="1" type="noConversion"/>
  </si>
  <si>
    <t>v01_2팀_ERD_210415_17시15분</t>
    <phoneticPr fontId="1" type="noConversion"/>
  </si>
  <si>
    <t>v01_2팀_ERD_210415_17시15분</t>
    <phoneticPr fontId="1" type="noConversion"/>
  </si>
  <si>
    <t>레벨 코드</t>
    <phoneticPr fontId="1" type="noConversion"/>
  </si>
  <si>
    <t>tb_level</t>
    <phoneticPr fontId="1" type="noConversion"/>
  </si>
  <si>
    <t>level_code</t>
    <phoneticPr fontId="1" type="noConversion"/>
  </si>
  <si>
    <t>타입</t>
    <phoneticPr fontId="1" type="noConversion"/>
  </si>
  <si>
    <t>PK여부</t>
    <phoneticPr fontId="1" type="noConversion"/>
  </si>
  <si>
    <t>FK여부</t>
    <phoneticPr fontId="1" type="noConversion"/>
  </si>
  <si>
    <t>기본값</t>
    <phoneticPr fontId="1" type="noConversion"/>
  </si>
  <si>
    <t>참조테이블</t>
    <phoneticPr fontId="1" type="noConversion"/>
  </si>
  <si>
    <t>참조 컬럼 ID</t>
    <phoneticPr fontId="1" type="noConversion"/>
  </si>
  <si>
    <t>member_id</t>
    <phoneticPr fontId="1" type="noConversion"/>
  </si>
  <si>
    <t>은행명</t>
    <phoneticPr fontId="1" type="noConversion"/>
  </si>
  <si>
    <t>user_bank_name</t>
    <phoneticPr fontId="1" type="noConversion"/>
  </si>
  <si>
    <t>VARCHAR(10)</t>
    <phoneticPr fontId="1" type="noConversion"/>
  </si>
  <si>
    <t>N</t>
    <phoneticPr fontId="1" type="noConversion"/>
  </si>
  <si>
    <t>N</t>
    <phoneticPr fontId="1" type="noConversion"/>
  </si>
  <si>
    <t>직원 은행명</t>
    <phoneticPr fontId="1" type="noConversion"/>
  </si>
  <si>
    <t>user_bank_acount</t>
    <phoneticPr fontId="1" type="noConversion"/>
  </si>
  <si>
    <t>tb_member</t>
    <phoneticPr fontId="1" type="noConversion"/>
  </si>
  <si>
    <t>삭제 날짜</t>
  </si>
  <si>
    <t>탈퇴 유무</t>
  </si>
  <si>
    <t>VARCAHR(1)</t>
  </si>
  <si>
    <t>레벨 코드</t>
    <phoneticPr fontId="1" type="noConversion"/>
  </si>
  <si>
    <t>member_name</t>
    <phoneticPr fontId="1" type="noConversion"/>
  </si>
  <si>
    <t>tb_member</t>
    <phoneticPr fontId="1" type="noConversion"/>
  </si>
  <si>
    <t>member_name</t>
    <phoneticPr fontId="1" type="noConversion"/>
  </si>
  <si>
    <t>회원 아이디</t>
    <phoneticPr fontId="1" type="noConversion"/>
  </si>
  <si>
    <t>회원 비밀번호</t>
    <phoneticPr fontId="1" type="noConversion"/>
  </si>
  <si>
    <t>회원 이름</t>
    <phoneticPr fontId="1" type="noConversion"/>
  </si>
  <si>
    <t>회원 핸드폰 번호</t>
    <phoneticPr fontId="1" type="noConversion"/>
  </si>
  <si>
    <t>회원 이메일 주소</t>
    <phoneticPr fontId="1" type="noConversion"/>
  </si>
  <si>
    <t>회원 생년월일</t>
    <phoneticPr fontId="1" type="noConversion"/>
  </si>
  <si>
    <t>회원 등록날짜</t>
    <phoneticPr fontId="1" type="noConversion"/>
  </si>
  <si>
    <t>회원 삭제날짜</t>
    <phoneticPr fontId="1" type="noConversion"/>
  </si>
  <si>
    <t>회원 탈퇴 유무</t>
    <phoneticPr fontId="1" type="noConversion"/>
  </si>
  <si>
    <t>팀원 : 장현진, 최영은, 백재영, 진우주
v02_2팀_테이블정의서_210416_10시29분
v01_2팀_테이블정의서_210311_16시 17분</t>
    <phoneticPr fontId="1" type="noConversion"/>
  </si>
  <si>
    <t>v02_2팀_테이블정의서_210416_10시29분</t>
    <phoneticPr fontId="1" type="noConversion"/>
  </si>
  <si>
    <t>일일품목소모량 조회</t>
    <phoneticPr fontId="1" type="noConversion"/>
  </si>
  <si>
    <t>stock/getstockdailyvol</t>
    <phoneticPr fontId="1" type="noConversion"/>
  </si>
  <si>
    <t>품목 상세 소모량 조회</t>
    <phoneticPr fontId="1" type="noConversion"/>
  </si>
  <si>
    <t>stock/gettotalstock</t>
    <phoneticPr fontId="1" type="noConversion"/>
  </si>
  <si>
    <t>일일 품목소모량 내역 정보를 조회한다</t>
    <phoneticPr fontId="1" type="noConversion"/>
  </si>
  <si>
    <t>매입별 품목 소모량을 조회한다</t>
    <phoneticPr fontId="1" type="noConversion"/>
  </si>
  <si>
    <t>회원조회</t>
    <phoneticPr fontId="1" type="noConversion"/>
  </si>
  <si>
    <t>사업장조회</t>
    <phoneticPr fontId="1" type="noConversion"/>
  </si>
  <si>
    <t>직원조회</t>
    <phoneticPr fontId="1" type="noConversion"/>
  </si>
  <si>
    <t>store/getmemberadmin</t>
    <phoneticPr fontId="1" type="noConversion"/>
  </si>
  <si>
    <t>store/getstoreadmin</t>
    <phoneticPr fontId="1" type="noConversion"/>
  </si>
  <si>
    <t>전체회원을 조회한다</t>
    <phoneticPr fontId="1" type="noConversion"/>
  </si>
  <si>
    <t>전체 사업장을 조회한다</t>
    <phoneticPr fontId="1" type="noConversion"/>
  </si>
  <si>
    <t>탈퇴한 회원을 조회한다</t>
    <phoneticPr fontId="1" type="noConversion"/>
  </si>
  <si>
    <t>store/getuseradmin</t>
    <phoneticPr fontId="1" type="noConversion"/>
  </si>
  <si>
    <t>전체 직원을 조회한다</t>
    <phoneticPr fontId="1" type="noConversion"/>
  </si>
  <si>
    <t>탈퇴회원조회</t>
    <phoneticPr fontId="1" type="noConversion"/>
  </si>
  <si>
    <t>store/getoutmemberadmin</t>
    <phoneticPr fontId="1" type="noConversion"/>
  </si>
  <si>
    <t>get</t>
    <phoneticPr fontId="1" type="noConversion"/>
  </si>
  <si>
    <t>팀원 : 장현진, 최영은, 백재영, 진우주
v02_2팀_사이트맵_210416_10시36분
v01_2팀_사이트맵_210311_17시15분</t>
    <phoneticPr fontId="1" type="noConversion"/>
  </si>
  <si>
    <t>v02_2팀_사이트맵_210416_10시36분</t>
    <phoneticPr fontId="1" type="noConversion"/>
  </si>
  <si>
    <t>v02</t>
    <phoneticPr fontId="1" type="noConversion"/>
  </si>
  <si>
    <t>팀원 : 장현진, 최영은, 백재영, 진우주
v01_2팀_네이밍규칙_210311_17시 15분</t>
    <phoneticPr fontId="1" type="noConversion"/>
  </si>
  <si>
    <t>v01_2팀_네이밍규칙_210311_17시 15분</t>
    <phoneticPr fontId="1" type="noConversion"/>
  </si>
  <si>
    <t>v02_2팀_프로젝트상세일정_210311_17시30분</t>
    <phoneticPr fontId="1" type="noConversion"/>
  </si>
  <si>
    <t>v02</t>
    <phoneticPr fontId="1" type="noConversion"/>
  </si>
  <si>
    <t>사업장 조회</t>
    <phoneticPr fontId="1" type="noConversion"/>
  </si>
  <si>
    <t>직원 조회</t>
    <phoneticPr fontId="1" type="noConversion"/>
  </si>
  <si>
    <t>탈퇴 회원 조회</t>
    <phoneticPr fontId="1" type="noConversion"/>
  </si>
  <si>
    <t>회원 조회</t>
    <phoneticPr fontId="1" type="noConversion"/>
  </si>
  <si>
    <t>매입별 재고 조회</t>
    <phoneticPr fontId="1" type="noConversion"/>
  </si>
  <si>
    <t>tb_member</t>
    <phoneticPr fontId="1" type="noConversion"/>
  </si>
  <si>
    <t>tb_store_info
tb_level
tb_member</t>
    <phoneticPr fontId="1" type="noConversion"/>
  </si>
  <si>
    <t>tb_store_info</t>
    <phoneticPr fontId="1" type="noConversion"/>
  </si>
  <si>
    <t>tb_store_info
tb_member</t>
    <phoneticPr fontId="1" type="noConversion"/>
  </si>
  <si>
    <t>tb_article
tb_menu
tb_store_info</t>
    <phoneticPr fontId="1" type="noConversion"/>
  </si>
  <si>
    <t>tb_article
tb_customer
tb_store_info</t>
    <phoneticPr fontId="1" type="noConversion"/>
  </si>
  <si>
    <t>tb_customer
tb_menu
tb_store_info</t>
    <phoneticPr fontId="1" type="noConversion"/>
  </si>
  <si>
    <t>tb_menu
tb_store_info</t>
    <phoneticPr fontId="1" type="noConversion"/>
  </si>
  <si>
    <t>tb_article
tb_store_info</t>
    <phoneticPr fontId="1" type="noConversion"/>
  </si>
  <si>
    <t>tb_article
tb_stock
tb_store_info</t>
    <phoneticPr fontId="1" type="noConversion"/>
  </si>
  <si>
    <t>tb_account_title
tb_store_info</t>
    <phoneticPr fontId="1" type="noConversion"/>
  </si>
  <si>
    <t>tb_account_title
tb_level
tb_store_info</t>
    <phoneticPr fontId="1" type="noConversion"/>
  </si>
  <si>
    <t>tb_store_info</t>
    <phoneticPr fontId="1" type="noConversion"/>
  </si>
  <si>
    <t>과정명</t>
    <phoneticPr fontId="1" type="noConversion"/>
  </si>
  <si>
    <t>작성자</t>
  </si>
  <si>
    <t xml:space="preserve">(2020-11-09 ~ 2021-05-06) </t>
  </si>
  <si>
    <t>작성일</t>
  </si>
  <si>
    <t>2021.04.16</t>
    <phoneticPr fontId="1" type="noConversion"/>
  </si>
  <si>
    <t>1.0</t>
    <phoneticPr fontId="1" type="noConversion"/>
  </si>
  <si>
    <t>페키지명</t>
    <phoneticPr fontId="1" type="noConversion"/>
  </si>
  <si>
    <t>메소드 명</t>
    <phoneticPr fontId="1" type="noConversion"/>
  </si>
  <si>
    <t>Tax</t>
    <phoneticPr fontId="1" type="noConversion"/>
  </si>
  <si>
    <t>com.cafemgt.contoroller</t>
    <phoneticPr fontId="1" type="noConversion"/>
  </si>
  <si>
    <t>매출 등록 화면으로 이동</t>
    <phoneticPr fontId="1" type="noConversion"/>
  </si>
  <si>
    <t>TaxController</t>
    <phoneticPr fontId="1" type="noConversion"/>
  </si>
  <si>
    <t>post</t>
    <phoneticPr fontId="1" type="noConversion"/>
  </si>
  <si>
    <t>매출 등록 처리</t>
    <phoneticPr fontId="1" type="noConversion"/>
  </si>
  <si>
    <t>매입 등록 처리</t>
    <phoneticPr fontId="1" type="noConversion"/>
  </si>
  <si>
    <t>get</t>
    <phoneticPr fontId="1" type="noConversion"/>
  </si>
  <si>
    <t>purchasesDeadlineTax</t>
    <phoneticPr fontId="1" type="noConversion"/>
  </si>
  <si>
    <t>매입 회계마감 화면으로 이동</t>
    <phoneticPr fontId="1" type="noConversion"/>
  </si>
  <si>
    <t>salesDeadlineForStock</t>
    <phoneticPr fontId="1" type="noConversion"/>
  </si>
  <si>
    <t>매출 재고마감 화면으로 이동</t>
    <phoneticPr fontId="1" type="noConversion"/>
  </si>
  <si>
    <t>otherPurchasesDeadline</t>
    <phoneticPr fontId="1" type="noConversion"/>
  </si>
  <si>
    <t>기타매입 회계마감 화면으로 이동</t>
    <phoneticPr fontId="1" type="noConversion"/>
  </si>
  <si>
    <t>getTotalPandS</t>
    <phoneticPr fontId="1" type="noConversion"/>
  </si>
  <si>
    <t>addIntendedTax</t>
    <phoneticPr fontId="1" type="noConversion"/>
  </si>
  <si>
    <t>부가가치세 중간예납금 등록 처리</t>
    <phoneticPr fontId="1" type="noConversion"/>
  </si>
  <si>
    <t>손익계산서 목록 요청시 손익계산서 목록 data view반환</t>
    <phoneticPr fontId="1" type="noConversion"/>
  </si>
  <si>
    <t>modifyPurchases</t>
    <phoneticPr fontId="1" type="noConversion"/>
  </si>
  <si>
    <t>modifySales</t>
    <phoneticPr fontId="1" type="noConversion"/>
  </si>
  <si>
    <t>매출 삭제유무 = o 업데이트</t>
    <phoneticPr fontId="1" type="noConversion"/>
  </si>
  <si>
    <t>SalesService</t>
    <phoneticPr fontId="1" type="noConversion"/>
  </si>
  <si>
    <t>addCostDetail</t>
    <phoneticPr fontId="1" type="noConversion"/>
  </si>
  <si>
    <t>원가상세 등록</t>
    <phoneticPr fontId="1" type="noConversion"/>
  </si>
  <si>
    <t>com.cafemgt.service</t>
    <phoneticPr fontId="1" type="noConversion"/>
  </si>
  <si>
    <t>addSales</t>
    <phoneticPr fontId="1" type="noConversion"/>
  </si>
  <si>
    <t>getSales</t>
    <phoneticPr fontId="1" type="noConversion"/>
  </si>
  <si>
    <t>매입 회계마감 목록 조회</t>
    <phoneticPr fontId="1" type="noConversion"/>
  </si>
  <si>
    <t>PurchasesService</t>
    <phoneticPr fontId="1" type="noConversion"/>
  </si>
  <si>
    <t>선택된 품목 코드의 목록을 data view 반환</t>
    <phoneticPr fontId="1" type="noConversion"/>
  </si>
  <si>
    <t>기타매입 삭제유무 = o 업데이트</t>
    <phoneticPr fontId="1" type="noConversion"/>
  </si>
  <si>
    <t>OtherPurchasesService</t>
    <phoneticPr fontId="1" type="noConversion"/>
  </si>
  <si>
    <t>modifyOtherPurchases</t>
    <phoneticPr fontId="1" type="noConversion"/>
  </si>
  <si>
    <t>getOtherPurchases</t>
    <phoneticPr fontId="1" type="noConversion"/>
  </si>
  <si>
    <t>getTotalpandsPeriod</t>
    <phoneticPr fontId="1" type="noConversion"/>
  </si>
  <si>
    <t>통합회계 월별 목록 조회 요청시 통합회계목록 목록 data view반환</t>
    <phoneticPr fontId="1" type="noConversion"/>
  </si>
  <si>
    <t>매입 마감을 위해 선택된 매입코드의 목록 조회</t>
    <phoneticPr fontId="1" type="noConversion"/>
  </si>
  <si>
    <t>TaxService</t>
    <phoneticPr fontId="1" type="noConversion"/>
  </si>
  <si>
    <t>modifyOtherPurchasesDeadLine</t>
    <phoneticPr fontId="1" type="noConversion"/>
  </si>
  <si>
    <t>기타매입테이블 중 'oe_deadline = o'로 수정</t>
    <phoneticPr fontId="1" type="noConversion"/>
  </si>
  <si>
    <t>getOtherPurchasesByDealing</t>
    <phoneticPr fontId="1" type="noConversion"/>
  </si>
  <si>
    <t>modifySalesDeadLineForTax</t>
    <phoneticPr fontId="1" type="noConversion"/>
  </si>
  <si>
    <t>getSalesByDealing</t>
    <phoneticPr fontId="1" type="noConversion"/>
  </si>
  <si>
    <t>com.cafemgt.dao</t>
    <phoneticPr fontId="1" type="noConversion"/>
  </si>
  <si>
    <t>SalesMapper</t>
    <phoneticPr fontId="1" type="noConversion"/>
  </si>
  <si>
    <t>getPurchasesByIncoCode</t>
    <phoneticPr fontId="1" type="noConversion"/>
  </si>
  <si>
    <t>선택된 매입 코드의 목록을 data view 반환</t>
    <phoneticPr fontId="1" type="noConversion"/>
  </si>
  <si>
    <t>PurchasesMapper</t>
    <phoneticPr fontId="1" type="noConversion"/>
  </si>
  <si>
    <t>purchasesDeadline</t>
    <phoneticPr fontId="1" type="noConversion"/>
  </si>
  <si>
    <t>매입 회계마감 처리</t>
    <phoneticPr fontId="1" type="noConversion"/>
  </si>
  <si>
    <t>addPurchases</t>
    <phoneticPr fontId="1" type="noConversion"/>
  </si>
  <si>
    <t>매입 목록 조회</t>
    <phoneticPr fontId="1" type="noConversion"/>
  </si>
  <si>
    <t>OtherPurchasesMapper</t>
    <phoneticPr fontId="1" type="noConversion"/>
  </si>
  <si>
    <t>getOtherPurchasesByOeCode</t>
    <phoneticPr fontId="1" type="noConversion"/>
  </si>
  <si>
    <t>addOtherPurchases</t>
    <phoneticPr fontId="1" type="noConversion"/>
  </si>
  <si>
    <t>DealingMapper</t>
    <phoneticPr fontId="1" type="noConversion"/>
  </si>
  <si>
    <t>통합회계 기간별 목록 조회 요청시 통합회계목록 목록 data view반환</t>
    <phoneticPr fontId="1" type="noConversion"/>
  </si>
  <si>
    <t>getPurchasesByDealing</t>
    <phoneticPr fontId="1" type="noConversion"/>
  </si>
  <si>
    <t>기타 매입 마감을 위해 선택된 기타매입코드의 목록 조회</t>
    <phoneticPr fontId="1" type="noConversion"/>
  </si>
  <si>
    <t>getOldDateByDealing</t>
    <phoneticPr fontId="1" type="noConversion"/>
  </si>
  <si>
    <t>매출테이블 중 'sales_deadline = o'로 수정</t>
    <phoneticPr fontId="1" type="noConversion"/>
  </si>
  <si>
    <t>매출 마감을 위해 선택된 매출코드의 목록 조회</t>
    <phoneticPr fontId="1" type="noConversion"/>
  </si>
  <si>
    <t>메뉴 등록</t>
    <phoneticPr fontId="1" type="noConversion"/>
  </si>
  <si>
    <t>addRecipy</t>
    <phoneticPr fontId="1" type="noConversion"/>
  </si>
  <si>
    <t>MenuController</t>
    <phoneticPr fontId="1" type="noConversion"/>
  </si>
  <si>
    <t>소모 품목 목록 조회</t>
    <phoneticPr fontId="1" type="noConversion"/>
  </si>
  <si>
    <t>메뉴 수정 화면</t>
    <phoneticPr fontId="1" type="noConversion"/>
  </si>
  <si>
    <t>메뉴 수정</t>
    <phoneticPr fontId="1" type="noConversion"/>
  </si>
  <si>
    <t>소모 품목 수정 화면</t>
    <phoneticPr fontId="1" type="noConversion"/>
  </si>
  <si>
    <t>removeRecipy</t>
    <phoneticPr fontId="1" type="noConversion"/>
  </si>
  <si>
    <t>소모 품목 삭제</t>
    <phoneticPr fontId="1" type="noConversion"/>
  </si>
  <si>
    <t>메뉴 목록 조회</t>
    <phoneticPr fontId="1" type="noConversion"/>
  </si>
  <si>
    <t>메뉴 수정을 위해 메뉴코드로 조회</t>
    <phoneticPr fontId="1" type="noConversion"/>
  </si>
  <si>
    <t>addMenu</t>
    <phoneticPr fontId="1" type="noConversion"/>
  </si>
  <si>
    <t>메뉴 삭제</t>
    <phoneticPr fontId="1" type="noConversion"/>
  </si>
  <si>
    <t>RecipyService</t>
    <phoneticPr fontId="1" type="noConversion"/>
  </si>
  <si>
    <t>품목 소모량 등록</t>
    <phoneticPr fontId="1" type="noConversion"/>
  </si>
  <si>
    <t>품목 소모량 수정을 위해 품목소모량 코드로 조회</t>
    <phoneticPr fontId="1" type="noConversion"/>
  </si>
  <si>
    <t>MenuMapper</t>
    <phoneticPr fontId="1" type="noConversion"/>
  </si>
  <si>
    <t>getMenuByMenuCode</t>
    <phoneticPr fontId="1" type="noConversion"/>
  </si>
  <si>
    <t>modifyMenu</t>
    <phoneticPr fontId="1" type="noConversion"/>
  </si>
  <si>
    <t>RecipyMapper</t>
    <phoneticPr fontId="1" type="noConversion"/>
  </si>
  <si>
    <t>품목 소모량 목록 조회</t>
    <phoneticPr fontId="1" type="noConversion"/>
  </si>
  <si>
    <t>modifyRecipy</t>
    <phoneticPr fontId="1" type="noConversion"/>
  </si>
  <si>
    <t>품목 소모량 수정</t>
    <phoneticPr fontId="1" type="noConversion"/>
  </si>
  <si>
    <t>getRecipyByConCode</t>
    <phoneticPr fontId="1" type="noConversion"/>
  </si>
  <si>
    <t>품목 소모량 삭제</t>
    <phoneticPr fontId="1" type="noConversion"/>
  </si>
  <si>
    <t>StockController</t>
    <phoneticPr fontId="1" type="noConversion"/>
  </si>
  <si>
    <t>modifyArticle</t>
    <phoneticPr fontId="1" type="noConversion"/>
  </si>
  <si>
    <t>addSkk</t>
    <phoneticPr fontId="1" type="noConversion"/>
  </si>
  <si>
    <t>재고 조사 등록 처리</t>
    <phoneticPr fontId="1" type="noConversion"/>
  </si>
  <si>
    <t>getSkk</t>
    <phoneticPr fontId="1" type="noConversion"/>
  </si>
  <si>
    <t>재고 조사 목록 조회</t>
    <phoneticPr fontId="1" type="noConversion"/>
  </si>
  <si>
    <t>재고 조사 수정 화면</t>
    <phoneticPr fontId="1" type="noConversion"/>
  </si>
  <si>
    <t>getskkDeadLine</t>
    <phoneticPr fontId="1" type="noConversion"/>
  </si>
  <si>
    <t>getDailyVolDeadLine</t>
    <phoneticPr fontId="1" type="noConversion"/>
  </si>
  <si>
    <t>매출 deadline colum 수정 ajax</t>
    <phoneticPr fontId="1" type="noConversion"/>
  </si>
  <si>
    <t>addTotalStock</t>
    <phoneticPr fontId="1" type="noConversion"/>
  </si>
  <si>
    <t>ArticleService</t>
    <phoneticPr fontId="1" type="noConversion"/>
  </si>
  <si>
    <t>getArticle</t>
    <phoneticPr fontId="1" type="noConversion"/>
  </si>
  <si>
    <t>addArticle</t>
    <phoneticPr fontId="1" type="noConversion"/>
  </si>
  <si>
    <t>품목 수정을 위해 품목 코드로 조회</t>
    <phoneticPr fontId="1" type="noConversion"/>
  </si>
  <si>
    <t>품목 수정</t>
    <phoneticPr fontId="1" type="noConversion"/>
  </si>
  <si>
    <t>getSkkByDeadLine</t>
    <phoneticPr fontId="1" type="noConversion"/>
  </si>
  <si>
    <t>getSkkBySkCode</t>
    <phoneticPr fontId="1" type="noConversion"/>
  </si>
  <si>
    <t>modifySkk</t>
    <phoneticPr fontId="1" type="noConversion"/>
  </si>
  <si>
    <t>재고 조사 수정</t>
    <phoneticPr fontId="1" type="noConversion"/>
  </si>
  <si>
    <t>DailyVolService</t>
    <phoneticPr fontId="1" type="noConversion"/>
  </si>
  <si>
    <t xml:space="preserve">일일 품목 소모량 등록 마감 = x </t>
    <phoneticPr fontId="1" type="noConversion"/>
  </si>
  <si>
    <t>일일 품목 소모량 테이블의 dailyvol_deadline_check =.o 로 수정</t>
    <phoneticPr fontId="1" type="noConversion"/>
  </si>
  <si>
    <t>일일 품목 소모량에서 판매수량과 품목 소모량 코드를 위해 매출 코드로 조회</t>
    <phoneticPr fontId="1" type="noConversion"/>
  </si>
  <si>
    <t>modifySalesDeadLine</t>
    <phoneticPr fontId="1" type="noConversion"/>
  </si>
  <si>
    <t>품목 상세 소모량 목록 조회</t>
    <phoneticPr fontId="1" type="noConversion"/>
  </si>
  <si>
    <t>품목 상세 소모량 조회 조건 매입코드</t>
    <phoneticPr fontId="1" type="noConversion"/>
  </si>
  <si>
    <t>addTotalStockOverVolume</t>
    <phoneticPr fontId="1" type="noConversion"/>
  </si>
  <si>
    <t>TotalStockService</t>
    <phoneticPr fontId="1" type="noConversion"/>
  </si>
  <si>
    <t>modifyIncoCheck</t>
    <phoneticPr fontId="1" type="noConversion"/>
  </si>
  <si>
    <t>매입 테이블의 inco_check colum 수정</t>
    <phoneticPr fontId="1" type="noConversion"/>
  </si>
  <si>
    <t>getStockByTable</t>
    <phoneticPr fontId="1" type="noConversion"/>
  </si>
  <si>
    <t xml:space="preserve">입력을 위한 품목별 용량 조회 </t>
    <phoneticPr fontId="1" type="noConversion"/>
  </si>
  <si>
    <t>StockService</t>
    <phoneticPr fontId="1" type="noConversion"/>
  </si>
  <si>
    <t>addStock</t>
    <phoneticPr fontId="1" type="noConversion"/>
  </si>
  <si>
    <t>품목 목록 조회</t>
    <phoneticPr fontId="1" type="noConversion"/>
  </si>
  <si>
    <t>ArticleMapper</t>
    <phoneticPr fontId="1" type="noConversion"/>
  </si>
  <si>
    <t>재고 조사 등록</t>
    <phoneticPr fontId="1" type="noConversion"/>
  </si>
  <si>
    <t>DailyVolMapper</t>
    <phoneticPr fontId="1" type="noConversion"/>
  </si>
  <si>
    <t>재고 조사 테이블의 sk_deadlineCheck colum 수정</t>
    <phoneticPr fontId="1" type="noConversion"/>
  </si>
  <si>
    <t>일일 품목 소모량 조회 조건 마감 = x</t>
    <phoneticPr fontId="1" type="noConversion"/>
  </si>
  <si>
    <t>addDailyVolDeadLine</t>
    <phoneticPr fontId="1" type="noConversion"/>
  </si>
  <si>
    <t>getSalesByDailyVol</t>
    <phoneticPr fontId="1" type="noConversion"/>
  </si>
  <si>
    <t>TotalStockMapper</t>
    <phoneticPr fontId="1" type="noConversion"/>
  </si>
  <si>
    <t>getTotalStock</t>
    <phoneticPr fontId="1" type="noConversion"/>
  </si>
  <si>
    <t>getTotalStockByIncoCode</t>
    <phoneticPr fontId="1" type="noConversion"/>
  </si>
  <si>
    <t>품목 상세 소모량 테이블의 detailvol_deadline_check='o' 수정 조건 품목 상세 소모량 코드</t>
    <phoneticPr fontId="1" type="noConversion"/>
  </si>
  <si>
    <t>modifyIncoDeadLine</t>
    <phoneticPr fontId="1" type="noConversion"/>
  </si>
  <si>
    <t>getStock</t>
    <phoneticPr fontId="1" type="noConversion"/>
  </si>
  <si>
    <t>품목별 용량 조회 조건 품목코드</t>
    <phoneticPr fontId="1" type="noConversion"/>
  </si>
  <si>
    <t>StockMapper</t>
    <phoneticPr fontId="1" type="noConversion"/>
  </si>
  <si>
    <t>품목별 용량 등록</t>
    <phoneticPr fontId="1" type="noConversion"/>
  </si>
  <si>
    <t>SalaryController</t>
    <phoneticPr fontId="1" type="noConversion"/>
  </si>
  <si>
    <t>getsalary</t>
    <phoneticPr fontId="1" type="noConversion"/>
  </si>
  <si>
    <t>com.cafemgt.controller</t>
    <phoneticPr fontId="1" type="noConversion"/>
  </si>
  <si>
    <t>상용직 급여 수정 처리</t>
    <phoneticPr fontId="1" type="noConversion"/>
  </si>
  <si>
    <t>adddsalary</t>
    <phoneticPr fontId="1" type="noConversion"/>
  </si>
  <si>
    <t>getdsalary</t>
    <phoneticPr fontId="1" type="noConversion"/>
  </si>
  <si>
    <t>일용직 급여 조회</t>
    <phoneticPr fontId="1" type="noConversion"/>
  </si>
  <si>
    <t>출퇴근 시간 등록 처리</t>
    <phoneticPr fontId="1" type="noConversion"/>
  </si>
  <si>
    <t>addwtime</t>
    <phoneticPr fontId="1" type="noConversion"/>
  </si>
  <si>
    <t>출퇴근 시간 조회</t>
    <phoneticPr fontId="1" type="noConversion"/>
  </si>
  <si>
    <t>modifywtime</t>
    <phoneticPr fontId="1" type="noConversion"/>
  </si>
  <si>
    <t>출퇴근 시간 수정 처리</t>
    <phoneticPr fontId="1" type="noConversion"/>
  </si>
  <si>
    <t>addbonus</t>
    <phoneticPr fontId="1" type="noConversion"/>
  </si>
  <si>
    <t>getbonus</t>
    <phoneticPr fontId="1" type="noConversion"/>
  </si>
  <si>
    <t>modifybonus</t>
    <phoneticPr fontId="1" type="noConversion"/>
  </si>
  <si>
    <t>SalaryService</t>
    <phoneticPr fontId="1" type="noConversion"/>
  </si>
  <si>
    <t>상용직 급여 조회</t>
    <phoneticPr fontId="1" type="noConversion"/>
  </si>
  <si>
    <t>상용직 급여 수정</t>
    <phoneticPr fontId="1" type="noConversion"/>
  </si>
  <si>
    <t>removeSalary</t>
    <phoneticPr fontId="1" type="noConversion"/>
  </si>
  <si>
    <t>상용직 급여 삭제</t>
    <phoneticPr fontId="1" type="noConversion"/>
  </si>
  <si>
    <t>getSalaryBySalaryCode</t>
    <phoneticPr fontId="1" type="noConversion"/>
  </si>
  <si>
    <t xml:space="preserve"> </t>
    <phoneticPr fontId="1" type="noConversion"/>
  </si>
  <si>
    <t>상용직 급여 수정을 위한 급여 조회</t>
    <phoneticPr fontId="1" type="noConversion"/>
  </si>
  <si>
    <t>com.cafemgt.service</t>
    <phoneticPr fontId="1" type="noConversion"/>
  </si>
  <si>
    <t>DsalaryService</t>
    <phoneticPr fontId="1" type="noConversion"/>
  </si>
  <si>
    <t>addDsalary</t>
    <phoneticPr fontId="1" type="noConversion"/>
  </si>
  <si>
    <t>일용직 급여 등록</t>
    <phoneticPr fontId="1" type="noConversion"/>
  </si>
  <si>
    <t>DsalaryService</t>
    <phoneticPr fontId="1" type="noConversion"/>
  </si>
  <si>
    <t>일용직 급여 조회</t>
    <phoneticPr fontId="1" type="noConversion"/>
  </si>
  <si>
    <t>일용직 급여 수정</t>
    <phoneticPr fontId="1" type="noConversion"/>
  </si>
  <si>
    <t>일용직 급여 삭제</t>
    <phoneticPr fontId="1" type="noConversion"/>
  </si>
  <si>
    <t>WtimeService</t>
    <phoneticPr fontId="1" type="noConversion"/>
  </si>
  <si>
    <t>출퇴근 등록</t>
    <phoneticPr fontId="1" type="noConversion"/>
  </si>
  <si>
    <t>WtimeService</t>
    <phoneticPr fontId="1" type="noConversion"/>
  </si>
  <si>
    <t>출퇴근 조회</t>
    <phoneticPr fontId="1" type="noConversion"/>
  </si>
  <si>
    <t>removeWtime</t>
    <phoneticPr fontId="1" type="noConversion"/>
  </si>
  <si>
    <t>출퇴근 삭제</t>
    <phoneticPr fontId="1" type="noConversion"/>
  </si>
  <si>
    <t>getWtimeByAttCode</t>
    <phoneticPr fontId="1" type="noConversion"/>
  </si>
  <si>
    <t>출퇴근 수정을 위한 출퇴근 조회</t>
    <phoneticPr fontId="1" type="noConversion"/>
  </si>
  <si>
    <t>addBonus</t>
    <phoneticPr fontId="1" type="noConversion"/>
  </si>
  <si>
    <t>추가수당 등록</t>
    <phoneticPr fontId="1" type="noConversion"/>
  </si>
  <si>
    <t>BonusService</t>
    <phoneticPr fontId="1" type="noConversion"/>
  </si>
  <si>
    <t>getBonus</t>
    <phoneticPr fontId="1" type="noConversion"/>
  </si>
  <si>
    <t>추가수당 조회</t>
    <phoneticPr fontId="1" type="noConversion"/>
  </si>
  <si>
    <t>BonusService</t>
    <phoneticPr fontId="1" type="noConversion"/>
  </si>
  <si>
    <t>removeBonus</t>
    <phoneticPr fontId="1" type="noConversion"/>
  </si>
  <si>
    <t>추가수당 수정을 위한 추가수당 조회</t>
    <phoneticPr fontId="1" type="noConversion"/>
  </si>
  <si>
    <t>com.cafemgt.dao</t>
    <phoneticPr fontId="1" type="noConversion"/>
  </si>
  <si>
    <t>SalaryMapper</t>
    <phoneticPr fontId="1" type="noConversion"/>
  </si>
  <si>
    <t>addSalary</t>
    <phoneticPr fontId="1" type="noConversion"/>
  </si>
  <si>
    <t>상용직 급여 등록</t>
    <phoneticPr fontId="1" type="noConversion"/>
  </si>
  <si>
    <t>SalaryMapper</t>
    <phoneticPr fontId="1" type="noConversion"/>
  </si>
  <si>
    <t>상용직 급여 조회</t>
    <phoneticPr fontId="1" type="noConversion"/>
  </si>
  <si>
    <t>상용직 급여 삭제</t>
    <phoneticPr fontId="1" type="noConversion"/>
  </si>
  <si>
    <t>상용직 급여 삭제를 위한 급여 조회</t>
    <phoneticPr fontId="1" type="noConversion"/>
  </si>
  <si>
    <t>DsalaryMapper</t>
    <phoneticPr fontId="1" type="noConversion"/>
  </si>
  <si>
    <t>DsalaryMapper</t>
    <phoneticPr fontId="1" type="noConversion"/>
  </si>
  <si>
    <t>getDsalary</t>
    <phoneticPr fontId="1" type="noConversion"/>
  </si>
  <si>
    <t>modifyDsalary</t>
    <phoneticPr fontId="1" type="noConversion"/>
  </si>
  <si>
    <t>일용직 급여 수정</t>
    <phoneticPr fontId="1" type="noConversion"/>
  </si>
  <si>
    <t>일용직 급여 수정을 위한 급여 조회</t>
    <phoneticPr fontId="1" type="noConversion"/>
  </si>
  <si>
    <t>WtimeMapper</t>
    <phoneticPr fontId="1" type="noConversion"/>
  </si>
  <si>
    <t>addWtime</t>
    <phoneticPr fontId="1" type="noConversion"/>
  </si>
  <si>
    <t>출퇴근 조회</t>
    <phoneticPr fontId="1" type="noConversion"/>
  </si>
  <si>
    <t>WtimeMapper</t>
    <phoneticPr fontId="1" type="noConversion"/>
  </si>
  <si>
    <t>출퇴근 수정</t>
    <phoneticPr fontId="1" type="noConversion"/>
  </si>
  <si>
    <t>removeWtime</t>
    <phoneticPr fontId="1" type="noConversion"/>
  </si>
  <si>
    <t>출퇴근 수정을 위한 출퇴근 조회</t>
    <phoneticPr fontId="1" type="noConversion"/>
  </si>
  <si>
    <t>BonusMapper</t>
    <phoneticPr fontId="1" type="noConversion"/>
  </si>
  <si>
    <t>modifyBonus</t>
    <phoneticPr fontId="1" type="noConversion"/>
  </si>
  <si>
    <t>추가수당 수정</t>
    <phoneticPr fontId="1" type="noConversion"/>
  </si>
  <si>
    <t>removeBonus</t>
    <phoneticPr fontId="1" type="noConversion"/>
  </si>
  <si>
    <t>추가수당 삭제</t>
    <phoneticPr fontId="1" type="noConversion"/>
  </si>
  <si>
    <t>추가수당 수정을 위한 추가수당 조회</t>
    <phoneticPr fontId="1" type="noConversion"/>
  </si>
  <si>
    <t>Store</t>
    <phoneticPr fontId="1" type="noConversion"/>
  </si>
  <si>
    <t>StoreController</t>
    <phoneticPr fontId="1" type="noConversion"/>
  </si>
  <si>
    <t>logout</t>
    <phoneticPr fontId="1" type="noConversion"/>
  </si>
  <si>
    <t>get</t>
    <phoneticPr fontId="1" type="noConversion"/>
  </si>
  <si>
    <t>로그아웃 / 메인 화면으로 이동</t>
    <phoneticPr fontId="1" type="noConversion"/>
  </si>
  <si>
    <t>com.cafemgt.contoroller</t>
    <phoneticPr fontId="1" type="noConversion"/>
  </si>
  <si>
    <t>StoreController</t>
    <phoneticPr fontId="1" type="noConversion"/>
  </si>
  <si>
    <t>login</t>
    <phoneticPr fontId="1" type="noConversion"/>
  </si>
  <si>
    <t>로그인 처리</t>
    <phoneticPr fontId="1" type="noConversion"/>
  </si>
  <si>
    <t>login</t>
    <phoneticPr fontId="1" type="noConversion"/>
  </si>
  <si>
    <t>로그인 화면으로 이동</t>
    <phoneticPr fontId="1" type="noConversion"/>
  </si>
  <si>
    <t>storechoice</t>
    <phoneticPr fontId="1" type="noConversion"/>
  </si>
  <si>
    <t>사업장 선택 화면으로 이동</t>
    <phoneticPr fontId="1" type="noConversion"/>
  </si>
  <si>
    <t>join</t>
    <phoneticPr fontId="1" type="noConversion"/>
  </si>
  <si>
    <t>사업주 회원가입 화면으로 이동</t>
    <phoneticPr fontId="1" type="noConversion"/>
  </si>
  <si>
    <t>adduserjoin</t>
    <phoneticPr fontId="1" type="noConversion"/>
  </si>
  <si>
    <t>직원 회원가입 화면으로 이동</t>
    <phoneticPr fontId="1" type="noConversion"/>
  </si>
  <si>
    <t>adduserjoin</t>
    <phoneticPr fontId="1" type="noConversion"/>
  </si>
  <si>
    <t>post</t>
    <phoneticPr fontId="1" type="noConversion"/>
  </si>
  <si>
    <t xml:space="preserve">직원 회원가입 처리 </t>
    <phoneticPr fontId="1" type="noConversion"/>
  </si>
  <si>
    <t>addMember</t>
    <phoneticPr fontId="1" type="noConversion"/>
  </si>
  <si>
    <t>사업주 회원가입 처리</t>
    <phoneticPr fontId="1" type="noConversion"/>
  </si>
  <si>
    <t>deleteCustomer</t>
    <phoneticPr fontId="1" type="noConversion"/>
  </si>
  <si>
    <t>거래처 삭제유무 = o 업데이트</t>
    <phoneticPr fontId="1" type="noConversion"/>
  </si>
  <si>
    <t>StoreController</t>
    <phoneticPr fontId="1" type="noConversion"/>
  </si>
  <si>
    <t>modifycustomer</t>
    <phoneticPr fontId="1" type="noConversion"/>
  </si>
  <si>
    <t>거래처 수정 화면으로 이동</t>
    <phoneticPr fontId="1" type="noConversion"/>
  </si>
  <si>
    <t>modifycustomer</t>
  </si>
  <si>
    <t>거래처 수정 처리</t>
    <phoneticPr fontId="1" type="noConversion"/>
  </si>
  <si>
    <t>deleteMemberUser</t>
  </si>
  <si>
    <t>직원 삭제유무 = o 업데이트</t>
    <phoneticPr fontId="1" type="noConversion"/>
  </si>
  <si>
    <t>modifyuser</t>
  </si>
  <si>
    <t>직원 수정 화면으로 이동</t>
    <phoneticPr fontId="1" type="noConversion"/>
  </si>
  <si>
    <t>직원 수정 처리</t>
    <phoneticPr fontId="1" type="noConversion"/>
  </si>
  <si>
    <t>deleteStore</t>
  </si>
  <si>
    <t>사업장 삭제유무 = o 업데이트</t>
    <phoneticPr fontId="1" type="noConversion"/>
  </si>
  <si>
    <t>modifystore</t>
  </si>
  <si>
    <t>사업장 수정 화면으로 이동</t>
  </si>
  <si>
    <t>사업장 수정 처리</t>
  </si>
  <si>
    <t>modifymember</t>
  </si>
  <si>
    <t>사업주 마이페이지 수정 화면으로 이동</t>
    <phoneticPr fontId="1" type="noConversion"/>
  </si>
  <si>
    <t>사업주 마이페이지 수정 처리</t>
    <phoneticPr fontId="1" type="noConversion"/>
  </si>
  <si>
    <t>modifymemberU</t>
  </si>
  <si>
    <t>직원 마이페이지 수정 화면으로 이동</t>
    <phoneticPr fontId="1" type="noConversion"/>
  </si>
  <si>
    <t>직원 마이페이지 수정 처리</t>
    <phoneticPr fontId="1" type="noConversion"/>
  </si>
  <si>
    <t>getmemberU</t>
  </si>
  <si>
    <t>직원 마이페이지 요청시 직원마이페이지  data view반환</t>
    <phoneticPr fontId="1" type="noConversion"/>
  </si>
  <si>
    <t>getmember</t>
  </si>
  <si>
    <t>사업주 마이페이지 요청시 사업주마이페이지  data view반환</t>
    <phoneticPr fontId="1" type="noConversion"/>
  </si>
  <si>
    <t>getstore</t>
  </si>
  <si>
    <t>사업주가 사업장 목록 요청시 사업장 목록 data view반환</t>
    <phoneticPr fontId="1" type="noConversion"/>
  </si>
  <si>
    <t>getuser</t>
  </si>
  <si>
    <t>사업주가 직원 목록 요청시 직원 목록 data view반환</t>
    <phoneticPr fontId="1" type="noConversion"/>
  </si>
  <si>
    <t>getmemberadmin</t>
  </si>
  <si>
    <t>관리자가 사업주 목록 요청시 사업주 목록 data view반환</t>
    <phoneticPr fontId="1" type="noConversion"/>
  </si>
  <si>
    <t>getoutmemberadmin</t>
  </si>
  <si>
    <t>관리자가 탈퇴회원 목록 요청시 탈퇴회원 목록 data view반환</t>
    <phoneticPr fontId="1" type="noConversion"/>
  </si>
  <si>
    <t>getstoreadmin</t>
  </si>
  <si>
    <t>관리자가 사업장 목록 요청시 사업장 목록 data view반환</t>
    <phoneticPr fontId="1" type="noConversion"/>
  </si>
  <si>
    <t>getuseradmin</t>
  </si>
  <si>
    <t>관리자가 직원 목록 요청시 직원 목록 data view반환</t>
    <phoneticPr fontId="1" type="noConversion"/>
  </si>
  <si>
    <t>getcustomer</t>
  </si>
  <si>
    <t>사업주가 거래처 목록 요청시 거래처 목록 data view반환</t>
    <phoneticPr fontId="1" type="noConversion"/>
  </si>
  <si>
    <t>addstore</t>
  </si>
  <si>
    <t>사업장 등록 화면으로 이동</t>
    <phoneticPr fontId="1" type="noConversion"/>
  </si>
  <si>
    <t>사업장 등록 처리</t>
    <phoneticPr fontId="1" type="noConversion"/>
  </si>
  <si>
    <t>addcustomer</t>
  </si>
  <si>
    <t>거래처 등록 화면으로 이동</t>
    <phoneticPr fontId="1" type="noConversion"/>
  </si>
  <si>
    <t>거래처 등록 처리</t>
    <phoneticPr fontId="1" type="noConversion"/>
  </si>
  <si>
    <t>adduser</t>
  </si>
  <si>
    <t>직원 추가정보 등록 화면으로 이동</t>
    <phoneticPr fontId="1" type="noConversion"/>
  </si>
  <si>
    <t>직원 추가정보 등록 처리</t>
    <phoneticPr fontId="1" type="noConversion"/>
  </si>
  <si>
    <t>idCheck</t>
  </si>
  <si>
    <t>아이디 체크</t>
    <phoneticPr fontId="1" type="noConversion"/>
  </si>
  <si>
    <t>MemberService</t>
    <phoneticPr fontId="1" type="noConversion"/>
  </si>
  <si>
    <t>login</t>
  </si>
  <si>
    <t>MemberService</t>
    <phoneticPr fontId="1" type="noConversion"/>
  </si>
  <si>
    <t>getyear</t>
  </si>
  <si>
    <t>tb_member 에서 가장 오래된 년도 조회</t>
    <phoneticPr fontId="1" type="noConversion"/>
  </si>
  <si>
    <t>addUserjoin</t>
  </si>
  <si>
    <t>직원 회원가입</t>
    <phoneticPr fontId="1" type="noConversion"/>
  </si>
  <si>
    <t>getMemberadmin</t>
  </si>
  <si>
    <t>관리자 회원 조회</t>
    <phoneticPr fontId="1" type="noConversion"/>
  </si>
  <si>
    <t>관리자 탈퇴회원 조회</t>
    <phoneticPr fontId="1" type="noConversion"/>
  </si>
  <si>
    <t>MemberService</t>
    <phoneticPr fontId="1" type="noConversion"/>
  </si>
  <si>
    <t>updateMemberMy</t>
  </si>
  <si>
    <t>마이페이지 기본정보 수정</t>
    <phoneticPr fontId="1" type="noConversion"/>
  </si>
  <si>
    <t>updateMember</t>
  </si>
  <si>
    <t>직원조회페이지 직원정보 수정</t>
    <phoneticPr fontId="1" type="noConversion"/>
  </si>
  <si>
    <t>getinfoMember</t>
  </si>
  <si>
    <t>회원 정보 조회</t>
    <phoneticPr fontId="1" type="noConversion"/>
  </si>
  <si>
    <t>getMember</t>
  </si>
  <si>
    <t>사업주 조회</t>
    <phoneticPr fontId="1" type="noConversion"/>
  </si>
  <si>
    <t>getMemberU</t>
  </si>
  <si>
    <t>addMember</t>
  </si>
  <si>
    <t>회원가입</t>
    <phoneticPr fontId="1" type="noConversion"/>
  </si>
  <si>
    <t>StoreService</t>
    <phoneticPr fontId="1" type="noConversion"/>
  </si>
  <si>
    <t>StoreService</t>
    <phoneticPr fontId="1" type="noConversion"/>
  </si>
  <si>
    <t>updateStore</t>
  </si>
  <si>
    <t>사업장 수정</t>
    <phoneticPr fontId="1" type="noConversion"/>
  </si>
  <si>
    <t>addStore</t>
  </si>
  <si>
    <t>사업장 등록</t>
    <phoneticPr fontId="1" type="noConversion"/>
  </si>
  <si>
    <t>storeChoice</t>
  </si>
  <si>
    <t>getStoreadmin</t>
  </si>
  <si>
    <t>관리자 사업장 조회</t>
    <phoneticPr fontId="1" type="noConversion"/>
  </si>
  <si>
    <t>StoreService</t>
    <phoneticPr fontId="1" type="noConversion"/>
  </si>
  <si>
    <t>getinfoStore</t>
  </si>
  <si>
    <t>사업장 정보 조회</t>
    <phoneticPr fontId="1" type="noConversion"/>
  </si>
  <si>
    <t>getStore</t>
  </si>
  <si>
    <t>사업장 관리에서 사업장 조회</t>
    <phoneticPr fontId="1" type="noConversion"/>
  </si>
  <si>
    <t>getStoreMy</t>
  </si>
  <si>
    <t>마이페이지에서 사업장 조회</t>
    <phoneticPr fontId="1" type="noConversion"/>
  </si>
  <si>
    <t>UserService</t>
    <phoneticPr fontId="1" type="noConversion"/>
  </si>
  <si>
    <t>addUser</t>
    <phoneticPr fontId="1" type="noConversion"/>
  </si>
  <si>
    <t>직원 등록(회원테이블)</t>
    <phoneticPr fontId="1" type="noConversion"/>
  </si>
  <si>
    <t>UserService</t>
    <phoneticPr fontId="1" type="noConversion"/>
  </si>
  <si>
    <t>addUserjoin1</t>
    <phoneticPr fontId="1" type="noConversion"/>
  </si>
  <si>
    <t>직원 등록(직원테이블)</t>
    <phoneticPr fontId="1" type="noConversion"/>
  </si>
  <si>
    <t>userLogin</t>
  </si>
  <si>
    <t>직원 로그인</t>
    <phoneticPr fontId="1" type="noConversion"/>
  </si>
  <si>
    <t>UserService</t>
    <phoneticPr fontId="1" type="noConversion"/>
  </si>
  <si>
    <t>직원 삭제</t>
    <phoneticPr fontId="1" type="noConversion"/>
  </si>
  <si>
    <t>updateUser</t>
  </si>
  <si>
    <t>사업주가 직원 수정</t>
    <phoneticPr fontId="1" type="noConversion"/>
  </si>
  <si>
    <t>getinfoUser</t>
    <phoneticPr fontId="1" type="noConversion"/>
  </si>
  <si>
    <t>직원추가 등록 화면에서 직원 정보 조회</t>
    <phoneticPr fontId="1" type="noConversion"/>
  </si>
  <si>
    <t>getUseradmin</t>
  </si>
  <si>
    <t>관리자 직원 조회</t>
    <phoneticPr fontId="1" type="noConversion"/>
  </si>
  <si>
    <t>getUser</t>
    <phoneticPr fontId="1" type="noConversion"/>
  </si>
  <si>
    <t>CustomerService</t>
    <phoneticPr fontId="1" type="noConversion"/>
  </si>
  <si>
    <t>deleteCustomer</t>
  </si>
  <si>
    <t>거래처삭제</t>
    <phoneticPr fontId="1" type="noConversion"/>
  </si>
  <si>
    <t>CustomerService</t>
    <phoneticPr fontId="1" type="noConversion"/>
  </si>
  <si>
    <t>updateCustomer</t>
  </si>
  <si>
    <t>거래처 수정</t>
    <phoneticPr fontId="1" type="noConversion"/>
  </si>
  <si>
    <t>CustomerService</t>
    <phoneticPr fontId="1" type="noConversion"/>
  </si>
  <si>
    <t>getinfoCustomer</t>
    <phoneticPr fontId="1" type="noConversion"/>
  </si>
  <si>
    <t>거래처 수정에서 정보 조회</t>
    <phoneticPr fontId="1" type="noConversion"/>
  </si>
  <si>
    <t>addCustomer</t>
  </si>
  <si>
    <t>거래처 등록</t>
    <phoneticPr fontId="1" type="noConversion"/>
  </si>
  <si>
    <t>getCustomer</t>
    <phoneticPr fontId="1" type="noConversion"/>
  </si>
  <si>
    <t>거래처 조회</t>
    <phoneticPr fontId="1" type="noConversion"/>
  </si>
  <si>
    <t>CustomerMapper</t>
    <phoneticPr fontId="1" type="noConversion"/>
  </si>
  <si>
    <t>거래처 삭제</t>
    <phoneticPr fontId="1" type="noConversion"/>
  </si>
  <si>
    <t>CustomerMapper</t>
    <phoneticPr fontId="1" type="noConversion"/>
  </si>
  <si>
    <t>getinfoCustomer</t>
  </si>
  <si>
    <t>거래처 수정화면에서 거래처 정보 조회</t>
    <phoneticPr fontId="1" type="noConversion"/>
  </si>
  <si>
    <t>getCustomer</t>
  </si>
  <si>
    <t>StoreMapper</t>
    <phoneticPr fontId="1" type="noConversion"/>
  </si>
  <si>
    <t>사업장 삭제</t>
    <phoneticPr fontId="1" type="noConversion"/>
  </si>
  <si>
    <t>StoreMapper</t>
    <phoneticPr fontId="1" type="noConversion"/>
  </si>
  <si>
    <t>사업장 수정</t>
    <phoneticPr fontId="1" type="noConversion"/>
  </si>
  <si>
    <t>StoreMapper</t>
    <phoneticPr fontId="1" type="noConversion"/>
  </si>
  <si>
    <t>사업장 선택</t>
    <phoneticPr fontId="1" type="noConversion"/>
  </si>
  <si>
    <t>관리자 사업장 조회</t>
    <phoneticPr fontId="1" type="noConversion"/>
  </si>
  <si>
    <t>사업장 조회</t>
    <phoneticPr fontId="1" type="noConversion"/>
  </si>
  <si>
    <t>마이페이지화면에서 사업장 조회</t>
    <phoneticPr fontId="1" type="noConversion"/>
  </si>
  <si>
    <t>UserMapper</t>
    <phoneticPr fontId="1" type="noConversion"/>
  </si>
  <si>
    <t>직원삭제</t>
    <phoneticPr fontId="1" type="noConversion"/>
  </si>
  <si>
    <t>UserMapper</t>
    <phoneticPr fontId="1" type="noConversion"/>
  </si>
  <si>
    <t>addUserjoin1</t>
  </si>
  <si>
    <t>직원가입(직원테이블)</t>
    <phoneticPr fontId="1" type="noConversion"/>
  </si>
  <si>
    <t>addUser</t>
  </si>
  <si>
    <t>직원 추가정보 등록</t>
    <phoneticPr fontId="1" type="noConversion"/>
  </si>
  <si>
    <t>updateUser</t>
    <phoneticPr fontId="1" type="noConversion"/>
  </si>
  <si>
    <t>직원 정보 수정</t>
    <phoneticPr fontId="1" type="noConversion"/>
  </si>
  <si>
    <t>UserMapper</t>
    <phoneticPr fontId="1" type="noConversion"/>
  </si>
  <si>
    <t>관리자 직원 조회</t>
    <phoneticPr fontId="1" type="noConversion"/>
  </si>
  <si>
    <t>getinfoUser</t>
    <phoneticPr fontId="1" type="noConversion"/>
  </si>
  <si>
    <t>직원 수정 화면에서 직원정보 조회</t>
    <phoneticPr fontId="1" type="noConversion"/>
  </si>
  <si>
    <t>직원 조회</t>
    <phoneticPr fontId="1" type="noConversion"/>
  </si>
  <si>
    <t>v01_2팀_클래스경로_210416_10시54분</t>
    <phoneticPr fontId="1" type="noConversion"/>
  </si>
  <si>
    <t>sf_new_article_code</t>
    <phoneticPr fontId="1" type="noConversion"/>
  </si>
  <si>
    <t>function</t>
    <phoneticPr fontId="1" type="noConversion"/>
  </si>
  <si>
    <t>function</t>
    <phoneticPr fontId="1" type="noConversion"/>
  </si>
  <si>
    <t>sf_new_attendance_checking_code</t>
    <phoneticPr fontId="1" type="noConversion"/>
  </si>
  <si>
    <t>sf_new_con_code</t>
  </si>
  <si>
    <t>sf_new_costdetail_code</t>
  </si>
  <si>
    <t>sf_new_cust_code</t>
  </si>
  <si>
    <t>sf_new_dailyvol_code</t>
  </si>
  <si>
    <t>sf_new_daily_salary_code</t>
  </si>
  <si>
    <t>sf_new_deal_code</t>
  </si>
  <si>
    <t>sf_new_detailvol_code</t>
  </si>
  <si>
    <t>sf_new_inco_code</t>
  </si>
  <si>
    <t>sf_new_menu_code</t>
  </si>
  <si>
    <t>sf_new_otherexpense_code</t>
  </si>
  <si>
    <t>sf_new_pm_code</t>
  </si>
  <si>
    <t>sf_new_salary_code</t>
  </si>
  <si>
    <t>tb_salary</t>
    <phoneticPr fontId="1" type="noConversion"/>
  </si>
  <si>
    <t>sf_new_sales_code</t>
  </si>
  <si>
    <t>sf_new_sk_code</t>
  </si>
  <si>
    <t>sf_new_stock_code</t>
  </si>
  <si>
    <t>sf_new_store_info_code</t>
  </si>
  <si>
    <t>sf_new_ub_code</t>
  </si>
  <si>
    <t>function</t>
    <phoneticPr fontId="1" type="noConversion"/>
  </si>
  <si>
    <t>tb_article</t>
    <phoneticPr fontId="1" type="noConversion"/>
  </si>
  <si>
    <t>N</t>
    <phoneticPr fontId="1" type="noConversion"/>
  </si>
  <si>
    <t>tb_attendance_checking</t>
    <phoneticPr fontId="1" type="noConversion"/>
  </si>
  <si>
    <t>Y</t>
    <phoneticPr fontId="1" type="noConversion"/>
  </si>
  <si>
    <t>sf_new_con_code</t>
    <phoneticPr fontId="1" type="noConversion"/>
  </si>
  <si>
    <t>tb_consumption</t>
    <phoneticPr fontId="1" type="noConversion"/>
  </si>
  <si>
    <t>N</t>
    <phoneticPr fontId="1" type="noConversion"/>
  </si>
  <si>
    <t>sf_new_costdetail_code</t>
    <phoneticPr fontId="1" type="noConversion"/>
  </si>
  <si>
    <t xml:space="preserve"> tb_cost_detail</t>
    <phoneticPr fontId="1" type="noConversion"/>
  </si>
  <si>
    <t>sf_new_cust_code</t>
    <phoneticPr fontId="1" type="noConversion"/>
  </si>
  <si>
    <t xml:space="preserve"> tb_customer</t>
    <phoneticPr fontId="1" type="noConversion"/>
  </si>
  <si>
    <t>sf_new_dailyvol_code</t>
    <phoneticPr fontId="1" type="noConversion"/>
  </si>
  <si>
    <t>tb_daily_volume</t>
    <phoneticPr fontId="1" type="noConversion"/>
  </si>
  <si>
    <t>sf_new_daily_salary_code</t>
    <phoneticPr fontId="1" type="noConversion"/>
  </si>
  <si>
    <t>tb_daily_salary</t>
    <phoneticPr fontId="1" type="noConversion"/>
  </si>
  <si>
    <t>sf_new_deal_code</t>
    <phoneticPr fontId="1" type="noConversion"/>
  </si>
  <si>
    <t>tb_dealing</t>
    <phoneticPr fontId="1" type="noConversion"/>
  </si>
  <si>
    <t>Y</t>
    <phoneticPr fontId="1" type="noConversion"/>
  </si>
  <si>
    <t>sf_new_detailvol_code</t>
    <phoneticPr fontId="1" type="noConversion"/>
  </si>
  <si>
    <t>function</t>
    <phoneticPr fontId="1" type="noConversion"/>
  </si>
  <si>
    <t>tb_detail_volume</t>
    <phoneticPr fontId="1" type="noConversion"/>
  </si>
  <si>
    <t>sf_new_inco_code</t>
    <phoneticPr fontId="1" type="noConversion"/>
  </si>
  <si>
    <t>function</t>
    <phoneticPr fontId="1" type="noConversion"/>
  </si>
  <si>
    <t>tb_incoming</t>
    <phoneticPr fontId="1" type="noConversion"/>
  </si>
  <si>
    <t>sf_new_menu_code</t>
    <phoneticPr fontId="1" type="noConversion"/>
  </si>
  <si>
    <t>function</t>
    <phoneticPr fontId="1" type="noConversion"/>
  </si>
  <si>
    <t xml:space="preserve"> tb_menu</t>
    <phoneticPr fontId="1" type="noConversion"/>
  </si>
  <si>
    <t>sf_new_otherexpense_code</t>
    <phoneticPr fontId="1" type="noConversion"/>
  </si>
  <si>
    <t xml:space="preserve"> tb_other_expense</t>
    <phoneticPr fontId="1" type="noConversion"/>
  </si>
  <si>
    <t>sf_new_pm_code</t>
    <phoneticPr fontId="1" type="noConversion"/>
  </si>
  <si>
    <t>tb_pay_management</t>
    <phoneticPr fontId="1" type="noConversion"/>
  </si>
  <si>
    <t>sf_new_salary_code</t>
    <phoneticPr fontId="1" type="noConversion"/>
  </si>
  <si>
    <t>tb_salary</t>
    <phoneticPr fontId="1" type="noConversion"/>
  </si>
  <si>
    <t>sf_new_sales_code</t>
    <phoneticPr fontId="1" type="noConversion"/>
  </si>
  <si>
    <t>tb_sales</t>
    <phoneticPr fontId="1" type="noConversion"/>
  </si>
  <si>
    <t>sf_new_sk_code</t>
    <phoneticPr fontId="1" type="noConversion"/>
  </si>
  <si>
    <t>tb_stocktaking</t>
    <phoneticPr fontId="1" type="noConversion"/>
  </si>
  <si>
    <t>sf_new_stock_code</t>
    <phoneticPr fontId="1" type="noConversion"/>
  </si>
  <si>
    <t>tb_stock</t>
    <phoneticPr fontId="1" type="noConversion"/>
  </si>
  <si>
    <t>sf_new_store_info_code</t>
    <phoneticPr fontId="1" type="noConversion"/>
  </si>
  <si>
    <t xml:space="preserve"> tb_store_info</t>
    <phoneticPr fontId="1" type="noConversion"/>
  </si>
  <si>
    <t>sf_new_ub_code</t>
    <phoneticPr fontId="1" type="noConversion"/>
  </si>
  <si>
    <t>tb_user_bonus</t>
    <phoneticPr fontId="1" type="noConversion"/>
  </si>
  <si>
    <t>팀원 : 장현진, 최영은, 백재영, 진우주
v02_DB객체목록_210416_10시56분
v01_2팀_DB(객체)목록_210311_17시 24분</t>
    <phoneticPr fontId="1" type="noConversion"/>
  </si>
  <si>
    <t>tb_salary_before_insert</t>
  </si>
  <si>
    <t>tb_salary_before_update</t>
  </si>
  <si>
    <t>tb_daily_salary_before_insert</t>
    <phoneticPr fontId="1" type="noConversion"/>
  </si>
  <si>
    <t>tb_daily_salary_before_update</t>
  </si>
  <si>
    <t>tb_salary_before_insert</t>
    <phoneticPr fontId="1" type="noConversion"/>
  </si>
  <si>
    <t>tb_salary_before_update</t>
    <phoneticPr fontId="1" type="noConversion"/>
  </si>
  <si>
    <t>tb_daily_salary_before_insert</t>
    <phoneticPr fontId="1" type="noConversion"/>
  </si>
  <si>
    <t>tb_daily_salary_before_update</t>
    <phoneticPr fontId="1" type="noConversion"/>
  </si>
  <si>
    <t>trigger</t>
    <phoneticPr fontId="1" type="noConversion"/>
  </si>
  <si>
    <t>tb_daily_salary</t>
    <phoneticPr fontId="1" type="noConversion"/>
  </si>
  <si>
    <t>v02_DB객체목록_210416_10시56분</t>
    <phoneticPr fontId="1" type="noConversion"/>
  </si>
  <si>
    <t>03 기능정의서</t>
    <phoneticPr fontId="1" type="noConversion"/>
  </si>
  <si>
    <t>04 상세자료입력</t>
    <phoneticPr fontId="1" type="noConversion"/>
  </si>
  <si>
    <t>05 DB(객체) 목록</t>
    <phoneticPr fontId="1" type="noConversion"/>
  </si>
  <si>
    <t>06 테이블 정의서</t>
    <phoneticPr fontId="1" type="noConversion"/>
  </si>
  <si>
    <t>01 프로젝트개요</t>
    <phoneticPr fontId="1" type="noConversion"/>
  </si>
  <si>
    <t>07 ERD</t>
    <phoneticPr fontId="1" type="noConversion"/>
  </si>
  <si>
    <t>08 Query 테스트</t>
    <phoneticPr fontId="1" type="noConversion"/>
  </si>
  <si>
    <t>09 네이밍규칙</t>
    <phoneticPr fontId="1" type="noConversion"/>
  </si>
  <si>
    <t>10 화면설계서</t>
    <phoneticPr fontId="1" type="noConversion"/>
  </si>
  <si>
    <t>11 화면경로</t>
    <phoneticPr fontId="1" type="noConversion"/>
  </si>
  <si>
    <t>12 클래스경로</t>
    <phoneticPr fontId="1" type="noConversion"/>
  </si>
  <si>
    <t>13 URI매핑</t>
    <phoneticPr fontId="1" type="noConversion"/>
  </si>
  <si>
    <t>14 sitemapIA(Information Architecture)</t>
    <phoneticPr fontId="1" type="noConversion"/>
  </si>
  <si>
    <t>15 프로젝트상세일정</t>
    <phoneticPr fontId="1" type="noConversion"/>
  </si>
  <si>
    <t>2팀</t>
    <phoneticPr fontId="1" type="noConversion"/>
  </si>
  <si>
    <t>v01_화면설계서_210416_10시13분</t>
    <phoneticPr fontId="1" type="noConversion"/>
  </si>
  <si>
    <t>2팀</t>
    <phoneticPr fontId="1" type="noConversion"/>
  </si>
  <si>
    <t>카페 매출 상승 및 원가분석을 통한 수요 공급 예측 관리 시스템</t>
    <phoneticPr fontId="1" type="noConversion"/>
  </si>
  <si>
    <t>StoreController / getmember.html</t>
    <phoneticPr fontId="24" type="noConversion"/>
  </si>
  <si>
    <t>member/getmember</t>
    <phoneticPr fontId="24" type="noConversion"/>
  </si>
  <si>
    <t>get</t>
    <phoneticPr fontId="1" type="noConversion"/>
  </si>
  <si>
    <t>사업주 마이페이지 조회 화면</t>
    <phoneticPr fontId="1" type="noConversion"/>
  </si>
  <si>
    <t>StoreController / getmemberU.html</t>
    <phoneticPr fontId="24" type="noConversion"/>
  </si>
  <si>
    <t>member/getmemberU</t>
    <phoneticPr fontId="24" type="noConversion"/>
  </si>
  <si>
    <t>직원 마이페이지 조회 화면</t>
    <phoneticPr fontId="1" type="noConversion"/>
  </si>
  <si>
    <t>StoreController / join.html</t>
    <phoneticPr fontId="24" type="noConversion"/>
  </si>
  <si>
    <t>member/join</t>
    <phoneticPr fontId="24" type="noConversion"/>
  </si>
  <si>
    <t>사업주 회원가입 화면</t>
    <phoneticPr fontId="24" type="noConversion"/>
  </si>
  <si>
    <t>StoreController / join.html</t>
    <phoneticPr fontId="24" type="noConversion"/>
  </si>
  <si>
    <t>store/login</t>
    <phoneticPr fontId="24" type="noConversion"/>
  </si>
  <si>
    <t>post</t>
    <phoneticPr fontId="1" type="noConversion"/>
  </si>
  <si>
    <t>사업주 회원가입 처리</t>
    <phoneticPr fontId="24" type="noConversion"/>
  </si>
  <si>
    <t>StoreController / modifymember.html</t>
    <phoneticPr fontId="24" type="noConversion"/>
  </si>
  <si>
    <t>member/modifymember</t>
    <phoneticPr fontId="24" type="noConversion"/>
  </si>
  <si>
    <t>사업주 마이페이지 수정 화면</t>
    <phoneticPr fontId="24" type="noConversion"/>
  </si>
  <si>
    <t>store/getmember</t>
    <phoneticPr fontId="24" type="noConversion"/>
  </si>
  <si>
    <t>사업주 마이페이지 수정 처리</t>
    <phoneticPr fontId="24" type="noConversion"/>
  </si>
  <si>
    <t>StoreController / modifymemberU.html</t>
    <phoneticPr fontId="24" type="noConversion"/>
  </si>
  <si>
    <t>member/modifymemberU</t>
    <phoneticPr fontId="24" type="noConversion"/>
  </si>
  <si>
    <t>직원 마이페이지 수정 화면</t>
    <phoneticPr fontId="24" type="noConversion"/>
  </si>
  <si>
    <t>StoreController / modifymemberU.html</t>
    <phoneticPr fontId="24" type="noConversion"/>
  </si>
  <si>
    <t>store/getmemberU</t>
    <phoneticPr fontId="24" type="noConversion"/>
  </si>
  <si>
    <t>직원 마이페이지 수정 처리</t>
    <phoneticPr fontId="24" type="noConversion"/>
  </si>
  <si>
    <t>StoreController / addcustomer.html</t>
    <phoneticPr fontId="24" type="noConversion"/>
  </si>
  <si>
    <t>store/addcustomer</t>
    <phoneticPr fontId="24" type="noConversion"/>
  </si>
  <si>
    <t>거래처 등록 화면</t>
    <phoneticPr fontId="24" type="noConversion"/>
  </si>
  <si>
    <t>store/getcustomer</t>
    <phoneticPr fontId="24" type="noConversion"/>
  </si>
  <si>
    <t>거래처 등록 처리</t>
    <phoneticPr fontId="24" type="noConversion"/>
  </si>
  <si>
    <t>StoreController / addstore.html</t>
    <phoneticPr fontId="24" type="noConversion"/>
  </si>
  <si>
    <t>store/addstore</t>
    <phoneticPr fontId="24" type="noConversion"/>
  </si>
  <si>
    <t>사업장 등록 화면</t>
    <phoneticPr fontId="24" type="noConversion"/>
  </si>
  <si>
    <t>store/getstore</t>
    <phoneticPr fontId="24" type="noConversion"/>
  </si>
  <si>
    <t>사업장 등록 처리</t>
    <phoneticPr fontId="24" type="noConversion"/>
  </si>
  <si>
    <t>StoreController / adduser.html</t>
    <phoneticPr fontId="24" type="noConversion"/>
  </si>
  <si>
    <t>store/adduser</t>
    <phoneticPr fontId="24" type="noConversion"/>
  </si>
  <si>
    <t>직원 추가정보 등록 화면</t>
    <phoneticPr fontId="24" type="noConversion"/>
  </si>
  <si>
    <t>store/getuser</t>
    <phoneticPr fontId="24" type="noConversion"/>
  </si>
  <si>
    <t>직원 추가정보 등록 처리</t>
    <phoneticPr fontId="24" type="noConversion"/>
  </si>
  <si>
    <t>StoreController / adduserjoin.html</t>
    <phoneticPr fontId="24" type="noConversion"/>
  </si>
  <si>
    <t>store/adduserjoin</t>
    <phoneticPr fontId="24" type="noConversion"/>
  </si>
  <si>
    <t>직원 회원가입 화면</t>
    <phoneticPr fontId="24" type="noConversion"/>
  </si>
  <si>
    <t>직원 회원가입 처리</t>
    <phoneticPr fontId="24" type="noConversion"/>
  </si>
  <si>
    <t>StoreController / getcustomer.html</t>
    <phoneticPr fontId="24" type="noConversion"/>
  </si>
  <si>
    <t>store/getcustomer</t>
    <phoneticPr fontId="24" type="noConversion"/>
  </si>
  <si>
    <t>거래처 조회 화면</t>
    <phoneticPr fontId="24" type="noConversion"/>
  </si>
  <si>
    <t>StoreController / getstore.html</t>
    <phoneticPr fontId="24" type="noConversion"/>
  </si>
  <si>
    <t>사업장 조회 화면</t>
    <phoneticPr fontId="24" type="noConversion"/>
  </si>
  <si>
    <t>StoreController / getuser.html</t>
    <phoneticPr fontId="24" type="noConversion"/>
  </si>
  <si>
    <t>store/getuser</t>
    <phoneticPr fontId="24" type="noConversion"/>
  </si>
  <si>
    <t xml:space="preserve">직원 조회 화면 </t>
    <phoneticPr fontId="24" type="noConversion"/>
  </si>
  <si>
    <t>StoreController / login.html</t>
    <phoneticPr fontId="24" type="noConversion"/>
  </si>
  <si>
    <t>store/storechoice</t>
    <phoneticPr fontId="24" type="noConversion"/>
  </si>
  <si>
    <t>로그인 처리 (사업장 선택)</t>
    <phoneticPr fontId="24" type="noConversion"/>
  </si>
  <si>
    <t>StoreController / login.html</t>
    <phoneticPr fontId="24" type="noConversion"/>
  </si>
  <si>
    <t>로그인 처리 (사업장 등록)</t>
    <phoneticPr fontId="24" type="noConversion"/>
  </si>
  <si>
    <t>store/login</t>
    <phoneticPr fontId="24" type="noConversion"/>
  </si>
  <si>
    <t>로그인 실패 처리</t>
    <phoneticPr fontId="24" type="noConversion"/>
  </si>
  <si>
    <t>로그인 화면</t>
    <phoneticPr fontId="24" type="noConversion"/>
  </si>
  <si>
    <t>StoreController / modifycustomer.html</t>
    <phoneticPr fontId="24" type="noConversion"/>
  </si>
  <si>
    <t>store/modifycustomer</t>
    <phoneticPr fontId="24" type="noConversion"/>
  </si>
  <si>
    <t>거래처 수정 화면</t>
    <phoneticPr fontId="24" type="noConversion"/>
  </si>
  <si>
    <t>StoreController / modifycustomer.html</t>
    <phoneticPr fontId="24" type="noConversion"/>
  </si>
  <si>
    <t>거래처 수정 처리</t>
    <phoneticPr fontId="24" type="noConversion"/>
  </si>
  <si>
    <t>StoreController / modifystore.html</t>
    <phoneticPr fontId="24" type="noConversion"/>
  </si>
  <si>
    <t>store/modifystore</t>
    <phoneticPr fontId="24" type="noConversion"/>
  </si>
  <si>
    <t>사업장 수정 화면</t>
    <phoneticPr fontId="24" type="noConversion"/>
  </si>
  <si>
    <t>StoreController / modifystore.html</t>
    <phoneticPr fontId="24" type="noConversion"/>
  </si>
  <si>
    <t>사업장 수정 처리</t>
    <phoneticPr fontId="24" type="noConversion"/>
  </si>
  <si>
    <t>StoreController / modifyuser.html</t>
    <phoneticPr fontId="24" type="noConversion"/>
  </si>
  <si>
    <t>store/modifyuser</t>
    <phoneticPr fontId="24" type="noConversion"/>
  </si>
  <si>
    <t>직원 수정 화면(사업주)</t>
    <phoneticPr fontId="24" type="noConversion"/>
  </si>
  <si>
    <t>StoreController / modifyuser.html</t>
    <phoneticPr fontId="24" type="noConversion"/>
  </si>
  <si>
    <t>직원 수정 처리(사업주)</t>
    <phoneticPr fontId="24" type="noConversion"/>
  </si>
  <si>
    <t>StoreController / storechoice.html</t>
    <phoneticPr fontId="24" type="noConversion"/>
  </si>
  <si>
    <t>사업장 선택 화면</t>
    <phoneticPr fontId="24" type="noConversion"/>
  </si>
  <si>
    <t>StoreController / getmemberadmin.html</t>
    <phoneticPr fontId="24" type="noConversion"/>
  </si>
  <si>
    <t>admin/getmemberadmin</t>
    <phoneticPr fontId="24" type="noConversion"/>
  </si>
  <si>
    <t>관리자 회원 조회 화면</t>
    <phoneticPr fontId="24" type="noConversion"/>
  </si>
  <si>
    <t>StoreController / getoutmemberadmin.html</t>
    <phoneticPr fontId="24" type="noConversion"/>
  </si>
  <si>
    <t>admin/getoutmemberadmin</t>
    <phoneticPr fontId="24" type="noConversion"/>
  </si>
  <si>
    <t>관리자 탈퇴 회원 조회 화면</t>
    <phoneticPr fontId="24" type="noConversion"/>
  </si>
  <si>
    <t>StoreController / getstoreadmin.html</t>
    <phoneticPr fontId="24" type="noConversion"/>
  </si>
  <si>
    <t>admin/getstoreadmin</t>
    <phoneticPr fontId="24" type="noConversion"/>
  </si>
  <si>
    <t>관리자 사업장 조회 화면</t>
    <phoneticPr fontId="24" type="noConversion"/>
  </si>
  <si>
    <t>StoreController / getuseradmin.html</t>
    <phoneticPr fontId="24" type="noConversion"/>
  </si>
  <si>
    <t>admin/getuseradmin</t>
    <phoneticPr fontId="24" type="noConversion"/>
  </si>
  <si>
    <t>관리자 직원 조회 화면</t>
    <phoneticPr fontId="24" type="noConversion"/>
  </si>
  <si>
    <t>v01_URI매핑_210416_11시59분</t>
    <phoneticPr fontId="24" type="noConversion"/>
  </si>
  <si>
    <t>v01_URI매핑_210416_11시59분</t>
    <phoneticPr fontId="1" type="noConversion"/>
  </si>
  <si>
    <t>SELECT 
    inc.inco_code
   ,inc.store_info_code
   ,inc.article_code
   ,a.article_name
   ,a.article_dan
   ,a.article_big_dan
   ,sum(inco_count) AS 'inco_count'
   ,sum(inco_total)AS 'stock_in+I1co_unit_total'
   ,sum(inco_volume_subtotal) AS 'inco_volume_subtotal'
   ,TRUNCATE(sum(inco_total)/sum(inco_volume_subtotal),0) AS 'stock_min_unit'
   ,b2.stock_con_count AS 'stock_con_count'
   ,b2.stock_volume_total AS 'stock_volume_total'
   ,sum(dtv.detailvol_remain_count) AS 'stock_now_count'
   ,sum(dtv.detailvol_remain_volume) AS 'stock_now_volume'
   ,max(inco_date) AS 'stock_reg_date'
   ,inco_reg_date
   ,COUNT(inc.article_code)
 FROM
  tb_incoming as inc
  LEFT JOIN 
  tb_detail_volume AS dtv
  ON inc.inco_code = dtv.inco_code
  LEFT JOIN 
  tb_article AS a
  ON inc.article_code = a.article_code
  INNER JOIN(
    SELECT
      SUM(dtv2.detailvol_con_count) AS 'stock_con_count'
     ,SUM(dtv2.detailvol_volume_total) AS 'stock_volume_total'
     ,dtv2.article_code
    FROM 
     tb_detail_volume AS dtv2
     LEFT JOIN
     tb_incoming AS i
     on
     dtv2.inco_code = i.inco_code
    WHERE i.inco_check != 3
    GROUP BY dtv2.article_code
    ) AS b2
  on
  a.article_code = b2.article_code
  WHERE inco_check != 3  
   AND dtv.detailvol_deadline_check='x' 
   AND inc.store_info_code = #{SSTORECODE}
   &lt;if test="arrayStock != null"&gt;
    AND a.article_code IN
    &lt;foreach collection="arrayStock" item="item" index="index" separator="," open="(" close=")"&gt;
     #{item}
    &lt;/foreach&gt;
   &lt;/if&gt;
  GROUP BY inc.article_code
  ORDER BY dtv.detailvol_code</t>
    <phoneticPr fontId="1" type="noConversion"/>
  </si>
  <si>
    <t>완료 후 
보완할 점</t>
    <phoneticPr fontId="1" type="noConversion"/>
  </si>
  <si>
    <t>1. 부가가치세 신고서 출력 기능
2. 재고 등록을 하드웨어와 연동
3. 애플리케이션과의 호환</t>
    <phoneticPr fontId="1" type="noConversion"/>
  </si>
  <si>
    <t>매장을 직접 운영하는 사장과 직원이 매장 안에서 어떤 변동 사항이 있는지 한 번에 파악하기 어려운 면이 있다.
여러 직원들의 급여 관리나 출퇴근 시간 관리, 매장 내에서의 업무 진행 간 협업이나 소통에 관한 사항 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관리할 수 있도록 도움을 준다.
이외에도 매년 달라지는 세법 개정들과 그에 대한 무지로 인해
'단' 하루 차이로 내지 않아도 될 세금을 내야 하는 상황들이 생긴다.
세금은 이미 납부하고 난 후에는 세무전문가가 아닌 일반인이 전반적인 세법을 이해하여
대처하는 것이 사실상 어려운 일이기에 이러한 상황 또한 방지하고자 한다.</t>
    <phoneticPr fontId="1" type="noConversion"/>
  </si>
  <si>
    <t>세무 지식 부족으로 인하여 예기치 못한 손해를 보는 일을 줄이고 미리 정해진 양식으로 서포트한다.
알기 쉬운 세무정보와 인터페이스로 전문지식이 부족한 사용자에게
스스로 미래 예상 비용을 확인하고 관리할 수 있게 하여 세무관리의 능률을 높인다.
매장관리, 고객 관리, 직원관리를 매뉴얼로 제작하여
누가 사용하더라도 접근하기 쉽고 체계적인 운영을 할 수 있게
도와주는 프로그램을 만들어 매장 관리 시에 필요한 전문성을 완화하고
여러 관리 사항을 한 번에 확인할 수 있도록 만들어 업무상의 효율을 증가시킨다.</t>
    <phoneticPr fontId="1" type="noConversion"/>
  </si>
  <si>
    <t>특수기호는 사용하지 않는 것을 원칙으로 한다.</t>
  </si>
  <si>
    <t>store_info_name</t>
    <phoneticPr fontId="1" type="noConversion"/>
  </si>
  <si>
    <t>재고 관리합계현황</t>
    <phoneticPr fontId="1" type="noConversion"/>
  </si>
  <si>
    <t>재고 관리합계현황테이블의 최소단위단가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</si>
</sst>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 #,##0_-;_-* &quot;-&quot;_-;_-@_-"/>
    <numFmt numFmtId="176" formatCode="mm&quot;월&quot;\ dd&quot;일&quot;"/>
    <numFmt numFmtId="177" formatCode="0.0_);[Red]\(0.0\)"/>
    <numFmt numFmtId="178" formatCode="0.0"/>
    <numFmt numFmtId="179" formatCode="0.000%"/>
    <numFmt numFmtId="180" formatCode="yyyy&quot;년&quot;\ m&quot;월&quot;;@"/>
    <numFmt numFmtId="181" formatCode="_-* #,##0_-;\-* #,##0_-;_-* &quot;-&quot;??_-;_-@_-"/>
    <numFmt numFmtId="182" formatCode="yyyy\-mm\-dd;@"/>
  </numFmts>
  <fonts count="47">
    <font>
      <sz val="11"/>
      <color theme="1"/>
      <name val="맑은 고딕"/>
      <family val="2"/>
      <charset val="129"/>
      <scheme val="minor"/>
    </font>
    <font>
      <sz val="8"/>
      <name val="맑은 고딕"/>
      <family val="2"/>
      <charset val="129"/>
      <scheme val="minor"/>
    </font>
    <font>
      <sz val="12"/>
      <color theme="1"/>
      <name val="맑은 고딕"/>
      <family val="3"/>
      <charset val="129"/>
      <scheme val="minor"/>
    </font>
    <font>
      <sz val="12"/>
      <color theme="1"/>
      <name val="맑은 고딕"/>
      <family val="2"/>
      <charset val="129"/>
      <scheme val="minor"/>
    </font>
    <font>
      <sz val="14"/>
      <color theme="1"/>
      <name val="맑은 고딕"/>
      <family val="2"/>
      <charset val="129"/>
      <scheme val="minor"/>
    </font>
    <font>
      <sz val="14"/>
      <color theme="1"/>
      <name val="맑은 고딕"/>
      <family val="3"/>
      <charset val="129"/>
      <scheme val="minor"/>
    </font>
    <font>
      <b/>
      <sz val="11"/>
      <color theme="1"/>
      <name val="맑은 고딕"/>
      <family val="3"/>
      <charset val="129"/>
      <scheme val="minor"/>
    </font>
    <font>
      <b/>
      <sz val="20"/>
      <color theme="1"/>
      <name val="맑은 고딕"/>
      <family val="3"/>
      <charset val="129"/>
      <scheme val="minor"/>
    </font>
    <font>
      <b/>
      <sz val="12"/>
      <color theme="1"/>
      <name val="맑은 고딕"/>
      <family val="3"/>
      <charset val="129"/>
      <scheme val="minor"/>
    </font>
    <font>
      <b/>
      <sz val="16"/>
      <color rgb="FFFFFF00"/>
      <name val="맑은 고딕"/>
      <family val="3"/>
      <charset val="129"/>
      <scheme val="minor"/>
    </font>
    <font>
      <sz val="11"/>
      <name val="돋움"/>
      <family val="3"/>
      <charset val="129"/>
    </font>
    <font>
      <b/>
      <sz val="12"/>
      <color theme="1"/>
      <name val="맑은 고딕"/>
      <family val="2"/>
      <charset val="129"/>
      <scheme val="minor"/>
    </font>
    <font>
      <sz val="12"/>
      <color rgb="FFFF0000"/>
      <name val="맑은 고딕"/>
      <family val="3"/>
      <charset val="129"/>
      <scheme val="minor"/>
    </font>
    <font>
      <b/>
      <sz val="13"/>
      <color theme="1"/>
      <name val="맑은 고딕"/>
      <family val="3"/>
      <charset val="129"/>
      <scheme val="minor"/>
    </font>
    <font>
      <sz val="14"/>
      <name val="맑은 고딕"/>
      <family val="2"/>
      <charset val="129"/>
      <scheme val="minor"/>
    </font>
    <font>
      <sz val="14"/>
      <name val="맑은 고딕"/>
      <family val="3"/>
      <charset val="129"/>
      <scheme val="minor"/>
    </font>
    <font>
      <b/>
      <sz val="11"/>
      <color rgb="FFFF0000"/>
      <name val="맑은 고딕"/>
      <family val="3"/>
      <charset val="129"/>
      <scheme val="minor"/>
    </font>
    <font>
      <sz val="11"/>
      <color rgb="FFFF0000"/>
      <name val="맑은 고딕"/>
      <family val="2"/>
      <charset val="129"/>
      <scheme val="minor"/>
    </font>
    <font>
      <b/>
      <sz val="14"/>
      <color theme="1"/>
      <name val="맑은 고딕"/>
      <family val="3"/>
      <charset val="129"/>
      <scheme val="minor"/>
    </font>
    <font>
      <b/>
      <sz val="11.5"/>
      <color theme="1"/>
      <name val="맑은 고딕"/>
      <family val="3"/>
      <charset val="129"/>
      <scheme val="minor"/>
    </font>
    <font>
      <sz val="11"/>
      <color theme="1"/>
      <name val="맑은 고딕"/>
      <family val="3"/>
      <charset val="129"/>
    </font>
    <font>
      <b/>
      <sz val="12"/>
      <name val="돋움"/>
      <family val="3"/>
      <charset val="129"/>
    </font>
    <font>
      <b/>
      <sz val="14"/>
      <name val="돋움"/>
      <family val="3"/>
      <charset val="129"/>
    </font>
    <font>
      <sz val="8"/>
      <name val="맑은 고딕"/>
      <family val="3"/>
      <charset val="129"/>
    </font>
    <font>
      <sz val="8"/>
      <name val="돋움"/>
      <family val="3"/>
      <charset val="129"/>
    </font>
    <font>
      <b/>
      <sz val="26"/>
      <name val="맑은 고딕"/>
      <family val="3"/>
      <charset val="129"/>
      <scheme val="minor"/>
    </font>
    <font>
      <sz val="10"/>
      <color theme="1"/>
      <name val="맑은 고딕"/>
      <family val="3"/>
      <charset val="129"/>
      <scheme val="major"/>
    </font>
    <font>
      <b/>
      <sz val="10"/>
      <name val="맑은 고딕"/>
      <family val="3"/>
      <charset val="129"/>
      <scheme val="major"/>
    </font>
    <font>
      <b/>
      <sz val="10"/>
      <color theme="1"/>
      <name val="맑은 고딕"/>
      <family val="3"/>
      <charset val="129"/>
      <scheme val="major"/>
    </font>
    <font>
      <sz val="10"/>
      <color rgb="FFFF0000"/>
      <name val="맑은 고딕"/>
      <family val="3"/>
      <charset val="129"/>
      <scheme val="major"/>
    </font>
    <font>
      <sz val="10"/>
      <color theme="2" tint="-0.89999084444715716"/>
      <name val="맑은 고딕"/>
      <family val="3"/>
      <charset val="129"/>
      <scheme val="major"/>
    </font>
    <font>
      <sz val="10"/>
      <name val="맑은 고딕"/>
      <family val="3"/>
      <charset val="129"/>
      <scheme val="major"/>
    </font>
    <font>
      <sz val="11"/>
      <color theme="1"/>
      <name val="맑은 고딕"/>
      <family val="3"/>
      <charset val="129"/>
      <scheme val="major"/>
    </font>
    <font>
      <sz val="11"/>
      <name val="맑은 고딕"/>
      <family val="3"/>
      <charset val="129"/>
      <scheme val="major"/>
    </font>
    <font>
      <b/>
      <sz val="12"/>
      <color theme="7" tint="-0.499984740745262"/>
      <name val="맑은 고딕"/>
      <family val="3"/>
      <charset val="129"/>
      <scheme val="minor"/>
    </font>
    <font>
      <sz val="11"/>
      <color theme="1"/>
      <name val="맑은 고딕"/>
      <family val="2"/>
      <charset val="129"/>
      <scheme val="minor"/>
    </font>
    <font>
      <sz val="9"/>
      <color rgb="FF000000"/>
      <name val="맑은 고딕"/>
      <family val="3"/>
      <charset val="129"/>
      <scheme val="minor"/>
    </font>
    <font>
      <sz val="11"/>
      <color rgb="FF202124"/>
      <name val="Inherit"/>
      <family val="2"/>
    </font>
    <font>
      <sz val="8"/>
      <name val="맑은 고딕"/>
      <family val="3"/>
      <charset val="129"/>
      <scheme val="minor"/>
    </font>
    <font>
      <b/>
      <sz val="11"/>
      <name val="맑은 고딕"/>
      <family val="3"/>
      <charset val="129"/>
      <scheme val="minor"/>
    </font>
    <font>
      <sz val="11"/>
      <color rgb="FF000000"/>
      <name val="맑은 고딕"/>
      <family val="2"/>
      <charset val="129"/>
      <scheme val="minor"/>
    </font>
    <font>
      <sz val="11"/>
      <color theme="1"/>
      <name val="맑은 고딕"/>
      <family val="3"/>
      <charset val="129"/>
      <scheme val="minor"/>
    </font>
    <font>
      <sz val="12"/>
      <name val="맑은 고딕"/>
      <family val="3"/>
      <charset val="129"/>
      <scheme val="minor"/>
    </font>
    <font>
      <sz val="11"/>
      <name val="맑은 고딕"/>
      <family val="3"/>
      <charset val="129"/>
      <scheme val="minor"/>
    </font>
    <font>
      <b/>
      <sz val="11"/>
      <color rgb="FF00B0F0"/>
      <name val="맑은 고딕"/>
      <family val="3"/>
      <charset val="129"/>
      <scheme val="minor"/>
    </font>
    <font>
      <b/>
      <sz val="12"/>
      <name val="맑은 고딕"/>
      <family val="3"/>
      <charset val="129"/>
      <scheme val="minor"/>
    </font>
    <font>
      <b/>
      <sz val="14"/>
      <name val="맑은 고딕"/>
      <family val="3"/>
      <charset val="129"/>
      <scheme val="minor"/>
    </font>
  </fonts>
  <fills count="19">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59996337778862885"/>
        <bgColor auto="1"/>
      </patternFill>
    </fill>
    <fill>
      <patternFill patternType="solid">
        <fgColor rgb="FFFFFFFF"/>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s>
  <cellStyleXfs count="3">
    <xf numFmtId="0" fontId="0" fillId="0" borderId="0">
      <alignment vertical="center"/>
    </xf>
    <xf numFmtId="0" fontId="10" fillId="0" borderId="0">
      <alignment vertical="center"/>
    </xf>
    <xf numFmtId="41" fontId="35" fillId="0" borderId="0" applyFont="0" applyFill="0" applyBorder="0" applyAlignment="0" applyProtection="0">
      <alignment vertical="center"/>
    </xf>
  </cellStyleXfs>
  <cellXfs count="784">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horizontal="left" vertical="center"/>
    </xf>
    <xf numFmtId="0" fontId="2" fillId="0" borderId="0" xfId="0" applyFont="1">
      <alignment vertical="center"/>
    </xf>
    <xf numFmtId="0" fontId="2" fillId="0" borderId="0" xfId="0" applyFont="1" applyBorder="1" applyAlignment="1">
      <alignment horizontal="center" vertical="center"/>
    </xf>
    <xf numFmtId="0" fontId="2" fillId="0" borderId="14" xfId="0" applyFont="1" applyBorder="1" applyAlignment="1">
      <alignment horizontal="center" vertical="center"/>
    </xf>
    <xf numFmtId="0" fontId="0" fillId="0" borderId="0" xfId="0">
      <alignment vertical="center"/>
    </xf>
    <xf numFmtId="0" fontId="0" fillId="0" borderId="2" xfId="0" applyFill="1" applyBorder="1" applyAlignment="1">
      <alignment horizontal="center" vertical="center"/>
    </xf>
    <xf numFmtId="0" fontId="0" fillId="0" borderId="41" xfId="0" applyFill="1" applyBorder="1" applyAlignment="1">
      <alignment horizontal="center" vertical="center"/>
    </xf>
    <xf numFmtId="0" fontId="8" fillId="8" borderId="6" xfId="0" applyFont="1" applyFill="1" applyBorder="1" applyAlignment="1">
      <alignment horizontal="center" vertical="center"/>
    </xf>
    <xf numFmtId="0" fontId="0" fillId="0" borderId="0" xfId="0" applyBorder="1" applyAlignment="1">
      <alignment vertical="center"/>
    </xf>
    <xf numFmtId="176" fontId="0" fillId="0" borderId="0" xfId="0" applyNumberFormat="1">
      <alignment vertical="center"/>
    </xf>
    <xf numFmtId="0" fontId="0" fillId="0" borderId="0" xfId="0">
      <alignment vertical="center"/>
    </xf>
    <xf numFmtId="0" fontId="0" fillId="0" borderId="4" xfId="0" applyBorder="1" applyAlignment="1">
      <alignment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0" xfId="0">
      <alignment vertical="center"/>
    </xf>
    <xf numFmtId="0" fontId="0" fillId="0" borderId="0" xfId="0">
      <alignment vertical="center"/>
    </xf>
    <xf numFmtId="0" fontId="0" fillId="0" borderId="1" xfId="0" applyBorder="1" applyAlignment="1">
      <alignment horizontal="center" vertical="center"/>
    </xf>
    <xf numFmtId="0" fontId="0" fillId="0" borderId="0" xfId="0" applyBorder="1">
      <alignment vertical="center"/>
    </xf>
    <xf numFmtId="0" fontId="6" fillId="10" borderId="6" xfId="0" applyFont="1" applyFill="1" applyBorder="1" applyAlignment="1">
      <alignment horizontal="center" vertical="center"/>
    </xf>
    <xf numFmtId="0" fontId="6" fillId="10" borderId="7" xfId="0" applyFont="1" applyFill="1" applyBorder="1" applyAlignment="1">
      <alignment horizontal="center" vertical="center" wrapText="1"/>
    </xf>
    <xf numFmtId="0" fontId="8" fillId="8" borderId="1" xfId="0" applyFont="1" applyFill="1" applyBorder="1" applyAlignment="1">
      <alignment horizontal="center" vertical="center"/>
    </xf>
    <xf numFmtId="0" fontId="0" fillId="0" borderId="29" xfId="0" applyBorder="1">
      <alignment vertical="center"/>
    </xf>
    <xf numFmtId="0" fontId="0" fillId="0" borderId="0" xfId="0">
      <alignment vertical="center"/>
    </xf>
    <xf numFmtId="0" fontId="20" fillId="0" borderId="25" xfId="0" applyFont="1" applyBorder="1" applyAlignment="1">
      <alignment vertical="center"/>
    </xf>
    <xf numFmtId="0" fontId="0" fillId="0" borderId="4" xfId="0" applyBorder="1">
      <alignment vertical="center"/>
    </xf>
    <xf numFmtId="0" fontId="0" fillId="0" borderId="28" xfId="0" applyBorder="1">
      <alignment vertical="center"/>
    </xf>
    <xf numFmtId="0" fontId="0" fillId="9" borderId="14" xfId="0" applyFill="1" applyBorder="1" applyAlignment="1">
      <alignment horizontal="center" vertical="center"/>
    </xf>
    <xf numFmtId="0" fontId="0" fillId="9" borderId="24" xfId="0" applyFill="1" applyBorder="1">
      <alignment vertical="center"/>
    </xf>
    <xf numFmtId="0" fontId="0" fillId="9" borderId="15" xfId="0" applyFill="1" applyBorder="1">
      <alignment vertical="center"/>
    </xf>
    <xf numFmtId="0" fontId="0" fillId="9" borderId="15" xfId="0" applyFill="1" applyBorder="1" applyAlignment="1">
      <alignment horizontal="center" vertical="center"/>
    </xf>
    <xf numFmtId="0" fontId="0" fillId="9" borderId="24" xfId="0" applyFill="1" applyBorder="1" applyAlignment="1">
      <alignment vertical="center"/>
    </xf>
    <xf numFmtId="0" fontId="0" fillId="9" borderId="58" xfId="0" applyFill="1" applyBorder="1" applyAlignment="1">
      <alignment horizontal="center" vertical="center"/>
    </xf>
    <xf numFmtId="0" fontId="0" fillId="9" borderId="42" xfId="0" applyFill="1" applyBorder="1" applyAlignment="1">
      <alignment vertical="center"/>
    </xf>
    <xf numFmtId="0" fontId="20" fillId="9" borderId="57" xfId="0" applyFont="1" applyFill="1" applyBorder="1" applyAlignment="1">
      <alignment vertical="center"/>
    </xf>
    <xf numFmtId="0" fontId="0" fillId="9" borderId="4" xfId="0" applyFill="1" applyBorder="1">
      <alignment vertical="center"/>
    </xf>
    <xf numFmtId="0" fontId="0" fillId="9" borderId="28" xfId="0" applyFill="1" applyBorder="1">
      <alignment vertical="center"/>
    </xf>
    <xf numFmtId="0" fontId="0" fillId="0" borderId="5" xfId="0" applyBorder="1">
      <alignment vertical="center"/>
    </xf>
    <xf numFmtId="0" fontId="20" fillId="0" borderId="4" xfId="0" applyFont="1" applyBorder="1" applyAlignment="1">
      <alignment horizontal="left" vertical="center"/>
    </xf>
    <xf numFmtId="0" fontId="20" fillId="0" borderId="0" xfId="0" applyFont="1" applyBorder="1" applyAlignment="1">
      <alignment horizontal="left" vertical="center"/>
    </xf>
    <xf numFmtId="0" fontId="0" fillId="9" borderId="31" xfId="0" applyFill="1" applyBorder="1">
      <alignment vertical="center"/>
    </xf>
    <xf numFmtId="0" fontId="0" fillId="9" borderId="0" xfId="0" applyFill="1" applyBorder="1">
      <alignment vertical="center"/>
    </xf>
    <xf numFmtId="0" fontId="0" fillId="9" borderId="21" xfId="0" applyFill="1" applyBorder="1">
      <alignment vertical="center"/>
    </xf>
    <xf numFmtId="0" fontId="0" fillId="9" borderId="19" xfId="0" applyFill="1" applyBorder="1">
      <alignment vertical="center"/>
    </xf>
    <xf numFmtId="0" fontId="0" fillId="0" borderId="30" xfId="0" applyBorder="1">
      <alignment vertical="center"/>
    </xf>
    <xf numFmtId="0" fontId="0" fillId="0" borderId="0" xfId="0">
      <alignment vertical="center"/>
    </xf>
    <xf numFmtId="0" fontId="21" fillId="7" borderId="6" xfId="1" applyFont="1" applyFill="1" applyBorder="1" applyAlignment="1">
      <alignment horizontal="center" vertical="center"/>
    </xf>
    <xf numFmtId="0" fontId="10" fillId="0" borderId="2" xfId="1" applyBorder="1" applyAlignment="1">
      <alignment horizontal="center" vertical="center"/>
    </xf>
    <xf numFmtId="0" fontId="8" fillId="8" borderId="1" xfId="0" applyFont="1" applyFill="1" applyBorder="1" applyAlignment="1">
      <alignment horizontal="center" vertical="center" wrapText="1"/>
    </xf>
    <xf numFmtId="14" fontId="0" fillId="0" borderId="42" xfId="0" applyNumberFormat="1" applyBorder="1" applyAlignment="1">
      <alignment horizontal="center" vertical="center"/>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0" fillId="9" borderId="61" xfId="0" applyFill="1" applyBorder="1">
      <alignment vertical="center"/>
    </xf>
    <xf numFmtId="0" fontId="0" fillId="9" borderId="25" xfId="0" applyFill="1" applyBorder="1">
      <alignment vertical="center"/>
    </xf>
    <xf numFmtId="0" fontId="0" fillId="9" borderId="26" xfId="0" applyFill="1" applyBorder="1">
      <alignment vertical="center"/>
    </xf>
    <xf numFmtId="0" fontId="0" fillId="9" borderId="27" xfId="0" applyFill="1" applyBorder="1">
      <alignment vertical="center"/>
    </xf>
    <xf numFmtId="0" fontId="0" fillId="9" borderId="62" xfId="0" applyFill="1" applyBorder="1">
      <alignment vertical="center"/>
    </xf>
    <xf numFmtId="0" fontId="0" fillId="9" borderId="63" xfId="0" applyFill="1" applyBorder="1">
      <alignment vertical="center"/>
    </xf>
    <xf numFmtId="0" fontId="0" fillId="9" borderId="5" xfId="0" applyFill="1" applyBorder="1">
      <alignment vertical="center"/>
    </xf>
    <xf numFmtId="0" fontId="0" fillId="9" borderId="29" xfId="0" applyFill="1" applyBorder="1">
      <alignment vertical="center"/>
    </xf>
    <xf numFmtId="0" fontId="0" fillId="9" borderId="30" xfId="0" applyFill="1" applyBorder="1">
      <alignment vertical="center"/>
    </xf>
    <xf numFmtId="9" fontId="0" fillId="0" borderId="1" xfId="0" applyNumberFormat="1" applyBorder="1" applyAlignment="1">
      <alignment horizontal="center" vertical="center"/>
    </xf>
    <xf numFmtId="9" fontId="0" fillId="0" borderId="42" xfId="0" applyNumberFormat="1" applyBorder="1" applyAlignment="1">
      <alignment horizontal="center" vertical="center"/>
    </xf>
    <xf numFmtId="0" fontId="26" fillId="0" borderId="1" xfId="0" applyFont="1" applyBorder="1" applyAlignment="1">
      <alignment horizontal="center" vertical="center" wrapText="1"/>
    </xf>
    <xf numFmtId="0" fontId="27" fillId="9" borderId="1" xfId="0" applyFont="1" applyFill="1" applyBorder="1" applyAlignment="1">
      <alignment horizontal="center" vertical="center"/>
    </xf>
    <xf numFmtId="0" fontId="28" fillId="0" borderId="0" xfId="0" applyFont="1" applyAlignment="1">
      <alignment horizontal="center" vertical="center"/>
    </xf>
    <xf numFmtId="0" fontId="26" fillId="0" borderId="0" xfId="0" applyFont="1" applyAlignment="1">
      <alignment horizontal="center" vertical="center"/>
    </xf>
    <xf numFmtId="0" fontId="28" fillId="7" borderId="14" xfId="0" applyFont="1" applyFill="1" applyBorder="1" applyAlignment="1">
      <alignment horizontal="center" vertical="center"/>
    </xf>
    <xf numFmtId="0" fontId="26" fillId="0" borderId="14" xfId="0" applyFont="1" applyBorder="1" applyAlignment="1">
      <alignment horizontal="center" vertical="center"/>
    </xf>
    <xf numFmtId="0" fontId="28" fillId="5" borderId="1" xfId="0" applyFont="1" applyFill="1" applyBorder="1" applyAlignment="1">
      <alignment horizontal="center" vertical="center"/>
    </xf>
    <xf numFmtId="0" fontId="27" fillId="11" borderId="1" xfId="0" applyFont="1" applyFill="1" applyBorder="1" applyAlignment="1">
      <alignment horizontal="center" vertical="center"/>
    </xf>
    <xf numFmtId="0" fontId="28" fillId="0" borderId="1" xfId="0" applyFont="1" applyBorder="1" applyAlignment="1">
      <alignment horizontal="center" vertical="center"/>
    </xf>
    <xf numFmtId="0" fontId="26" fillId="0" borderId="1" xfId="0" applyFont="1" applyBorder="1" applyAlignment="1">
      <alignment horizontal="center" vertical="center"/>
    </xf>
    <xf numFmtId="14" fontId="26" fillId="0" borderId="0" xfId="0" applyNumberFormat="1" applyFont="1" applyBorder="1" applyAlignment="1">
      <alignment horizontal="center" vertical="center"/>
    </xf>
    <xf numFmtId="0" fontId="27" fillId="5" borderId="1" xfId="0" applyFont="1" applyFill="1" applyBorder="1" applyAlignment="1">
      <alignment horizontal="center" vertical="center"/>
    </xf>
    <xf numFmtId="0" fontId="27" fillId="6" borderId="1" xfId="0" applyFont="1" applyFill="1" applyBorder="1" applyAlignment="1">
      <alignment horizontal="center" vertical="center"/>
    </xf>
    <xf numFmtId="0" fontId="29" fillId="0" borderId="0" xfId="0" applyFont="1" applyBorder="1" applyAlignment="1">
      <alignment horizontal="center" vertical="center"/>
    </xf>
    <xf numFmtId="0" fontId="26" fillId="0" borderId="0" xfId="0" applyFont="1" applyFill="1" applyBorder="1" applyAlignment="1">
      <alignment horizontal="center" vertical="center"/>
    </xf>
    <xf numFmtId="0" fontId="27" fillId="0" borderId="0" xfId="1" applyFont="1" applyAlignment="1">
      <alignment horizontal="center" vertical="center"/>
    </xf>
    <xf numFmtId="0" fontId="29" fillId="0" borderId="1" xfId="0" applyFont="1" applyBorder="1" applyAlignment="1">
      <alignment horizontal="center" vertical="center"/>
    </xf>
    <xf numFmtId="0" fontId="30" fillId="0" borderId="1" xfId="0" applyFont="1" applyBorder="1" applyAlignment="1">
      <alignment horizontal="center" vertical="center"/>
    </xf>
    <xf numFmtId="0" fontId="28" fillId="11" borderId="1" xfId="0" applyFont="1" applyFill="1" applyBorder="1" applyAlignment="1">
      <alignment horizontal="center" vertical="center"/>
    </xf>
    <xf numFmtId="10" fontId="26" fillId="0" borderId="1" xfId="0" applyNumberFormat="1" applyFont="1" applyBorder="1" applyAlignment="1">
      <alignment horizontal="center" vertical="center"/>
    </xf>
    <xf numFmtId="179" fontId="26" fillId="0" borderId="1" xfId="0" applyNumberFormat="1" applyFont="1" applyBorder="1" applyAlignment="1">
      <alignment horizontal="center" vertical="center"/>
    </xf>
    <xf numFmtId="0" fontId="26" fillId="0" borderId="0" xfId="0" applyFont="1" applyFill="1" applyAlignment="1">
      <alignment horizontal="center" vertical="center"/>
    </xf>
    <xf numFmtId="0" fontId="26" fillId="0" borderId="1" xfId="0" applyNumberFormat="1" applyFont="1" applyBorder="1" applyAlignment="1">
      <alignment horizontal="center" vertical="center"/>
    </xf>
    <xf numFmtId="0" fontId="27" fillId="15" borderId="1" xfId="0" applyFont="1" applyFill="1" applyBorder="1" applyAlignment="1">
      <alignment horizontal="center" vertical="center"/>
    </xf>
    <xf numFmtId="0" fontId="27" fillId="14" borderId="1" xfId="0" applyFont="1" applyFill="1" applyBorder="1" applyAlignment="1">
      <alignment horizontal="center" vertical="center"/>
    </xf>
    <xf numFmtId="0" fontId="27" fillId="9" borderId="1" xfId="0" applyFont="1" applyFill="1" applyBorder="1" applyAlignment="1">
      <alignment horizontal="center" vertical="center" wrapText="1"/>
    </xf>
    <xf numFmtId="17" fontId="26" fillId="0" borderId="0" xfId="0" applyNumberFormat="1" applyFont="1" applyAlignment="1">
      <alignment horizontal="center" vertical="center"/>
    </xf>
    <xf numFmtId="0" fontId="26" fillId="0" borderId="0" xfId="0" applyFont="1" applyAlignment="1">
      <alignment horizontal="left" vertical="center"/>
    </xf>
    <xf numFmtId="0" fontId="30" fillId="0" borderId="0" xfId="0" applyFont="1" applyBorder="1" applyAlignment="1">
      <alignment horizontal="center" vertical="center"/>
    </xf>
    <xf numFmtId="0" fontId="27" fillId="0" borderId="1" xfId="0" applyFont="1" applyFill="1" applyBorder="1" applyAlignment="1">
      <alignment horizontal="center" vertical="center"/>
    </xf>
    <xf numFmtId="0" fontId="27" fillId="9" borderId="0" xfId="0" applyFont="1" applyFill="1" applyBorder="1" applyAlignment="1">
      <alignment horizontal="center" vertical="center"/>
    </xf>
    <xf numFmtId="0" fontId="26" fillId="0" borderId="0" xfId="0" applyFont="1" applyAlignment="1">
      <alignment vertical="center"/>
    </xf>
    <xf numFmtId="0" fontId="31" fillId="0" borderId="0" xfId="1" applyFont="1" applyAlignment="1">
      <alignment vertical="center"/>
    </xf>
    <xf numFmtId="0" fontId="26" fillId="0" borderId="1" xfId="0" applyFont="1" applyBorder="1" applyAlignment="1">
      <alignment horizontal="left" vertical="center"/>
    </xf>
    <xf numFmtId="0" fontId="29" fillId="0" borderId="0" xfId="0" applyFont="1" applyBorder="1" applyAlignment="1">
      <alignment horizontal="left" vertical="center"/>
    </xf>
    <xf numFmtId="0" fontId="26" fillId="0" borderId="0" xfId="0" applyFont="1" applyBorder="1" applyAlignment="1">
      <alignment horizontal="left" vertical="center"/>
    </xf>
    <xf numFmtId="0" fontId="26" fillId="0" borderId="0" xfId="0" applyFont="1" applyBorder="1" applyAlignment="1">
      <alignment vertical="center"/>
    </xf>
    <xf numFmtId="0" fontId="28" fillId="5" borderId="1" xfId="0" applyFont="1" applyFill="1" applyBorder="1" applyAlignment="1">
      <alignment horizontal="center" vertical="center" wrapText="1"/>
    </xf>
    <xf numFmtId="0" fontId="26" fillId="0" borderId="14" xfId="0" applyFont="1" applyBorder="1" applyAlignment="1">
      <alignment horizontal="center" vertical="center" wrapText="1"/>
    </xf>
    <xf numFmtId="0" fontId="27" fillId="6" borderId="1" xfId="0" applyFont="1" applyFill="1" applyBorder="1" applyAlignment="1">
      <alignment horizontal="center" vertical="center" wrapText="1"/>
    </xf>
    <xf numFmtId="0" fontId="28" fillId="0" borderId="0" xfId="0" applyFont="1" applyAlignment="1">
      <alignment vertical="center"/>
    </xf>
    <xf numFmtId="0" fontId="26" fillId="0" borderId="0" xfId="0" applyFont="1" applyAlignment="1">
      <alignment horizontal="center" vertical="center" wrapText="1"/>
    </xf>
    <xf numFmtId="0" fontId="26" fillId="0" borderId="0" xfId="0" applyFont="1" applyBorder="1" applyAlignment="1">
      <alignment horizontal="center" vertical="center" wrapText="1"/>
    </xf>
    <xf numFmtId="0" fontId="26" fillId="0" borderId="0" xfId="0" applyFont="1" applyFill="1" applyBorder="1" applyAlignment="1">
      <alignment vertical="center"/>
    </xf>
    <xf numFmtId="20" fontId="26" fillId="0" borderId="1" xfId="0" applyNumberFormat="1" applyFont="1" applyBorder="1" applyAlignment="1">
      <alignment horizontal="center" vertical="center"/>
    </xf>
    <xf numFmtId="0" fontId="26" fillId="0" borderId="0" xfId="0" applyFont="1" applyFill="1" applyBorder="1" applyAlignment="1">
      <alignment horizontal="left" vertical="center"/>
    </xf>
    <xf numFmtId="0" fontId="28" fillId="7" borderId="1" xfId="0" applyFont="1" applyFill="1"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vertical="center"/>
    </xf>
    <xf numFmtId="0" fontId="26" fillId="0" borderId="0" xfId="0" applyFont="1" applyAlignment="1">
      <alignment horizontal="right" vertical="center"/>
    </xf>
    <xf numFmtId="0" fontId="32" fillId="0" borderId="0" xfId="0" applyFont="1">
      <alignment vertical="center"/>
    </xf>
    <xf numFmtId="0" fontId="33" fillId="0" borderId="0" xfId="1" applyFont="1">
      <alignment vertical="center"/>
    </xf>
    <xf numFmtId="0" fontId="26" fillId="0" borderId="0" xfId="0" applyFont="1" applyBorder="1" applyAlignment="1">
      <alignment horizontal="center" vertical="center"/>
    </xf>
    <xf numFmtId="14" fontId="26" fillId="0" borderId="1" xfId="0" applyNumberFormat="1" applyFont="1" applyBorder="1" applyAlignment="1">
      <alignment horizontal="center" vertical="center"/>
    </xf>
    <xf numFmtId="180" fontId="26" fillId="0" borderId="1" xfId="0" applyNumberFormat="1" applyFont="1" applyBorder="1" applyAlignment="1">
      <alignment horizontal="center" vertical="center"/>
    </xf>
    <xf numFmtId="10" fontId="26" fillId="0" borderId="0" xfId="0" applyNumberFormat="1" applyFont="1" applyBorder="1" applyAlignment="1">
      <alignment horizontal="center" vertical="center"/>
    </xf>
    <xf numFmtId="0" fontId="26" fillId="0" borderId="0" xfId="0" applyNumberFormat="1" applyFont="1" applyBorder="1" applyAlignment="1">
      <alignment horizontal="center" vertical="center"/>
    </xf>
    <xf numFmtId="179" fontId="26" fillId="0" borderId="0" xfId="0" applyNumberFormat="1" applyFont="1" applyBorder="1" applyAlignment="1">
      <alignment horizontal="center" vertical="center"/>
    </xf>
    <xf numFmtId="41" fontId="27" fillId="9" borderId="1" xfId="2" applyFont="1" applyFill="1" applyBorder="1" applyAlignment="1">
      <alignment horizontal="center" vertical="center"/>
    </xf>
    <xf numFmtId="14" fontId="27" fillId="9" borderId="1" xfId="0" applyNumberFormat="1" applyFont="1" applyFill="1" applyBorder="1" applyAlignment="1">
      <alignment horizontal="center" vertical="center"/>
    </xf>
    <xf numFmtId="0" fontId="26" fillId="0" borderId="0" xfId="0" applyFont="1" applyBorder="1" applyAlignment="1">
      <alignment horizontal="center" vertical="center"/>
    </xf>
    <xf numFmtId="14" fontId="26" fillId="0" borderId="1" xfId="0" applyNumberFormat="1" applyFont="1" applyBorder="1" applyAlignment="1">
      <alignment horizontal="center" vertical="center"/>
    </xf>
    <xf numFmtId="14" fontId="26" fillId="0" borderId="1" xfId="0" applyNumberFormat="1" applyFont="1" applyBorder="1" applyAlignment="1">
      <alignment horizontal="center" vertical="center"/>
    </xf>
    <xf numFmtId="1" fontId="26" fillId="0" borderId="1" xfId="0" applyNumberFormat="1" applyFont="1" applyBorder="1" applyAlignment="1">
      <alignment horizontal="center" vertical="center"/>
    </xf>
    <xf numFmtId="0" fontId="28" fillId="17" borderId="1" xfId="0" applyFont="1" applyFill="1" applyBorder="1" applyAlignment="1">
      <alignment horizontal="center" vertical="center"/>
    </xf>
    <xf numFmtId="0" fontId="28" fillId="0" borderId="0" xfId="0" applyFont="1" applyAlignment="1">
      <alignment horizontal="left" vertical="center"/>
    </xf>
    <xf numFmtId="1" fontId="27" fillId="9" borderId="1" xfId="0" applyNumberFormat="1" applyFont="1" applyFill="1" applyBorder="1" applyAlignment="1">
      <alignment horizontal="center" vertical="center"/>
    </xf>
    <xf numFmtId="0" fontId="11" fillId="7" borderId="7" xfId="0" applyFont="1" applyFill="1" applyBorder="1" applyAlignment="1">
      <alignment horizontal="center" vertical="center"/>
    </xf>
    <xf numFmtId="0" fontId="11" fillId="7" borderId="1" xfId="0" applyFont="1" applyFill="1" applyBorder="1" applyAlignment="1">
      <alignment horizontal="center" vertical="center"/>
    </xf>
    <xf numFmtId="0" fontId="0" fillId="0" borderId="2" xfId="0" applyBorder="1" applyAlignment="1">
      <alignment horizontal="center" vertical="center"/>
    </xf>
    <xf numFmtId="0" fontId="28" fillId="7"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7" borderId="1" xfId="0" applyFont="1" applyFill="1" applyBorder="1" applyAlignment="1">
      <alignment horizontal="center" vertical="center"/>
    </xf>
    <xf numFmtId="0" fontId="18" fillId="0" borderId="0" xfId="0" applyFont="1" applyBorder="1" applyAlignment="1">
      <alignment horizontal="left" vertical="center" indent="1"/>
    </xf>
    <xf numFmtId="0" fontId="28" fillId="7" borderId="1" xfId="0" applyFont="1" applyFill="1" applyBorder="1" applyAlignment="1">
      <alignment horizontal="center" vertical="center"/>
    </xf>
    <xf numFmtId="0" fontId="26" fillId="0" borderId="0" xfId="0" applyFont="1" applyBorder="1" applyAlignment="1">
      <alignment horizontal="center" vertical="center"/>
    </xf>
    <xf numFmtId="41" fontId="26" fillId="0" borderId="1" xfId="2" applyFont="1" applyBorder="1" applyAlignment="1">
      <alignment horizontal="center" vertical="center"/>
    </xf>
    <xf numFmtId="1" fontId="26" fillId="0" borderId="1" xfId="0" applyNumberFormat="1" applyFont="1" applyBorder="1" applyAlignment="1">
      <alignment horizontal="center" vertical="center" wrapText="1"/>
    </xf>
    <xf numFmtId="14" fontId="26" fillId="0" borderId="1" xfId="0" applyNumberFormat="1" applyFont="1" applyFill="1" applyBorder="1" applyAlignment="1">
      <alignment horizontal="center" vertical="center"/>
    </xf>
    <xf numFmtId="0" fontId="36" fillId="18" borderId="1" xfId="0" applyFont="1" applyFill="1" applyBorder="1" applyAlignment="1">
      <alignment vertical="center" wrapText="1"/>
    </xf>
    <xf numFmtId="14" fontId="28" fillId="0" borderId="1" xfId="0" applyNumberFormat="1" applyFont="1" applyFill="1" applyBorder="1" applyAlignment="1">
      <alignment horizontal="center" vertical="center"/>
    </xf>
    <xf numFmtId="180" fontId="26" fillId="0" borderId="0" xfId="0" applyNumberFormat="1" applyFont="1" applyBorder="1" applyAlignment="1">
      <alignment horizontal="center" vertical="center"/>
    </xf>
    <xf numFmtId="14" fontId="28" fillId="0" borderId="0" xfId="0" applyNumberFormat="1" applyFont="1" applyFill="1" applyBorder="1" applyAlignment="1">
      <alignment horizontal="center" vertical="center"/>
    </xf>
    <xf numFmtId="41" fontId="27" fillId="9" borderId="0" xfId="2" applyFont="1" applyFill="1" applyBorder="1" applyAlignment="1">
      <alignment horizontal="center" vertical="center"/>
    </xf>
    <xf numFmtId="41" fontId="26" fillId="0" borderId="0" xfId="0" applyNumberFormat="1" applyFont="1" applyAlignment="1">
      <alignment vertical="center"/>
    </xf>
    <xf numFmtId="181" fontId="26" fillId="0" borderId="1" xfId="0" applyNumberFormat="1" applyFont="1" applyBorder="1" applyAlignment="1">
      <alignment horizontal="center" vertical="center"/>
    </xf>
    <xf numFmtId="41" fontId="26" fillId="0" borderId="0" xfId="2" applyFont="1" applyAlignment="1">
      <alignment horizontal="center" vertical="center"/>
    </xf>
    <xf numFmtId="41" fontId="27" fillId="9" borderId="0" xfId="2" applyNumberFormat="1" applyFont="1" applyFill="1" applyBorder="1" applyAlignment="1">
      <alignment horizontal="center" vertical="center"/>
    </xf>
    <xf numFmtId="41" fontId="27" fillId="0" borderId="1" xfId="2" applyFont="1" applyBorder="1" applyAlignment="1">
      <alignment horizontal="center" vertical="center"/>
    </xf>
    <xf numFmtId="41" fontId="27" fillId="0" borderId="0" xfId="2" applyFont="1" applyAlignment="1">
      <alignment horizontal="center" vertical="center"/>
    </xf>
    <xf numFmtId="0" fontId="37" fillId="0" borderId="0" xfId="0" applyFont="1" applyAlignment="1">
      <alignment horizontal="lef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14" fontId="0" fillId="0" borderId="1" xfId="0" applyNumberFormat="1" applyBorder="1" applyAlignment="1">
      <alignment horizontal="center" vertical="center"/>
    </xf>
    <xf numFmtId="0" fontId="28" fillId="6" borderId="1" xfId="0" applyFont="1" applyFill="1" applyBorder="1" applyAlignment="1">
      <alignment horizontal="center" vertical="center"/>
    </xf>
    <xf numFmtId="0" fontId="6" fillId="10" borderId="7" xfId="0" applyFont="1" applyFill="1" applyBorder="1" applyAlignment="1">
      <alignment vertical="center"/>
    </xf>
    <xf numFmtId="0" fontId="26" fillId="0" borderId="34" xfId="0" applyFon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6" fillId="9" borderId="1" xfId="0" applyFont="1" applyFill="1" applyBorder="1" applyAlignment="1">
      <alignment horizontal="center" vertical="center"/>
    </xf>
    <xf numFmtId="0" fontId="6" fillId="0" borderId="29" xfId="0" applyFont="1" applyBorder="1" applyAlignment="1">
      <alignment horizontal="center" vertical="center"/>
    </xf>
    <xf numFmtId="0" fontId="6" fillId="0" borderId="0" xfId="0" applyFont="1" applyAlignment="1">
      <alignment horizontal="center" vertical="center"/>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6" fillId="0" borderId="41" xfId="0" applyFont="1" applyBorder="1" applyAlignment="1">
      <alignment horizontal="center" vertical="center"/>
    </xf>
    <xf numFmtId="0" fontId="6" fillId="0" borderId="34" xfId="0" applyFont="1" applyBorder="1" applyAlignment="1">
      <alignment horizontal="center" vertical="center"/>
    </xf>
    <xf numFmtId="0" fontId="6" fillId="0" borderId="34" xfId="0" applyNumberFormat="1" applyFont="1" applyBorder="1" applyAlignment="1">
      <alignment horizontal="center" vertical="center"/>
    </xf>
    <xf numFmtId="0" fontId="6" fillId="0" borderId="7" xfId="0" applyFont="1" applyBorder="1" applyAlignment="1">
      <alignment horizontal="center" vertical="center"/>
    </xf>
    <xf numFmtId="14" fontId="6" fillId="9" borderId="1"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0" fontId="6" fillId="0" borderId="3" xfId="0" applyFont="1" applyBorder="1" applyAlignment="1">
      <alignment horizontal="left" vertical="center"/>
    </xf>
    <xf numFmtId="0" fontId="6" fillId="0" borderId="35" xfId="0" applyFont="1" applyBorder="1" applyAlignment="1">
      <alignment horizontal="left" vertical="center"/>
    </xf>
    <xf numFmtId="0" fontId="19" fillId="8" borderId="8" xfId="0" applyFont="1" applyFill="1" applyBorder="1" applyAlignment="1">
      <alignment horizontal="left" vertical="center"/>
    </xf>
    <xf numFmtId="0" fontId="6" fillId="0" borderId="8" xfId="0" applyFont="1" applyBorder="1" applyAlignment="1">
      <alignment horizontal="left" vertical="center"/>
    </xf>
    <xf numFmtId="177" fontId="6" fillId="0" borderId="3" xfId="0" applyNumberFormat="1" applyFont="1" applyBorder="1" applyAlignment="1">
      <alignment horizontal="left" vertical="center"/>
    </xf>
    <xf numFmtId="0" fontId="6" fillId="0" borderId="0" xfId="0" applyFont="1" applyAlignment="1">
      <alignment horizontal="left" vertical="center"/>
    </xf>
    <xf numFmtId="0" fontId="6" fillId="0" borderId="35" xfId="0" applyNumberFormat="1" applyFont="1" applyBorder="1" applyAlignment="1">
      <alignment horizontal="left" vertical="center"/>
    </xf>
    <xf numFmtId="0" fontId="6" fillId="0" borderId="3" xfId="0" applyNumberFormat="1" applyFont="1" applyBorder="1" applyAlignment="1">
      <alignment horizontal="left" vertical="center"/>
    </xf>
    <xf numFmtId="0" fontId="6" fillId="7" borderId="7" xfId="0" applyFont="1" applyFill="1" applyBorder="1" applyAlignment="1">
      <alignment horizontal="center" vertical="center"/>
    </xf>
    <xf numFmtId="0" fontId="6" fillId="7" borderId="1" xfId="0" applyFont="1" applyFill="1" applyBorder="1" applyAlignment="1">
      <alignment horizontal="center" vertical="center"/>
    </xf>
    <xf numFmtId="0" fontId="6" fillId="8" borderId="37" xfId="0" applyFont="1" applyFill="1" applyBorder="1" applyAlignment="1">
      <alignment horizontal="center" vertical="center"/>
    </xf>
    <xf numFmtId="0" fontId="6" fillId="8" borderId="7" xfId="0" applyFont="1" applyFill="1" applyBorder="1" applyAlignment="1">
      <alignment horizontal="center" vertical="center"/>
    </xf>
    <xf numFmtId="0" fontId="6" fillId="8" borderId="11" xfId="0" applyFont="1" applyFill="1" applyBorder="1" applyAlignment="1">
      <alignment horizontal="center" vertical="center"/>
    </xf>
    <xf numFmtId="0" fontId="6" fillId="8" borderId="1" xfId="0" applyFont="1" applyFill="1" applyBorder="1" applyAlignment="1">
      <alignment horizontal="center" vertical="center"/>
    </xf>
    <xf numFmtId="0" fontId="6" fillId="8" borderId="34" xfId="0" applyFont="1" applyFill="1" applyBorder="1" applyAlignment="1">
      <alignment horizontal="center" vertical="center"/>
    </xf>
    <xf numFmtId="0" fontId="6" fillId="8" borderId="6" xfId="0" applyFont="1" applyFill="1" applyBorder="1" applyAlignment="1">
      <alignment horizontal="center" vertical="center"/>
    </xf>
    <xf numFmtId="0" fontId="6" fillId="8" borderId="8" xfId="0" applyFont="1" applyFill="1" applyBorder="1" applyAlignment="1">
      <alignment horizontal="left" vertical="center"/>
    </xf>
    <xf numFmtId="0" fontId="6" fillId="0" borderId="58" xfId="0" applyFont="1" applyBorder="1" applyAlignment="1">
      <alignment horizontal="center" vertical="center"/>
    </xf>
    <xf numFmtId="0" fontId="6" fillId="8" borderId="57" xfId="0" applyFont="1" applyFill="1" applyBorder="1" applyAlignment="1">
      <alignment horizontal="center" vertical="center"/>
    </xf>
    <xf numFmtId="0" fontId="6" fillId="8" borderId="58" xfId="0" applyFont="1" applyFill="1" applyBorder="1" applyAlignment="1">
      <alignment horizontal="center" vertical="center"/>
    </xf>
    <xf numFmtId="0" fontId="6" fillId="8" borderId="67" xfId="0" applyFont="1" applyFill="1" applyBorder="1" applyAlignment="1">
      <alignment horizontal="left" vertical="center"/>
    </xf>
    <xf numFmtId="0" fontId="6" fillId="0" borderId="0" xfId="0" applyFont="1" applyBorder="1" applyAlignment="1">
      <alignment horizontal="left" vertical="center"/>
    </xf>
    <xf numFmtId="0" fontId="6" fillId="0" borderId="7" xfId="0" applyFont="1" applyBorder="1" applyAlignment="1">
      <alignment horizontal="left" vertical="center"/>
    </xf>
    <xf numFmtId="177" fontId="6" fillId="0" borderId="1" xfId="0" applyNumberFormat="1" applyFont="1" applyBorder="1" applyAlignment="1">
      <alignment horizontal="left" vertical="center"/>
    </xf>
    <xf numFmtId="0" fontId="6" fillId="0" borderId="34" xfId="0" applyFont="1" applyBorder="1" applyAlignment="1">
      <alignment horizontal="left" vertical="center"/>
    </xf>
    <xf numFmtId="0" fontId="6" fillId="0" borderId="0" xfId="0" applyFont="1" applyBorder="1" applyAlignment="1">
      <alignment horizontal="center" vertical="center"/>
    </xf>
    <xf numFmtId="0" fontId="6" fillId="0" borderId="14" xfId="0" applyFont="1" applyBorder="1" applyAlignment="1">
      <alignment horizontal="center" vertical="center"/>
    </xf>
    <xf numFmtId="0" fontId="6" fillId="0" borderId="0" xfId="0" applyNumberFormat="1" applyFont="1" applyAlignment="1">
      <alignment horizontal="center" vertical="center"/>
    </xf>
    <xf numFmtId="0" fontId="6" fillId="0" borderId="6" xfId="0" applyFont="1" applyBorder="1" applyAlignment="1">
      <alignment horizontal="center" vertical="center"/>
    </xf>
    <xf numFmtId="0" fontId="6" fillId="0" borderId="7" xfId="0" applyNumberFormat="1" applyFont="1" applyBorder="1" applyAlignment="1">
      <alignment horizontal="center" vertical="center"/>
    </xf>
    <xf numFmtId="0" fontId="6" fillId="0" borderId="0" xfId="0" applyNumberFormat="1" applyFont="1" applyBorder="1" applyAlignment="1">
      <alignment horizontal="center" vertical="center"/>
    </xf>
    <xf numFmtId="0" fontId="6" fillId="0" borderId="0" xfId="0" applyNumberFormat="1" applyFont="1" applyBorder="1" applyAlignment="1">
      <alignment horizontal="left" vertical="center"/>
    </xf>
    <xf numFmtId="0" fontId="39" fillId="9" borderId="1" xfId="0" applyFont="1" applyFill="1" applyBorder="1" applyAlignment="1">
      <alignment horizontal="center" vertical="center"/>
    </xf>
    <xf numFmtId="0" fontId="39" fillId="9" borderId="0" xfId="0" applyFont="1" applyFill="1" applyBorder="1" applyAlignment="1">
      <alignment horizontal="center" vertical="center"/>
    </xf>
    <xf numFmtId="0" fontId="39" fillId="9" borderId="34" xfId="0" applyFont="1" applyFill="1" applyBorder="1" applyAlignment="1">
      <alignment horizontal="center" vertical="center"/>
    </xf>
    <xf numFmtId="0" fontId="0" fillId="0" borderId="1" xfId="0" applyBorder="1" applyAlignment="1">
      <alignment horizontal="center" vertical="center"/>
    </xf>
    <xf numFmtId="182" fontId="26" fillId="0" borderId="1" xfId="0" applyNumberFormat="1" applyFont="1" applyBorder="1" applyAlignment="1">
      <alignment horizontal="center" vertical="center"/>
    </xf>
    <xf numFmtId="0" fontId="41" fillId="0" borderId="0" xfId="0" applyFont="1" applyAlignment="1">
      <alignment vertical="center"/>
    </xf>
    <xf numFmtId="0" fontId="42" fillId="7" borderId="38" xfId="1" applyFont="1" applyFill="1" applyBorder="1" applyAlignment="1">
      <alignment vertical="center"/>
    </xf>
    <xf numFmtId="0" fontId="43" fillId="0" borderId="10" xfId="1" applyFont="1" applyBorder="1" applyAlignment="1">
      <alignment vertical="center"/>
    </xf>
    <xf numFmtId="0" fontId="43" fillId="0" borderId="12" xfId="1" applyFont="1" applyBorder="1" applyAlignment="1">
      <alignment vertical="center"/>
    </xf>
    <xf numFmtId="14" fontId="6" fillId="9" borderId="1" xfId="0" applyNumberFormat="1" applyFont="1" applyFill="1" applyBorder="1" applyAlignment="1">
      <alignment horizontal="center" vertical="center"/>
    </xf>
    <xf numFmtId="0" fontId="6" fillId="0" borderId="7" xfId="0" applyFont="1" applyBorder="1" applyAlignment="1">
      <alignment horizontal="center" vertical="center"/>
    </xf>
    <xf numFmtId="0" fontId="6" fillId="8" borderId="34" xfId="0" applyFont="1" applyFill="1" applyBorder="1" applyAlignment="1">
      <alignment horizontal="center" vertical="center"/>
    </xf>
    <xf numFmtId="0" fontId="6" fillId="0" borderId="34" xfId="0" applyFont="1" applyBorder="1" applyAlignment="1">
      <alignment horizontal="center" vertical="center"/>
    </xf>
    <xf numFmtId="0" fontId="6" fillId="0" borderId="0" xfId="0" applyFont="1" applyBorder="1" applyAlignment="1">
      <alignment horizontal="center" vertical="center"/>
    </xf>
    <xf numFmtId="0" fontId="6" fillId="0" borderId="29" xfId="0" applyFont="1" applyBorder="1" applyAlignment="1">
      <alignment horizontal="center" vertical="center"/>
    </xf>
    <xf numFmtId="0" fontId="6" fillId="0" borderId="42" xfId="0" applyNumberFormat="1" applyFont="1" applyBorder="1" applyAlignment="1">
      <alignment horizontal="center" vertical="center"/>
    </xf>
    <xf numFmtId="0" fontId="6" fillId="0" borderId="24" xfId="0" applyFont="1" applyBorder="1" applyAlignment="1">
      <alignment horizontal="center" vertical="center"/>
    </xf>
    <xf numFmtId="0" fontId="16" fillId="0" borderId="1" xfId="0" applyFont="1" applyBorder="1" applyAlignment="1">
      <alignment horizontal="center" vertical="center"/>
    </xf>
    <xf numFmtId="0" fontId="16" fillId="0" borderId="1" xfId="0" applyNumberFormat="1" applyFont="1" applyBorder="1" applyAlignment="1">
      <alignment horizontal="center" vertical="center"/>
    </xf>
    <xf numFmtId="0" fontId="16" fillId="0" borderId="34" xfId="0" applyNumberFormat="1" applyFont="1" applyBorder="1" applyAlignment="1">
      <alignment horizontal="center" vertical="center"/>
    </xf>
    <xf numFmtId="0" fontId="16" fillId="0" borderId="34" xfId="0" applyFont="1" applyBorder="1" applyAlignment="1">
      <alignment horizontal="center" vertical="center"/>
    </xf>
    <xf numFmtId="0" fontId="16" fillId="0" borderId="7" xfId="0" applyFont="1" applyBorder="1" applyAlignment="1">
      <alignment horizontal="center" vertical="center"/>
    </xf>
    <xf numFmtId="0" fontId="44" fillId="0" borderId="1" xfId="0" applyFont="1" applyBorder="1" applyAlignment="1">
      <alignment horizontal="center" vertical="center"/>
    </xf>
    <xf numFmtId="0" fontId="44" fillId="0" borderId="1" xfId="0" applyNumberFormat="1" applyFont="1" applyBorder="1" applyAlignment="1">
      <alignment horizontal="center" vertical="center"/>
    </xf>
    <xf numFmtId="0" fontId="44" fillId="0" borderId="34" xfId="0" applyFont="1" applyBorder="1" applyAlignment="1">
      <alignment horizontal="center" vertical="center"/>
    </xf>
    <xf numFmtId="0" fontId="44" fillId="0" borderId="34" xfId="0" applyNumberFormat="1" applyFont="1" applyBorder="1" applyAlignment="1">
      <alignment horizontal="center" vertical="center"/>
    </xf>
    <xf numFmtId="0" fontId="44" fillId="0" borderId="7" xfId="0" applyFont="1" applyBorder="1" applyAlignment="1">
      <alignment horizontal="center" vertical="center"/>
    </xf>
    <xf numFmtId="0" fontId="44" fillId="0" borderId="7" xfId="0" applyNumberFormat="1" applyFont="1" applyBorder="1" applyAlignment="1">
      <alignment horizontal="center" vertical="center"/>
    </xf>
    <xf numFmtId="0" fontId="6" fillId="0" borderId="58" xfId="0" applyFont="1" applyBorder="1" applyAlignment="1">
      <alignment horizontal="center" vertical="center" wrapText="1"/>
    </xf>
    <xf numFmtId="0" fontId="41" fillId="0" borderId="0" xfId="0" applyFont="1">
      <alignment vertical="center"/>
    </xf>
    <xf numFmtId="0" fontId="45" fillId="7" borderId="6" xfId="1" applyFont="1" applyFill="1" applyBorder="1" applyAlignment="1">
      <alignment horizontal="center" vertical="center"/>
    </xf>
    <xf numFmtId="0" fontId="43" fillId="0" borderId="2" xfId="1" applyFont="1" applyBorder="1" applyAlignment="1">
      <alignment horizontal="center" vertical="center"/>
    </xf>
    <xf numFmtId="0" fontId="43" fillId="0" borderId="35" xfId="1" applyFont="1" applyBorder="1" applyAlignment="1">
      <alignment horizontal="left" vertical="center" indent="1"/>
    </xf>
    <xf numFmtId="0" fontId="26" fillId="0" borderId="0" xfId="0" applyFont="1" applyBorder="1" applyAlignment="1">
      <alignment horizontal="center" vertical="center"/>
    </xf>
    <xf numFmtId="14" fontId="26" fillId="0" borderId="1" xfId="0" applyNumberFormat="1" applyFont="1" applyBorder="1" applyAlignment="1">
      <alignment horizontal="center" vertical="center"/>
    </xf>
    <xf numFmtId="0" fontId="8" fillId="7" borderId="7" xfId="0" applyFont="1" applyFill="1" applyBorder="1" applyAlignment="1">
      <alignment horizontal="center" vertical="center"/>
    </xf>
    <xf numFmtId="14" fontId="2" fillId="0" borderId="34" xfId="0" applyNumberFormat="1" applyFont="1" applyBorder="1" applyAlignment="1">
      <alignment horizontal="center" vertical="center"/>
    </xf>
    <xf numFmtId="0" fontId="2" fillId="0" borderId="7" xfId="0" applyFont="1" applyBorder="1" applyAlignment="1">
      <alignment horizontal="center" vertical="center"/>
    </xf>
    <xf numFmtId="0" fontId="28" fillId="0" borderId="0" xfId="0" applyFont="1" applyFill="1" applyAlignment="1">
      <alignment horizontal="center" vertical="center"/>
    </xf>
    <xf numFmtId="0" fontId="43" fillId="0" borderId="41" xfId="1" applyFont="1" applyBorder="1" applyAlignment="1">
      <alignment horizontal="center" vertical="center"/>
    </xf>
    <xf numFmtId="0" fontId="8" fillId="7" borderId="34" xfId="0" applyFont="1" applyFill="1" applyBorder="1" applyAlignment="1">
      <alignment horizontal="center" vertical="center"/>
    </xf>
    <xf numFmtId="0" fontId="0" fillId="0" borderId="0" xfId="0" applyFill="1">
      <alignment vertical="center"/>
    </xf>
    <xf numFmtId="0" fontId="17" fillId="0" borderId="0" xfId="0" applyFont="1" applyFill="1">
      <alignment vertical="center"/>
    </xf>
    <xf numFmtId="0" fontId="0" fillId="0" borderId="1" xfId="0" applyBorder="1" applyAlignment="1">
      <alignment horizontal="center" vertical="center"/>
    </xf>
    <xf numFmtId="0" fontId="11" fillId="7" borderId="7" xfId="0" applyFont="1" applyFill="1"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34"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2" fillId="0" borderId="1" xfId="0" applyFont="1" applyBorder="1" applyAlignment="1">
      <alignment horizontal="center" vertical="center"/>
    </xf>
    <xf numFmtId="0" fontId="6" fillId="0" borderId="0" xfId="0" applyFont="1" applyBorder="1" applyAlignment="1">
      <alignment horizontal="center" vertical="center"/>
    </xf>
    <xf numFmtId="0" fontId="6" fillId="0" borderId="34" xfId="0" applyFont="1" applyBorder="1" applyAlignment="1">
      <alignment horizontal="center" vertical="center"/>
    </xf>
    <xf numFmtId="0" fontId="11" fillId="7" borderId="34" xfId="0" applyFont="1" applyFill="1" applyBorder="1" applyAlignment="1">
      <alignment horizontal="center" vertical="center"/>
    </xf>
    <xf numFmtId="0" fontId="2" fillId="0" borderId="34" xfId="0" applyFont="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21" fillId="7" borderId="7" xfId="1" applyFont="1" applyFill="1" applyBorder="1" applyAlignment="1">
      <alignment horizontal="center" vertical="center"/>
    </xf>
    <xf numFmtId="0" fontId="21" fillId="7" borderId="8" xfId="1" applyFont="1" applyFill="1" applyBorder="1" applyAlignment="1">
      <alignment horizontal="center" vertical="center"/>
    </xf>
    <xf numFmtId="0" fontId="10" fillId="0" borderId="1" xfId="1" applyBorder="1" applyAlignment="1">
      <alignment horizontal="left" vertical="center" indent="1"/>
    </xf>
    <xf numFmtId="0" fontId="21" fillId="7" borderId="38" xfId="1" applyFont="1" applyFill="1" applyBorder="1" applyAlignment="1">
      <alignment horizontal="center" vertical="center"/>
    </xf>
    <xf numFmtId="0" fontId="10" fillId="0" borderId="3" xfId="1" applyBorder="1" applyAlignment="1">
      <alignment horizontal="left" vertical="center" indent="1"/>
    </xf>
    <xf numFmtId="0" fontId="10" fillId="0" borderId="10" xfId="1" applyBorder="1" applyAlignment="1">
      <alignment horizontal="left" vertical="center" indent="1"/>
    </xf>
    <xf numFmtId="0" fontId="10" fillId="0" borderId="21" xfId="1" applyBorder="1" applyAlignment="1">
      <alignment horizontal="left" vertical="center" indent="1"/>
    </xf>
    <xf numFmtId="0" fontId="10" fillId="0" borderId="54" xfId="1" applyBorder="1" applyAlignment="1">
      <alignment horizontal="left" vertical="center" indent="1"/>
    </xf>
    <xf numFmtId="0" fontId="10" fillId="0" borderId="1" xfId="1" applyFill="1" applyBorder="1" applyAlignment="1">
      <alignment horizontal="left" vertical="center" indent="1"/>
    </xf>
    <xf numFmtId="0" fontId="10" fillId="0" borderId="3" xfId="1" applyFill="1" applyBorder="1" applyAlignment="1">
      <alignment horizontal="left" vertical="center" indent="1"/>
    </xf>
    <xf numFmtId="0" fontId="8" fillId="8" borderId="6" xfId="0" applyFont="1" applyFill="1" applyBorder="1" applyAlignment="1">
      <alignment horizontal="center" vertical="center"/>
    </xf>
    <xf numFmtId="0" fontId="44" fillId="0" borderId="0" xfId="0" applyFont="1" applyBorder="1" applyAlignment="1">
      <alignment horizontal="center" vertical="center"/>
    </xf>
    <xf numFmtId="0" fontId="44" fillId="0" borderId="0" xfId="0" applyNumberFormat="1" applyFont="1" applyBorder="1" applyAlignment="1">
      <alignment horizontal="center" vertical="center"/>
    </xf>
    <xf numFmtId="0" fontId="6" fillId="8" borderId="8" xfId="0" applyFont="1" applyFill="1" applyBorder="1" applyAlignment="1">
      <alignment horizontal="center" vertical="center"/>
    </xf>
    <xf numFmtId="0" fontId="0" fillId="0" borderId="1" xfId="0" applyNumberFormat="1" applyBorder="1" applyAlignment="1">
      <alignment horizontal="center" vertical="center"/>
    </xf>
    <xf numFmtId="0" fontId="0" fillId="0" borderId="34" xfId="0" applyNumberFormat="1" applyBorder="1" applyAlignment="1">
      <alignment horizontal="center" vertical="center"/>
    </xf>
    <xf numFmtId="0" fontId="6" fillId="0" borderId="2" xfId="0" applyNumberFormat="1" applyFont="1" applyBorder="1" applyAlignment="1">
      <alignment horizontal="center" vertical="center"/>
    </xf>
    <xf numFmtId="0" fontId="6" fillId="0" borderId="3" xfId="0" applyNumberFormat="1" applyFont="1" applyBorder="1" applyAlignment="1">
      <alignment horizontal="center" vertical="center"/>
    </xf>
    <xf numFmtId="0" fontId="6" fillId="0" borderId="41" xfId="0" applyNumberFormat="1" applyFont="1" applyBorder="1" applyAlignment="1">
      <alignment horizontal="center" vertical="center"/>
    </xf>
    <xf numFmtId="0" fontId="6" fillId="0" borderId="35" xfId="0" applyNumberFormat="1" applyFont="1" applyBorder="1" applyAlignment="1">
      <alignment horizontal="center" vertical="center"/>
    </xf>
    <xf numFmtId="0" fontId="2" fillId="0" borderId="35" xfId="0" quotePrefix="1" applyFont="1" applyBorder="1" applyAlignment="1">
      <alignment horizontal="center" vertical="center"/>
    </xf>
    <xf numFmtId="0" fontId="10" fillId="0" borderId="41" xfId="1" applyBorder="1" applyAlignment="1">
      <alignment horizontal="center" vertical="center"/>
    </xf>
    <xf numFmtId="0" fontId="10" fillId="0" borderId="12" xfId="1" applyBorder="1" applyAlignment="1">
      <alignment horizontal="left" vertical="center" indent="1"/>
    </xf>
    <xf numFmtId="0" fontId="10" fillId="0" borderId="34" xfId="1" applyBorder="1" applyAlignment="1">
      <alignment horizontal="left" vertical="center" indent="1"/>
    </xf>
    <xf numFmtId="0" fontId="10" fillId="0" borderId="35" xfId="1" applyBorder="1" applyAlignment="1">
      <alignment horizontal="left" vertical="center" indent="1"/>
    </xf>
    <xf numFmtId="0" fontId="10" fillId="0" borderId="10" xfId="1" applyFill="1" applyBorder="1" applyAlignment="1">
      <alignment horizontal="left" vertical="center" indent="1"/>
    </xf>
    <xf numFmtId="0" fontId="6" fillId="10" borderId="7"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6" fillId="0" borderId="0" xfId="0" applyFont="1" applyAlignment="1">
      <alignment horizontal="center" vertical="center" wrapText="1"/>
    </xf>
    <xf numFmtId="0" fontId="4" fillId="3" borderId="2" xfId="0" applyFont="1" applyFill="1" applyBorder="1" applyAlignment="1">
      <alignment horizontal="center" vertical="center" wrapText="1"/>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41" xfId="0" applyFont="1" applyFill="1" applyBorder="1" applyAlignment="1">
      <alignment horizontal="center" vertical="center"/>
    </xf>
    <xf numFmtId="0" fontId="5" fillId="3" borderId="34" xfId="0" applyFont="1" applyFill="1" applyBorder="1" applyAlignment="1">
      <alignment horizontal="center" vertical="center"/>
    </xf>
    <xf numFmtId="0" fontId="0" fillId="0" borderId="47" xfId="0" applyBorder="1" applyAlignment="1">
      <alignment horizontal="center" vertical="center" wrapText="1"/>
    </xf>
    <xf numFmtId="0" fontId="0" fillId="0" borderId="17" xfId="0" applyBorder="1" applyAlignment="1">
      <alignment horizontal="center" vertical="center"/>
    </xf>
    <xf numFmtId="0" fontId="0" fillId="0" borderId="50" xfId="0" applyBorder="1" applyAlignment="1">
      <alignment horizontal="center" vertical="center"/>
    </xf>
    <xf numFmtId="0" fontId="0" fillId="0" borderId="31"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46"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2" fillId="0" borderId="38" xfId="0" applyFont="1" applyBorder="1" applyAlignment="1">
      <alignment horizontal="center" vertical="center"/>
    </xf>
    <xf numFmtId="0" fontId="2" fillId="0" borderId="36" xfId="0" applyFont="1" applyBorder="1" applyAlignment="1">
      <alignment horizontal="center" vertical="center"/>
    </xf>
    <xf numFmtId="0" fontId="2" fillId="0" borderId="49" xfId="0" applyFont="1" applyBorder="1" applyAlignment="1">
      <alignment horizontal="center" vertical="center"/>
    </xf>
    <xf numFmtId="14" fontId="2" fillId="0" borderId="47" xfId="0" applyNumberFormat="1" applyFont="1" applyBorder="1" applyAlignment="1">
      <alignment horizontal="center" vertical="center"/>
    </xf>
    <xf numFmtId="14" fontId="2" fillId="0" borderId="17" xfId="0" applyNumberFormat="1" applyFont="1" applyBorder="1" applyAlignment="1">
      <alignment horizontal="center" vertical="center"/>
    </xf>
    <xf numFmtId="14" fontId="2" fillId="0" borderId="50" xfId="0" applyNumberFormat="1" applyFont="1" applyBorder="1" applyAlignment="1">
      <alignment horizontal="center" vertical="center"/>
    </xf>
    <xf numFmtId="0" fontId="4"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1" fillId="7" borderId="6" xfId="0" applyFont="1" applyFill="1" applyBorder="1" applyAlignment="1">
      <alignment horizontal="center" vertical="center"/>
    </xf>
    <xf numFmtId="0" fontId="11" fillId="7" borderId="7" xfId="0" applyFont="1" applyFill="1" applyBorder="1" applyAlignment="1">
      <alignment horizontal="center" vertical="center"/>
    </xf>
    <xf numFmtId="0" fontId="2" fillId="0" borderId="38" xfId="0" applyFont="1" applyBorder="1" applyAlignment="1">
      <alignment horizontal="left" vertical="center" indent="1"/>
    </xf>
    <xf numFmtId="0" fontId="2" fillId="0" borderId="36" xfId="0" applyFont="1" applyBorder="1" applyAlignment="1">
      <alignment horizontal="left" vertical="center" indent="1"/>
    </xf>
    <xf numFmtId="0" fontId="2" fillId="0" borderId="37" xfId="0" applyFont="1" applyBorder="1" applyAlignment="1">
      <alignment horizontal="left" vertical="center" indent="1"/>
    </xf>
    <xf numFmtId="0" fontId="11" fillId="7" borderId="65" xfId="0" applyFont="1" applyFill="1" applyBorder="1" applyAlignment="1">
      <alignment horizontal="center" vertical="center"/>
    </xf>
    <xf numFmtId="0" fontId="11" fillId="7" borderId="14" xfId="0" applyFont="1" applyFill="1" applyBorder="1" applyAlignment="1">
      <alignment horizontal="center" vertical="center"/>
    </xf>
    <xf numFmtId="0" fontId="2" fillId="0" borderId="47" xfId="0" applyFont="1" applyBorder="1" applyAlignment="1">
      <alignment horizontal="left" vertical="center" indent="1"/>
    </xf>
    <xf numFmtId="0" fontId="2" fillId="0" borderId="17" xfId="0" applyFont="1" applyBorder="1" applyAlignment="1">
      <alignment horizontal="left" vertical="center" indent="1"/>
    </xf>
    <xf numFmtId="0" fontId="2" fillId="0" borderId="22" xfId="0" applyFont="1" applyBorder="1" applyAlignment="1">
      <alignment horizontal="left" vertical="center" indent="1"/>
    </xf>
    <xf numFmtId="0" fontId="2" fillId="0" borderId="44" xfId="0" applyFont="1" applyBorder="1" applyAlignment="1">
      <alignment horizontal="left" vertical="center" wrapText="1"/>
    </xf>
    <xf numFmtId="0" fontId="2" fillId="0" borderId="44" xfId="0" applyFont="1" applyBorder="1" applyAlignment="1">
      <alignment horizontal="left" vertical="center"/>
    </xf>
    <xf numFmtId="0" fontId="2" fillId="0" borderId="55" xfId="0" applyFont="1" applyBorder="1" applyAlignment="1">
      <alignment horizontal="left" vertical="center"/>
    </xf>
    <xf numFmtId="0" fontId="11" fillId="7" borderId="64" xfId="0" applyFont="1" applyFill="1" applyBorder="1" applyAlignment="1">
      <alignment horizontal="center" vertical="center"/>
    </xf>
    <xf numFmtId="0" fontId="11" fillId="7" borderId="44" xfId="0" applyFont="1" applyFill="1" applyBorder="1" applyAlignment="1">
      <alignment horizontal="center" vertical="center"/>
    </xf>
    <xf numFmtId="0" fontId="11" fillId="7" borderId="45" xfId="0" applyFont="1" applyFill="1" applyBorder="1" applyAlignment="1">
      <alignment horizontal="center" vertical="center"/>
    </xf>
    <xf numFmtId="0" fontId="0" fillId="0" borderId="1" xfId="0" applyBorder="1" applyAlignment="1">
      <alignment horizontal="left" vertical="center" inden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wrapText="1" indent="1"/>
    </xf>
    <xf numFmtId="0" fontId="0" fillId="4" borderId="1" xfId="0" applyFill="1" applyBorder="1" applyAlignment="1">
      <alignment horizontal="center" vertical="center"/>
    </xf>
    <xf numFmtId="0" fontId="5" fillId="3" borderId="25" xfId="0" applyFont="1" applyFill="1" applyBorder="1" applyAlignment="1">
      <alignment horizontal="center" vertical="center"/>
    </xf>
    <xf numFmtId="0" fontId="5" fillId="3" borderId="39"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23" xfId="0" applyFont="1" applyFill="1" applyBorder="1" applyAlignment="1">
      <alignment horizontal="center" vertical="center"/>
    </xf>
    <xf numFmtId="0" fontId="0" fillId="0" borderId="40" xfId="0" applyBorder="1" applyAlignment="1">
      <alignment horizontal="center" vertical="center" wrapText="1"/>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6"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32" xfId="0" applyBorder="1" applyAlignment="1">
      <alignment horizontal="center" vertical="center"/>
    </xf>
    <xf numFmtId="0" fontId="0" fillId="0" borderId="28" xfId="0" applyBorder="1" applyAlignment="1">
      <alignment horizontal="center" vertical="center"/>
    </xf>
    <xf numFmtId="0" fontId="0" fillId="0" borderId="33" xfId="0"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wrapText="1"/>
    </xf>
    <xf numFmtId="0" fontId="0" fillId="4" borderId="34" xfId="0" applyFill="1" applyBorder="1" applyAlignment="1">
      <alignment horizontal="center" vertical="center"/>
    </xf>
    <xf numFmtId="0" fontId="0" fillId="0" borderId="34" xfId="0" applyBorder="1" applyAlignment="1">
      <alignment horizontal="left" vertical="center" indent="1"/>
    </xf>
    <xf numFmtId="0" fontId="0" fillId="2" borderId="34" xfId="0" applyFill="1" applyBorder="1" applyAlignment="1">
      <alignment horizontal="center" vertical="center"/>
    </xf>
    <xf numFmtId="0" fontId="0" fillId="0" borderId="1" xfId="0" applyFill="1" applyBorder="1" applyAlignment="1">
      <alignment horizontal="left" vertical="center" indent="1"/>
    </xf>
    <xf numFmtId="0" fontId="0" fillId="0" borderId="1" xfId="0" applyFill="1" applyBorder="1" applyAlignment="1">
      <alignment horizontal="center" vertical="center"/>
    </xf>
    <xf numFmtId="14" fontId="0" fillId="0" borderId="1" xfId="0" applyNumberFormat="1" applyFill="1" applyBorder="1" applyAlignment="1">
      <alignment horizontal="center" vertical="center"/>
    </xf>
    <xf numFmtId="0" fontId="0" fillId="0" borderId="3" xfId="0" applyFill="1" applyBorder="1" applyAlignment="1">
      <alignment horizontal="center" vertical="center"/>
    </xf>
    <xf numFmtId="0" fontId="0" fillId="0" borderId="34" xfId="0" applyFill="1" applyBorder="1" applyAlignment="1">
      <alignment horizontal="left" vertical="center" indent="1"/>
    </xf>
    <xf numFmtId="0" fontId="0" fillId="0" borderId="34" xfId="0" applyFill="1" applyBorder="1" applyAlignment="1">
      <alignment horizontal="center" vertical="center"/>
    </xf>
    <xf numFmtId="14" fontId="0" fillId="0" borderId="34" xfId="0" applyNumberFormat="1" applyFill="1" applyBorder="1" applyAlignment="1">
      <alignment horizontal="center" vertical="center"/>
    </xf>
    <xf numFmtId="0" fontId="0" fillId="0" borderId="35" xfId="0" applyFill="1" applyBorder="1" applyAlignment="1">
      <alignment horizontal="center" vertical="center"/>
    </xf>
    <xf numFmtId="0" fontId="0" fillId="0" borderId="1" xfId="0" applyFill="1" applyBorder="1" applyAlignment="1">
      <alignment horizontal="left" vertical="center" wrapText="1" indent="1"/>
    </xf>
    <xf numFmtId="0" fontId="8" fillId="8" borderId="7" xfId="0" applyFont="1" applyFill="1" applyBorder="1" applyAlignment="1">
      <alignment horizontal="center" vertical="center"/>
    </xf>
    <xf numFmtId="0" fontId="8" fillId="8" borderId="7"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11" fillId="7" borderId="16"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50" xfId="0" applyFont="1" applyFill="1" applyBorder="1" applyAlignment="1">
      <alignment horizontal="center" vertical="center"/>
    </xf>
    <xf numFmtId="0" fontId="11" fillId="9" borderId="16" xfId="0" applyFont="1" applyFill="1" applyBorder="1" applyAlignment="1">
      <alignment horizontal="left" vertical="center" wrapText="1" indent="1"/>
    </xf>
    <xf numFmtId="0" fontId="11" fillId="9" borderId="17" xfId="0" applyFont="1" applyFill="1" applyBorder="1" applyAlignment="1">
      <alignment horizontal="left" vertical="center" indent="1"/>
    </xf>
    <xf numFmtId="0" fontId="11" fillId="9" borderId="50" xfId="0" applyFont="1" applyFill="1" applyBorder="1" applyAlignment="1">
      <alignment horizontal="left" vertical="center" indent="1"/>
    </xf>
    <xf numFmtId="0" fontId="11" fillId="9" borderId="4" xfId="0" applyFont="1" applyFill="1" applyBorder="1" applyAlignment="1">
      <alignment horizontal="left" vertical="center" indent="1"/>
    </xf>
    <xf numFmtId="0" fontId="11" fillId="9" borderId="0" xfId="0" applyFont="1" applyFill="1" applyBorder="1" applyAlignment="1">
      <alignment horizontal="left" vertical="center" indent="1"/>
    </xf>
    <xf numFmtId="0" fontId="11" fillId="9" borderId="5" xfId="0" applyFont="1" applyFill="1" applyBorder="1" applyAlignment="1">
      <alignment horizontal="left" vertical="center" indent="1"/>
    </xf>
    <xf numFmtId="0" fontId="11" fillId="9" borderId="28" xfId="0" applyFont="1" applyFill="1" applyBorder="1" applyAlignment="1">
      <alignment horizontal="left" vertical="center" indent="1"/>
    </xf>
    <xf numFmtId="0" fontId="11" fillId="9" borderId="29" xfId="0" applyFont="1" applyFill="1" applyBorder="1" applyAlignment="1">
      <alignment horizontal="left" vertical="center" indent="1"/>
    </xf>
    <xf numFmtId="0" fontId="11" fillId="9" borderId="30" xfId="0" applyFont="1" applyFill="1" applyBorder="1" applyAlignment="1">
      <alignment horizontal="left" vertical="center" inden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2" fillId="0" borderId="49" xfId="0" applyFont="1" applyBorder="1" applyAlignment="1">
      <alignment horizontal="left" vertical="center" indent="1"/>
    </xf>
    <xf numFmtId="0" fontId="11" fillId="7" borderId="2" xfId="0" applyFont="1" applyFill="1" applyBorder="1" applyAlignment="1">
      <alignment horizontal="center" vertical="center"/>
    </xf>
    <xf numFmtId="0" fontId="11" fillId="7" borderId="1" xfId="0" applyFont="1" applyFill="1" applyBorder="1" applyAlignment="1">
      <alignment horizontal="center" vertical="center"/>
    </xf>
    <xf numFmtId="0" fontId="2" fillId="0" borderId="10" xfId="0" applyFont="1" applyBorder="1" applyAlignment="1">
      <alignment horizontal="left" vertical="center" indent="1"/>
    </xf>
    <xf numFmtId="0" fontId="2" fillId="0" borderId="9" xfId="0" applyFont="1" applyBorder="1" applyAlignment="1">
      <alignment horizontal="left" vertical="center" indent="1"/>
    </xf>
    <xf numFmtId="0" fontId="2" fillId="0" borderId="11" xfId="0" applyFont="1" applyBorder="1" applyAlignment="1">
      <alignment horizontal="left" vertical="center" indent="1"/>
    </xf>
    <xf numFmtId="14" fontId="2" fillId="0" borderId="10" xfId="0" applyNumberFormat="1" applyFont="1" applyBorder="1" applyAlignment="1">
      <alignment horizontal="left" vertical="center" indent="1"/>
    </xf>
    <xf numFmtId="0" fontId="2" fillId="0" borderId="48" xfId="0" applyFont="1" applyBorder="1" applyAlignment="1">
      <alignment horizontal="left" vertical="center" indent="1"/>
    </xf>
    <xf numFmtId="0" fontId="11" fillId="7" borderId="56" xfId="0" applyFont="1" applyFill="1" applyBorder="1" applyAlignment="1">
      <alignment horizontal="center" vertical="center"/>
    </xf>
    <xf numFmtId="0" fontId="11" fillId="7" borderId="9" xfId="0" applyFont="1" applyFill="1" applyBorder="1" applyAlignment="1">
      <alignment horizontal="center" vertical="center"/>
    </xf>
    <xf numFmtId="0" fontId="11" fillId="7" borderId="48" xfId="0" applyFont="1" applyFill="1" applyBorder="1" applyAlignment="1">
      <alignment horizontal="center" vertical="center"/>
    </xf>
    <xf numFmtId="0" fontId="11" fillId="9" borderId="17" xfId="0" applyFont="1" applyFill="1" applyBorder="1" applyAlignment="1">
      <alignment horizontal="left" vertical="center" wrapText="1" indent="1"/>
    </xf>
    <xf numFmtId="0" fontId="11" fillId="9" borderId="50" xfId="0" applyFont="1" applyFill="1" applyBorder="1" applyAlignment="1">
      <alignment horizontal="left" vertical="center" wrapText="1" indent="1"/>
    </xf>
    <xf numFmtId="0" fontId="11" fillId="9" borderId="4" xfId="0" applyFont="1" applyFill="1" applyBorder="1" applyAlignment="1">
      <alignment horizontal="left" vertical="center" wrapText="1" indent="1"/>
    </xf>
    <xf numFmtId="0" fontId="11" fillId="9" borderId="0" xfId="0" applyFont="1" applyFill="1" applyBorder="1" applyAlignment="1">
      <alignment horizontal="left" vertical="center" wrapText="1" indent="1"/>
    </xf>
    <xf numFmtId="0" fontId="11" fillId="9" borderId="5" xfId="0" applyFont="1" applyFill="1" applyBorder="1" applyAlignment="1">
      <alignment horizontal="left" vertical="center" wrapText="1" indent="1"/>
    </xf>
    <xf numFmtId="0" fontId="11" fillId="9" borderId="28" xfId="0" applyFont="1" applyFill="1" applyBorder="1" applyAlignment="1">
      <alignment horizontal="left" vertical="center" wrapText="1" indent="1"/>
    </xf>
    <xf numFmtId="0" fontId="11" fillId="9" borderId="29" xfId="0" applyFont="1" applyFill="1" applyBorder="1" applyAlignment="1">
      <alignment horizontal="left" vertical="center" wrapText="1" indent="1"/>
    </xf>
    <xf numFmtId="0" fontId="11" fillId="9" borderId="30" xfId="0" applyFont="1" applyFill="1" applyBorder="1" applyAlignment="1">
      <alignment horizontal="left" vertical="center" wrapText="1" indent="1"/>
    </xf>
    <xf numFmtId="0" fontId="25" fillId="3" borderId="25" xfId="0" applyFont="1" applyFill="1" applyBorder="1" applyAlignment="1">
      <alignment horizontal="center" vertical="center"/>
    </xf>
    <xf numFmtId="0" fontId="25" fillId="3" borderId="26" xfId="0" applyFont="1" applyFill="1" applyBorder="1" applyAlignment="1">
      <alignment horizontal="center" vertical="center"/>
    </xf>
    <xf numFmtId="0" fontId="25" fillId="3" borderId="27" xfId="0" applyFont="1" applyFill="1" applyBorder="1" applyAlignment="1">
      <alignment horizontal="center" vertical="center"/>
    </xf>
    <xf numFmtId="0" fontId="25" fillId="3" borderId="4" xfId="0" applyFont="1" applyFill="1" applyBorder="1" applyAlignment="1">
      <alignment horizontal="center" vertical="center"/>
    </xf>
    <xf numFmtId="0" fontId="25" fillId="3" borderId="0" xfId="0" applyFont="1" applyFill="1" applyBorder="1" applyAlignment="1">
      <alignment horizontal="center" vertical="center"/>
    </xf>
    <xf numFmtId="0" fontId="25" fillId="3" borderId="5" xfId="0" applyFont="1" applyFill="1" applyBorder="1" applyAlignment="1">
      <alignment horizontal="center" vertical="center"/>
    </xf>
    <xf numFmtId="0" fontId="25" fillId="3" borderId="28" xfId="0" applyFont="1" applyFill="1" applyBorder="1" applyAlignment="1">
      <alignment horizontal="center" vertical="center"/>
    </xf>
    <xf numFmtId="0" fontId="25" fillId="3" borderId="29" xfId="0" applyFont="1" applyFill="1" applyBorder="1" applyAlignment="1">
      <alignment horizontal="center" vertical="center"/>
    </xf>
    <xf numFmtId="0" fontId="25" fillId="3" borderId="30" xfId="0" applyFont="1" applyFill="1" applyBorder="1" applyAlignment="1">
      <alignment horizontal="center" vertical="center"/>
    </xf>
    <xf numFmtId="0" fontId="9" fillId="3" borderId="66" xfId="0" applyFont="1" applyFill="1" applyBorder="1" applyAlignment="1">
      <alignment horizontal="center" vertical="center"/>
    </xf>
    <xf numFmtId="0" fontId="9" fillId="3" borderId="36" xfId="0" applyFont="1" applyFill="1" applyBorder="1" applyAlignment="1">
      <alignment horizontal="center" vertical="center"/>
    </xf>
    <xf numFmtId="0" fontId="9" fillId="3" borderId="49" xfId="0" applyFont="1" applyFill="1" applyBorder="1" applyAlignment="1">
      <alignment horizontal="center" vertical="center"/>
    </xf>
    <xf numFmtId="0" fontId="11" fillId="7" borderId="66" xfId="0" applyFont="1" applyFill="1" applyBorder="1" applyAlignment="1">
      <alignment horizontal="center" vertical="center"/>
    </xf>
    <xf numFmtId="0" fontId="11" fillId="7" borderId="36" xfId="0" applyFont="1" applyFill="1" applyBorder="1" applyAlignment="1">
      <alignment horizontal="center" vertical="center"/>
    </xf>
    <xf numFmtId="0" fontId="11" fillId="7" borderId="37" xfId="0" applyFont="1" applyFill="1" applyBorder="1" applyAlignment="1">
      <alignment horizontal="center" vertical="center"/>
    </xf>
    <xf numFmtId="0" fontId="11" fillId="7" borderId="38" xfId="0" applyFont="1" applyFill="1" applyBorder="1" applyAlignment="1">
      <alignment horizontal="center" vertical="center"/>
    </xf>
    <xf numFmtId="0" fontId="11" fillId="7" borderId="11" xfId="0" applyFont="1" applyFill="1" applyBorder="1" applyAlignment="1">
      <alignment horizontal="center" vertical="center"/>
    </xf>
    <xf numFmtId="0" fontId="11" fillId="7" borderId="10" xfId="0" applyFont="1" applyFill="1" applyBorder="1" applyAlignment="1">
      <alignment horizontal="center" vertical="center"/>
    </xf>
    <xf numFmtId="14" fontId="2" fillId="0" borderId="9" xfId="0" applyNumberFormat="1" applyFont="1" applyBorder="1" applyAlignment="1">
      <alignment horizontal="left" vertical="center" indent="1"/>
    </xf>
    <xf numFmtId="14" fontId="2" fillId="0" borderId="48" xfId="0" applyNumberFormat="1" applyFont="1" applyBorder="1" applyAlignment="1">
      <alignment horizontal="left" vertical="center" indent="1"/>
    </xf>
    <xf numFmtId="0" fontId="0" fillId="0" borderId="2" xfId="0" applyFill="1" applyBorder="1" applyAlignment="1">
      <alignment horizontal="left" vertical="center" indent="1"/>
    </xf>
    <xf numFmtId="0" fontId="0" fillId="0" borderId="3" xfId="0" applyFill="1" applyBorder="1" applyAlignment="1">
      <alignment horizontal="left" vertical="center" indent="1"/>
    </xf>
    <xf numFmtId="0" fontId="8" fillId="0" borderId="1" xfId="0" applyFont="1" applyFill="1" applyBorder="1" applyAlignment="1">
      <alignment horizontal="left" vertical="center" indent="1"/>
    </xf>
    <xf numFmtId="0" fontId="4" fillId="3" borderId="6" xfId="0" applyFont="1" applyFill="1" applyBorder="1" applyAlignment="1">
      <alignment horizontal="left" vertical="center" indent="1"/>
    </xf>
    <xf numFmtId="0" fontId="4" fillId="3" borderId="7" xfId="0" applyFont="1" applyFill="1" applyBorder="1" applyAlignment="1">
      <alignment horizontal="left" vertical="center" indent="1"/>
    </xf>
    <xf numFmtId="0" fontId="4" fillId="3" borderId="2" xfId="0" applyFont="1" applyFill="1" applyBorder="1" applyAlignment="1">
      <alignment horizontal="left" vertical="center" indent="1"/>
    </xf>
    <xf numFmtId="0" fontId="4" fillId="3" borderId="1" xfId="0" applyFont="1" applyFill="1" applyBorder="1" applyAlignment="1">
      <alignment horizontal="left" vertical="center" indent="1"/>
    </xf>
    <xf numFmtId="0" fontId="4" fillId="3" borderId="41" xfId="0" applyFont="1" applyFill="1" applyBorder="1" applyAlignment="1">
      <alignment horizontal="left" vertical="center" indent="1"/>
    </xf>
    <xf numFmtId="0" fontId="4" fillId="3" borderId="34" xfId="0" applyFont="1" applyFill="1" applyBorder="1" applyAlignment="1">
      <alignment horizontal="left" vertical="center" inden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34" xfId="0" applyFont="1" applyFill="1" applyBorder="1" applyAlignment="1">
      <alignment horizontal="center" vertical="center"/>
    </xf>
    <xf numFmtId="0" fontId="5" fillId="9" borderId="35" xfId="0" applyFont="1" applyFill="1" applyBorder="1" applyAlignment="1">
      <alignment horizontal="center" vertical="center"/>
    </xf>
    <xf numFmtId="0" fontId="0" fillId="0" borderId="2" xfId="0" applyBorder="1" applyAlignment="1">
      <alignment horizontal="left" vertical="center" indent="1"/>
    </xf>
    <xf numFmtId="0" fontId="8" fillId="0" borderId="2" xfId="0" applyFont="1" applyFill="1" applyBorder="1" applyAlignment="1">
      <alignment horizontal="left" vertical="center" indent="1"/>
    </xf>
    <xf numFmtId="0" fontId="8" fillId="0" borderId="3" xfId="0" applyFont="1" applyFill="1" applyBorder="1" applyAlignment="1">
      <alignment horizontal="left" vertical="center" indent="1"/>
    </xf>
    <xf numFmtId="0" fontId="0" fillId="0" borderId="3" xfId="0" applyBorder="1" applyAlignment="1">
      <alignment horizontal="left" vertical="center" indent="1"/>
    </xf>
    <xf numFmtId="0" fontId="8" fillId="0" borderId="2" xfId="0" applyFont="1" applyBorder="1" applyAlignment="1">
      <alignment horizontal="left" vertical="center" indent="1"/>
    </xf>
    <xf numFmtId="0" fontId="8" fillId="0" borderId="1" xfId="0" applyFont="1" applyBorder="1" applyAlignment="1">
      <alignment horizontal="left" vertical="center" indent="1"/>
    </xf>
    <xf numFmtId="0" fontId="8" fillId="0" borderId="3" xfId="0" applyFont="1" applyBorder="1" applyAlignment="1">
      <alignment horizontal="left" vertical="center" indent="1"/>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8" fillId="0" borderId="16" xfId="0" applyFont="1" applyBorder="1" applyAlignment="1">
      <alignment horizontal="left" vertical="center" wrapText="1"/>
    </xf>
    <xf numFmtId="0" fontId="0" fillId="0" borderId="17" xfId="0" applyBorder="1" applyAlignment="1">
      <alignment horizontal="left" vertical="center"/>
    </xf>
    <xf numFmtId="0" fontId="0" fillId="0" borderId="50" xfId="0"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30" xfId="0" applyBorder="1" applyAlignment="1">
      <alignment horizontal="left" vertical="center"/>
    </xf>
    <xf numFmtId="0" fontId="34" fillId="16" borderId="2" xfId="0" applyFont="1" applyFill="1" applyBorder="1" applyAlignment="1">
      <alignment horizontal="left" vertical="center" indent="1"/>
    </xf>
    <xf numFmtId="0" fontId="34" fillId="16" borderId="1" xfId="0" applyFont="1" applyFill="1" applyBorder="1" applyAlignment="1">
      <alignment horizontal="left" vertical="center" indent="1"/>
    </xf>
    <xf numFmtId="0" fontId="34" fillId="16" borderId="3" xfId="0" applyFont="1" applyFill="1" applyBorder="1" applyAlignment="1">
      <alignment horizontal="left" vertical="center" indent="1"/>
    </xf>
    <xf numFmtId="0" fontId="0" fillId="0" borderId="56" xfId="0" applyBorder="1" applyAlignment="1">
      <alignment horizontal="left" vertical="center" indent="1"/>
    </xf>
    <xf numFmtId="0" fontId="0" fillId="0" borderId="9" xfId="0" applyBorder="1" applyAlignment="1">
      <alignment horizontal="left" vertical="center" indent="1"/>
    </xf>
    <xf numFmtId="0" fontId="0" fillId="0" borderId="11" xfId="0" applyBorder="1" applyAlignment="1">
      <alignment horizontal="left" vertical="center" indent="1"/>
    </xf>
    <xf numFmtId="0" fontId="0" fillId="0" borderId="10" xfId="0" applyFill="1" applyBorder="1" applyAlignment="1">
      <alignment horizontal="left" vertical="center" indent="1"/>
    </xf>
    <xf numFmtId="0" fontId="0" fillId="0" borderId="9" xfId="0" applyFill="1" applyBorder="1" applyAlignment="1">
      <alignment horizontal="left" vertical="center" indent="1"/>
    </xf>
    <xf numFmtId="0" fontId="0" fillId="0" borderId="11" xfId="0" applyFill="1" applyBorder="1" applyAlignment="1">
      <alignment horizontal="left" vertical="center" indent="1"/>
    </xf>
    <xf numFmtId="0" fontId="0" fillId="0" borderId="10" xfId="0" applyBorder="1" applyAlignment="1">
      <alignment horizontal="left" vertical="center" indent="1"/>
    </xf>
    <xf numFmtId="0" fontId="0" fillId="0" borderId="48" xfId="0" applyBorder="1" applyAlignment="1">
      <alignment horizontal="left" vertical="center" indent="1"/>
    </xf>
    <xf numFmtId="0" fontId="8" fillId="0" borderId="10" xfId="0" applyFont="1" applyFill="1" applyBorder="1" applyAlignment="1">
      <alignment horizontal="left" vertical="center" indent="1"/>
    </xf>
    <xf numFmtId="0" fontId="8" fillId="0" borderId="9" xfId="0" applyFont="1" applyFill="1" applyBorder="1" applyAlignment="1">
      <alignment horizontal="left" vertical="center" indent="1"/>
    </xf>
    <xf numFmtId="0" fontId="8" fillId="0" borderId="48" xfId="0" applyFont="1" applyFill="1" applyBorder="1" applyAlignment="1">
      <alignment horizontal="left" vertical="center" indent="1"/>
    </xf>
    <xf numFmtId="0" fontId="8" fillId="0" borderId="11" xfId="0" applyFont="1" applyFill="1" applyBorder="1" applyAlignment="1">
      <alignment horizontal="left" vertical="center" indent="1"/>
    </xf>
    <xf numFmtId="0" fontId="8" fillId="0" borderId="56" xfId="0" applyFont="1" applyFill="1" applyBorder="1" applyAlignment="1">
      <alignment horizontal="left" vertical="center" indent="1"/>
    </xf>
    <xf numFmtId="0" fontId="0" fillId="0" borderId="48" xfId="0" applyFill="1" applyBorder="1" applyAlignment="1">
      <alignment horizontal="left" vertical="center" indent="1"/>
    </xf>
    <xf numFmtId="0" fontId="0" fillId="0" borderId="41" xfId="0" applyFill="1" applyBorder="1" applyAlignment="1">
      <alignment horizontal="left" vertical="center" indent="1"/>
    </xf>
    <xf numFmtId="0" fontId="0" fillId="0" borderId="56" xfId="0" applyFill="1" applyBorder="1" applyAlignment="1">
      <alignment horizontal="left" vertical="center" indent="1"/>
    </xf>
    <xf numFmtId="0" fontId="0" fillId="0" borderId="35" xfId="0" applyFill="1" applyBorder="1" applyAlignment="1">
      <alignment horizontal="left" vertical="center" indent="1"/>
    </xf>
    <xf numFmtId="0" fontId="28" fillId="13" borderId="0" xfId="0" applyFont="1" applyFill="1" applyAlignment="1">
      <alignment horizontal="left" vertical="center"/>
    </xf>
    <xf numFmtId="0" fontId="28" fillId="7" borderId="6" xfId="0" applyFont="1" applyFill="1" applyBorder="1" applyAlignment="1">
      <alignment horizontal="center" vertical="center"/>
    </xf>
    <xf numFmtId="0" fontId="28" fillId="7" borderId="7" xfId="0" applyFont="1" applyFill="1" applyBorder="1" applyAlignment="1">
      <alignment horizontal="center" vertical="center"/>
    </xf>
    <xf numFmtId="0" fontId="28" fillId="7" borderId="2" xfId="0" applyFont="1" applyFill="1" applyBorder="1" applyAlignment="1">
      <alignment horizontal="center" vertical="center"/>
    </xf>
    <xf numFmtId="0" fontId="28" fillId="7" borderId="1" xfId="0" applyFont="1" applyFill="1" applyBorder="1" applyAlignment="1">
      <alignment horizontal="center" vertical="center"/>
    </xf>
    <xf numFmtId="0" fontId="28" fillId="3" borderId="25" xfId="0" applyFont="1" applyFill="1" applyBorder="1" applyAlignment="1">
      <alignment horizontal="center" vertical="center"/>
    </xf>
    <xf numFmtId="0" fontId="28" fillId="3" borderId="26" xfId="0" applyFont="1" applyFill="1" applyBorder="1" applyAlignment="1">
      <alignment horizontal="center" vertical="center"/>
    </xf>
    <xf numFmtId="0" fontId="28" fillId="3" borderId="27" xfId="0" applyFont="1" applyFill="1" applyBorder="1" applyAlignment="1">
      <alignment horizontal="center" vertical="center"/>
    </xf>
    <xf numFmtId="0" fontId="28" fillId="3" borderId="4" xfId="0" applyFont="1" applyFill="1" applyBorder="1" applyAlignment="1">
      <alignment horizontal="center" vertical="center"/>
    </xf>
    <xf numFmtId="0" fontId="28" fillId="3" borderId="0"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28" xfId="0" applyFont="1" applyFill="1" applyBorder="1" applyAlignment="1">
      <alignment horizontal="center" vertical="center"/>
    </xf>
    <xf numFmtId="0" fontId="28" fillId="3" borderId="29" xfId="0" applyFont="1" applyFill="1" applyBorder="1" applyAlignment="1">
      <alignment horizontal="center" vertical="center"/>
    </xf>
    <xf numFmtId="0" fontId="28" fillId="3" borderId="30" xfId="0" applyFont="1" applyFill="1" applyBorder="1" applyAlignment="1">
      <alignment horizontal="center" vertical="center"/>
    </xf>
    <xf numFmtId="0" fontId="28" fillId="7" borderId="56" xfId="0" applyFont="1" applyFill="1" applyBorder="1" applyAlignment="1">
      <alignment horizontal="center" vertical="center"/>
    </xf>
    <xf numFmtId="0" fontId="28" fillId="7" borderId="9" xfId="0" applyFont="1" applyFill="1" applyBorder="1" applyAlignment="1">
      <alignment horizontal="center" vertical="center"/>
    </xf>
    <xf numFmtId="0" fontId="28" fillId="7" borderId="48" xfId="0" applyFont="1" applyFill="1" applyBorder="1" applyAlignment="1">
      <alignment horizontal="center" vertical="center"/>
    </xf>
    <xf numFmtId="0" fontId="26" fillId="0" borderId="16" xfId="0" applyFont="1" applyBorder="1" applyAlignment="1">
      <alignment horizontal="center" vertical="center" wrapText="1"/>
    </xf>
    <xf numFmtId="0" fontId="26" fillId="0" borderId="17" xfId="0" applyFont="1" applyBorder="1" applyAlignment="1">
      <alignment horizontal="center" vertical="center"/>
    </xf>
    <xf numFmtId="0" fontId="26" fillId="0" borderId="50" xfId="0" applyFont="1" applyBorder="1" applyAlignment="1">
      <alignment horizontal="center" vertical="center"/>
    </xf>
    <xf numFmtId="0" fontId="26" fillId="0" borderId="4" xfId="0" applyFont="1" applyBorder="1" applyAlignment="1">
      <alignment horizontal="center" vertical="center"/>
    </xf>
    <xf numFmtId="0" fontId="26" fillId="0" borderId="0" xfId="0" applyFont="1" applyBorder="1" applyAlignment="1">
      <alignment horizontal="center" vertical="center"/>
    </xf>
    <xf numFmtId="0" fontId="26" fillId="0" borderId="5" xfId="0" applyFont="1" applyBorder="1" applyAlignment="1">
      <alignment horizontal="center" vertical="center"/>
    </xf>
    <xf numFmtId="0" fontId="26" fillId="0" borderId="28" xfId="0" applyFont="1" applyBorder="1" applyAlignment="1">
      <alignment horizontal="center" vertical="center"/>
    </xf>
    <xf numFmtId="0" fontId="26" fillId="0" borderId="29" xfId="0" applyFont="1" applyBorder="1" applyAlignment="1">
      <alignment horizontal="center" vertical="center"/>
    </xf>
    <xf numFmtId="0" fontId="26" fillId="0" borderId="30" xfId="0" applyFont="1" applyBorder="1" applyAlignment="1">
      <alignment horizontal="center" vertical="center"/>
    </xf>
    <xf numFmtId="0" fontId="28" fillId="7" borderId="38" xfId="0" applyFont="1" applyFill="1" applyBorder="1" applyAlignment="1">
      <alignment horizontal="center" vertical="center"/>
    </xf>
    <xf numFmtId="0" fontId="28" fillId="7" borderId="37" xfId="0" applyFont="1" applyFill="1" applyBorder="1" applyAlignment="1">
      <alignment horizontal="center" vertical="center"/>
    </xf>
    <xf numFmtId="0" fontId="28" fillId="7" borderId="10" xfId="0" applyFont="1" applyFill="1" applyBorder="1" applyAlignment="1">
      <alignment horizontal="center" vertical="center"/>
    </xf>
    <xf numFmtId="0" fontId="28" fillId="7" borderId="11" xfId="0" applyFont="1" applyFill="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14" fontId="26" fillId="0" borderId="1" xfId="0" applyNumberFormat="1" applyFont="1" applyBorder="1" applyAlignment="1">
      <alignment horizontal="center" vertical="center"/>
    </xf>
    <xf numFmtId="14" fontId="26" fillId="0" borderId="3" xfId="0" applyNumberFormat="1" applyFont="1" applyBorder="1" applyAlignment="1">
      <alignment horizontal="center" vertical="center"/>
    </xf>
    <xf numFmtId="0" fontId="26" fillId="0" borderId="38" xfId="0" applyFont="1" applyBorder="1" applyAlignment="1">
      <alignment horizontal="center" vertical="center"/>
    </xf>
    <xf numFmtId="0" fontId="26" fillId="0" borderId="36" xfId="0" applyFont="1" applyBorder="1" applyAlignment="1">
      <alignment horizontal="center" vertical="center"/>
    </xf>
    <xf numFmtId="0" fontId="26" fillId="0" borderId="37" xfId="0" applyFont="1" applyBorder="1" applyAlignment="1">
      <alignment horizontal="center" vertical="center"/>
    </xf>
    <xf numFmtId="0" fontId="2" fillId="0" borderId="1" xfId="0" applyFont="1" applyBorder="1" applyAlignment="1">
      <alignment horizontal="center" vertical="center"/>
    </xf>
    <xf numFmtId="14" fontId="0" fillId="0" borderId="34" xfId="0" applyNumberFormat="1" applyBorder="1" applyAlignment="1">
      <alignment horizontal="center" vertical="center"/>
    </xf>
    <xf numFmtId="0" fontId="0" fillId="0" borderId="34" xfId="0" applyBorder="1" applyAlignment="1">
      <alignment horizontal="left" vertical="center" wrapText="1" indent="1"/>
    </xf>
    <xf numFmtId="0" fontId="0" fillId="0" borderId="35" xfId="0" applyBorder="1" applyAlignment="1">
      <alignment horizontal="left" vertical="center" wrapText="1" indent="1"/>
    </xf>
    <xf numFmtId="14" fontId="0" fillId="0" borderId="1" xfId="0" applyNumberFormat="1" applyBorder="1" applyAlignment="1">
      <alignment horizontal="center" vertical="center"/>
    </xf>
    <xf numFmtId="0" fontId="0" fillId="0" borderId="3" xfId="0" applyBorder="1" applyAlignment="1">
      <alignment horizontal="left" vertical="center" wrapText="1" indent="1"/>
    </xf>
    <xf numFmtId="0" fontId="0" fillId="0" borderId="16" xfId="0" applyBorder="1" applyAlignment="1">
      <alignment horizontal="center" vertical="center" wrapText="1"/>
    </xf>
    <xf numFmtId="0" fontId="6" fillId="10" borderId="7" xfId="0" applyFont="1" applyFill="1" applyBorder="1" applyAlignment="1">
      <alignment horizontal="center" vertical="center"/>
    </xf>
    <xf numFmtId="0" fontId="0" fillId="10" borderId="7" xfId="0" applyFill="1" applyBorder="1" applyAlignment="1">
      <alignment horizontal="center" vertical="center"/>
    </xf>
    <xf numFmtId="14" fontId="2" fillId="0" borderId="10" xfId="0" applyNumberFormat="1" applyFont="1" applyBorder="1" applyAlignment="1">
      <alignment horizontal="center" vertical="center"/>
    </xf>
    <xf numFmtId="14" fontId="2" fillId="0" borderId="9" xfId="0" applyNumberFormat="1" applyFont="1" applyBorder="1" applyAlignment="1">
      <alignment horizontal="center" vertical="center"/>
    </xf>
    <xf numFmtId="14" fontId="2" fillId="0" borderId="48" xfId="0" applyNumberFormat="1" applyFont="1" applyBorder="1" applyAlignment="1">
      <alignment horizontal="center" vertical="center"/>
    </xf>
    <xf numFmtId="0" fontId="2" fillId="0" borderId="40" xfId="0" applyFont="1" applyBorder="1" applyAlignment="1">
      <alignment horizontal="center" vertical="center"/>
    </xf>
    <xf numFmtId="0" fontId="2" fillId="0" borderId="26" xfId="0" applyFont="1" applyBorder="1" applyAlignment="1">
      <alignment horizontal="center" vertical="center"/>
    </xf>
    <xf numFmtId="0" fontId="2" fillId="0" borderId="39" xfId="0" applyFont="1" applyBorder="1" applyAlignment="1">
      <alignment horizontal="center" vertical="center"/>
    </xf>
    <xf numFmtId="0" fontId="6" fillId="10" borderId="8" xfId="0" applyFont="1" applyFill="1" applyBorder="1" applyAlignment="1">
      <alignment horizontal="center" vertical="center"/>
    </xf>
    <xf numFmtId="0" fontId="6" fillId="7" borderId="2"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3" xfId="0" applyFont="1" applyFill="1" applyBorder="1" applyAlignment="1">
      <alignment horizontal="center" vertical="center"/>
    </xf>
    <xf numFmtId="0" fontId="6" fillId="0" borderId="4" xfId="0" applyFont="1" applyBorder="1" applyAlignment="1">
      <alignment horizontal="center" vertical="center" wrapText="1"/>
    </xf>
    <xf numFmtId="0" fontId="6" fillId="0" borderId="0"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6" fillId="3" borderId="25"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8"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30" xfId="0" applyFont="1" applyFill="1" applyBorder="1" applyAlignment="1">
      <alignment horizontal="center" vertical="center"/>
    </xf>
    <xf numFmtId="0" fontId="6" fillId="7" borderId="6" xfId="0" applyFont="1" applyFill="1" applyBorder="1" applyAlignment="1">
      <alignment horizontal="center" vertical="center"/>
    </xf>
    <xf numFmtId="0" fontId="6" fillId="7" borderId="7" xfId="0" applyFont="1" applyFill="1" applyBorder="1" applyAlignment="1">
      <alignment horizontal="center" vertical="center"/>
    </xf>
    <xf numFmtId="0" fontId="6" fillId="0" borderId="26" xfId="0" applyFont="1" applyBorder="1" applyAlignment="1">
      <alignment horizontal="center" vertical="center"/>
    </xf>
    <xf numFmtId="0" fontId="6" fillId="0" borderId="38" xfId="0" applyFont="1" applyBorder="1" applyAlignment="1">
      <alignment horizontal="center" vertical="center"/>
    </xf>
    <xf numFmtId="0" fontId="6" fillId="0" borderId="49" xfId="0" applyFont="1" applyBorder="1" applyAlignment="1">
      <alignment horizontal="center" vertical="center"/>
    </xf>
    <xf numFmtId="0" fontId="6" fillId="0" borderId="19" xfId="0" applyFont="1" applyBorder="1" applyAlignment="1">
      <alignment horizontal="center" vertical="center"/>
    </xf>
    <xf numFmtId="14" fontId="6" fillId="0" borderId="10" xfId="0" applyNumberFormat="1" applyFont="1" applyBorder="1" applyAlignment="1">
      <alignment horizontal="center" vertical="center"/>
    </xf>
    <xf numFmtId="0" fontId="6" fillId="0" borderId="48" xfId="0" applyFont="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41" xfId="0" applyFont="1" applyFill="1" applyBorder="1" applyAlignment="1">
      <alignment horizontal="center" vertical="center"/>
    </xf>
    <xf numFmtId="0" fontId="6" fillId="5" borderId="34" xfId="0" applyFont="1" applyFill="1" applyBorder="1" applyAlignment="1">
      <alignment horizontal="center" vertical="center"/>
    </xf>
    <xf numFmtId="0" fontId="6" fillId="0" borderId="7" xfId="0" applyFont="1" applyBorder="1" applyAlignment="1">
      <alignment horizontal="center" vertical="center"/>
    </xf>
    <xf numFmtId="14" fontId="6" fillId="9" borderId="1" xfId="0" applyNumberFormat="1" applyFont="1" applyFill="1" applyBorder="1" applyAlignment="1">
      <alignment horizontal="center" vertical="center"/>
    </xf>
    <xf numFmtId="0" fontId="6" fillId="8" borderId="28" xfId="0" applyFont="1" applyFill="1" applyBorder="1" applyAlignment="1">
      <alignment horizontal="center" vertical="center"/>
    </xf>
    <xf numFmtId="0" fontId="6" fillId="8" borderId="33" xfId="0" applyFont="1" applyFill="1" applyBorder="1" applyAlignment="1">
      <alignment horizontal="center" vertical="center"/>
    </xf>
    <xf numFmtId="0" fontId="6" fillId="0" borderId="12" xfId="0" applyFont="1" applyBorder="1" applyAlignment="1">
      <alignment horizontal="center" vertical="center"/>
    </xf>
    <xf numFmtId="0" fontId="6" fillId="0" borderId="44" xfId="0" applyFont="1" applyBorder="1" applyAlignment="1">
      <alignment horizontal="center" vertical="center"/>
    </xf>
    <xf numFmtId="0" fontId="6" fillId="0" borderId="45" xfId="0" applyFont="1" applyBorder="1" applyAlignment="1">
      <alignment horizontal="center" vertical="center"/>
    </xf>
    <xf numFmtId="0" fontId="6" fillId="5" borderId="2" xfId="0" applyFont="1" applyFill="1" applyBorder="1" applyAlignment="1">
      <alignment horizontal="center" vertical="center"/>
    </xf>
    <xf numFmtId="0" fontId="6" fillId="5" borderId="1" xfId="0" applyFont="1" applyFill="1" applyBorder="1" applyAlignment="1">
      <alignment horizontal="center" vertical="center"/>
    </xf>
    <xf numFmtId="0" fontId="6" fillId="0" borderId="7" xfId="0" applyFont="1" applyBorder="1" applyAlignment="1">
      <alignment horizontal="center" vertical="center" wrapText="1"/>
    </xf>
    <xf numFmtId="0" fontId="6" fillId="8" borderId="41" xfId="0" applyFont="1" applyFill="1" applyBorder="1" applyAlignment="1">
      <alignment horizontal="center" vertical="center"/>
    </xf>
    <xf numFmtId="0" fontId="6" fillId="8" borderId="34" xfId="0" applyFont="1" applyFill="1" applyBorder="1" applyAlignment="1">
      <alignment horizontal="center" vertical="center"/>
    </xf>
    <xf numFmtId="0" fontId="6" fillId="0" borderId="34" xfId="0" applyFont="1" applyBorder="1" applyAlignment="1">
      <alignment horizontal="center" vertical="center"/>
    </xf>
    <xf numFmtId="0" fontId="6" fillId="5" borderId="25"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39" xfId="0" applyFont="1" applyFill="1" applyBorder="1" applyAlignment="1">
      <alignment horizontal="center" vertical="center"/>
    </xf>
    <xf numFmtId="0" fontId="6" fillId="5" borderId="28" xfId="0" applyFont="1" applyFill="1" applyBorder="1" applyAlignment="1">
      <alignment horizontal="center" vertical="center"/>
    </xf>
    <xf numFmtId="0" fontId="6" fillId="5" borderId="29" xfId="0" applyFont="1" applyFill="1" applyBorder="1" applyAlignment="1">
      <alignment horizontal="center" vertical="center"/>
    </xf>
    <xf numFmtId="0" fontId="6" fillId="5" borderId="33"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11" fillId="7" borderId="57" xfId="0" applyFont="1" applyFill="1" applyBorder="1" applyAlignment="1">
      <alignment horizontal="center" vertical="center"/>
    </xf>
    <xf numFmtId="0" fontId="11" fillId="7" borderId="58" xfId="0" applyFont="1" applyFill="1" applyBorder="1" applyAlignment="1">
      <alignment horizontal="center" vertical="center"/>
    </xf>
    <xf numFmtId="0" fontId="2" fillId="0" borderId="27" xfId="0" applyFont="1" applyBorder="1" applyAlignment="1">
      <alignment horizontal="center" vertical="center"/>
    </xf>
    <xf numFmtId="14"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21" xfId="0" applyBorder="1" applyAlignment="1">
      <alignment horizontal="center" vertical="center" wrapText="1"/>
    </xf>
    <xf numFmtId="0" fontId="0" fillId="0" borderId="19" xfId="0" applyBorder="1" applyAlignment="1">
      <alignment horizontal="center" vertical="center" wrapText="1"/>
    </xf>
    <xf numFmtId="0" fontId="0" fillId="0" borderId="23" xfId="0" applyBorder="1" applyAlignment="1">
      <alignment horizontal="center" vertical="center" wrapText="1"/>
    </xf>
    <xf numFmtId="0" fontId="0" fillId="0" borderId="65" xfId="0" applyBorder="1" applyAlignment="1">
      <alignment horizontal="center" vertical="center"/>
    </xf>
    <xf numFmtId="0" fontId="0" fillId="0" borderId="53" xfId="0" applyBorder="1" applyAlignment="1">
      <alignment horizontal="center" vertical="center"/>
    </xf>
    <xf numFmtId="0" fontId="0" fillId="0" borderId="23" xfId="0" applyBorder="1" applyAlignment="1">
      <alignment horizontal="center" vertical="center"/>
    </xf>
    <xf numFmtId="0" fontId="0" fillId="0" borderId="47" xfId="0" applyBorder="1" applyAlignment="1">
      <alignment horizontal="center" vertical="center"/>
    </xf>
    <xf numFmtId="0" fontId="8" fillId="8" borderId="8" xfId="0" applyFont="1" applyFill="1" applyBorder="1" applyAlignment="1">
      <alignment horizontal="center" vertical="center"/>
    </xf>
    <xf numFmtId="0" fontId="0" fillId="0" borderId="47" xfId="0" quotePrefix="1" applyBorder="1" applyAlignment="1">
      <alignment horizontal="center" vertical="center" wrapText="1"/>
    </xf>
    <xf numFmtId="0" fontId="0" fillId="0" borderId="17" xfId="0" quotePrefix="1" applyBorder="1" applyAlignment="1">
      <alignment horizontal="center" vertical="center" wrapText="1"/>
    </xf>
    <xf numFmtId="0" fontId="0" fillId="0" borderId="22" xfId="0" quotePrefix="1" applyBorder="1" applyAlignment="1">
      <alignment horizontal="center" vertical="center" wrapText="1"/>
    </xf>
    <xf numFmtId="0" fontId="0" fillId="0" borderId="21" xfId="0" quotePrefix="1" applyBorder="1" applyAlignment="1">
      <alignment horizontal="center" vertical="center" wrapText="1"/>
    </xf>
    <xf numFmtId="0" fontId="0" fillId="0" borderId="19" xfId="0" quotePrefix="1" applyBorder="1" applyAlignment="1">
      <alignment horizontal="center" vertical="center" wrapText="1"/>
    </xf>
    <xf numFmtId="0" fontId="0" fillId="0" borderId="23" xfId="0" quotePrefix="1" applyBorder="1" applyAlignment="1">
      <alignment horizontal="center" vertical="center" wrapText="1"/>
    </xf>
    <xf numFmtId="0" fontId="0" fillId="0" borderId="16" xfId="0" applyBorder="1" applyAlignment="1">
      <alignment horizontal="left" vertical="center" wrapText="1" indent="1"/>
    </xf>
    <xf numFmtId="0" fontId="0" fillId="0" borderId="17" xfId="0" applyBorder="1" applyAlignment="1">
      <alignment horizontal="left" vertical="center" indent="1"/>
    </xf>
    <xf numFmtId="0" fontId="0" fillId="0" borderId="50" xfId="0" applyBorder="1" applyAlignment="1">
      <alignment horizontal="left" vertical="center" indent="1"/>
    </xf>
    <xf numFmtId="0" fontId="0" fillId="0" borderId="4" xfId="0" applyBorder="1" applyAlignment="1">
      <alignment horizontal="left" vertical="center" indent="1"/>
    </xf>
    <xf numFmtId="0" fontId="0" fillId="0" borderId="0" xfId="0" applyBorder="1" applyAlignment="1">
      <alignment horizontal="left" vertical="center" indent="1"/>
    </xf>
    <xf numFmtId="0" fontId="0" fillId="0" borderId="5" xfId="0" applyBorder="1" applyAlignment="1">
      <alignment horizontal="left" vertical="center" indent="1"/>
    </xf>
    <xf numFmtId="0" fontId="0" fillId="0" borderId="28" xfId="0" applyBorder="1" applyAlignment="1">
      <alignment horizontal="left" vertical="center" indent="1"/>
    </xf>
    <xf numFmtId="0" fontId="0" fillId="0" borderId="29" xfId="0" applyBorder="1" applyAlignment="1">
      <alignment horizontal="left" vertical="center" indent="1"/>
    </xf>
    <xf numFmtId="0" fontId="0" fillId="0" borderId="30" xfId="0" applyBorder="1" applyAlignment="1">
      <alignment horizontal="left" vertical="center" indent="1"/>
    </xf>
    <xf numFmtId="0" fontId="0" fillId="0" borderId="68" xfId="0" applyBorder="1" applyAlignment="1">
      <alignment horizontal="center" vertical="center"/>
    </xf>
    <xf numFmtId="0" fontId="0" fillId="0" borderId="31" xfId="0" applyBorder="1" applyAlignment="1">
      <alignment horizontal="center" vertical="center" wrapText="1"/>
    </xf>
    <xf numFmtId="0" fontId="0" fillId="0" borderId="0" xfId="0" applyBorder="1" applyAlignment="1">
      <alignment horizontal="center" vertical="center" wrapText="1"/>
    </xf>
    <xf numFmtId="0" fontId="0" fillId="0" borderId="32" xfId="0" applyBorder="1" applyAlignment="1">
      <alignment horizontal="center" vertical="center" wrapText="1"/>
    </xf>
    <xf numFmtId="0" fontId="0" fillId="0" borderId="50" xfId="0" applyBorder="1" applyAlignment="1">
      <alignment horizontal="center" vertical="center" wrapText="1"/>
    </xf>
    <xf numFmtId="0" fontId="0" fillId="0" borderId="5" xfId="0" applyBorder="1" applyAlignment="1">
      <alignment horizontal="center" vertical="center" wrapText="1"/>
    </xf>
    <xf numFmtId="0" fontId="0" fillId="0" borderId="20" xfId="0" applyBorder="1" applyAlignment="1">
      <alignment horizontal="center" vertical="center" wrapText="1"/>
    </xf>
    <xf numFmtId="0" fontId="20" fillId="0" borderId="0" xfId="0" applyFont="1" applyBorder="1" applyAlignment="1">
      <alignment horizontal="left" vertical="center" indent="1"/>
    </xf>
    <xf numFmtId="0" fontId="0" fillId="0" borderId="25" xfId="0" applyBorder="1" applyAlignment="1">
      <alignment horizontal="left" vertical="center" indent="1"/>
    </xf>
    <xf numFmtId="0" fontId="0" fillId="0" borderId="26" xfId="0" applyBorder="1" applyAlignment="1">
      <alignment horizontal="left" vertical="center" indent="1"/>
    </xf>
    <xf numFmtId="0" fontId="0" fillId="0" borderId="27" xfId="0" applyBorder="1" applyAlignment="1">
      <alignment horizontal="left" vertical="center" indent="1"/>
    </xf>
    <xf numFmtId="0" fontId="2" fillId="0" borderId="37" xfId="0" applyFont="1" applyBorder="1" applyAlignment="1">
      <alignment horizontal="center" vertical="center"/>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41" xfId="0" applyFont="1" applyFill="1" applyBorder="1" applyAlignment="1">
      <alignment horizontal="center" vertical="center"/>
    </xf>
    <xf numFmtId="0" fontId="5" fillId="7" borderId="34" xfId="0" applyFon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0" borderId="7" xfId="0" applyBorder="1" applyAlignment="1">
      <alignment horizontal="left" vertical="center" indent="1"/>
    </xf>
    <xf numFmtId="0" fontId="0" fillId="0" borderId="8" xfId="0" applyBorder="1" applyAlignment="1">
      <alignment horizontal="left" vertical="center" indent="1"/>
    </xf>
    <xf numFmtId="0" fontId="20" fillId="0" borderId="25" xfId="0" applyFont="1" applyBorder="1" applyAlignment="1">
      <alignment horizontal="left" vertical="center"/>
    </xf>
    <xf numFmtId="0" fontId="20" fillId="0" borderId="26" xfId="0" applyFont="1" applyBorder="1" applyAlignment="1">
      <alignment horizontal="left" vertical="center"/>
    </xf>
    <xf numFmtId="0" fontId="0" fillId="0" borderId="35" xfId="0" applyBorder="1" applyAlignment="1">
      <alignment horizontal="left" vertical="center" indent="1"/>
    </xf>
    <xf numFmtId="0" fontId="0" fillId="0" borderId="59" xfId="0" applyBorder="1" applyAlignment="1">
      <alignment horizontal="center" vertical="center"/>
    </xf>
    <xf numFmtId="0" fontId="0" fillId="0" borderId="11" xfId="0" applyBorder="1" applyAlignment="1">
      <alignment horizontal="center" vertical="center"/>
    </xf>
    <xf numFmtId="0" fontId="0" fillId="5" borderId="1" xfId="0" applyFill="1" applyBorder="1" applyAlignment="1">
      <alignment horizontal="center" vertical="center"/>
    </xf>
    <xf numFmtId="0" fontId="0" fillId="5" borderId="59" xfId="0" applyFill="1" applyBorder="1" applyAlignment="1">
      <alignment horizontal="center" vertical="center"/>
    </xf>
    <xf numFmtId="0" fontId="0" fillId="5" borderId="11" xfId="0" applyFill="1" applyBorder="1" applyAlignment="1">
      <alignment horizontal="center" vertical="center"/>
    </xf>
    <xf numFmtId="0" fontId="0" fillId="5" borderId="3" xfId="0" applyFill="1" applyBorder="1" applyAlignment="1">
      <alignment horizontal="center" vertical="center"/>
    </xf>
    <xf numFmtId="0" fontId="0" fillId="0" borderId="10" xfId="0" applyBorder="1" applyAlignment="1">
      <alignment horizontal="left" vertical="center" wrapText="1" indent="1"/>
    </xf>
    <xf numFmtId="0" fontId="0" fillId="0" borderId="14" xfId="0" applyBorder="1" applyAlignment="1">
      <alignment horizontal="center" vertical="center"/>
    </xf>
    <xf numFmtId="0" fontId="0" fillId="5" borderId="10" xfId="0" applyFill="1" applyBorder="1" applyAlignment="1">
      <alignment horizontal="center" vertical="center"/>
    </xf>
    <xf numFmtId="0" fontId="0" fillId="5" borderId="9" xfId="0" applyFill="1" applyBorder="1" applyAlignment="1">
      <alignment horizontal="center" vertical="center"/>
    </xf>
    <xf numFmtId="0" fontId="0" fillId="5" borderId="48" xfId="0" applyFill="1" applyBorder="1" applyAlignment="1">
      <alignment horizontal="center" vertical="center"/>
    </xf>
    <xf numFmtId="0" fontId="0" fillId="9" borderId="47" xfId="0" applyFill="1" applyBorder="1" applyAlignment="1">
      <alignment horizontal="center" vertical="center"/>
    </xf>
    <xf numFmtId="0" fontId="0" fillId="9" borderId="22" xfId="0" applyFill="1" applyBorder="1" applyAlignment="1">
      <alignment horizontal="center" vertical="center"/>
    </xf>
    <xf numFmtId="0" fontId="2" fillId="0" borderId="56" xfId="0" applyFont="1" applyBorder="1" applyAlignment="1">
      <alignment horizontal="center" vertical="center"/>
    </xf>
    <xf numFmtId="0" fontId="2" fillId="0" borderId="41" xfId="0" applyFont="1" applyBorder="1" applyAlignment="1">
      <alignment horizontal="center" vertical="center"/>
    </xf>
    <xf numFmtId="0" fontId="2" fillId="0" borderId="34" xfId="0" applyFont="1" applyBorder="1" applyAlignment="1">
      <alignment horizontal="center" vertical="center"/>
    </xf>
    <xf numFmtId="0" fontId="2" fillId="0" borderId="34" xfId="0" applyFont="1" applyBorder="1" applyAlignment="1">
      <alignment horizontal="left" vertical="center" indent="1"/>
    </xf>
    <xf numFmtId="0" fontId="2" fillId="0" borderId="35" xfId="0" applyFont="1" applyBorder="1" applyAlignment="1">
      <alignment horizontal="left" vertical="center" indent="1"/>
    </xf>
    <xf numFmtId="0" fontId="2" fillId="0" borderId="2" xfId="0" applyFont="1" applyBorder="1" applyAlignment="1">
      <alignment horizontal="center" vertical="center"/>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13" fillId="7" borderId="25" xfId="0" applyFont="1" applyFill="1" applyBorder="1" applyAlignment="1">
      <alignment horizontal="left" vertical="center" indent="1"/>
    </xf>
    <xf numFmtId="0" fontId="13" fillId="7" borderId="26" xfId="0" applyFont="1" applyFill="1" applyBorder="1" applyAlignment="1">
      <alignment horizontal="left" vertical="center" indent="1"/>
    </xf>
    <xf numFmtId="0" fontId="13" fillId="7" borderId="27" xfId="0" applyFont="1" applyFill="1" applyBorder="1" applyAlignment="1">
      <alignment horizontal="left" vertical="center" indent="1"/>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2" fillId="0" borderId="47" xfId="0" applyFont="1" applyBorder="1" applyAlignment="1">
      <alignment horizontal="center" vertical="center"/>
    </xf>
    <xf numFmtId="0" fontId="2" fillId="0" borderId="17" xfId="0" applyFont="1" applyBorder="1" applyAlignment="1">
      <alignment horizontal="center" vertical="center"/>
    </xf>
    <xf numFmtId="0" fontId="2" fillId="0" borderId="22" xfId="0" applyFont="1" applyBorder="1" applyAlignment="1">
      <alignment horizontal="center" vertical="center"/>
    </xf>
    <xf numFmtId="0" fontId="2" fillId="0" borderId="50" xfId="0" applyFont="1" applyBorder="1" applyAlignment="1">
      <alignment horizontal="center" vertical="center"/>
    </xf>
    <xf numFmtId="0" fontId="2" fillId="0" borderId="46"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64" xfId="0" applyFont="1" applyBorder="1" applyAlignment="1">
      <alignment horizontal="center" vertical="center"/>
    </xf>
    <xf numFmtId="0" fontId="2" fillId="0" borderId="44" xfId="0" applyFont="1" applyBorder="1" applyAlignment="1">
      <alignment horizontal="center" vertical="center"/>
    </xf>
    <xf numFmtId="0" fontId="2" fillId="0" borderId="45" xfId="0" applyFont="1" applyBorder="1" applyAlignment="1">
      <alignment horizontal="center" vertical="center"/>
    </xf>
    <xf numFmtId="0" fontId="2" fillId="0" borderId="12" xfId="0" applyFont="1" applyBorder="1" applyAlignment="1">
      <alignment horizontal="center" vertical="center"/>
    </xf>
    <xf numFmtId="0" fontId="12" fillId="0" borderId="41" xfId="0" applyFont="1" applyBorder="1" applyAlignment="1">
      <alignment horizontal="left" vertical="center" indent="1"/>
    </xf>
    <xf numFmtId="0" fontId="12" fillId="0" borderId="34" xfId="0" applyFont="1" applyBorder="1" applyAlignment="1">
      <alignment horizontal="left" vertical="center" indent="1"/>
    </xf>
    <xf numFmtId="0" fontId="12" fillId="0" borderId="35" xfId="0" applyFont="1" applyBorder="1" applyAlignment="1">
      <alignment horizontal="left" vertical="center" indent="1"/>
    </xf>
    <xf numFmtId="0" fontId="3" fillId="0" borderId="1" xfId="0" applyFont="1" applyBorder="1" applyAlignment="1">
      <alignment horizontal="left" vertical="center" indent="1"/>
    </xf>
    <xf numFmtId="0" fontId="8" fillId="5" borderId="2" xfId="0" applyFont="1" applyFill="1" applyBorder="1" applyAlignment="1">
      <alignment horizontal="center" vertical="center"/>
    </xf>
    <xf numFmtId="0" fontId="8" fillId="5"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8" borderId="3" xfId="0" applyFont="1" applyFill="1" applyBorder="1" applyAlignment="1">
      <alignment horizontal="center" vertical="center"/>
    </xf>
    <xf numFmtId="0" fontId="2" fillId="0" borderId="35" xfId="0" applyFont="1" applyBorder="1" applyAlignment="1">
      <alignment horizontal="center" vertical="center"/>
    </xf>
    <xf numFmtId="0" fontId="13" fillId="7" borderId="51" xfId="0" applyFont="1" applyFill="1" applyBorder="1" applyAlignment="1">
      <alignment horizontal="left" vertical="center" indent="1"/>
    </xf>
    <xf numFmtId="0" fontId="13" fillId="7" borderId="13" xfId="0" applyFont="1" applyFill="1" applyBorder="1" applyAlignment="1">
      <alignment horizontal="left" vertical="center" indent="1"/>
    </xf>
    <xf numFmtId="0" fontId="13" fillId="7" borderId="52" xfId="0" applyFont="1" applyFill="1" applyBorder="1" applyAlignment="1">
      <alignment horizontal="left" vertical="center" indent="1"/>
    </xf>
    <xf numFmtId="0" fontId="2" fillId="0" borderId="51" xfId="0" quotePrefix="1" applyFont="1" applyBorder="1" applyAlignment="1">
      <alignment horizontal="left" vertical="center" indent="1"/>
    </xf>
    <xf numFmtId="0" fontId="3" fillId="0" borderId="13" xfId="0" applyFont="1" applyBorder="1" applyAlignment="1">
      <alignment horizontal="left" vertical="center" indent="1"/>
    </xf>
    <xf numFmtId="0" fontId="3" fillId="0" borderId="52" xfId="0" applyFont="1" applyBorder="1" applyAlignment="1">
      <alignment horizontal="left" vertical="center" indent="1"/>
    </xf>
    <xf numFmtId="0" fontId="2" fillId="0" borderId="0" xfId="0" applyFont="1" applyAlignment="1">
      <alignment horizontal="center" vertical="center"/>
    </xf>
    <xf numFmtId="0" fontId="43" fillId="0" borderId="10" xfId="1" applyFont="1" applyBorder="1" applyAlignment="1">
      <alignment horizontal="left" vertical="center" indent="1"/>
    </xf>
    <xf numFmtId="0" fontId="43" fillId="0" borderId="9" xfId="1" applyFont="1" applyBorder="1" applyAlignment="1">
      <alignment horizontal="left" vertical="center" indent="1"/>
    </xf>
    <xf numFmtId="0" fontId="43" fillId="0" borderId="11" xfId="1" applyFont="1" applyBorder="1" applyAlignment="1">
      <alignment horizontal="left" vertical="center" indent="1"/>
    </xf>
    <xf numFmtId="0" fontId="43" fillId="0" borderId="48" xfId="1" applyFont="1" applyBorder="1" applyAlignment="1">
      <alignment horizontal="left" vertical="center" indent="1"/>
    </xf>
    <xf numFmtId="0" fontId="46" fillId="12" borderId="56" xfId="1" applyFont="1" applyFill="1" applyBorder="1" applyAlignment="1">
      <alignment horizontal="center" vertical="center"/>
    </xf>
    <xf numFmtId="0" fontId="46" fillId="12" borderId="9" xfId="1" applyFont="1" applyFill="1" applyBorder="1" applyAlignment="1">
      <alignment horizontal="center" vertical="center"/>
    </xf>
    <xf numFmtId="0" fontId="46" fillId="12" borderId="48" xfId="1" applyFont="1" applyFill="1" applyBorder="1" applyAlignment="1">
      <alignment horizontal="center" vertical="center"/>
    </xf>
    <xf numFmtId="0" fontId="41" fillId="7" borderId="7" xfId="0" applyFont="1" applyFill="1" applyBorder="1" applyAlignment="1">
      <alignment horizontal="center" vertical="center"/>
    </xf>
    <xf numFmtId="0" fontId="41" fillId="7" borderId="34" xfId="0" applyFont="1" applyFill="1" applyBorder="1" applyAlignment="1">
      <alignment horizontal="center" vertical="center"/>
    </xf>
    <xf numFmtId="0" fontId="45" fillId="7" borderId="38" xfId="1" applyFont="1" applyFill="1" applyBorder="1" applyAlignment="1">
      <alignment horizontal="center" vertical="center"/>
    </xf>
    <xf numFmtId="0" fontId="45" fillId="7" borderId="36" xfId="1" applyFont="1" applyFill="1" applyBorder="1" applyAlignment="1">
      <alignment horizontal="center" vertical="center"/>
    </xf>
    <xf numFmtId="0" fontId="45" fillId="7" borderId="37" xfId="1" applyFont="1" applyFill="1" applyBorder="1" applyAlignment="1">
      <alignment horizontal="center" vertical="center"/>
    </xf>
    <xf numFmtId="0" fontId="45" fillId="7" borderId="49" xfId="1" applyFont="1" applyFill="1" applyBorder="1" applyAlignment="1">
      <alignment horizontal="center" vertical="center"/>
    </xf>
    <xf numFmtId="0" fontId="8" fillId="7" borderId="6" xfId="0" applyFont="1" applyFill="1" applyBorder="1" applyAlignment="1">
      <alignment horizontal="center" vertical="center"/>
    </xf>
    <xf numFmtId="0" fontId="8" fillId="7" borderId="7" xfId="0" applyFont="1" applyFill="1" applyBorder="1" applyAlignment="1">
      <alignment horizontal="center" vertical="center"/>
    </xf>
    <xf numFmtId="0" fontId="8" fillId="7" borderId="41" xfId="0" applyFont="1" applyFill="1" applyBorder="1" applyAlignment="1">
      <alignment horizontal="center" vertical="center"/>
    </xf>
    <xf numFmtId="0" fontId="8" fillId="7" borderId="34" xfId="0" applyFont="1" applyFill="1" applyBorder="1" applyAlignment="1">
      <alignment horizontal="center" vertical="center"/>
    </xf>
    <xf numFmtId="178" fontId="41" fillId="0" borderId="7" xfId="0" applyNumberFormat="1" applyFont="1" applyBorder="1" applyAlignment="1">
      <alignment horizontal="center" vertical="center"/>
    </xf>
    <xf numFmtId="178" fontId="41" fillId="0" borderId="8" xfId="0" applyNumberFormat="1" applyFont="1" applyBorder="1" applyAlignment="1">
      <alignment horizontal="center" vertical="center"/>
    </xf>
    <xf numFmtId="178" fontId="41" fillId="0" borderId="34" xfId="0" applyNumberFormat="1" applyFont="1" applyBorder="1" applyAlignment="1">
      <alignment horizontal="center" vertical="center"/>
    </xf>
    <xf numFmtId="178" fontId="41" fillId="0" borderId="35" xfId="0" applyNumberFormat="1" applyFont="1" applyBorder="1" applyAlignment="1">
      <alignment horizontal="center" vertical="center"/>
    </xf>
    <xf numFmtId="0" fontId="2" fillId="0" borderId="7" xfId="0" applyFont="1" applyBorder="1" applyAlignment="1">
      <alignment horizontal="center" vertical="center"/>
    </xf>
    <xf numFmtId="0" fontId="43" fillId="0" borderId="12" xfId="1" applyFont="1" applyBorder="1" applyAlignment="1">
      <alignment horizontal="left" vertical="center" indent="1"/>
    </xf>
    <xf numFmtId="0" fontId="43" fillId="0" borderId="44" xfId="1" applyFont="1" applyBorder="1" applyAlignment="1">
      <alignment horizontal="left" vertical="center" indent="1"/>
    </xf>
    <xf numFmtId="0" fontId="43" fillId="0" borderId="45" xfId="1" applyFont="1" applyBorder="1" applyAlignment="1">
      <alignment horizontal="left" vertical="center" indent="1"/>
    </xf>
    <xf numFmtId="0" fontId="43" fillId="0" borderId="12" xfId="1" applyFont="1" applyBorder="1" applyAlignment="1">
      <alignment horizontal="left" vertical="center"/>
    </xf>
    <xf numFmtId="0" fontId="43" fillId="0" borderId="44" xfId="1" applyFont="1" applyBorder="1" applyAlignment="1">
      <alignment horizontal="left" vertical="center"/>
    </xf>
    <xf numFmtId="0" fontId="22" fillId="12" borderId="56" xfId="1" applyFont="1" applyFill="1" applyBorder="1" applyAlignment="1">
      <alignment horizontal="center" vertical="center"/>
    </xf>
    <xf numFmtId="0" fontId="22" fillId="12" borderId="9" xfId="1" applyFont="1" applyFill="1" applyBorder="1" applyAlignment="1">
      <alignment horizontal="center" vertical="center"/>
    </xf>
    <xf numFmtId="0" fontId="22" fillId="12" borderId="48" xfId="1" applyFont="1" applyFill="1" applyBorder="1" applyAlignment="1">
      <alignment horizontal="center" vertical="center"/>
    </xf>
    <xf numFmtId="0" fontId="22" fillId="12" borderId="66" xfId="1" applyFont="1" applyFill="1" applyBorder="1" applyAlignment="1">
      <alignment horizontal="center" vertical="center"/>
    </xf>
    <xf numFmtId="0" fontId="22" fillId="12" borderId="36" xfId="1" applyFont="1" applyFill="1" applyBorder="1" applyAlignment="1">
      <alignment horizontal="center" vertical="center"/>
    </xf>
    <xf numFmtId="0" fontId="22" fillId="12" borderId="49" xfId="1" applyFont="1" applyFill="1" applyBorder="1" applyAlignment="1">
      <alignment horizontal="center" vertical="center"/>
    </xf>
    <xf numFmtId="0" fontId="11" fillId="7" borderId="41" xfId="0" applyFont="1" applyFill="1" applyBorder="1" applyAlignment="1">
      <alignment horizontal="center" vertical="center"/>
    </xf>
    <xf numFmtId="0" fontId="11" fillId="7" borderId="34" xfId="0" applyFont="1" applyFill="1" applyBorder="1" applyAlignment="1">
      <alignment horizontal="center" vertical="center"/>
    </xf>
    <xf numFmtId="0" fontId="8" fillId="8" borderId="1" xfId="0" applyFont="1" applyFill="1" applyBorder="1" applyAlignment="1">
      <alignment horizontal="center" vertical="center" wrapText="1"/>
    </xf>
    <xf numFmtId="0" fontId="40" fillId="0" borderId="10" xfId="0" applyFont="1" applyBorder="1" applyAlignment="1">
      <alignment horizontal="left" vertical="center" indent="1"/>
    </xf>
    <xf numFmtId="0" fontId="40" fillId="0" borderId="9" xfId="0" applyFont="1" applyBorder="1" applyAlignment="1">
      <alignment horizontal="left" vertical="center" indent="1"/>
    </xf>
    <xf numFmtId="0" fontId="40" fillId="0" borderId="11" xfId="0" applyFont="1" applyBorder="1" applyAlignment="1">
      <alignment horizontal="left" vertical="center" indent="1"/>
    </xf>
    <xf numFmtId="0" fontId="0" fillId="7" borderId="6" xfId="0" applyFill="1" applyBorder="1" applyAlignment="1">
      <alignment horizontal="center" vertical="center"/>
    </xf>
    <xf numFmtId="0" fontId="0" fillId="7" borderId="2" xfId="0" applyFill="1" applyBorder="1" applyAlignment="1">
      <alignment horizontal="center" vertical="center"/>
    </xf>
    <xf numFmtId="0" fontId="8" fillId="7" borderId="1"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38" xfId="0" applyFont="1" applyFill="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8" fillId="7" borderId="7" xfId="0" applyFont="1" applyFill="1" applyBorder="1" applyAlignment="1">
      <alignment horizontal="center" vertical="center" wrapText="1"/>
    </xf>
    <xf numFmtId="0" fontId="8" fillId="7" borderId="8" xfId="0" applyFont="1" applyFill="1" applyBorder="1" applyAlignment="1">
      <alignment horizontal="center" vertical="center"/>
    </xf>
    <xf numFmtId="0" fontId="8" fillId="7" borderId="3" xfId="0" applyFont="1" applyFill="1" applyBorder="1" applyAlignment="1">
      <alignment horizontal="center" vertical="center"/>
    </xf>
    <xf numFmtId="0" fontId="0" fillId="0" borderId="47" xfId="0" applyFill="1" applyBorder="1" applyAlignment="1">
      <alignment horizontal="center" vertical="center" wrapText="1"/>
    </xf>
    <xf numFmtId="0" fontId="0" fillId="0" borderId="17" xfId="0" applyFill="1" applyBorder="1" applyAlignment="1">
      <alignment horizontal="center" vertical="center" wrapText="1"/>
    </xf>
    <xf numFmtId="0" fontId="0" fillId="0" borderId="22" xfId="0" applyFill="1" applyBorder="1" applyAlignment="1">
      <alignment horizontal="center" vertical="center" wrapText="1"/>
    </xf>
    <xf numFmtId="0" fontId="0" fillId="0" borderId="31" xfId="0" applyFill="1" applyBorder="1" applyAlignment="1">
      <alignment horizontal="center" vertical="center" wrapText="1"/>
    </xf>
    <xf numFmtId="0" fontId="0" fillId="0" borderId="0" xfId="0" applyFill="1" applyBorder="1" applyAlignment="1">
      <alignment horizontal="center" vertical="center" wrapText="1"/>
    </xf>
    <xf numFmtId="0" fontId="0" fillId="0" borderId="32" xfId="0" applyFill="1" applyBorder="1" applyAlignment="1">
      <alignment horizontal="center" vertical="center" wrapText="1"/>
    </xf>
    <xf numFmtId="0" fontId="11" fillId="7" borderId="3" xfId="0" applyFont="1" applyFill="1" applyBorder="1" applyAlignment="1">
      <alignment horizontal="center" vertical="center"/>
    </xf>
    <xf numFmtId="0" fontId="0" fillId="0" borderId="2" xfId="0" applyBorder="1" applyAlignment="1">
      <alignment horizontal="left" vertical="center" wrapText="1" indent="1"/>
    </xf>
    <xf numFmtId="0" fontId="0" fillId="0" borderId="41" xfId="0" applyBorder="1" applyAlignment="1">
      <alignment horizontal="left" vertical="center" wrapText="1" indent="1"/>
    </xf>
    <xf numFmtId="0" fontId="2" fillId="0" borderId="7" xfId="0" applyFont="1" applyBorder="1" applyAlignment="1">
      <alignment horizontal="left" vertical="center" indent="1"/>
    </xf>
    <xf numFmtId="0" fontId="2" fillId="0" borderId="8" xfId="0" applyFont="1" applyBorder="1" applyAlignment="1">
      <alignment horizontal="center" vertical="center"/>
    </xf>
    <xf numFmtId="0" fontId="18" fillId="0" borderId="25" xfId="0" applyFont="1" applyBorder="1" applyAlignment="1">
      <alignment horizontal="left" vertical="center" indent="1"/>
    </xf>
    <xf numFmtId="0" fontId="18" fillId="0" borderId="26" xfId="0" applyFont="1" applyBorder="1" applyAlignment="1">
      <alignment horizontal="left" vertical="center" indent="1"/>
    </xf>
    <xf numFmtId="0" fontId="18" fillId="0" borderId="27" xfId="0" applyFont="1" applyBorder="1" applyAlignment="1">
      <alignment horizontal="left" vertical="center" indent="1"/>
    </xf>
    <xf numFmtId="0" fontId="18" fillId="0" borderId="4" xfId="0" applyFont="1" applyBorder="1" applyAlignment="1">
      <alignment horizontal="left" vertical="center" indent="1"/>
    </xf>
    <xf numFmtId="0" fontId="18" fillId="0" borderId="0" xfId="0" applyFont="1" applyBorder="1" applyAlignment="1">
      <alignment horizontal="left" vertical="center" indent="1"/>
    </xf>
    <xf numFmtId="0" fontId="18" fillId="0" borderId="5" xfId="0" applyFont="1" applyBorder="1" applyAlignment="1">
      <alignment horizontal="left" vertical="center" indent="1"/>
    </xf>
    <xf numFmtId="0" fontId="18" fillId="0" borderId="28" xfId="0" applyFont="1" applyBorder="1" applyAlignment="1">
      <alignment horizontal="left" vertical="center" indent="1"/>
    </xf>
    <xf numFmtId="0" fontId="18" fillId="0" borderId="29" xfId="0" applyFont="1" applyBorder="1" applyAlignment="1">
      <alignment horizontal="left" vertical="center" indent="1"/>
    </xf>
    <xf numFmtId="0" fontId="18" fillId="0" borderId="30" xfId="0" applyFont="1" applyBorder="1" applyAlignment="1">
      <alignment horizontal="left" vertical="center" indent="1"/>
    </xf>
    <xf numFmtId="14" fontId="2" fillId="0" borderId="3" xfId="0" applyNumberFormat="1" applyFont="1" applyBorder="1" applyAlignment="1">
      <alignment horizontal="center" vertical="center"/>
    </xf>
    <xf numFmtId="0" fontId="0" fillId="13" borderId="60" xfId="0" applyFill="1" applyBorder="1" applyAlignment="1">
      <alignment horizontal="center" vertical="center"/>
    </xf>
    <xf numFmtId="0" fontId="0" fillId="13" borderId="42" xfId="0" applyFill="1" applyBorder="1" applyAlignment="1">
      <alignment horizontal="center" vertical="center"/>
    </xf>
  </cellXfs>
  <cellStyles count="3">
    <cellStyle name="쉼표 [0]" xfId="2" builtinId="6"/>
    <cellStyle name="표준" xfId="0" builtinId="0"/>
    <cellStyle name="표준 2" xfId="1"/>
  </cellStyles>
  <dxfs count="4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'15_프로젝트상세일정'!$M$15</c:f>
              <c:strCache>
                <c:ptCount val="1"/>
                <c:pt idx="0">
                  <c:v>시작일</c:v>
                </c:pt>
              </c:strCache>
            </c:strRef>
          </c:tx>
          <c:spPr>
            <a:noFill/>
            <a:ln>
              <a:noFill/>
            </a:ln>
            <a:effectLst/>
          </c:spPr>
          <c:invertIfNegative val="0"/>
          <c:errBars>
            <c:errBarType val="plus"/>
            <c:errValType val="cust"/>
            <c:noEndCap val="1"/>
            <c:plus>
              <c:numRef>
                <c:f>'15_프로젝트상세일정'!$Q$84</c:f>
                <c:numCache>
                  <c:formatCode>General</c:formatCode>
                  <c:ptCount val="1"/>
                  <c:pt idx="0">
                    <c:v>66</c:v>
                  </c:pt>
                </c:numCache>
              </c:numRef>
            </c:plus>
            <c:minus>
              <c:numLit>
                <c:formatCode>General</c:formatCode>
                <c:ptCount val="1"/>
                <c:pt idx="0">
                  <c:v>1</c:v>
                </c:pt>
              </c:numLit>
            </c:minus>
            <c:spPr>
              <a:noFill/>
              <a:ln w="127000" cap="flat" cmpd="sng" algn="ctr">
                <a:solidFill>
                  <a:schemeClr val="accent6">
                    <a:lumMod val="75000"/>
                  </a:schemeClr>
                </a:solidFill>
                <a:round/>
              </a:ln>
              <a:effectLst/>
            </c:spPr>
          </c:errBars>
          <c:cat>
            <c:strRef>
              <c:f>'15_프로젝트상세일정'!$B$84</c:f>
              <c:strCache>
                <c:ptCount val="1"/>
                <c:pt idx="0">
                  <c:v>총 진행 현황</c:v>
                </c:pt>
              </c:strCache>
            </c:strRef>
          </c:cat>
          <c:val>
            <c:numRef>
              <c:f>'15_프로젝트상세일정'!$M$84</c:f>
              <c:numCache>
                <c:formatCode>m/d/yyyy</c:formatCode>
                <c:ptCount val="1"/>
                <c:pt idx="0">
                  <c:v>44257</c:v>
                </c:pt>
              </c:numCache>
            </c:numRef>
          </c:val>
          <c:extLst>
            <c:ext xmlns:c16="http://schemas.microsoft.com/office/drawing/2014/chart" uri="{C3380CC4-5D6E-409C-BE32-E72D297353CC}">
              <c16:uniqueId val="{00000000-7D72-487B-95AA-1D06949892C2}"/>
            </c:ext>
          </c:extLst>
        </c:ser>
        <c:ser>
          <c:idx val="6"/>
          <c:order val="1"/>
          <c:tx>
            <c:strRef>
              <c:f>'15_프로젝트상세일정'!$O$15</c:f>
              <c:strCache>
                <c:ptCount val="1"/>
                <c:pt idx="0">
                  <c:v>작업일수</c:v>
                </c:pt>
              </c:strCache>
            </c:strRef>
          </c:tx>
          <c:spPr>
            <a:solidFill>
              <a:schemeClr val="accent1">
                <a:lumMod val="60000"/>
              </a:schemeClr>
            </a:solidFill>
            <a:ln>
              <a:noFill/>
            </a:ln>
            <a:effectLst/>
          </c:spPr>
          <c:invertIfNegative val="0"/>
          <c:cat>
            <c:strRef>
              <c:f>'15_프로젝트상세일정'!$B$84</c:f>
              <c:strCache>
                <c:ptCount val="1"/>
                <c:pt idx="0">
                  <c:v>총 진행 현황</c:v>
                </c:pt>
              </c:strCache>
            </c:strRef>
          </c:cat>
          <c:val>
            <c:numRef>
              <c:f>'15_프로젝트상세일정'!$O$84</c:f>
              <c:numCache>
                <c:formatCode>General</c:formatCode>
                <c:ptCount val="1"/>
                <c:pt idx="0">
                  <c:v>66</c:v>
                </c:pt>
              </c:numCache>
            </c:numRef>
          </c:val>
          <c:extLst>
            <c:ext xmlns:c16="http://schemas.microsoft.com/office/drawing/2014/chart" uri="{C3380CC4-5D6E-409C-BE32-E72D297353CC}">
              <c16:uniqueId val="{00000001-7D72-487B-95AA-1D06949892C2}"/>
            </c:ext>
          </c:extLst>
        </c:ser>
        <c:dLbls>
          <c:showLegendKey val="0"/>
          <c:showVal val="0"/>
          <c:showCatName val="0"/>
          <c:showSerName val="0"/>
          <c:showPercent val="0"/>
          <c:showBubbleSize val="0"/>
        </c:dLbls>
        <c:gapWidth val="150"/>
        <c:overlap val="100"/>
        <c:axId val="227193984"/>
        <c:axId val="227195520"/>
      </c:barChart>
      <c:catAx>
        <c:axId val="227193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R"/>
          </a:p>
        </c:txPr>
        <c:crossAx val="227195520"/>
        <c:crosses val="autoZero"/>
        <c:auto val="1"/>
        <c:lblAlgn val="ctr"/>
        <c:lblOffset val="100"/>
        <c:noMultiLvlLbl val="0"/>
      </c:catAx>
      <c:valAx>
        <c:axId val="227195520"/>
        <c:scaling>
          <c:orientation val="minMax"/>
          <c:max val="44323"/>
          <c:min val="44252"/>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R"/>
          </a:p>
        </c:txPr>
        <c:crossAx val="227193984"/>
        <c:crosses val="autoZero"/>
        <c:crossBetween val="between"/>
        <c:majorUnit val="14"/>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50"/>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'15_프로젝트상세일정'!$M$15</c:f>
              <c:strCache>
                <c:ptCount val="1"/>
                <c:pt idx="0">
                  <c:v>시작일</c:v>
                </c:pt>
              </c:strCache>
            </c:strRef>
          </c:tx>
          <c:spPr>
            <a:noFill/>
            <a:ln>
              <a:noFill/>
            </a:ln>
            <a:effectLst/>
          </c:spPr>
          <c:invertIfNegative val="0"/>
          <c:errBars>
            <c:errBarType val="plus"/>
            <c:errValType val="cust"/>
            <c:noEndCap val="1"/>
            <c:plus>
              <c:numRef>
                <c:f>'15_프로젝트상세일정'!$Q$16:$Q$83</c:f>
                <c:numCache>
                  <c:formatCode>General</c:formatCode>
                  <c:ptCount val="68"/>
                  <c:pt idx="0">
                    <c:v>3</c:v>
                  </c:pt>
                  <c:pt idx="1">
                    <c:v>5</c:v>
                  </c:pt>
                  <c:pt idx="2">
                    <c:v>32</c:v>
                  </c:pt>
                  <c:pt idx="3">
                    <c:v>5</c:v>
                  </c:pt>
                  <c:pt idx="4">
                    <c:v>5</c:v>
                  </c:pt>
                  <c:pt idx="5">
                    <c:v>3</c:v>
                  </c:pt>
                  <c:pt idx="6">
                    <c:v>30</c:v>
                  </c:pt>
                  <c:pt idx="7">
                    <c:v>6</c:v>
                  </c:pt>
                  <c:pt idx="8">
                    <c:v>6</c:v>
                  </c:pt>
                  <c:pt idx="9">
                    <c:v>6</c:v>
                  </c:pt>
                  <c:pt idx="10">
                    <c:v>6</c:v>
                  </c:pt>
                  <c:pt idx="11">
                    <c:v>5</c:v>
                  </c:pt>
                  <c:pt idx="12">
                    <c:v>5</c:v>
                  </c:pt>
                  <c:pt idx="13">
                    <c:v>5</c:v>
                  </c:pt>
                  <c:pt idx="14">
                    <c:v>5</c:v>
                  </c:pt>
                  <c:pt idx="15">
                    <c:v>11</c:v>
                  </c:pt>
                  <c:pt idx="16">
                    <c:v>11</c:v>
                  </c:pt>
                  <c:pt idx="17">
                    <c:v>11</c:v>
                  </c:pt>
                  <c:pt idx="18">
                    <c:v>11</c:v>
                  </c:pt>
                  <c:pt idx="19">
                    <c:v>8</c:v>
                  </c:pt>
                  <c:pt idx="20">
                    <c:v>8</c:v>
                  </c:pt>
                  <c:pt idx="21">
                    <c:v>8</c:v>
                  </c:pt>
                  <c:pt idx="22">
                    <c:v>8</c:v>
                  </c:pt>
                  <c:pt idx="23">
                    <c:v>8</c:v>
                  </c:pt>
                  <c:pt idx="24">
                    <c:v>8</c:v>
                  </c:pt>
                  <c:pt idx="25">
                    <c:v>8</c:v>
                  </c:pt>
                  <c:pt idx="26">
                    <c:v>8</c:v>
                  </c:pt>
                  <c:pt idx="27">
                    <c:v>8</c:v>
                  </c:pt>
                  <c:pt idx="28">
                    <c:v>8</c:v>
                  </c:pt>
                  <c:pt idx="29">
                    <c:v>8</c:v>
                  </c:pt>
                  <c:pt idx="30">
                    <c:v>8</c:v>
                  </c:pt>
                  <c:pt idx="31">
                    <c:v>8</c:v>
                  </c:pt>
                  <c:pt idx="32">
                    <c:v>8</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13</c:v>
                  </c:pt>
                  <c:pt idx="50">
                    <c:v>13</c:v>
                  </c:pt>
                  <c:pt idx="51">
                    <c:v>6</c:v>
                  </c:pt>
                  <c:pt idx="52">
                    <c:v>6</c:v>
                  </c:pt>
                  <c:pt idx="53">
                    <c:v>6</c:v>
                  </c:pt>
                  <c:pt idx="54">
                    <c:v>6</c:v>
                  </c:pt>
                  <c:pt idx="55">
                    <c:v>6</c:v>
                  </c:pt>
                  <c:pt idx="56">
                    <c:v>6</c:v>
                  </c:pt>
                  <c:pt idx="57">
                    <c:v>6</c:v>
                  </c:pt>
                  <c:pt idx="58">
                    <c:v>6</c:v>
                  </c:pt>
                  <c:pt idx="59">
                    <c:v>5</c:v>
                  </c:pt>
                  <c:pt idx="60">
                    <c:v>5</c:v>
                  </c:pt>
                  <c:pt idx="61">
                    <c:v>5</c:v>
                  </c:pt>
                  <c:pt idx="62">
                    <c:v>5</c:v>
                  </c:pt>
                  <c:pt idx="63">
                    <c:v>5</c:v>
                  </c:pt>
                  <c:pt idx="64">
                    <c:v>4</c:v>
                  </c:pt>
                  <c:pt idx="65">
                    <c:v>4</c:v>
                  </c:pt>
                  <c:pt idx="66">
                    <c:v>6</c:v>
                  </c:pt>
                  <c:pt idx="67">
                    <c:v>6</c:v>
                  </c:pt>
                </c:numCache>
              </c:numRef>
            </c:plus>
            <c:minus>
              <c:numLit>
                <c:formatCode>General</c:formatCode>
                <c:ptCount val="1"/>
                <c:pt idx="0">
                  <c:v>1</c:v>
                </c:pt>
              </c:numLit>
            </c:minus>
            <c:spPr>
              <a:noFill/>
              <a:ln w="63500" cap="flat" cmpd="sng" algn="ctr">
                <a:solidFill>
                  <a:schemeClr val="accent6">
                    <a:lumMod val="75000"/>
                  </a:schemeClr>
                </a:solidFill>
                <a:round/>
              </a:ln>
              <a:effectLst/>
            </c:spPr>
          </c:errBars>
          <c:cat>
            <c:strRef>
              <c:f>'15_프로젝트상세일정'!$E$16:$E$83</c:f>
              <c:strCache>
                <c:ptCount val="68"/>
                <c:pt idx="0">
                  <c:v>회원 등록</c:v>
                </c:pt>
                <c:pt idx="1">
                  <c:v>회원 수정</c:v>
                </c:pt>
                <c:pt idx="2">
                  <c:v>회원 탈퇴</c:v>
                </c:pt>
                <c:pt idx="3">
                  <c:v>회원 조회(개인)</c:v>
                </c:pt>
                <c:pt idx="4">
                  <c:v>회원 조회(전체)</c:v>
                </c:pt>
                <c:pt idx="5">
                  <c:v>로그인</c:v>
                </c:pt>
                <c:pt idx="6">
                  <c:v>로그인 이력조회</c:v>
                </c:pt>
                <c:pt idx="7">
                  <c:v>직원 등록</c:v>
                </c:pt>
                <c:pt idx="8">
                  <c:v>직원 수정</c:v>
                </c:pt>
                <c:pt idx="9">
                  <c:v>직원 삭제</c:v>
                </c:pt>
                <c:pt idx="10">
                  <c:v>직원 조회</c:v>
                </c:pt>
                <c:pt idx="11">
                  <c:v>사업장 등록</c:v>
                </c:pt>
                <c:pt idx="12">
                  <c:v>사업장 수정</c:v>
                </c:pt>
                <c:pt idx="13">
                  <c:v>사업장 삭제</c:v>
                </c:pt>
                <c:pt idx="14">
                  <c:v>사업장 조회</c:v>
                </c:pt>
                <c:pt idx="15">
                  <c:v>거래처 등록</c:v>
                </c:pt>
                <c:pt idx="16">
                  <c:v>거래처 수정</c:v>
                </c:pt>
                <c:pt idx="17">
                  <c:v>거래처 삭제</c:v>
                </c:pt>
                <c:pt idx="18">
                  <c:v>거래처 조회</c:v>
                </c:pt>
                <c:pt idx="19">
                  <c:v>상용직 급여 등록</c:v>
                </c:pt>
                <c:pt idx="20">
                  <c:v>상용직 급여 수정</c:v>
                </c:pt>
                <c:pt idx="21">
                  <c:v>상용직 급여 삭제</c:v>
                </c:pt>
                <c:pt idx="22">
                  <c:v>상용직 급여 조회</c:v>
                </c:pt>
                <c:pt idx="23">
                  <c:v>일용직 급여 등록</c:v>
                </c:pt>
                <c:pt idx="24">
                  <c:v>일용직 급여 수정</c:v>
                </c:pt>
                <c:pt idx="25">
                  <c:v>일용직 급여 삭제</c:v>
                </c:pt>
                <c:pt idx="26">
                  <c:v>일용직 급여 조회</c:v>
                </c:pt>
                <c:pt idx="27">
                  <c:v>출퇴근 등록</c:v>
                </c:pt>
                <c:pt idx="28">
                  <c:v>출퇴근 수정</c:v>
                </c:pt>
                <c:pt idx="29">
                  <c:v>출퇴근 삭제</c:v>
                </c:pt>
                <c:pt idx="30">
                  <c:v>출퇴근 조회</c:v>
                </c:pt>
                <c:pt idx="31">
                  <c:v>근태 수정</c:v>
                </c:pt>
                <c:pt idx="32">
                  <c:v>근태 조회</c:v>
                </c:pt>
                <c:pt idx="33">
                  <c:v>메뉴 등록</c:v>
                </c:pt>
                <c:pt idx="34">
                  <c:v>메뉴 수정</c:v>
                </c:pt>
                <c:pt idx="35">
                  <c:v>메뉴 삭제</c:v>
                </c:pt>
                <c:pt idx="36">
                  <c:v>메뉴 조회</c:v>
                </c:pt>
                <c:pt idx="37">
                  <c:v>메뉴 레시피 등록</c:v>
                </c:pt>
                <c:pt idx="38">
                  <c:v>메뉴 레시피 수정</c:v>
                </c:pt>
                <c:pt idx="39">
                  <c:v>메뉴 레시피 삭제</c:v>
                </c:pt>
                <c:pt idx="40">
                  <c:v>메뉴 레시피 조회</c:v>
                </c:pt>
                <c:pt idx="41">
                  <c:v>품목 등록</c:v>
                </c:pt>
                <c:pt idx="42">
                  <c:v>품목 수정</c:v>
                </c:pt>
                <c:pt idx="43">
                  <c:v>품목 삭제</c:v>
                </c:pt>
                <c:pt idx="44">
                  <c:v>품목 조회</c:v>
                </c:pt>
                <c:pt idx="45">
                  <c:v>재고 조사 내역 등록</c:v>
                </c:pt>
                <c:pt idx="46">
                  <c:v>재고 조사 내역 수정</c:v>
                </c:pt>
                <c:pt idx="47">
                  <c:v>재고 조사 내역 삭제</c:v>
                </c:pt>
                <c:pt idx="48">
                  <c:v>재고 조사 내역 조회</c:v>
                </c:pt>
                <c:pt idx="49">
                  <c:v>재고 조회</c:v>
                </c:pt>
                <c:pt idx="50">
                  <c:v>총 재고 조회</c:v>
                </c:pt>
                <c:pt idx="51">
                  <c:v>매출 정보 등록</c:v>
                </c:pt>
                <c:pt idx="52">
                  <c:v>매출 정보 수정</c:v>
                </c:pt>
                <c:pt idx="53">
                  <c:v>매출 정보 삭제</c:v>
                </c:pt>
                <c:pt idx="54">
                  <c:v>매출 정보 조회</c:v>
                </c:pt>
                <c:pt idx="55">
                  <c:v>매입 정보 등록</c:v>
                </c:pt>
                <c:pt idx="56">
                  <c:v>매입 정보 수정</c:v>
                </c:pt>
                <c:pt idx="57">
                  <c:v>매입 정보 삭제</c:v>
                </c:pt>
                <c:pt idx="58">
                  <c:v>매입 정보 조회</c:v>
                </c:pt>
                <c:pt idx="59">
                  <c:v>기타매입 정보 등록</c:v>
                </c:pt>
                <c:pt idx="60">
                  <c:v>기타매입 정보 수정</c:v>
                </c:pt>
                <c:pt idx="61">
                  <c:v> 기타매입 정보 삭제</c:v>
                </c:pt>
                <c:pt idx="62">
                  <c:v>기타 매입 정보 조회</c:v>
                </c:pt>
                <c:pt idx="63">
                  <c:v>기타 매입 정보 조회</c:v>
                </c:pt>
                <c:pt idx="64">
                  <c:v>통합 급여 조회</c:v>
                </c:pt>
                <c:pt idx="65">
                  <c:v>부가세 조회</c:v>
                </c:pt>
                <c:pt idx="66">
                  <c:v>통합 회계 조회</c:v>
                </c:pt>
                <c:pt idx="67">
                  <c:v>손익계산서 조회</c:v>
                </c:pt>
              </c:strCache>
            </c:strRef>
          </c:cat>
          <c:val>
            <c:numRef>
              <c:f>'15_프로젝트상세일정'!$M$16:$M$83</c:f>
              <c:numCache>
                <c:formatCode>m/d/yyyy</c:formatCode>
                <c:ptCount val="68"/>
                <c:pt idx="0">
                  <c:v>44270</c:v>
                </c:pt>
                <c:pt idx="1">
                  <c:v>44270</c:v>
                </c:pt>
                <c:pt idx="2">
                  <c:v>44270</c:v>
                </c:pt>
                <c:pt idx="3">
                  <c:v>44270</c:v>
                </c:pt>
                <c:pt idx="4">
                  <c:v>44270</c:v>
                </c:pt>
                <c:pt idx="5">
                  <c:v>44270</c:v>
                </c:pt>
                <c:pt idx="6">
                  <c:v>44272</c:v>
                </c:pt>
                <c:pt idx="7">
                  <c:v>44277</c:v>
                </c:pt>
                <c:pt idx="8">
                  <c:v>44277</c:v>
                </c:pt>
                <c:pt idx="9">
                  <c:v>44277</c:v>
                </c:pt>
                <c:pt idx="10">
                  <c:v>44277</c:v>
                </c:pt>
                <c:pt idx="11">
                  <c:v>44284</c:v>
                </c:pt>
                <c:pt idx="12">
                  <c:v>44284</c:v>
                </c:pt>
                <c:pt idx="13">
                  <c:v>44284</c:v>
                </c:pt>
                <c:pt idx="14">
                  <c:v>44284</c:v>
                </c:pt>
                <c:pt idx="15">
                  <c:v>44291</c:v>
                </c:pt>
                <c:pt idx="16">
                  <c:v>44291</c:v>
                </c:pt>
                <c:pt idx="17">
                  <c:v>44291</c:v>
                </c:pt>
                <c:pt idx="18">
                  <c:v>44291</c:v>
                </c:pt>
                <c:pt idx="19">
                  <c:v>44271</c:v>
                </c:pt>
                <c:pt idx="20">
                  <c:v>44271</c:v>
                </c:pt>
                <c:pt idx="21">
                  <c:v>44271</c:v>
                </c:pt>
                <c:pt idx="22">
                  <c:v>44271</c:v>
                </c:pt>
                <c:pt idx="23">
                  <c:v>44278</c:v>
                </c:pt>
                <c:pt idx="24">
                  <c:v>44278</c:v>
                </c:pt>
                <c:pt idx="25">
                  <c:v>44278</c:v>
                </c:pt>
                <c:pt idx="26">
                  <c:v>44278</c:v>
                </c:pt>
                <c:pt idx="27">
                  <c:v>44286</c:v>
                </c:pt>
                <c:pt idx="28">
                  <c:v>44286</c:v>
                </c:pt>
                <c:pt idx="29">
                  <c:v>44286</c:v>
                </c:pt>
                <c:pt idx="30">
                  <c:v>44286</c:v>
                </c:pt>
                <c:pt idx="31">
                  <c:v>44294</c:v>
                </c:pt>
                <c:pt idx="32">
                  <c:v>44294</c:v>
                </c:pt>
                <c:pt idx="33">
                  <c:v>44271</c:v>
                </c:pt>
                <c:pt idx="34">
                  <c:v>44271</c:v>
                </c:pt>
                <c:pt idx="35">
                  <c:v>44271</c:v>
                </c:pt>
                <c:pt idx="36">
                  <c:v>44271</c:v>
                </c:pt>
                <c:pt idx="37">
                  <c:v>44276</c:v>
                </c:pt>
                <c:pt idx="38">
                  <c:v>44276</c:v>
                </c:pt>
                <c:pt idx="39">
                  <c:v>44276</c:v>
                </c:pt>
                <c:pt idx="40">
                  <c:v>44276</c:v>
                </c:pt>
                <c:pt idx="41">
                  <c:v>44281</c:v>
                </c:pt>
                <c:pt idx="42">
                  <c:v>44281</c:v>
                </c:pt>
                <c:pt idx="43">
                  <c:v>44281</c:v>
                </c:pt>
                <c:pt idx="44">
                  <c:v>44281</c:v>
                </c:pt>
                <c:pt idx="45">
                  <c:v>44286</c:v>
                </c:pt>
                <c:pt idx="46">
                  <c:v>44286</c:v>
                </c:pt>
                <c:pt idx="47">
                  <c:v>44286</c:v>
                </c:pt>
                <c:pt idx="48">
                  <c:v>44286</c:v>
                </c:pt>
                <c:pt idx="49">
                  <c:v>44287</c:v>
                </c:pt>
                <c:pt idx="50">
                  <c:v>44287</c:v>
                </c:pt>
                <c:pt idx="51">
                  <c:v>44271</c:v>
                </c:pt>
                <c:pt idx="52">
                  <c:v>44271</c:v>
                </c:pt>
                <c:pt idx="53">
                  <c:v>44271</c:v>
                </c:pt>
                <c:pt idx="54">
                  <c:v>44271</c:v>
                </c:pt>
                <c:pt idx="55">
                  <c:v>44271</c:v>
                </c:pt>
                <c:pt idx="56">
                  <c:v>44271</c:v>
                </c:pt>
                <c:pt idx="57">
                  <c:v>44271</c:v>
                </c:pt>
                <c:pt idx="58">
                  <c:v>44271</c:v>
                </c:pt>
                <c:pt idx="59">
                  <c:v>44277</c:v>
                </c:pt>
                <c:pt idx="60">
                  <c:v>44277</c:v>
                </c:pt>
                <c:pt idx="61">
                  <c:v>44277</c:v>
                </c:pt>
                <c:pt idx="62">
                  <c:v>44277</c:v>
                </c:pt>
                <c:pt idx="63">
                  <c:v>44277</c:v>
                </c:pt>
                <c:pt idx="64">
                  <c:v>44282</c:v>
                </c:pt>
                <c:pt idx="65">
                  <c:v>44286</c:v>
                </c:pt>
                <c:pt idx="66">
                  <c:v>44290</c:v>
                </c:pt>
                <c:pt idx="67">
                  <c:v>44296</c:v>
                </c:pt>
              </c:numCache>
            </c:numRef>
          </c:val>
          <c:extLst>
            <c:ext xmlns:c16="http://schemas.microsoft.com/office/drawing/2014/chart" uri="{C3380CC4-5D6E-409C-BE32-E72D297353CC}">
              <c16:uniqueId val="{00000000-74F4-407D-8F53-DBDE4FCF948C}"/>
            </c:ext>
          </c:extLst>
        </c:ser>
        <c:ser>
          <c:idx val="1"/>
          <c:order val="1"/>
          <c:spPr>
            <a:solidFill>
              <a:schemeClr val="accent1">
                <a:lumMod val="40000"/>
                <a:lumOff val="60000"/>
              </a:schemeClr>
            </a:solidFill>
            <a:ln>
              <a:noFill/>
            </a:ln>
            <a:effectLst/>
          </c:spPr>
          <c:invertIfNegative val="0"/>
          <c:cat>
            <c:strRef>
              <c:f>'15_프로젝트상세일정'!$E$16:$E$83</c:f>
              <c:strCache>
                <c:ptCount val="68"/>
                <c:pt idx="0">
                  <c:v>회원 등록</c:v>
                </c:pt>
                <c:pt idx="1">
                  <c:v>회원 수정</c:v>
                </c:pt>
                <c:pt idx="2">
                  <c:v>회원 탈퇴</c:v>
                </c:pt>
                <c:pt idx="3">
                  <c:v>회원 조회(개인)</c:v>
                </c:pt>
                <c:pt idx="4">
                  <c:v>회원 조회(전체)</c:v>
                </c:pt>
                <c:pt idx="5">
                  <c:v>로그인</c:v>
                </c:pt>
                <c:pt idx="6">
                  <c:v>로그인 이력조회</c:v>
                </c:pt>
                <c:pt idx="7">
                  <c:v>직원 등록</c:v>
                </c:pt>
                <c:pt idx="8">
                  <c:v>직원 수정</c:v>
                </c:pt>
                <c:pt idx="9">
                  <c:v>직원 삭제</c:v>
                </c:pt>
                <c:pt idx="10">
                  <c:v>직원 조회</c:v>
                </c:pt>
                <c:pt idx="11">
                  <c:v>사업장 등록</c:v>
                </c:pt>
                <c:pt idx="12">
                  <c:v>사업장 수정</c:v>
                </c:pt>
                <c:pt idx="13">
                  <c:v>사업장 삭제</c:v>
                </c:pt>
                <c:pt idx="14">
                  <c:v>사업장 조회</c:v>
                </c:pt>
                <c:pt idx="15">
                  <c:v>거래처 등록</c:v>
                </c:pt>
                <c:pt idx="16">
                  <c:v>거래처 수정</c:v>
                </c:pt>
                <c:pt idx="17">
                  <c:v>거래처 삭제</c:v>
                </c:pt>
                <c:pt idx="18">
                  <c:v>거래처 조회</c:v>
                </c:pt>
                <c:pt idx="19">
                  <c:v>상용직 급여 등록</c:v>
                </c:pt>
                <c:pt idx="20">
                  <c:v>상용직 급여 수정</c:v>
                </c:pt>
                <c:pt idx="21">
                  <c:v>상용직 급여 삭제</c:v>
                </c:pt>
                <c:pt idx="22">
                  <c:v>상용직 급여 조회</c:v>
                </c:pt>
                <c:pt idx="23">
                  <c:v>일용직 급여 등록</c:v>
                </c:pt>
                <c:pt idx="24">
                  <c:v>일용직 급여 수정</c:v>
                </c:pt>
                <c:pt idx="25">
                  <c:v>일용직 급여 삭제</c:v>
                </c:pt>
                <c:pt idx="26">
                  <c:v>일용직 급여 조회</c:v>
                </c:pt>
                <c:pt idx="27">
                  <c:v>출퇴근 등록</c:v>
                </c:pt>
                <c:pt idx="28">
                  <c:v>출퇴근 수정</c:v>
                </c:pt>
                <c:pt idx="29">
                  <c:v>출퇴근 삭제</c:v>
                </c:pt>
                <c:pt idx="30">
                  <c:v>출퇴근 조회</c:v>
                </c:pt>
                <c:pt idx="31">
                  <c:v>근태 수정</c:v>
                </c:pt>
                <c:pt idx="32">
                  <c:v>근태 조회</c:v>
                </c:pt>
                <c:pt idx="33">
                  <c:v>메뉴 등록</c:v>
                </c:pt>
                <c:pt idx="34">
                  <c:v>메뉴 수정</c:v>
                </c:pt>
                <c:pt idx="35">
                  <c:v>메뉴 삭제</c:v>
                </c:pt>
                <c:pt idx="36">
                  <c:v>메뉴 조회</c:v>
                </c:pt>
                <c:pt idx="37">
                  <c:v>메뉴 레시피 등록</c:v>
                </c:pt>
                <c:pt idx="38">
                  <c:v>메뉴 레시피 수정</c:v>
                </c:pt>
                <c:pt idx="39">
                  <c:v>메뉴 레시피 삭제</c:v>
                </c:pt>
                <c:pt idx="40">
                  <c:v>메뉴 레시피 조회</c:v>
                </c:pt>
                <c:pt idx="41">
                  <c:v>품목 등록</c:v>
                </c:pt>
                <c:pt idx="42">
                  <c:v>품목 수정</c:v>
                </c:pt>
                <c:pt idx="43">
                  <c:v>품목 삭제</c:v>
                </c:pt>
                <c:pt idx="44">
                  <c:v>품목 조회</c:v>
                </c:pt>
                <c:pt idx="45">
                  <c:v>재고 조사 내역 등록</c:v>
                </c:pt>
                <c:pt idx="46">
                  <c:v>재고 조사 내역 수정</c:v>
                </c:pt>
                <c:pt idx="47">
                  <c:v>재고 조사 내역 삭제</c:v>
                </c:pt>
                <c:pt idx="48">
                  <c:v>재고 조사 내역 조회</c:v>
                </c:pt>
                <c:pt idx="49">
                  <c:v>재고 조회</c:v>
                </c:pt>
                <c:pt idx="50">
                  <c:v>총 재고 조회</c:v>
                </c:pt>
                <c:pt idx="51">
                  <c:v>매출 정보 등록</c:v>
                </c:pt>
                <c:pt idx="52">
                  <c:v>매출 정보 수정</c:v>
                </c:pt>
                <c:pt idx="53">
                  <c:v>매출 정보 삭제</c:v>
                </c:pt>
                <c:pt idx="54">
                  <c:v>매출 정보 조회</c:v>
                </c:pt>
                <c:pt idx="55">
                  <c:v>매입 정보 등록</c:v>
                </c:pt>
                <c:pt idx="56">
                  <c:v>매입 정보 수정</c:v>
                </c:pt>
                <c:pt idx="57">
                  <c:v>매입 정보 삭제</c:v>
                </c:pt>
                <c:pt idx="58">
                  <c:v>매입 정보 조회</c:v>
                </c:pt>
                <c:pt idx="59">
                  <c:v>기타매입 정보 등록</c:v>
                </c:pt>
                <c:pt idx="60">
                  <c:v>기타매입 정보 수정</c:v>
                </c:pt>
                <c:pt idx="61">
                  <c:v> 기타매입 정보 삭제</c:v>
                </c:pt>
                <c:pt idx="62">
                  <c:v>기타 매입 정보 조회</c:v>
                </c:pt>
                <c:pt idx="63">
                  <c:v>기타 매입 정보 조회</c:v>
                </c:pt>
                <c:pt idx="64">
                  <c:v>통합 급여 조회</c:v>
                </c:pt>
                <c:pt idx="65">
                  <c:v>부가세 조회</c:v>
                </c:pt>
                <c:pt idx="66">
                  <c:v>통합 회계 조회</c:v>
                </c:pt>
                <c:pt idx="67">
                  <c:v>손익계산서 조회</c:v>
                </c:pt>
              </c:strCache>
            </c:strRef>
          </c:cat>
          <c:val>
            <c:numRef>
              <c:f>'15_프로젝트상세일정'!$O$16:$O$83</c:f>
              <c:numCache>
                <c:formatCode>General</c:formatCode>
                <c:ptCount val="68"/>
                <c:pt idx="0">
                  <c:v>3</c:v>
                </c:pt>
                <c:pt idx="1">
                  <c:v>5</c:v>
                </c:pt>
                <c:pt idx="2">
                  <c:v>32</c:v>
                </c:pt>
                <c:pt idx="3">
                  <c:v>5</c:v>
                </c:pt>
                <c:pt idx="4">
                  <c:v>5</c:v>
                </c:pt>
                <c:pt idx="5">
                  <c:v>3</c:v>
                </c:pt>
                <c:pt idx="6">
                  <c:v>30</c:v>
                </c:pt>
                <c:pt idx="7">
                  <c:v>6</c:v>
                </c:pt>
                <c:pt idx="8">
                  <c:v>6</c:v>
                </c:pt>
                <c:pt idx="9">
                  <c:v>6</c:v>
                </c:pt>
                <c:pt idx="10">
                  <c:v>6</c:v>
                </c:pt>
                <c:pt idx="11">
                  <c:v>5</c:v>
                </c:pt>
                <c:pt idx="12">
                  <c:v>5</c:v>
                </c:pt>
                <c:pt idx="13">
                  <c:v>5</c:v>
                </c:pt>
                <c:pt idx="14">
                  <c:v>5</c:v>
                </c:pt>
                <c:pt idx="15">
                  <c:v>11</c:v>
                </c:pt>
                <c:pt idx="16">
                  <c:v>11</c:v>
                </c:pt>
                <c:pt idx="17">
                  <c:v>11</c:v>
                </c:pt>
                <c:pt idx="18">
                  <c:v>11</c:v>
                </c:pt>
                <c:pt idx="19">
                  <c:v>8</c:v>
                </c:pt>
                <c:pt idx="20">
                  <c:v>8</c:v>
                </c:pt>
                <c:pt idx="21">
                  <c:v>8</c:v>
                </c:pt>
                <c:pt idx="22">
                  <c:v>8</c:v>
                </c:pt>
                <c:pt idx="23">
                  <c:v>8</c:v>
                </c:pt>
                <c:pt idx="24">
                  <c:v>8</c:v>
                </c:pt>
                <c:pt idx="25">
                  <c:v>8</c:v>
                </c:pt>
                <c:pt idx="26">
                  <c:v>8</c:v>
                </c:pt>
                <c:pt idx="27">
                  <c:v>8</c:v>
                </c:pt>
                <c:pt idx="28">
                  <c:v>8</c:v>
                </c:pt>
                <c:pt idx="29">
                  <c:v>8</c:v>
                </c:pt>
                <c:pt idx="30">
                  <c:v>8</c:v>
                </c:pt>
                <c:pt idx="31">
                  <c:v>8</c:v>
                </c:pt>
                <c:pt idx="32">
                  <c:v>8</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13</c:v>
                </c:pt>
                <c:pt idx="50">
                  <c:v>13</c:v>
                </c:pt>
                <c:pt idx="51">
                  <c:v>6</c:v>
                </c:pt>
                <c:pt idx="52">
                  <c:v>6</c:v>
                </c:pt>
                <c:pt idx="53">
                  <c:v>6</c:v>
                </c:pt>
                <c:pt idx="54">
                  <c:v>6</c:v>
                </c:pt>
                <c:pt idx="55">
                  <c:v>6</c:v>
                </c:pt>
                <c:pt idx="56">
                  <c:v>6</c:v>
                </c:pt>
                <c:pt idx="57">
                  <c:v>6</c:v>
                </c:pt>
                <c:pt idx="58">
                  <c:v>6</c:v>
                </c:pt>
                <c:pt idx="59">
                  <c:v>5</c:v>
                </c:pt>
                <c:pt idx="60">
                  <c:v>5</c:v>
                </c:pt>
                <c:pt idx="61">
                  <c:v>5</c:v>
                </c:pt>
                <c:pt idx="62">
                  <c:v>5</c:v>
                </c:pt>
                <c:pt idx="63">
                  <c:v>5</c:v>
                </c:pt>
                <c:pt idx="64">
                  <c:v>4</c:v>
                </c:pt>
                <c:pt idx="65">
                  <c:v>4</c:v>
                </c:pt>
                <c:pt idx="66">
                  <c:v>6</c:v>
                </c:pt>
                <c:pt idx="67">
                  <c:v>6</c:v>
                </c:pt>
              </c:numCache>
            </c:numRef>
          </c:val>
          <c:extLst>
            <c:ext xmlns:c16="http://schemas.microsoft.com/office/drawing/2014/chart" uri="{C3380CC4-5D6E-409C-BE32-E72D297353CC}">
              <c16:uniqueId val="{00000001-74F4-407D-8F53-DBDE4FCF948C}"/>
            </c:ext>
          </c:extLst>
        </c:ser>
        <c:dLbls>
          <c:showLegendKey val="0"/>
          <c:showVal val="0"/>
          <c:showCatName val="0"/>
          <c:showSerName val="0"/>
          <c:showPercent val="0"/>
          <c:showBubbleSize val="0"/>
        </c:dLbls>
        <c:gapWidth val="150"/>
        <c:overlap val="100"/>
        <c:axId val="228155776"/>
        <c:axId val="228157312"/>
      </c:barChart>
      <c:catAx>
        <c:axId val="228155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R"/>
          </a:p>
        </c:txPr>
        <c:crossAx val="228157312"/>
        <c:crosses val="autoZero"/>
        <c:auto val="1"/>
        <c:lblAlgn val="ctr"/>
        <c:lblOffset val="100"/>
        <c:noMultiLvlLbl val="0"/>
      </c:catAx>
      <c:valAx>
        <c:axId val="228157312"/>
        <c:scaling>
          <c:orientation val="minMax"/>
          <c:max val="44323"/>
          <c:min val="44252"/>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R"/>
          </a:p>
        </c:txPr>
        <c:crossAx val="228155776"/>
        <c:crosses val="autoZero"/>
        <c:crossBetween val="between"/>
        <c:majorUnit val="14"/>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50"/>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570856</xdr:colOff>
      <xdr:row>51</xdr:row>
      <xdr:rowOff>54950</xdr:rowOff>
    </xdr:from>
    <xdr:to>
      <xdr:col>9</xdr:col>
      <xdr:colOff>415571</xdr:colOff>
      <xdr:row>83</xdr:row>
      <xdr:rowOff>21339</xdr:rowOff>
    </xdr:to>
    <xdr:grpSp>
      <xdr:nvGrpSpPr>
        <xdr:cNvPr id="3" name="그룹 2">
          <a:extLst>
            <a:ext uri="{FF2B5EF4-FFF2-40B4-BE49-F238E27FC236}">
              <a16:creationId xmlns:a16="http://schemas.microsoft.com/office/drawing/2014/main" id="{00000000-0008-0000-0200-000003000000}"/>
            </a:ext>
          </a:extLst>
        </xdr:cNvPr>
        <xdr:cNvGrpSpPr/>
      </xdr:nvGrpSpPr>
      <xdr:grpSpPr>
        <a:xfrm>
          <a:off x="824856" y="15247325"/>
          <a:ext cx="6115340" cy="6570389"/>
          <a:chOff x="4625712" y="515782"/>
          <a:chExt cx="9325463" cy="7562899"/>
        </a:xfrm>
      </xdr:grpSpPr>
      <xdr:sp macro="" textlink="">
        <xdr:nvSpPr>
          <xdr:cNvPr id="4" name="직사각형 3">
            <a:extLst>
              <a:ext uri="{FF2B5EF4-FFF2-40B4-BE49-F238E27FC236}">
                <a16:creationId xmlns:a16="http://schemas.microsoft.com/office/drawing/2014/main" id="{00000000-0008-0000-0200-000004000000}"/>
              </a:ext>
            </a:extLst>
          </xdr:cNvPr>
          <xdr:cNvSpPr/>
        </xdr:nvSpPr>
        <xdr:spPr>
          <a:xfrm>
            <a:off x="4625712" y="515782"/>
            <a:ext cx="9325463" cy="756289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5" name="그룹 4">
            <a:extLst>
              <a:ext uri="{FF2B5EF4-FFF2-40B4-BE49-F238E27FC236}">
                <a16:creationId xmlns:a16="http://schemas.microsoft.com/office/drawing/2014/main" id="{00000000-0008-0000-0200-000005000000}"/>
              </a:ext>
            </a:extLst>
          </xdr:cNvPr>
          <xdr:cNvGrpSpPr/>
        </xdr:nvGrpSpPr>
        <xdr:grpSpPr>
          <a:xfrm>
            <a:off x="5156973" y="1023195"/>
            <a:ext cx="8423456" cy="6353595"/>
            <a:chOff x="5156973" y="1023195"/>
            <a:chExt cx="8423456" cy="6353595"/>
          </a:xfrm>
        </xdr:grpSpPr>
        <xdr:grpSp>
          <xdr:nvGrpSpPr>
            <xdr:cNvPr id="6" name="그룹 5">
              <a:extLst>
                <a:ext uri="{FF2B5EF4-FFF2-40B4-BE49-F238E27FC236}">
                  <a16:creationId xmlns:a16="http://schemas.microsoft.com/office/drawing/2014/main" id="{00000000-0008-0000-0200-000006000000}"/>
                </a:ext>
              </a:extLst>
            </xdr:cNvPr>
            <xdr:cNvGrpSpPr/>
          </xdr:nvGrpSpPr>
          <xdr:grpSpPr>
            <a:xfrm>
              <a:off x="5156973" y="1023195"/>
              <a:ext cx="8423456" cy="6353595"/>
              <a:chOff x="5349782" y="195386"/>
              <a:chExt cx="8269572" cy="5982491"/>
            </a:xfrm>
          </xdr:grpSpPr>
          <xdr:grpSp>
            <xdr:nvGrpSpPr>
              <xdr:cNvPr id="8" name="그룹 7">
                <a:extLst>
                  <a:ext uri="{FF2B5EF4-FFF2-40B4-BE49-F238E27FC236}">
                    <a16:creationId xmlns:a16="http://schemas.microsoft.com/office/drawing/2014/main" id="{00000000-0008-0000-0200-000008000000}"/>
                  </a:ext>
                </a:extLst>
              </xdr:cNvPr>
              <xdr:cNvGrpSpPr/>
            </xdr:nvGrpSpPr>
            <xdr:grpSpPr>
              <a:xfrm>
                <a:off x="5349782" y="195386"/>
                <a:ext cx="8269572" cy="5982491"/>
                <a:chOff x="5349782" y="195386"/>
                <a:chExt cx="8269572" cy="5982491"/>
              </a:xfrm>
            </xdr:grpSpPr>
            <xdr:grpSp>
              <xdr:nvGrpSpPr>
                <xdr:cNvPr id="10" name="그룹 9">
                  <a:extLst>
                    <a:ext uri="{FF2B5EF4-FFF2-40B4-BE49-F238E27FC236}">
                      <a16:creationId xmlns:a16="http://schemas.microsoft.com/office/drawing/2014/main" id="{00000000-0008-0000-0200-00000A000000}"/>
                    </a:ext>
                  </a:extLst>
                </xdr:cNvPr>
                <xdr:cNvGrpSpPr/>
              </xdr:nvGrpSpPr>
              <xdr:grpSpPr>
                <a:xfrm>
                  <a:off x="5349782" y="195386"/>
                  <a:ext cx="8269572" cy="5982491"/>
                  <a:chOff x="5374205" y="195386"/>
                  <a:chExt cx="8314929" cy="6085867"/>
                </a:xfrm>
              </xdr:grpSpPr>
              <xdr:grpSp>
                <xdr:nvGrpSpPr>
                  <xdr:cNvPr id="12" name="그룹 11">
                    <a:extLst>
                      <a:ext uri="{FF2B5EF4-FFF2-40B4-BE49-F238E27FC236}">
                        <a16:creationId xmlns:a16="http://schemas.microsoft.com/office/drawing/2014/main" id="{00000000-0008-0000-0200-00000C000000}"/>
                      </a:ext>
                    </a:extLst>
                  </xdr:cNvPr>
                  <xdr:cNvGrpSpPr/>
                </xdr:nvGrpSpPr>
                <xdr:grpSpPr>
                  <a:xfrm>
                    <a:off x="5374205" y="195386"/>
                    <a:ext cx="8314929" cy="6085867"/>
                    <a:chOff x="5361994" y="430670"/>
                    <a:chExt cx="8187104" cy="5860988"/>
                  </a:xfrm>
                </xdr:grpSpPr>
                <xdr:sp macro="" textlink="">
                  <xdr:nvSpPr>
                    <xdr:cNvPr id="15" name="순서도: 판단 14">
                      <a:extLst>
                        <a:ext uri="{FF2B5EF4-FFF2-40B4-BE49-F238E27FC236}">
                          <a16:creationId xmlns:a16="http://schemas.microsoft.com/office/drawing/2014/main" id="{00000000-0008-0000-0200-00000F000000}"/>
                        </a:ext>
                      </a:extLst>
                    </xdr:cNvPr>
                    <xdr:cNvSpPr/>
                  </xdr:nvSpPr>
                  <xdr:spPr>
                    <a:xfrm>
                      <a:off x="9705580" y="1978634"/>
                      <a:ext cx="1771316" cy="496954"/>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가입된 회원</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16" name="그룹 15">
                      <a:extLst>
                        <a:ext uri="{FF2B5EF4-FFF2-40B4-BE49-F238E27FC236}">
                          <a16:creationId xmlns:a16="http://schemas.microsoft.com/office/drawing/2014/main" id="{00000000-0008-0000-0200-000010000000}"/>
                        </a:ext>
                      </a:extLst>
                    </xdr:cNvPr>
                    <xdr:cNvGrpSpPr/>
                  </xdr:nvGrpSpPr>
                  <xdr:grpSpPr>
                    <a:xfrm>
                      <a:off x="5361994" y="430670"/>
                      <a:ext cx="8187104" cy="5860988"/>
                      <a:chOff x="5361994" y="430670"/>
                      <a:chExt cx="8187104" cy="5860988"/>
                    </a:xfrm>
                  </xdr:grpSpPr>
                  <xdr:sp macro="" textlink="">
                    <xdr:nvSpPr>
                      <xdr:cNvPr id="17" name="타원 16">
                        <a:extLst>
                          <a:ext uri="{FF2B5EF4-FFF2-40B4-BE49-F238E27FC236}">
                            <a16:creationId xmlns:a16="http://schemas.microsoft.com/office/drawing/2014/main" id="{00000000-0008-0000-0200-000011000000}"/>
                          </a:ext>
                        </a:extLst>
                      </xdr:cNvPr>
                      <xdr:cNvSpPr/>
                    </xdr:nvSpPr>
                    <xdr:spPr>
                      <a:xfrm>
                        <a:off x="9665747" y="430670"/>
                        <a:ext cx="1776447" cy="501869"/>
                      </a:xfrm>
                      <a:prstGeom prst="ellipse">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사이트 이용</a:t>
                        </a:r>
                      </a:p>
                    </xdr:txBody>
                  </xdr:sp>
                  <xdr:sp macro="" textlink="">
                    <xdr:nvSpPr>
                      <xdr:cNvPr id="18" name="직사각형 17">
                        <a:extLst>
                          <a:ext uri="{FF2B5EF4-FFF2-40B4-BE49-F238E27FC236}">
                            <a16:creationId xmlns:a16="http://schemas.microsoft.com/office/drawing/2014/main" id="{00000000-0008-0000-0200-000012000000}"/>
                          </a:ext>
                        </a:extLst>
                      </xdr:cNvPr>
                      <xdr:cNvSpPr/>
                    </xdr:nvSpPr>
                    <xdr:spPr>
                      <a:xfrm>
                        <a:off x="7273995" y="920899"/>
                        <a:ext cx="1493555" cy="5853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회원 가입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9" name="직선 화살표 연결선 18">
                        <a:extLst>
                          <a:ext uri="{FF2B5EF4-FFF2-40B4-BE49-F238E27FC236}">
                            <a16:creationId xmlns:a16="http://schemas.microsoft.com/office/drawing/2014/main" id="{00000000-0008-0000-0200-000013000000}"/>
                          </a:ext>
                        </a:extLst>
                      </xdr:cNvPr>
                      <xdr:cNvCxnSpPr/>
                    </xdr:nvCxnSpPr>
                    <xdr:spPr>
                      <a:xfrm>
                        <a:off x="10575847" y="967306"/>
                        <a:ext cx="0" cy="990968"/>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10665625" y="2603306"/>
                        <a:ext cx="487337"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1" name="순서도: 페이지 연결자 8">
                        <a:extLst>
                          <a:ext uri="{FF2B5EF4-FFF2-40B4-BE49-F238E27FC236}">
                            <a16:creationId xmlns:a16="http://schemas.microsoft.com/office/drawing/2014/main" id="{00000000-0008-0000-0200-000015000000}"/>
                          </a:ext>
                        </a:extLst>
                      </xdr:cNvPr>
                      <xdr:cNvSpPr/>
                    </xdr:nvSpPr>
                    <xdr:spPr>
                      <a:xfrm>
                        <a:off x="9767875" y="2996351"/>
                        <a:ext cx="1590295" cy="570612"/>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로그인 회면으로</a:t>
                        </a:r>
                        <a:endParaRPr lang="en-US" altLang="ko-KR" sz="800" b="0" cap="none" spc="0">
                          <a:ln w="0"/>
                          <a:solidFill>
                            <a:schemeClr val="tx1"/>
                          </a:solidFill>
                          <a:effectLst>
                            <a:outerShdw blurRad="38100" dist="19050" dir="2700000" algn="tl" rotWithShape="0">
                              <a:schemeClr val="dk1">
                                <a:alpha val="40000"/>
                              </a:schemeClr>
                            </a:outerShdw>
                          </a:effectLst>
                        </a:endParaRPr>
                      </a:p>
                      <a:p>
                        <a:pPr algn="ctr"/>
                        <a:r>
                          <a:rPr lang="ko-KR" altLang="en-US" sz="800" b="0" cap="none" spc="0">
                            <a:ln w="0"/>
                            <a:solidFill>
                              <a:schemeClr val="tx1"/>
                            </a:solidFill>
                            <a:effectLst>
                              <a:outerShdw blurRad="38100" dist="19050" dir="2700000" algn="tl" rotWithShape="0">
                                <a:schemeClr val="dk1">
                                  <a:alpha val="40000"/>
                                </a:schemeClr>
                              </a:outerShdw>
                            </a:effectLst>
                          </a:rPr>
                          <a:t>페이지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2" name="순서도: 페이지 연결자 9">
                        <a:extLst>
                          <a:ext uri="{FF2B5EF4-FFF2-40B4-BE49-F238E27FC236}">
                            <a16:creationId xmlns:a16="http://schemas.microsoft.com/office/drawing/2014/main" id="{00000000-0008-0000-0200-000016000000}"/>
                          </a:ext>
                        </a:extLst>
                      </xdr:cNvPr>
                      <xdr:cNvSpPr/>
                    </xdr:nvSpPr>
                    <xdr:spPr>
                      <a:xfrm>
                        <a:off x="7207303" y="1860745"/>
                        <a:ext cx="1606419" cy="592697"/>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회원 가입 페이지로</a:t>
                        </a:r>
                        <a:r>
                          <a:rPr lang="ko-KR" altLang="en-US" sz="800" b="0" cap="none" spc="0" baseline="0">
                            <a:ln w="0"/>
                            <a:solidFill>
                              <a:schemeClr val="tx1"/>
                            </a:solidFill>
                            <a:effectLst>
                              <a:outerShdw blurRad="38100" dist="19050" dir="2700000" algn="tl" rotWithShape="0">
                                <a:schemeClr val="dk1">
                                  <a:alpha val="40000"/>
                                </a:schemeClr>
                              </a:outerShdw>
                            </a:effectLst>
                          </a:rPr>
                          <a:t> 이동한다</a:t>
                        </a:r>
                        <a:r>
                          <a:rPr lang="en-US" altLang="ko-KR" sz="800" b="0" cap="none" spc="0" baseline="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cxnSp macro="">
                    <xdr:nvCxnSpPr>
                      <xdr:cNvPr id="23" name="직선 화살표 연결선 22">
                        <a:extLst>
                          <a:ext uri="{FF2B5EF4-FFF2-40B4-BE49-F238E27FC236}">
                            <a16:creationId xmlns:a16="http://schemas.microsoft.com/office/drawing/2014/main" id="{00000000-0008-0000-0200-000017000000}"/>
                          </a:ext>
                        </a:extLst>
                      </xdr:cNvPr>
                      <xdr:cNvCxnSpPr/>
                    </xdr:nvCxnSpPr>
                    <xdr:spPr>
                      <a:xfrm>
                        <a:off x="8033232" y="1525911"/>
                        <a:ext cx="0" cy="32500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9280538" y="1565228"/>
                        <a:ext cx="487337"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25" name="꺾인 연결선 24">
                        <a:extLst>
                          <a:ext uri="{FF2B5EF4-FFF2-40B4-BE49-F238E27FC236}">
                            <a16:creationId xmlns:a16="http://schemas.microsoft.com/office/drawing/2014/main" id="{00000000-0008-0000-0200-000019000000}"/>
                          </a:ext>
                        </a:extLst>
                      </xdr:cNvPr>
                      <xdr:cNvCxnSpPr/>
                    </xdr:nvCxnSpPr>
                    <xdr:spPr>
                      <a:xfrm rot="10800000">
                        <a:off x="8767550" y="1208005"/>
                        <a:ext cx="938030" cy="1017717"/>
                      </a:xfrm>
                      <a:prstGeom prst="bentConnector3">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7258605" y="2814571"/>
                        <a:ext cx="1493555" cy="58535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가입에</a:t>
                        </a:r>
                        <a:r>
                          <a:rPr lang="en-US" altLang="ko-KR" sz="1050" b="0" cap="none" spc="0" baseline="0">
                            <a:ln w="0"/>
                            <a:solidFill>
                              <a:schemeClr val="tx1"/>
                            </a:solidFill>
                            <a:effectLst>
                              <a:outerShdw blurRad="38100" dist="19050" dir="2700000" algn="tl" rotWithShape="0">
                                <a:schemeClr val="dk1">
                                  <a:alpha val="40000"/>
                                </a:schemeClr>
                              </a:outerShdw>
                            </a:effectLst>
                          </a:rPr>
                          <a:t> </a:t>
                        </a:r>
                        <a:r>
                          <a:rPr lang="ko-KR" altLang="en-US" sz="1050" b="0" cap="none" spc="0">
                            <a:ln w="0"/>
                            <a:solidFill>
                              <a:schemeClr val="tx1"/>
                            </a:solidFill>
                            <a:effectLst>
                              <a:outerShdw blurRad="38100" dist="19050" dir="2700000" algn="tl" rotWithShape="0">
                                <a:schemeClr val="dk1">
                                  <a:alpha val="40000"/>
                                </a:schemeClr>
                              </a:outerShdw>
                            </a:effectLst>
                          </a:rPr>
                          <a:t>필요한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7" name="순서도: 판단 26">
                        <a:extLst>
                          <a:ext uri="{FF2B5EF4-FFF2-40B4-BE49-F238E27FC236}">
                            <a16:creationId xmlns:a16="http://schemas.microsoft.com/office/drawing/2014/main" id="{00000000-0008-0000-0200-00001B000000}"/>
                          </a:ext>
                        </a:extLst>
                      </xdr:cNvPr>
                      <xdr:cNvSpPr/>
                    </xdr:nvSpPr>
                    <xdr:spPr>
                      <a:xfrm>
                        <a:off x="7171392" y="3734760"/>
                        <a:ext cx="1754431" cy="496189"/>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아이디 중복</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8" name="직사각형 27">
                        <a:extLst>
                          <a:ext uri="{FF2B5EF4-FFF2-40B4-BE49-F238E27FC236}">
                            <a16:creationId xmlns:a16="http://schemas.microsoft.com/office/drawing/2014/main" id="{00000000-0008-0000-0200-00001C000000}"/>
                          </a:ext>
                        </a:extLst>
                      </xdr:cNvPr>
                      <xdr:cNvSpPr/>
                    </xdr:nvSpPr>
                    <xdr:spPr>
                      <a:xfrm>
                        <a:off x="9720970" y="4880194"/>
                        <a:ext cx="1493554" cy="58535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로그인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9" name="직사각형 28">
                        <a:extLst>
                          <a:ext uri="{FF2B5EF4-FFF2-40B4-BE49-F238E27FC236}">
                            <a16:creationId xmlns:a16="http://schemas.microsoft.com/office/drawing/2014/main" id="{00000000-0008-0000-0200-00001D000000}"/>
                          </a:ext>
                        </a:extLst>
                      </xdr:cNvPr>
                      <xdr:cNvSpPr/>
                    </xdr:nvSpPr>
                    <xdr:spPr>
                      <a:xfrm>
                        <a:off x="7258605" y="4551039"/>
                        <a:ext cx="1493555" cy="5853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회원 가입 성공</a:t>
                        </a:r>
                      </a:p>
                    </xdr:txBody>
                  </xdr:sp>
                  <xdr:cxnSp macro="">
                    <xdr:nvCxnSpPr>
                      <xdr:cNvPr id="30" name="직선 화살표 연결선 29">
                        <a:extLst>
                          <a:ext uri="{FF2B5EF4-FFF2-40B4-BE49-F238E27FC236}">
                            <a16:creationId xmlns:a16="http://schemas.microsoft.com/office/drawing/2014/main" id="{00000000-0008-0000-0200-00001E000000}"/>
                          </a:ext>
                        </a:extLst>
                      </xdr:cNvPr>
                      <xdr:cNvCxnSpPr/>
                    </xdr:nvCxnSpPr>
                    <xdr:spPr>
                      <a:xfrm flipH="1">
                        <a:off x="8016417" y="4270266"/>
                        <a:ext cx="1424" cy="196409"/>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원통 30">
                        <a:extLst>
                          <a:ext uri="{FF2B5EF4-FFF2-40B4-BE49-F238E27FC236}">
                            <a16:creationId xmlns:a16="http://schemas.microsoft.com/office/drawing/2014/main" id="{00000000-0008-0000-0200-00001F000000}"/>
                          </a:ext>
                        </a:extLst>
                      </xdr:cNvPr>
                      <xdr:cNvSpPr/>
                    </xdr:nvSpPr>
                    <xdr:spPr>
                      <a:xfrm>
                        <a:off x="5361994" y="2514141"/>
                        <a:ext cx="1018647" cy="713835"/>
                      </a:xfrm>
                      <a:prstGeom prst="can">
                        <a:avLst/>
                      </a:prstGeom>
                      <a:noFill/>
                      <a:ln w="12700">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 회원 </a:t>
                        </a:r>
                        <a:r>
                          <a:rPr lang="en-US" altLang="ko-KR" sz="1050" b="0" cap="none" spc="0">
                            <a:ln w="0"/>
                            <a:solidFill>
                              <a:schemeClr val="tx1"/>
                            </a:solidFill>
                            <a:effectLst>
                              <a:outerShdw blurRad="38100" dist="19050" dir="2700000" algn="tl" rotWithShape="0">
                                <a:schemeClr val="dk1">
                                  <a:alpha val="40000"/>
                                </a:schemeClr>
                              </a:outerShdw>
                            </a:effectLst>
                          </a:rPr>
                          <a:t>DB</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32" name="직선 화살표 연결선 31">
                        <a:extLst>
                          <a:ext uri="{FF2B5EF4-FFF2-40B4-BE49-F238E27FC236}">
                            <a16:creationId xmlns:a16="http://schemas.microsoft.com/office/drawing/2014/main" id="{00000000-0008-0000-0200-000020000000}"/>
                          </a:ext>
                        </a:extLst>
                      </xdr:cNvPr>
                      <xdr:cNvCxnSpPr/>
                    </xdr:nvCxnSpPr>
                    <xdr:spPr>
                      <a:xfrm flipV="1">
                        <a:off x="6468587" y="2922632"/>
                        <a:ext cx="666893" cy="14744"/>
                      </a:xfrm>
                      <a:prstGeom prst="straightConnector1">
                        <a:avLst/>
                      </a:prstGeom>
                      <a:ln w="1270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6530149" y="2598391"/>
                        <a:ext cx="487337"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cxnSp macro="">
                    <xdr:nvCxnSpPr>
                      <xdr:cNvPr id="34" name="직선 화살표 연결선 33">
                        <a:extLst>
                          <a:ext uri="{FF2B5EF4-FFF2-40B4-BE49-F238E27FC236}">
                            <a16:creationId xmlns:a16="http://schemas.microsoft.com/office/drawing/2014/main" id="{00000000-0008-0000-0200-000022000000}"/>
                          </a:ext>
                        </a:extLst>
                      </xdr:cNvPr>
                      <xdr:cNvCxnSpPr/>
                    </xdr:nvCxnSpPr>
                    <xdr:spPr>
                      <a:xfrm>
                        <a:off x="10547631" y="4487149"/>
                        <a:ext cx="1764" cy="29351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8121178" y="4280095"/>
                        <a:ext cx="471213"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6437073" y="3429414"/>
                        <a:ext cx="487337" cy="206353"/>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7" name="순서도: 판단 36">
                        <a:extLst>
                          <a:ext uri="{FF2B5EF4-FFF2-40B4-BE49-F238E27FC236}">
                            <a16:creationId xmlns:a16="http://schemas.microsoft.com/office/drawing/2014/main" id="{00000000-0008-0000-0200-000025000000}"/>
                          </a:ext>
                        </a:extLst>
                      </xdr:cNvPr>
                      <xdr:cNvSpPr/>
                    </xdr:nvSpPr>
                    <xdr:spPr>
                      <a:xfrm>
                        <a:off x="9633757" y="3916538"/>
                        <a:ext cx="1863660" cy="496191"/>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900" b="0" cap="none" spc="0">
                            <a:ln w="0"/>
                            <a:solidFill>
                              <a:schemeClr val="tx1"/>
                            </a:solidFill>
                            <a:effectLst>
                              <a:outerShdw blurRad="38100" dist="19050" dir="2700000" algn="tl" rotWithShape="0">
                                <a:schemeClr val="dk1">
                                  <a:alpha val="40000"/>
                                </a:schemeClr>
                              </a:outerShdw>
                            </a:effectLst>
                          </a:rPr>
                          <a:t>입력</a:t>
                        </a:r>
                        <a:r>
                          <a:rPr lang="ko-KR" altLang="en-US" sz="900" b="0" cap="none" spc="0" baseline="0">
                            <a:ln w="0"/>
                            <a:solidFill>
                              <a:schemeClr val="tx1"/>
                            </a:solidFill>
                            <a:effectLst>
                              <a:outerShdw blurRad="38100" dist="19050" dir="2700000" algn="tl" rotWithShape="0">
                                <a:schemeClr val="dk1">
                                  <a:alpha val="40000"/>
                                </a:schemeClr>
                              </a:outerShdw>
                            </a:effectLst>
                          </a:rPr>
                          <a:t> 정보 일치</a:t>
                        </a:r>
                        <a:r>
                          <a:rPr lang="en-US" altLang="ko-KR" sz="900" b="0" cap="none" spc="0" baseline="0">
                            <a:ln w="0"/>
                            <a:solidFill>
                              <a:schemeClr val="tx1"/>
                            </a:solidFill>
                            <a:effectLst>
                              <a:outerShdw blurRad="38100" dist="19050" dir="2700000" algn="tl" rotWithShape="0">
                                <a:schemeClr val="dk1">
                                  <a:alpha val="40000"/>
                                </a:schemeClr>
                              </a:outerShdw>
                            </a:effectLst>
                          </a:rPr>
                          <a:t>?</a:t>
                        </a:r>
                        <a:endParaRPr lang="ko-KR" altLang="en-US" sz="9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8" name="원통 37">
                        <a:extLst>
                          <a:ext uri="{FF2B5EF4-FFF2-40B4-BE49-F238E27FC236}">
                            <a16:creationId xmlns:a16="http://schemas.microsoft.com/office/drawing/2014/main" id="{00000000-0008-0000-0200-000026000000}"/>
                          </a:ext>
                        </a:extLst>
                      </xdr:cNvPr>
                      <xdr:cNvSpPr/>
                    </xdr:nvSpPr>
                    <xdr:spPr>
                      <a:xfrm>
                        <a:off x="12358193" y="4768088"/>
                        <a:ext cx="1190905" cy="713073"/>
                      </a:xfrm>
                      <a:prstGeom prst="can">
                        <a:avLst/>
                      </a:prstGeom>
                      <a:noFill/>
                      <a:ln w="12700">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 회원 </a:t>
                        </a:r>
                        <a:r>
                          <a:rPr lang="en-US" altLang="ko-KR" sz="1050" b="0" cap="none" spc="0">
                            <a:ln w="0"/>
                            <a:solidFill>
                              <a:schemeClr val="tx1"/>
                            </a:solidFill>
                            <a:effectLst>
                              <a:outerShdw blurRad="38100" dist="19050" dir="2700000" algn="tl" rotWithShape="0">
                                <a:schemeClr val="dk1">
                                  <a:alpha val="40000"/>
                                </a:schemeClr>
                              </a:outerShdw>
                            </a:effectLst>
                          </a:rPr>
                          <a:t>DB</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10624584" y="4501893"/>
                        <a:ext cx="487337"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0" name="꺾인 연결선 39">
                        <a:extLst>
                          <a:ext uri="{FF2B5EF4-FFF2-40B4-BE49-F238E27FC236}">
                            <a16:creationId xmlns:a16="http://schemas.microsoft.com/office/drawing/2014/main" id="{00000000-0008-0000-0200-000028000000}"/>
                          </a:ext>
                        </a:extLst>
                      </xdr:cNvPr>
                      <xdr:cNvCxnSpPr>
                        <a:stCxn id="37" idx="3"/>
                        <a:endCxn id="21" idx="3"/>
                      </xdr:cNvCxnSpPr>
                    </xdr:nvCxnSpPr>
                    <xdr:spPr>
                      <a:xfrm flipH="1" flipV="1">
                        <a:off x="11358169" y="3282037"/>
                        <a:ext cx="139248" cy="886777"/>
                      </a:xfrm>
                      <a:prstGeom prst="bentConnector3">
                        <a:avLst>
                          <a:gd name="adj1" fmla="val -1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11829539" y="3665254"/>
                        <a:ext cx="487336" cy="197223"/>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2" name="직선 화살표 연결선 41">
                        <a:extLst>
                          <a:ext uri="{FF2B5EF4-FFF2-40B4-BE49-F238E27FC236}">
                            <a16:creationId xmlns:a16="http://schemas.microsoft.com/office/drawing/2014/main" id="{00000000-0008-0000-0200-00002A000000}"/>
                          </a:ext>
                        </a:extLst>
                      </xdr:cNvPr>
                      <xdr:cNvCxnSpPr/>
                    </xdr:nvCxnSpPr>
                    <xdr:spPr>
                      <a:xfrm>
                        <a:off x="11284838" y="5140731"/>
                        <a:ext cx="1001344" cy="0"/>
                      </a:xfrm>
                      <a:prstGeom prst="straightConnector1">
                        <a:avLst/>
                      </a:prstGeom>
                      <a:ln w="1270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11866028" y="4108146"/>
                        <a:ext cx="487336"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sp macro="" textlink="">
                    <xdr:nvSpPr>
                      <xdr:cNvPr id="44" name="순서도: 페이지 연결자 36">
                        <a:extLst>
                          <a:ext uri="{FF2B5EF4-FFF2-40B4-BE49-F238E27FC236}">
                            <a16:creationId xmlns:a16="http://schemas.microsoft.com/office/drawing/2014/main" id="{00000000-0008-0000-0200-00002C000000}"/>
                          </a:ext>
                        </a:extLst>
                      </xdr:cNvPr>
                      <xdr:cNvSpPr/>
                    </xdr:nvSpPr>
                    <xdr:spPr>
                      <a:xfrm>
                        <a:off x="9695319" y="5721047"/>
                        <a:ext cx="1606418" cy="57061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메인 화면으로 이동한다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5" name="직선 화살표 연결선 44">
                        <a:extLst>
                          <a:ext uri="{FF2B5EF4-FFF2-40B4-BE49-F238E27FC236}">
                            <a16:creationId xmlns:a16="http://schemas.microsoft.com/office/drawing/2014/main" id="{00000000-0008-0000-0200-00002D000000}"/>
                          </a:ext>
                        </a:extLst>
                      </xdr:cNvPr>
                      <xdr:cNvCxnSpPr/>
                    </xdr:nvCxnSpPr>
                    <xdr:spPr>
                      <a:xfrm>
                        <a:off x="10448192" y="5486797"/>
                        <a:ext cx="0" cy="171877"/>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11528802" y="4871810"/>
                        <a:ext cx="487338"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grpSp>
              </xdr:grpSp>
              <xdr:cxnSp macro="">
                <xdr:nvCxnSpPr>
                  <xdr:cNvPr id="13" name="직선 화살표 연결선 12">
                    <a:extLst>
                      <a:ext uri="{FF2B5EF4-FFF2-40B4-BE49-F238E27FC236}">
                        <a16:creationId xmlns:a16="http://schemas.microsoft.com/office/drawing/2014/main" id="{00000000-0008-0000-0200-00000D000000}"/>
                      </a:ext>
                    </a:extLst>
                  </xdr:cNvPr>
                  <xdr:cNvCxnSpPr/>
                </xdr:nvCxnSpPr>
                <xdr:spPr>
                  <a:xfrm flipH="1">
                    <a:off x="8072956" y="2381251"/>
                    <a:ext cx="1446" cy="20394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직선 화살표 연결선 13">
                    <a:extLst>
                      <a:ext uri="{FF2B5EF4-FFF2-40B4-BE49-F238E27FC236}">
                        <a16:creationId xmlns:a16="http://schemas.microsoft.com/office/drawing/2014/main" id="{00000000-0008-0000-0200-00000E000000}"/>
                      </a:ext>
                    </a:extLst>
                  </xdr:cNvPr>
                  <xdr:cNvCxnSpPr/>
                </xdr:nvCxnSpPr>
                <xdr:spPr>
                  <a:xfrm flipH="1">
                    <a:off x="8078816" y="3351824"/>
                    <a:ext cx="1446" cy="20394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1" name="꺾인 연결선 10">
                  <a:extLst>
                    <a:ext uri="{FF2B5EF4-FFF2-40B4-BE49-F238E27FC236}">
                      <a16:creationId xmlns:a16="http://schemas.microsoft.com/office/drawing/2014/main" id="{00000000-0008-0000-0200-00000B000000}"/>
                    </a:ext>
                  </a:extLst>
                </xdr:cNvPr>
                <xdr:cNvCxnSpPr>
                  <a:stCxn id="27" idx="1"/>
                </xdr:cNvCxnSpPr>
              </xdr:nvCxnSpPr>
              <xdr:spPr>
                <a:xfrm rot="10800000" flipH="1">
                  <a:off x="7176838" y="2916598"/>
                  <a:ext cx="54316" cy="904423"/>
                </a:xfrm>
                <a:prstGeom prst="bentConnector4">
                  <a:avLst>
                    <a:gd name="adj1" fmla="val -280068"/>
                    <a:gd name="adj2" fmla="val 99462"/>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9" name="직선 화살표 연결선 8">
                <a:extLst>
                  <a:ext uri="{FF2B5EF4-FFF2-40B4-BE49-F238E27FC236}">
                    <a16:creationId xmlns:a16="http://schemas.microsoft.com/office/drawing/2014/main" id="{00000000-0008-0000-0200-000009000000}"/>
                  </a:ext>
                </a:extLst>
              </xdr:cNvPr>
              <xdr:cNvCxnSpPr/>
            </xdr:nvCxnSpPr>
            <xdr:spPr>
              <a:xfrm flipH="1">
                <a:off x="10599872" y="3472440"/>
                <a:ext cx="1438" cy="20048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 name="직선 화살표 연결선 6">
              <a:extLst>
                <a:ext uri="{FF2B5EF4-FFF2-40B4-BE49-F238E27FC236}">
                  <a16:creationId xmlns:a16="http://schemas.microsoft.com/office/drawing/2014/main" id="{00000000-0008-0000-0200-000007000000}"/>
                </a:ext>
              </a:extLst>
            </xdr:cNvPr>
            <xdr:cNvCxnSpPr/>
          </xdr:nvCxnSpPr>
          <xdr:spPr>
            <a:xfrm>
              <a:off x="10527858" y="3332609"/>
              <a:ext cx="0" cy="40945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399760</xdr:colOff>
      <xdr:row>51</xdr:row>
      <xdr:rowOff>85148</xdr:rowOff>
    </xdr:from>
    <xdr:to>
      <xdr:col>17</xdr:col>
      <xdr:colOff>63500</xdr:colOff>
      <xdr:row>107</xdr:row>
      <xdr:rowOff>85317</xdr:rowOff>
    </xdr:to>
    <xdr:grpSp>
      <xdr:nvGrpSpPr>
        <xdr:cNvPr id="47" name="그룹 46">
          <a:extLst>
            <a:ext uri="{FF2B5EF4-FFF2-40B4-BE49-F238E27FC236}">
              <a16:creationId xmlns:a16="http://schemas.microsoft.com/office/drawing/2014/main" id="{00000000-0008-0000-0200-00002F000000}"/>
            </a:ext>
          </a:extLst>
        </xdr:cNvPr>
        <xdr:cNvGrpSpPr/>
      </xdr:nvGrpSpPr>
      <xdr:grpSpPr>
        <a:xfrm>
          <a:off x="7607010" y="15277523"/>
          <a:ext cx="4442115" cy="11557169"/>
          <a:chOff x="14114318" y="432955"/>
          <a:chExt cx="8918864" cy="17513011"/>
        </a:xfrm>
      </xdr:grpSpPr>
      <xdr:sp macro="" textlink="">
        <xdr:nvSpPr>
          <xdr:cNvPr id="48" name="직사각형 47">
            <a:extLst>
              <a:ext uri="{FF2B5EF4-FFF2-40B4-BE49-F238E27FC236}">
                <a16:creationId xmlns:a16="http://schemas.microsoft.com/office/drawing/2014/main" id="{00000000-0008-0000-0200-000030000000}"/>
              </a:ext>
            </a:extLst>
          </xdr:cNvPr>
          <xdr:cNvSpPr/>
        </xdr:nvSpPr>
        <xdr:spPr>
          <a:xfrm>
            <a:off x="14114318" y="432955"/>
            <a:ext cx="8918864" cy="175130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49" name="그룹 48">
            <a:extLst>
              <a:ext uri="{FF2B5EF4-FFF2-40B4-BE49-F238E27FC236}">
                <a16:creationId xmlns:a16="http://schemas.microsoft.com/office/drawing/2014/main" id="{00000000-0008-0000-0200-000031000000}"/>
              </a:ext>
            </a:extLst>
          </xdr:cNvPr>
          <xdr:cNvGrpSpPr/>
        </xdr:nvGrpSpPr>
        <xdr:grpSpPr>
          <a:xfrm>
            <a:off x="14937288" y="680728"/>
            <a:ext cx="7123803" cy="16474952"/>
            <a:chOff x="5403190" y="7764272"/>
            <a:chExt cx="7120472" cy="17723877"/>
          </a:xfrm>
        </xdr:grpSpPr>
        <xdr:sp macro="" textlink="">
          <xdr:nvSpPr>
            <xdr:cNvPr id="50" name="직사각형 49">
              <a:extLst>
                <a:ext uri="{FF2B5EF4-FFF2-40B4-BE49-F238E27FC236}">
                  <a16:creationId xmlns:a16="http://schemas.microsoft.com/office/drawing/2014/main" id="{00000000-0008-0000-0200-000032000000}"/>
                </a:ext>
              </a:extLst>
            </xdr:cNvPr>
            <xdr:cNvSpPr/>
          </xdr:nvSpPr>
          <xdr:spPr>
            <a:xfrm>
              <a:off x="9735736" y="13837413"/>
              <a:ext cx="1538782" cy="58586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근태정보를 등록한다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1" name="그룹 50">
              <a:extLst>
                <a:ext uri="{FF2B5EF4-FFF2-40B4-BE49-F238E27FC236}">
                  <a16:creationId xmlns:a16="http://schemas.microsoft.com/office/drawing/2014/main" id="{00000000-0008-0000-0200-000033000000}"/>
                </a:ext>
              </a:extLst>
            </xdr:cNvPr>
            <xdr:cNvGrpSpPr/>
          </xdr:nvGrpSpPr>
          <xdr:grpSpPr>
            <a:xfrm>
              <a:off x="5403190" y="7764272"/>
              <a:ext cx="7120472" cy="17723877"/>
              <a:chOff x="5403190" y="7764272"/>
              <a:chExt cx="7120472" cy="17723877"/>
            </a:xfrm>
          </xdr:grpSpPr>
          <xdr:cxnSp macro="">
            <xdr:nvCxnSpPr>
              <xdr:cNvPr id="52" name="직선 화살표 연결선 51">
                <a:extLst>
                  <a:ext uri="{FF2B5EF4-FFF2-40B4-BE49-F238E27FC236}">
                    <a16:creationId xmlns:a16="http://schemas.microsoft.com/office/drawing/2014/main" id="{00000000-0008-0000-0200-000034000000}"/>
                  </a:ext>
                </a:extLst>
              </xdr:cNvPr>
              <xdr:cNvCxnSpPr/>
            </xdr:nvCxnSpPr>
            <xdr:spPr>
              <a:xfrm flipH="1">
                <a:off x="9036022" y="12553573"/>
                <a:ext cx="1539" cy="237327"/>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53" name="직사각형 52">
                <a:extLst>
                  <a:ext uri="{FF2B5EF4-FFF2-40B4-BE49-F238E27FC236}">
                    <a16:creationId xmlns:a16="http://schemas.microsoft.com/office/drawing/2014/main" id="{00000000-0008-0000-0200-000035000000}"/>
                  </a:ext>
                </a:extLst>
              </xdr:cNvPr>
              <xdr:cNvSpPr/>
            </xdr:nvSpPr>
            <xdr:spPr>
              <a:xfrm>
                <a:off x="9735736" y="15712972"/>
                <a:ext cx="1538782" cy="58586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4" name="그룹 53">
                <a:extLst>
                  <a:ext uri="{FF2B5EF4-FFF2-40B4-BE49-F238E27FC236}">
                    <a16:creationId xmlns:a16="http://schemas.microsoft.com/office/drawing/2014/main" id="{00000000-0008-0000-0200-000036000000}"/>
                  </a:ext>
                </a:extLst>
              </xdr:cNvPr>
              <xdr:cNvGrpSpPr/>
            </xdr:nvGrpSpPr>
            <xdr:grpSpPr>
              <a:xfrm>
                <a:off x="5403190" y="7764272"/>
                <a:ext cx="7120472" cy="17723877"/>
                <a:chOff x="5326625" y="8087545"/>
                <a:chExt cx="7000157" cy="18472509"/>
              </a:xfrm>
            </xdr:grpSpPr>
            <xdr:sp macro="" textlink="">
              <xdr:nvSpPr>
                <xdr:cNvPr id="55" name="순서도: 판단 54">
                  <a:extLst>
                    <a:ext uri="{FF2B5EF4-FFF2-40B4-BE49-F238E27FC236}">
                      <a16:creationId xmlns:a16="http://schemas.microsoft.com/office/drawing/2014/main" id="{00000000-0008-0000-0200-000037000000}"/>
                    </a:ext>
                  </a:extLst>
                </xdr:cNvPr>
                <xdr:cNvSpPr/>
              </xdr:nvSpPr>
              <xdr:spPr>
                <a:xfrm>
                  <a:off x="7834779" y="13374477"/>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직원이 상용직</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6" name="그룹 55">
                  <a:extLst>
                    <a:ext uri="{FF2B5EF4-FFF2-40B4-BE49-F238E27FC236}">
                      <a16:creationId xmlns:a16="http://schemas.microsoft.com/office/drawing/2014/main" id="{00000000-0008-0000-0200-000038000000}"/>
                    </a:ext>
                  </a:extLst>
                </xdr:cNvPr>
                <xdr:cNvGrpSpPr/>
              </xdr:nvGrpSpPr>
              <xdr:grpSpPr>
                <a:xfrm>
                  <a:off x="7026714" y="8087545"/>
                  <a:ext cx="2959934" cy="4937995"/>
                  <a:chOff x="7085425" y="7969738"/>
                  <a:chExt cx="2987699" cy="4982342"/>
                </a:xfrm>
              </xdr:grpSpPr>
              <xdr:sp macro="" textlink="">
                <xdr:nvSpPr>
                  <xdr:cNvPr id="98" name="직사각형 97">
                    <a:extLst>
                      <a:ext uri="{FF2B5EF4-FFF2-40B4-BE49-F238E27FC236}">
                        <a16:creationId xmlns:a16="http://schemas.microsoft.com/office/drawing/2014/main" id="{00000000-0008-0000-0200-000062000000}"/>
                      </a:ext>
                    </a:extLst>
                  </xdr:cNvPr>
                  <xdr:cNvSpPr/>
                </xdr:nvSpPr>
                <xdr:spPr>
                  <a:xfrm>
                    <a:off x="8214890" y="7969738"/>
                    <a:ext cx="1533721" cy="62261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등록을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9" name="순서도: 페이지 연결자 9">
                    <a:extLst>
                      <a:ext uri="{FF2B5EF4-FFF2-40B4-BE49-F238E27FC236}">
                        <a16:creationId xmlns:a16="http://schemas.microsoft.com/office/drawing/2014/main" id="{00000000-0008-0000-0200-000063000000}"/>
                      </a:ext>
                    </a:extLst>
                  </xdr:cNvPr>
                  <xdr:cNvSpPr/>
                </xdr:nvSpPr>
                <xdr:spPr>
                  <a:xfrm>
                    <a:off x="8151980" y="8968539"/>
                    <a:ext cx="1647722" cy="630106"/>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직원등록 페이지로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0" name="직사각형 99">
                    <a:extLst>
                      <a:ext uri="{FF2B5EF4-FFF2-40B4-BE49-F238E27FC236}">
                        <a16:creationId xmlns:a16="http://schemas.microsoft.com/office/drawing/2014/main" id="{00000000-0008-0000-0200-000064000000}"/>
                      </a:ext>
                    </a:extLst>
                  </xdr:cNvPr>
                  <xdr:cNvSpPr/>
                </xdr:nvSpPr>
                <xdr:spPr>
                  <a:xfrm>
                    <a:off x="8216388" y="9969626"/>
                    <a:ext cx="1533721" cy="71164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직원의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1" name="순서도: 판단 100">
                    <a:extLst>
                      <a:ext uri="{FF2B5EF4-FFF2-40B4-BE49-F238E27FC236}">
                        <a16:creationId xmlns:a16="http://schemas.microsoft.com/office/drawing/2014/main" id="{00000000-0008-0000-0200-000065000000}"/>
                      </a:ext>
                    </a:extLst>
                  </xdr:cNvPr>
                  <xdr:cNvSpPr/>
                </xdr:nvSpPr>
                <xdr:spPr>
                  <a:xfrm>
                    <a:off x="7925194" y="11051618"/>
                    <a:ext cx="2147930" cy="7595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2" name="직사각형 101">
                    <a:extLst>
                      <a:ext uri="{FF2B5EF4-FFF2-40B4-BE49-F238E27FC236}">
                        <a16:creationId xmlns:a16="http://schemas.microsoft.com/office/drawing/2014/main" id="{00000000-0008-0000-0200-000066000000}"/>
                      </a:ext>
                    </a:extLst>
                  </xdr:cNvPr>
                  <xdr:cNvSpPr/>
                </xdr:nvSpPr>
                <xdr:spPr>
                  <a:xfrm>
                    <a:off x="8197338" y="12337843"/>
                    <a:ext cx="1533721" cy="614237"/>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등록 성공</a:t>
                    </a:r>
                  </a:p>
                </xdr:txBody>
              </xdr:sp>
              <xdr:cxnSp macro="">
                <xdr:nvCxnSpPr>
                  <xdr:cNvPr id="103" name="직선 화살표 연결선 102">
                    <a:extLst>
                      <a:ext uri="{FF2B5EF4-FFF2-40B4-BE49-F238E27FC236}">
                        <a16:creationId xmlns:a16="http://schemas.microsoft.com/office/drawing/2014/main" id="{00000000-0008-0000-0200-000067000000}"/>
                      </a:ext>
                    </a:extLst>
                  </xdr:cNvPr>
                  <xdr:cNvCxnSpPr/>
                </xdr:nvCxnSpPr>
                <xdr:spPr>
                  <a:xfrm>
                    <a:off x="8987518" y="8642106"/>
                    <a:ext cx="0" cy="26055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4" name="직선 화살표 연결선 103">
                    <a:extLst>
                      <a:ext uri="{FF2B5EF4-FFF2-40B4-BE49-F238E27FC236}">
                        <a16:creationId xmlns:a16="http://schemas.microsoft.com/office/drawing/2014/main" id="{00000000-0008-0000-0200-000068000000}"/>
                      </a:ext>
                    </a:extLst>
                  </xdr:cNvPr>
                  <xdr:cNvCxnSpPr/>
                </xdr:nvCxnSpPr>
                <xdr:spPr>
                  <a:xfrm>
                    <a:off x="8992507" y="9656885"/>
                    <a:ext cx="0" cy="27597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5" name="직선 화살표 연결선 104">
                    <a:extLst>
                      <a:ext uri="{FF2B5EF4-FFF2-40B4-BE49-F238E27FC236}">
                        <a16:creationId xmlns:a16="http://schemas.microsoft.com/office/drawing/2014/main" id="{00000000-0008-0000-0200-000069000000}"/>
                      </a:ext>
                    </a:extLst>
                  </xdr:cNvPr>
                  <xdr:cNvCxnSpPr/>
                </xdr:nvCxnSpPr>
                <xdr:spPr>
                  <a:xfrm>
                    <a:off x="8987971" y="10690713"/>
                    <a:ext cx="0" cy="291856"/>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6" name="직선 화살표 연결선 105">
                    <a:extLst>
                      <a:ext uri="{FF2B5EF4-FFF2-40B4-BE49-F238E27FC236}">
                        <a16:creationId xmlns:a16="http://schemas.microsoft.com/office/drawing/2014/main" id="{00000000-0008-0000-0200-00006A000000}"/>
                      </a:ext>
                    </a:extLst>
                  </xdr:cNvPr>
                  <xdr:cNvCxnSpPr/>
                </xdr:nvCxnSpPr>
                <xdr:spPr>
                  <a:xfrm>
                    <a:off x="8996496" y="11813792"/>
                    <a:ext cx="0" cy="45898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9132567" y="11912880"/>
                    <a:ext cx="492246" cy="219004"/>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08" name="꺾인 연결선 107">
                    <a:extLst>
                      <a:ext uri="{FF2B5EF4-FFF2-40B4-BE49-F238E27FC236}">
                        <a16:creationId xmlns:a16="http://schemas.microsoft.com/office/drawing/2014/main" id="{00000000-0008-0000-0200-00006C000000}"/>
                      </a:ext>
                    </a:extLst>
                  </xdr:cNvPr>
                  <xdr:cNvCxnSpPr>
                    <a:endCxn id="101" idx="1"/>
                  </xdr:cNvCxnSpPr>
                </xdr:nvCxnSpPr>
                <xdr:spPr>
                  <a:xfrm rot="16200000" flipV="1">
                    <a:off x="7445502" y="11906901"/>
                    <a:ext cx="1211210" cy="251826"/>
                  </a:xfrm>
                  <a:prstGeom prst="bentConnector4">
                    <a:avLst>
                      <a:gd name="adj1" fmla="val 179"/>
                      <a:gd name="adj2" fmla="val 190777"/>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7085425" y="11922405"/>
                    <a:ext cx="495176" cy="219004"/>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sp macro="" textlink="">
              <xdr:nvSpPr>
                <xdr:cNvPr id="57" name="직사각형 56">
                  <a:extLst>
                    <a:ext uri="{FF2B5EF4-FFF2-40B4-BE49-F238E27FC236}">
                      <a16:creationId xmlns:a16="http://schemas.microsoft.com/office/drawing/2014/main" id="{00000000-0008-0000-0200-000039000000}"/>
                    </a:ext>
                  </a:extLst>
                </xdr:cNvPr>
                <xdr:cNvSpPr/>
              </xdr:nvSpPr>
              <xdr:spPr>
                <a:xfrm>
                  <a:off x="6592759" y="14425426"/>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상용직 급여를 등록한다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8" name="순서도: 페이지 연결자 9">
                  <a:extLst>
                    <a:ext uri="{FF2B5EF4-FFF2-40B4-BE49-F238E27FC236}">
                      <a16:creationId xmlns:a16="http://schemas.microsoft.com/office/drawing/2014/main" id="{00000000-0008-0000-0200-00003A000000}"/>
                    </a:ext>
                  </a:extLst>
                </xdr:cNvPr>
                <xdr:cNvSpPr/>
              </xdr:nvSpPr>
              <xdr:spPr>
                <a:xfrm>
                  <a:off x="6585502" y="16371881"/>
                  <a:ext cx="1626898" cy="62432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급여 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9" name="순서도: 페이지 연결자 9">
                  <a:extLst>
                    <a:ext uri="{FF2B5EF4-FFF2-40B4-BE49-F238E27FC236}">
                      <a16:creationId xmlns:a16="http://schemas.microsoft.com/office/drawing/2014/main" id="{00000000-0008-0000-0200-00003B000000}"/>
                    </a:ext>
                  </a:extLst>
                </xdr:cNvPr>
                <xdr:cNvSpPr/>
              </xdr:nvSpPr>
              <xdr:spPr>
                <a:xfrm>
                  <a:off x="9512684" y="15341713"/>
                  <a:ext cx="1626898" cy="720182"/>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근태정보입력화면으로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0" name="직사각형 59">
                  <a:extLst>
                    <a:ext uri="{FF2B5EF4-FFF2-40B4-BE49-F238E27FC236}">
                      <a16:creationId xmlns:a16="http://schemas.microsoft.com/office/drawing/2014/main" id="{00000000-0008-0000-0200-00003C000000}"/>
                    </a:ext>
                  </a:extLst>
                </xdr:cNvPr>
                <xdr:cNvSpPr/>
              </xdr:nvSpPr>
              <xdr:spPr>
                <a:xfrm>
                  <a:off x="6580854" y="18471169"/>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급여정보를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1" name="순서도: 판단 60">
                  <a:extLst>
                    <a:ext uri="{FF2B5EF4-FFF2-40B4-BE49-F238E27FC236}">
                      <a16:creationId xmlns:a16="http://schemas.microsoft.com/office/drawing/2014/main" id="{00000000-0008-0000-0200-00003D000000}"/>
                    </a:ext>
                  </a:extLst>
                </xdr:cNvPr>
                <xdr:cNvSpPr/>
              </xdr:nvSpPr>
              <xdr:spPr>
                <a:xfrm>
                  <a:off x="6290226" y="20408439"/>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2" name="순서도: 판단 61">
                  <a:extLst>
                    <a:ext uri="{FF2B5EF4-FFF2-40B4-BE49-F238E27FC236}">
                      <a16:creationId xmlns:a16="http://schemas.microsoft.com/office/drawing/2014/main" id="{00000000-0008-0000-0200-00003E000000}"/>
                    </a:ext>
                  </a:extLst>
                </xdr:cNvPr>
                <xdr:cNvSpPr/>
              </xdr:nvSpPr>
              <xdr:spPr>
                <a:xfrm>
                  <a:off x="9322183" y="17413077"/>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3" name="직사각형 62">
                  <a:extLst>
                    <a:ext uri="{FF2B5EF4-FFF2-40B4-BE49-F238E27FC236}">
                      <a16:creationId xmlns:a16="http://schemas.microsoft.com/office/drawing/2014/main" id="{00000000-0008-0000-0200-00003F000000}"/>
                    </a:ext>
                  </a:extLst>
                </xdr:cNvPr>
                <xdr:cNvSpPr/>
              </xdr:nvSpPr>
              <xdr:spPr>
                <a:xfrm>
                  <a:off x="9582607" y="18550754"/>
                  <a:ext cx="1516907" cy="6113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 입력</a:t>
                  </a:r>
                  <a:r>
                    <a:rPr lang="ko-KR" altLang="en-US" sz="1050" b="0" cap="none" spc="0" baseline="0">
                      <a:ln w="0"/>
                      <a:solidFill>
                        <a:schemeClr val="tx1"/>
                      </a:solidFill>
                      <a:effectLst>
                        <a:outerShdw blurRad="38100" dist="19050" dir="2700000" algn="tl" rotWithShape="0">
                          <a:schemeClr val="dk1">
                            <a:alpha val="40000"/>
                          </a:schemeClr>
                        </a:outerShdw>
                      </a:effectLst>
                    </a:rPr>
                    <a:t> 성공</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4" name="직사각형 63">
                  <a:extLst>
                    <a:ext uri="{FF2B5EF4-FFF2-40B4-BE49-F238E27FC236}">
                      <a16:creationId xmlns:a16="http://schemas.microsoft.com/office/drawing/2014/main" id="{00000000-0008-0000-0200-000040000000}"/>
                    </a:ext>
                  </a:extLst>
                </xdr:cNvPr>
                <xdr:cNvSpPr/>
              </xdr:nvSpPr>
              <xdr:spPr>
                <a:xfrm>
                  <a:off x="9601657" y="19613042"/>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00" b="0" cap="none" spc="0">
                      <a:ln w="0"/>
                      <a:solidFill>
                        <a:schemeClr val="tx1"/>
                      </a:solidFill>
                      <a:effectLst>
                        <a:outerShdw blurRad="38100" dist="19050" dir="2700000" algn="tl" rotWithShape="0">
                          <a:schemeClr val="dk1">
                            <a:alpha val="40000"/>
                          </a:schemeClr>
                        </a:outerShdw>
                      </a:effectLst>
                    </a:rPr>
                    <a:t>상용직 급여를 등록한다</a:t>
                  </a:r>
                  <a:r>
                    <a:rPr lang="en-US" altLang="ko-KR" sz="1000" b="0" cap="none" spc="0">
                      <a:ln w="0"/>
                      <a:solidFill>
                        <a:schemeClr val="tx1"/>
                      </a:solidFill>
                      <a:effectLst>
                        <a:outerShdw blurRad="38100" dist="19050" dir="2700000" algn="tl" rotWithShape="0">
                          <a:schemeClr val="dk1">
                            <a:alpha val="40000"/>
                          </a:schemeClr>
                        </a:outerShdw>
                      </a:effectLst>
                    </a:rPr>
                    <a:t>.</a:t>
                  </a:r>
                  <a:endParaRPr lang="ko-KR" altLang="en-US" sz="10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5" name="순서도: 페이지 연결자 9">
                  <a:extLst>
                    <a:ext uri="{FF2B5EF4-FFF2-40B4-BE49-F238E27FC236}">
                      <a16:creationId xmlns:a16="http://schemas.microsoft.com/office/drawing/2014/main" id="{00000000-0008-0000-0200-000041000000}"/>
                    </a:ext>
                  </a:extLst>
                </xdr:cNvPr>
                <xdr:cNvSpPr/>
              </xdr:nvSpPr>
              <xdr:spPr>
                <a:xfrm>
                  <a:off x="9556299" y="20674423"/>
                  <a:ext cx="1630908" cy="62432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급여 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6" name="직사각형 65">
                  <a:extLst>
                    <a:ext uri="{FF2B5EF4-FFF2-40B4-BE49-F238E27FC236}">
                      <a16:creationId xmlns:a16="http://schemas.microsoft.com/office/drawing/2014/main" id="{00000000-0008-0000-0200-000042000000}"/>
                    </a:ext>
                  </a:extLst>
                </xdr:cNvPr>
                <xdr:cNvSpPr/>
              </xdr:nvSpPr>
              <xdr:spPr>
                <a:xfrm>
                  <a:off x="9592132" y="21689993"/>
                  <a:ext cx="1516907" cy="61038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급여정보를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7" name="순서도: 판단 66">
                  <a:extLst>
                    <a:ext uri="{FF2B5EF4-FFF2-40B4-BE49-F238E27FC236}">
                      <a16:creationId xmlns:a16="http://schemas.microsoft.com/office/drawing/2014/main" id="{00000000-0008-0000-0200-000043000000}"/>
                    </a:ext>
                  </a:extLst>
                </xdr:cNvPr>
                <xdr:cNvSpPr/>
              </xdr:nvSpPr>
              <xdr:spPr>
                <a:xfrm>
                  <a:off x="9350758" y="22695943"/>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68" name="꺾인 연결선 67">
                  <a:extLst>
                    <a:ext uri="{FF2B5EF4-FFF2-40B4-BE49-F238E27FC236}">
                      <a16:creationId xmlns:a16="http://schemas.microsoft.com/office/drawing/2014/main" id="{00000000-0008-0000-0200-000044000000}"/>
                    </a:ext>
                  </a:extLst>
                </xdr:cNvPr>
                <xdr:cNvCxnSpPr>
                  <a:stCxn id="55" idx="1"/>
                </xdr:cNvCxnSpPr>
              </xdr:nvCxnSpPr>
              <xdr:spPr>
                <a:xfrm rot="10800000" flipV="1">
                  <a:off x="7389396" y="13754585"/>
                  <a:ext cx="445384" cy="542940"/>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69" name="꺾인 연결선 68">
                  <a:extLst>
                    <a:ext uri="{FF2B5EF4-FFF2-40B4-BE49-F238E27FC236}">
                      <a16:creationId xmlns:a16="http://schemas.microsoft.com/office/drawing/2014/main" id="{00000000-0008-0000-0200-000045000000}"/>
                    </a:ext>
                  </a:extLst>
                </xdr:cNvPr>
                <xdr:cNvCxnSpPr>
                  <a:stCxn id="55" idx="3"/>
                </xdr:cNvCxnSpPr>
              </xdr:nvCxnSpPr>
              <xdr:spPr>
                <a:xfrm>
                  <a:off x="9961885" y="13754586"/>
                  <a:ext cx="407832" cy="542940"/>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0" name="직선 화살표 연결선 69">
                  <a:extLst>
                    <a:ext uri="{FF2B5EF4-FFF2-40B4-BE49-F238E27FC236}">
                      <a16:creationId xmlns:a16="http://schemas.microsoft.com/office/drawing/2014/main" id="{00000000-0008-0000-0200-000046000000}"/>
                    </a:ext>
                  </a:extLst>
                </xdr:cNvPr>
                <xdr:cNvCxnSpPr/>
              </xdr:nvCxnSpPr>
              <xdr:spPr>
                <a:xfrm>
                  <a:off x="7377488" y="15092111"/>
                  <a:ext cx="0" cy="115616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2" name="직선 화살표 연결선 71">
                  <a:extLst>
                    <a:ext uri="{FF2B5EF4-FFF2-40B4-BE49-F238E27FC236}">
                      <a16:creationId xmlns:a16="http://schemas.microsoft.com/office/drawing/2014/main" id="{00000000-0008-0000-0200-000048000000}"/>
                    </a:ext>
                  </a:extLst>
                </xdr:cNvPr>
                <xdr:cNvCxnSpPr/>
              </xdr:nvCxnSpPr>
              <xdr:spPr>
                <a:xfrm>
                  <a:off x="7398919" y="17088100"/>
                  <a:ext cx="0" cy="115992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3" name="직선 화살표 연결선 72">
                  <a:extLst>
                    <a:ext uri="{FF2B5EF4-FFF2-40B4-BE49-F238E27FC236}">
                      <a16:creationId xmlns:a16="http://schemas.microsoft.com/office/drawing/2014/main" id="{00000000-0008-0000-0200-000049000000}"/>
                    </a:ext>
                  </a:extLst>
                </xdr:cNvPr>
                <xdr:cNvCxnSpPr/>
              </xdr:nvCxnSpPr>
              <xdr:spPr>
                <a:xfrm>
                  <a:off x="7348913" y="19147380"/>
                  <a:ext cx="0" cy="115616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4" name="꺾인 연결선 73">
                  <a:extLst>
                    <a:ext uri="{FF2B5EF4-FFF2-40B4-BE49-F238E27FC236}">
                      <a16:creationId xmlns:a16="http://schemas.microsoft.com/office/drawing/2014/main" id="{00000000-0008-0000-0200-00004A000000}"/>
                    </a:ext>
                  </a:extLst>
                </xdr:cNvPr>
                <xdr:cNvCxnSpPr>
                  <a:stCxn id="61" idx="1"/>
                  <a:endCxn id="60" idx="1"/>
                </xdr:cNvCxnSpPr>
              </xdr:nvCxnSpPr>
              <xdr:spPr>
                <a:xfrm rot="10800000" flipH="1">
                  <a:off x="6290226" y="18774982"/>
                  <a:ext cx="290628" cy="2013567"/>
                </a:xfrm>
                <a:prstGeom prst="bentConnector3">
                  <a:avLst>
                    <a:gd name="adj1" fmla="val -78657"/>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5326625" y="19703658"/>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76" name="직선 화살표 연결선 75">
                  <a:extLst>
                    <a:ext uri="{FF2B5EF4-FFF2-40B4-BE49-F238E27FC236}">
                      <a16:creationId xmlns:a16="http://schemas.microsoft.com/office/drawing/2014/main" id="{00000000-0008-0000-0200-00004C000000}"/>
                    </a:ext>
                  </a:extLst>
                </xdr:cNvPr>
                <xdr:cNvCxnSpPr/>
              </xdr:nvCxnSpPr>
              <xdr:spPr>
                <a:xfrm flipH="1">
                  <a:off x="10352754" y="15066588"/>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7" name="직선 화살표 연결선 76">
                  <a:extLst>
                    <a:ext uri="{FF2B5EF4-FFF2-40B4-BE49-F238E27FC236}">
                      <a16:creationId xmlns:a16="http://schemas.microsoft.com/office/drawing/2014/main" id="{00000000-0008-0000-0200-00004D000000}"/>
                    </a:ext>
                  </a:extLst>
                </xdr:cNvPr>
                <xdr:cNvCxnSpPr/>
              </xdr:nvCxnSpPr>
              <xdr:spPr>
                <a:xfrm flipH="1">
                  <a:off x="10336766" y="16082828"/>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8" name="직선 화살표 연결선 77">
                  <a:extLst>
                    <a:ext uri="{FF2B5EF4-FFF2-40B4-BE49-F238E27FC236}">
                      <a16:creationId xmlns:a16="http://schemas.microsoft.com/office/drawing/2014/main" id="{00000000-0008-0000-0200-00004E000000}"/>
                    </a:ext>
                  </a:extLst>
                </xdr:cNvPr>
                <xdr:cNvCxnSpPr/>
              </xdr:nvCxnSpPr>
              <xdr:spPr>
                <a:xfrm flipH="1">
                  <a:off x="10346291" y="17073678"/>
                  <a:ext cx="1539" cy="24583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9" name="직선 화살표 연결선 78">
                  <a:extLst>
                    <a:ext uri="{FF2B5EF4-FFF2-40B4-BE49-F238E27FC236}">
                      <a16:creationId xmlns:a16="http://schemas.microsoft.com/office/drawing/2014/main" id="{00000000-0008-0000-0200-00004F000000}"/>
                    </a:ext>
                  </a:extLst>
                </xdr:cNvPr>
                <xdr:cNvCxnSpPr/>
              </xdr:nvCxnSpPr>
              <xdr:spPr>
                <a:xfrm flipH="1">
                  <a:off x="10391535" y="18231217"/>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0" name="직선 화살표 연결선 79">
                  <a:extLst>
                    <a:ext uri="{FF2B5EF4-FFF2-40B4-BE49-F238E27FC236}">
                      <a16:creationId xmlns:a16="http://schemas.microsoft.com/office/drawing/2014/main" id="{00000000-0008-0000-0200-000050000000}"/>
                    </a:ext>
                  </a:extLst>
                </xdr:cNvPr>
                <xdr:cNvCxnSpPr/>
              </xdr:nvCxnSpPr>
              <xdr:spPr>
                <a:xfrm flipH="1">
                  <a:off x="10389153" y="19233974"/>
                  <a:ext cx="1539" cy="24583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10695216" y="18203595"/>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2" name="직선 화살표 연결선 81">
                  <a:extLst>
                    <a:ext uri="{FF2B5EF4-FFF2-40B4-BE49-F238E27FC236}">
                      <a16:creationId xmlns:a16="http://schemas.microsoft.com/office/drawing/2014/main" id="{00000000-0008-0000-0200-000052000000}"/>
                    </a:ext>
                  </a:extLst>
                </xdr:cNvPr>
                <xdr:cNvCxnSpPr/>
              </xdr:nvCxnSpPr>
              <xdr:spPr>
                <a:xfrm flipH="1">
                  <a:off x="10398678" y="20308169"/>
                  <a:ext cx="1539" cy="245833"/>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3" name="직선 화살표 연결선 82">
                  <a:extLst>
                    <a:ext uri="{FF2B5EF4-FFF2-40B4-BE49-F238E27FC236}">
                      <a16:creationId xmlns:a16="http://schemas.microsoft.com/office/drawing/2014/main" id="{00000000-0008-0000-0200-000053000000}"/>
                    </a:ext>
                  </a:extLst>
                </xdr:cNvPr>
                <xdr:cNvCxnSpPr/>
              </xdr:nvCxnSpPr>
              <xdr:spPr>
                <a:xfrm flipH="1">
                  <a:off x="10384391" y="21370456"/>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4" name="직선 화살표 연결선 83">
                  <a:extLst>
                    <a:ext uri="{FF2B5EF4-FFF2-40B4-BE49-F238E27FC236}">
                      <a16:creationId xmlns:a16="http://schemas.microsoft.com/office/drawing/2014/main" id="{00000000-0008-0000-0200-000054000000}"/>
                    </a:ext>
                  </a:extLst>
                </xdr:cNvPr>
                <xdr:cNvCxnSpPr/>
              </xdr:nvCxnSpPr>
              <xdr:spPr>
                <a:xfrm flipH="1">
                  <a:off x="10393916" y="22373213"/>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0788085" y="23711302"/>
                  <a:ext cx="484681" cy="217095"/>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6" name="꺾인 연결선 85">
                  <a:extLst>
                    <a:ext uri="{FF2B5EF4-FFF2-40B4-BE49-F238E27FC236}">
                      <a16:creationId xmlns:a16="http://schemas.microsoft.com/office/drawing/2014/main" id="{00000000-0008-0000-0200-000056000000}"/>
                    </a:ext>
                  </a:extLst>
                </xdr:cNvPr>
                <xdr:cNvCxnSpPr>
                  <a:stCxn id="62" idx="3"/>
                  <a:endCxn id="53" idx="3"/>
                </xdr:cNvCxnSpPr>
              </xdr:nvCxnSpPr>
              <xdr:spPr>
                <a:xfrm flipH="1" flipV="1">
                  <a:off x="11099514" y="16671837"/>
                  <a:ext cx="349775" cy="1121349"/>
                </a:xfrm>
                <a:prstGeom prst="bentConnector3">
                  <a:avLst>
                    <a:gd name="adj1" fmla="val -653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11820670" y="17115113"/>
                  <a:ext cx="484681" cy="217097"/>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8" name="꺾인 연결선 87">
                  <a:extLst>
                    <a:ext uri="{FF2B5EF4-FFF2-40B4-BE49-F238E27FC236}">
                      <a16:creationId xmlns:a16="http://schemas.microsoft.com/office/drawing/2014/main" id="{00000000-0008-0000-0200-000058000000}"/>
                    </a:ext>
                  </a:extLst>
                </xdr:cNvPr>
                <xdr:cNvCxnSpPr/>
              </xdr:nvCxnSpPr>
              <xdr:spPr>
                <a:xfrm flipH="1" flipV="1">
                  <a:off x="11120945" y="21945178"/>
                  <a:ext cx="349775" cy="1121348"/>
                </a:xfrm>
                <a:prstGeom prst="bentConnector3">
                  <a:avLst>
                    <a:gd name="adj1" fmla="val -653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11842101" y="22388454"/>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0" name="직사각형 89">
                  <a:extLst>
                    <a:ext uri="{FF2B5EF4-FFF2-40B4-BE49-F238E27FC236}">
                      <a16:creationId xmlns:a16="http://schemas.microsoft.com/office/drawing/2014/main" id="{00000000-0008-0000-0200-00005A000000}"/>
                    </a:ext>
                  </a:extLst>
                </xdr:cNvPr>
                <xdr:cNvSpPr/>
              </xdr:nvSpPr>
              <xdr:spPr>
                <a:xfrm>
                  <a:off x="9704051" y="24198158"/>
                  <a:ext cx="1516907" cy="60662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일용직급여등록 성공</a:t>
                  </a:r>
                </a:p>
              </xdr:txBody>
            </xdr:sp>
            <xdr:sp macro="" textlink="">
              <xdr:nvSpPr>
                <xdr:cNvPr id="91" name="직사각형 90">
                  <a:extLst>
                    <a:ext uri="{FF2B5EF4-FFF2-40B4-BE49-F238E27FC236}">
                      <a16:creationId xmlns:a16="http://schemas.microsoft.com/office/drawing/2014/main" id="{00000000-0008-0000-0200-00005B000000}"/>
                    </a:ext>
                  </a:extLst>
                </xdr:cNvPr>
                <xdr:cNvSpPr/>
              </xdr:nvSpPr>
              <xdr:spPr>
                <a:xfrm>
                  <a:off x="6638003" y="24203715"/>
                  <a:ext cx="1516907" cy="60662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상용직급여등록 성공</a:t>
                  </a:r>
                </a:p>
              </xdr:txBody>
            </xdr:sp>
            <xdr:cxnSp macro="">
              <xdr:nvCxnSpPr>
                <xdr:cNvPr id="92" name="직선 화살표 연결선 91">
                  <a:extLst>
                    <a:ext uri="{FF2B5EF4-FFF2-40B4-BE49-F238E27FC236}">
                      <a16:creationId xmlns:a16="http://schemas.microsoft.com/office/drawing/2014/main" id="{00000000-0008-0000-0200-00005C000000}"/>
                    </a:ext>
                  </a:extLst>
                </xdr:cNvPr>
                <xdr:cNvCxnSpPr/>
              </xdr:nvCxnSpPr>
              <xdr:spPr>
                <a:xfrm>
                  <a:off x="7341770" y="21277722"/>
                  <a:ext cx="0" cy="28324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93" name="직선 화살표 연결선 92">
                  <a:extLst>
                    <a:ext uri="{FF2B5EF4-FFF2-40B4-BE49-F238E27FC236}">
                      <a16:creationId xmlns:a16="http://schemas.microsoft.com/office/drawing/2014/main" id="{00000000-0008-0000-0200-00005D000000}"/>
                    </a:ext>
                  </a:extLst>
                </xdr:cNvPr>
                <xdr:cNvCxnSpPr/>
              </xdr:nvCxnSpPr>
              <xdr:spPr>
                <a:xfrm>
                  <a:off x="10405435" y="23502310"/>
                  <a:ext cx="0" cy="619752"/>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7412476" y="22632345"/>
                  <a:ext cx="484679"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5" name="직사각형 94">
                  <a:extLst>
                    <a:ext uri="{FF2B5EF4-FFF2-40B4-BE49-F238E27FC236}">
                      <a16:creationId xmlns:a16="http://schemas.microsoft.com/office/drawing/2014/main" id="{00000000-0008-0000-0200-00005F000000}"/>
                    </a:ext>
                  </a:extLst>
                </xdr:cNvPr>
                <xdr:cNvSpPr/>
              </xdr:nvSpPr>
              <xdr:spPr>
                <a:xfrm>
                  <a:off x="8204742" y="25953432"/>
                  <a:ext cx="1516907" cy="60662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통합급여관리</a:t>
                  </a:r>
                </a:p>
              </xdr:txBody>
            </xdr:sp>
            <xdr:cxnSp macro="">
              <xdr:nvCxnSpPr>
                <xdr:cNvPr id="96" name="직선 연결선 95">
                  <a:extLst>
                    <a:ext uri="{FF2B5EF4-FFF2-40B4-BE49-F238E27FC236}">
                      <a16:creationId xmlns:a16="http://schemas.microsoft.com/office/drawing/2014/main" id="{00000000-0008-0000-0200-000060000000}"/>
                    </a:ext>
                  </a:extLst>
                </xdr:cNvPr>
                <xdr:cNvCxnSpPr>
                  <a:stCxn id="91" idx="3"/>
                  <a:endCxn id="90" idx="1"/>
                </xdr:cNvCxnSpPr>
              </xdr:nvCxnSpPr>
              <xdr:spPr>
                <a:xfrm flipV="1">
                  <a:off x="8154910" y="24503557"/>
                  <a:ext cx="1549141" cy="5557"/>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97" name="직선 화살표 연결선 96">
                  <a:extLst>
                    <a:ext uri="{FF2B5EF4-FFF2-40B4-BE49-F238E27FC236}">
                      <a16:creationId xmlns:a16="http://schemas.microsoft.com/office/drawing/2014/main" id="{00000000-0008-0000-0200-000061000000}"/>
                    </a:ext>
                  </a:extLst>
                </xdr:cNvPr>
                <xdr:cNvCxnSpPr/>
              </xdr:nvCxnSpPr>
              <xdr:spPr>
                <a:xfrm>
                  <a:off x="8918826" y="24511418"/>
                  <a:ext cx="0" cy="1342691"/>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grpSp>
    </xdr:grpSp>
    <xdr:clientData/>
  </xdr:twoCellAnchor>
  <xdr:twoCellAnchor>
    <xdr:from>
      <xdr:col>17</xdr:col>
      <xdr:colOff>431509</xdr:colOff>
      <xdr:row>51</xdr:row>
      <xdr:rowOff>70715</xdr:rowOff>
    </xdr:from>
    <xdr:to>
      <xdr:col>24</xdr:col>
      <xdr:colOff>298321</xdr:colOff>
      <xdr:row>107</xdr:row>
      <xdr:rowOff>47625</xdr:rowOff>
    </xdr:to>
    <xdr:grpSp>
      <xdr:nvGrpSpPr>
        <xdr:cNvPr id="110" name="그룹 109">
          <a:extLst>
            <a:ext uri="{FF2B5EF4-FFF2-40B4-BE49-F238E27FC236}">
              <a16:creationId xmlns:a16="http://schemas.microsoft.com/office/drawing/2014/main" id="{00000000-0008-0000-0200-00006E000000}"/>
            </a:ext>
          </a:extLst>
        </xdr:cNvPr>
        <xdr:cNvGrpSpPr/>
      </xdr:nvGrpSpPr>
      <xdr:grpSpPr>
        <a:xfrm>
          <a:off x="12417134" y="15263090"/>
          <a:ext cx="5772312" cy="11533910"/>
          <a:chOff x="23855795" y="346364"/>
          <a:chExt cx="7923069" cy="14850341"/>
        </a:xfrm>
      </xdr:grpSpPr>
      <xdr:sp macro="" textlink="">
        <xdr:nvSpPr>
          <xdr:cNvPr id="111" name="직사각형 110">
            <a:extLst>
              <a:ext uri="{FF2B5EF4-FFF2-40B4-BE49-F238E27FC236}">
                <a16:creationId xmlns:a16="http://schemas.microsoft.com/office/drawing/2014/main" id="{00000000-0008-0000-0200-00006F000000}"/>
              </a:ext>
            </a:extLst>
          </xdr:cNvPr>
          <xdr:cNvSpPr/>
        </xdr:nvSpPr>
        <xdr:spPr>
          <a:xfrm>
            <a:off x="23855795" y="346364"/>
            <a:ext cx="7923069" cy="1485034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112" name="그룹 111">
            <a:extLst>
              <a:ext uri="{FF2B5EF4-FFF2-40B4-BE49-F238E27FC236}">
                <a16:creationId xmlns:a16="http://schemas.microsoft.com/office/drawing/2014/main" id="{00000000-0008-0000-0200-000070000000}"/>
              </a:ext>
            </a:extLst>
          </xdr:cNvPr>
          <xdr:cNvGrpSpPr/>
        </xdr:nvGrpSpPr>
        <xdr:grpSpPr>
          <a:xfrm>
            <a:off x="24808872" y="566265"/>
            <a:ext cx="5895297" cy="14242793"/>
            <a:chOff x="22499781" y="249919"/>
            <a:chExt cx="5832952" cy="14190839"/>
          </a:xfrm>
        </xdr:grpSpPr>
        <xdr:sp macro="" textlink="">
          <xdr:nvSpPr>
            <xdr:cNvPr id="113" name="직사각형 112">
              <a:extLst>
                <a:ext uri="{FF2B5EF4-FFF2-40B4-BE49-F238E27FC236}">
                  <a16:creationId xmlns:a16="http://schemas.microsoft.com/office/drawing/2014/main" id="{00000000-0008-0000-0200-000071000000}"/>
                </a:ext>
              </a:extLst>
            </xdr:cNvPr>
            <xdr:cNvSpPr/>
          </xdr:nvSpPr>
          <xdr:spPr>
            <a:xfrm>
              <a:off x="25168169" y="249919"/>
              <a:ext cx="1530342" cy="57187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en-US" altLang="ko-KR" sz="1050" b="0" cap="none" spc="0" baseline="0">
                  <a:ln w="0"/>
                  <a:solidFill>
                    <a:schemeClr val="tx1"/>
                  </a:solidFill>
                  <a:effectLst>
                    <a:outerShdw blurRad="38100" dist="19050" dir="2700000" algn="tl" rotWithShape="0">
                      <a:schemeClr val="dk1">
                        <a:alpha val="40000"/>
                      </a:schemeClr>
                    </a:outerShdw>
                  </a:effectLst>
                </a:rPr>
                <a:t> </a:t>
              </a:r>
              <a:r>
                <a:rPr lang="ko-KR" altLang="en-US" sz="1050" b="0" cap="none" spc="0" baseline="0">
                  <a:ln w="0"/>
                  <a:solidFill>
                    <a:schemeClr val="tx1"/>
                  </a:solidFill>
                  <a:effectLst>
                    <a:outerShdw blurRad="38100" dist="19050" dir="2700000" algn="tl" rotWithShape="0">
                      <a:schemeClr val="dk1">
                        <a:alpha val="40000"/>
                      </a:schemeClr>
                    </a:outerShdw>
                  </a:effectLst>
                </a:rPr>
                <a:t>매출을 등록한다</a:t>
              </a:r>
              <a:r>
                <a:rPr lang="en-US" altLang="ko-KR" sz="1050" b="0" cap="none" spc="0" baseline="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4" name="순서도: 페이지 연결자 9">
              <a:extLst>
                <a:ext uri="{FF2B5EF4-FFF2-40B4-BE49-F238E27FC236}">
                  <a16:creationId xmlns:a16="http://schemas.microsoft.com/office/drawing/2014/main" id="{00000000-0008-0000-0200-000072000000}"/>
                </a:ext>
              </a:extLst>
            </xdr:cNvPr>
            <xdr:cNvSpPr/>
          </xdr:nvSpPr>
          <xdr:spPr>
            <a:xfrm>
              <a:off x="25122812" y="1153641"/>
              <a:ext cx="1648725" cy="596238"/>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매입</a:t>
              </a:r>
              <a:r>
                <a:rPr lang="en-US" altLang="ko-KR" sz="800" b="0" cap="none" spc="0">
                  <a:ln w="0"/>
                  <a:solidFill>
                    <a:schemeClr val="tx1"/>
                  </a:solidFill>
                  <a:effectLst>
                    <a:outerShdw blurRad="38100" dist="19050" dir="2700000" algn="tl" rotWithShape="0">
                      <a:schemeClr val="dk1">
                        <a:alpha val="40000"/>
                      </a:schemeClr>
                    </a:outerShdw>
                  </a:effectLst>
                </a:rPr>
                <a:t>.</a:t>
              </a:r>
              <a:r>
                <a:rPr lang="ko-KR" altLang="en-US" sz="800" b="0" cap="none" spc="0">
                  <a:ln w="0"/>
                  <a:solidFill>
                    <a:schemeClr val="tx1"/>
                  </a:solidFill>
                  <a:effectLst>
                    <a:outerShdw blurRad="38100" dist="19050" dir="2700000" algn="tl" rotWithShape="0">
                      <a:schemeClr val="dk1">
                        <a:alpha val="40000"/>
                      </a:schemeClr>
                    </a:outerShdw>
                  </a:effectLst>
                </a:rPr>
                <a:t>매출 입력페이지로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5" name="직사각형 114">
              <a:extLst>
                <a:ext uri="{FF2B5EF4-FFF2-40B4-BE49-F238E27FC236}">
                  <a16:creationId xmlns:a16="http://schemas.microsoft.com/office/drawing/2014/main" id="{00000000-0008-0000-0200-000073000000}"/>
                </a:ext>
              </a:extLst>
            </xdr:cNvPr>
            <xdr:cNvSpPr/>
          </xdr:nvSpPr>
          <xdr:spPr>
            <a:xfrm>
              <a:off x="25179508" y="2238375"/>
              <a:ext cx="1530342" cy="628520"/>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매출의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6" name="순서도: 판단 115">
              <a:extLst>
                <a:ext uri="{FF2B5EF4-FFF2-40B4-BE49-F238E27FC236}">
                  <a16:creationId xmlns:a16="http://schemas.microsoft.com/office/drawing/2014/main" id="{00000000-0008-0000-0200-000074000000}"/>
                </a:ext>
              </a:extLst>
            </xdr:cNvPr>
            <xdr:cNvSpPr/>
          </xdr:nvSpPr>
          <xdr:spPr>
            <a:xfrm>
              <a:off x="24911556" y="3385911"/>
              <a:ext cx="2144281" cy="6684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7" name="직사각형 116">
              <a:extLst>
                <a:ext uri="{FF2B5EF4-FFF2-40B4-BE49-F238E27FC236}">
                  <a16:creationId xmlns:a16="http://schemas.microsoft.com/office/drawing/2014/main" id="{00000000-0008-0000-0200-000075000000}"/>
                </a:ext>
              </a:extLst>
            </xdr:cNvPr>
            <xdr:cNvSpPr/>
          </xdr:nvSpPr>
          <xdr:spPr>
            <a:xfrm>
              <a:off x="25181169" y="4516924"/>
              <a:ext cx="1530342" cy="54733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등록 성공</a:t>
              </a:r>
            </a:p>
          </xdr:txBody>
        </xdr:sp>
        <xdr:cxnSp macro="">
          <xdr:nvCxnSpPr>
            <xdr:cNvPr id="118" name="직선 화살표 연결선 117">
              <a:extLst>
                <a:ext uri="{FF2B5EF4-FFF2-40B4-BE49-F238E27FC236}">
                  <a16:creationId xmlns:a16="http://schemas.microsoft.com/office/drawing/2014/main" id="{00000000-0008-0000-0200-000076000000}"/>
                </a:ext>
              </a:extLst>
            </xdr:cNvPr>
            <xdr:cNvCxnSpPr/>
          </xdr:nvCxnSpPr>
          <xdr:spPr>
            <a:xfrm>
              <a:off x="25978338" y="4056550"/>
              <a:ext cx="0" cy="40613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26334032" y="4150931"/>
              <a:ext cx="493110" cy="194329"/>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24040137" y="3034013"/>
              <a:ext cx="490570" cy="18253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21" name="꺾인 연결선 120">
              <a:extLst>
                <a:ext uri="{FF2B5EF4-FFF2-40B4-BE49-F238E27FC236}">
                  <a16:creationId xmlns:a16="http://schemas.microsoft.com/office/drawing/2014/main" id="{00000000-0008-0000-0200-000079000000}"/>
                </a:ext>
              </a:extLst>
            </xdr:cNvPr>
            <xdr:cNvCxnSpPr>
              <a:stCxn id="116" idx="1"/>
              <a:endCxn id="115" idx="1"/>
            </xdr:cNvCxnSpPr>
          </xdr:nvCxnSpPr>
          <xdr:spPr>
            <a:xfrm rot="10800000" flipH="1">
              <a:off x="24911556" y="2546738"/>
              <a:ext cx="267952" cy="1179298"/>
            </a:xfrm>
            <a:prstGeom prst="bentConnector3">
              <a:avLst>
                <a:gd name="adj1" fmla="val -85314"/>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22" name="직사각형 121">
              <a:extLst>
                <a:ext uri="{FF2B5EF4-FFF2-40B4-BE49-F238E27FC236}">
                  <a16:creationId xmlns:a16="http://schemas.microsoft.com/office/drawing/2014/main" id="{00000000-0008-0000-0200-00007A000000}"/>
                </a:ext>
              </a:extLst>
            </xdr:cNvPr>
            <xdr:cNvSpPr/>
          </xdr:nvSpPr>
          <xdr:spPr>
            <a:xfrm>
              <a:off x="25163480" y="5669902"/>
              <a:ext cx="1530342" cy="53554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마감</a:t>
              </a:r>
            </a:p>
          </xdr:txBody>
        </xdr:sp>
        <xdr:cxnSp macro="">
          <xdr:nvCxnSpPr>
            <xdr:cNvPr id="123" name="직선 화살표 연결선 122">
              <a:extLst>
                <a:ext uri="{FF2B5EF4-FFF2-40B4-BE49-F238E27FC236}">
                  <a16:creationId xmlns:a16="http://schemas.microsoft.com/office/drawing/2014/main" id="{00000000-0008-0000-0200-00007B000000}"/>
                </a:ext>
              </a:extLst>
            </xdr:cNvPr>
            <xdr:cNvCxnSpPr/>
          </xdr:nvCxnSpPr>
          <xdr:spPr>
            <a:xfrm>
              <a:off x="25971989" y="5198189"/>
              <a:ext cx="0" cy="39434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24" name="직사각형 123">
              <a:extLst>
                <a:ext uri="{FF2B5EF4-FFF2-40B4-BE49-F238E27FC236}">
                  <a16:creationId xmlns:a16="http://schemas.microsoft.com/office/drawing/2014/main" id="{00000000-0008-0000-0200-00007C000000}"/>
                </a:ext>
              </a:extLst>
            </xdr:cNvPr>
            <xdr:cNvSpPr/>
          </xdr:nvSpPr>
          <xdr:spPr>
            <a:xfrm>
              <a:off x="23600682" y="6777071"/>
              <a:ext cx="1864632" cy="66558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일일 판매량 품목별 원가조회</a:t>
              </a:r>
            </a:p>
          </xdr:txBody>
        </xdr:sp>
        <xdr:sp macro="" textlink="">
          <xdr:nvSpPr>
            <xdr:cNvPr id="125" name="직사각형 124">
              <a:extLst>
                <a:ext uri="{FF2B5EF4-FFF2-40B4-BE49-F238E27FC236}">
                  <a16:creationId xmlns:a16="http://schemas.microsoft.com/office/drawing/2014/main" id="{00000000-0008-0000-0200-00007D000000}"/>
                </a:ext>
              </a:extLst>
            </xdr:cNvPr>
            <xdr:cNvSpPr/>
          </xdr:nvSpPr>
          <xdr:spPr>
            <a:xfrm>
              <a:off x="26511041" y="6827417"/>
              <a:ext cx="1530341" cy="54733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품목별 재고 현황 조회</a:t>
              </a:r>
            </a:p>
          </xdr:txBody>
        </xdr:sp>
        <xdr:cxnSp macro="">
          <xdr:nvCxnSpPr>
            <xdr:cNvPr id="126" name="꺾인 연결선 125">
              <a:extLst>
                <a:ext uri="{FF2B5EF4-FFF2-40B4-BE49-F238E27FC236}">
                  <a16:creationId xmlns:a16="http://schemas.microsoft.com/office/drawing/2014/main" id="{00000000-0008-0000-0200-00007E000000}"/>
                </a:ext>
              </a:extLst>
            </xdr:cNvPr>
            <xdr:cNvCxnSpPr>
              <a:stCxn id="124" idx="0"/>
              <a:endCxn id="125" idx="0"/>
            </xdr:cNvCxnSpPr>
          </xdr:nvCxnSpPr>
          <xdr:spPr>
            <a:xfrm rot="16200000" flipH="1">
              <a:off x="25878070" y="5429278"/>
              <a:ext cx="50346" cy="2745934"/>
            </a:xfrm>
            <a:prstGeom prst="bentConnector3">
              <a:avLst>
                <a:gd name="adj1" fmla="val -454058"/>
              </a:avLst>
            </a:prstGeom>
            <a:ln>
              <a:solidFill>
                <a:schemeClr val="tx1"/>
              </a:solidFill>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127" name="직선 연결선 126">
              <a:extLst>
                <a:ext uri="{FF2B5EF4-FFF2-40B4-BE49-F238E27FC236}">
                  <a16:creationId xmlns:a16="http://schemas.microsoft.com/office/drawing/2014/main" id="{00000000-0008-0000-0200-00007F000000}"/>
                </a:ext>
              </a:extLst>
            </xdr:cNvPr>
            <xdr:cNvCxnSpPr>
              <a:stCxn id="122" idx="2"/>
            </xdr:cNvCxnSpPr>
          </xdr:nvCxnSpPr>
          <xdr:spPr>
            <a:xfrm>
              <a:off x="25928651" y="6205445"/>
              <a:ext cx="2129" cy="334833"/>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sp macro="" textlink="">
          <xdr:nvSpPr>
            <xdr:cNvPr id="128" name="순서도: 판단 127">
              <a:extLst>
                <a:ext uri="{FF2B5EF4-FFF2-40B4-BE49-F238E27FC236}">
                  <a16:creationId xmlns:a16="http://schemas.microsoft.com/office/drawing/2014/main" id="{00000000-0008-0000-0200-000080000000}"/>
                </a:ext>
              </a:extLst>
            </xdr:cNvPr>
            <xdr:cNvSpPr/>
          </xdr:nvSpPr>
          <xdr:spPr>
            <a:xfrm>
              <a:off x="24861334" y="8072075"/>
              <a:ext cx="2144281" cy="6684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오차수량 있음</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29" name="꺾인 연결선 128">
              <a:extLst>
                <a:ext uri="{FF2B5EF4-FFF2-40B4-BE49-F238E27FC236}">
                  <a16:creationId xmlns:a16="http://schemas.microsoft.com/office/drawing/2014/main" id="{00000000-0008-0000-0200-000081000000}"/>
                </a:ext>
              </a:extLst>
            </xdr:cNvPr>
            <xdr:cNvCxnSpPr>
              <a:stCxn id="124" idx="2"/>
              <a:endCxn id="125" idx="2"/>
            </xdr:cNvCxnSpPr>
          </xdr:nvCxnSpPr>
          <xdr:spPr>
            <a:xfrm rot="5400000" flipH="1" flipV="1">
              <a:off x="25870795" y="6037236"/>
              <a:ext cx="67901" cy="2742933"/>
            </a:xfrm>
            <a:prstGeom prst="bentConnector3">
              <a:avLst>
                <a:gd name="adj1" fmla="val -336667"/>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30" name="직선 화살표 연결선 129">
              <a:extLst>
                <a:ext uri="{FF2B5EF4-FFF2-40B4-BE49-F238E27FC236}">
                  <a16:creationId xmlns:a16="http://schemas.microsoft.com/office/drawing/2014/main" id="{00000000-0008-0000-0200-000082000000}"/>
                </a:ext>
              </a:extLst>
            </xdr:cNvPr>
            <xdr:cNvCxnSpPr/>
          </xdr:nvCxnSpPr>
          <xdr:spPr>
            <a:xfrm>
              <a:off x="25927890" y="7668559"/>
              <a:ext cx="0" cy="33374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1" name="순서도: 페이지 연결자 9">
              <a:extLst>
                <a:ext uri="{FF2B5EF4-FFF2-40B4-BE49-F238E27FC236}">
                  <a16:creationId xmlns:a16="http://schemas.microsoft.com/office/drawing/2014/main" id="{00000000-0008-0000-0200-000083000000}"/>
                </a:ext>
              </a:extLst>
            </xdr:cNvPr>
            <xdr:cNvSpPr/>
          </xdr:nvSpPr>
          <xdr:spPr>
            <a:xfrm>
              <a:off x="23577541" y="9141207"/>
              <a:ext cx="1643293" cy="55427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재고조사화면으로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2" name="직사각형 131">
              <a:extLst>
                <a:ext uri="{FF2B5EF4-FFF2-40B4-BE49-F238E27FC236}">
                  <a16:creationId xmlns:a16="http://schemas.microsoft.com/office/drawing/2014/main" id="{00000000-0008-0000-0200-000084000000}"/>
                </a:ext>
              </a:extLst>
            </xdr:cNvPr>
            <xdr:cNvSpPr/>
          </xdr:nvSpPr>
          <xdr:spPr>
            <a:xfrm>
              <a:off x="23480241" y="10238826"/>
              <a:ext cx="1867464"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오차수량정보를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3" name="순서도: 판단 132">
              <a:extLst>
                <a:ext uri="{FF2B5EF4-FFF2-40B4-BE49-F238E27FC236}">
                  <a16:creationId xmlns:a16="http://schemas.microsoft.com/office/drawing/2014/main" id="{00000000-0008-0000-0200-000085000000}"/>
                </a:ext>
              </a:extLst>
            </xdr:cNvPr>
            <xdr:cNvSpPr/>
          </xdr:nvSpPr>
          <xdr:spPr>
            <a:xfrm>
              <a:off x="23375782" y="11400300"/>
              <a:ext cx="2144282" cy="668455"/>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4" name="직사각형 133">
              <a:extLst>
                <a:ext uri="{FF2B5EF4-FFF2-40B4-BE49-F238E27FC236}">
                  <a16:creationId xmlns:a16="http://schemas.microsoft.com/office/drawing/2014/main" id="{00000000-0008-0000-0200-000086000000}"/>
                </a:ext>
              </a:extLst>
            </xdr:cNvPr>
            <xdr:cNvSpPr/>
          </xdr:nvSpPr>
          <xdr:spPr>
            <a:xfrm>
              <a:off x="23518899" y="12547309"/>
              <a:ext cx="1869539"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재고수량정보를 수정한다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5" name="직사각형 134">
              <a:extLst>
                <a:ext uri="{FF2B5EF4-FFF2-40B4-BE49-F238E27FC236}">
                  <a16:creationId xmlns:a16="http://schemas.microsoft.com/office/drawing/2014/main" id="{00000000-0008-0000-0200-000087000000}"/>
                </a:ext>
              </a:extLst>
            </xdr:cNvPr>
            <xdr:cNvSpPr/>
          </xdr:nvSpPr>
          <xdr:spPr>
            <a:xfrm>
              <a:off x="25050836" y="13775175"/>
              <a:ext cx="1864632"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재고관리현황조회</a:t>
              </a:r>
            </a:p>
          </xdr:txBody>
        </xdr:sp>
        <xdr:cxnSp macro="">
          <xdr:nvCxnSpPr>
            <xdr:cNvPr id="136" name="꺾인 연결선 135">
              <a:extLst>
                <a:ext uri="{FF2B5EF4-FFF2-40B4-BE49-F238E27FC236}">
                  <a16:creationId xmlns:a16="http://schemas.microsoft.com/office/drawing/2014/main" id="{00000000-0008-0000-0200-000088000000}"/>
                </a:ext>
              </a:extLst>
            </xdr:cNvPr>
            <xdr:cNvCxnSpPr>
              <a:stCxn id="128" idx="1"/>
              <a:endCxn id="131" idx="0"/>
            </xdr:cNvCxnSpPr>
          </xdr:nvCxnSpPr>
          <xdr:spPr>
            <a:xfrm rot="10800000" flipV="1">
              <a:off x="24399188" y="8403571"/>
              <a:ext cx="462146" cy="737636"/>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23808436" y="8658489"/>
              <a:ext cx="489684" cy="18253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38" name="꺾인 연결선 137">
              <a:extLst>
                <a:ext uri="{FF2B5EF4-FFF2-40B4-BE49-F238E27FC236}">
                  <a16:creationId xmlns:a16="http://schemas.microsoft.com/office/drawing/2014/main" id="{00000000-0008-0000-0200-00008A000000}"/>
                </a:ext>
              </a:extLst>
            </xdr:cNvPr>
            <xdr:cNvCxnSpPr>
              <a:stCxn id="128" idx="3"/>
              <a:endCxn id="135" idx="3"/>
            </xdr:cNvCxnSpPr>
          </xdr:nvCxnSpPr>
          <xdr:spPr>
            <a:xfrm flipH="1">
              <a:off x="26915468" y="8403571"/>
              <a:ext cx="90147" cy="5707128"/>
            </a:xfrm>
            <a:prstGeom prst="bentConnector3">
              <a:avLst>
                <a:gd name="adj1" fmla="val -6344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27843049" y="11063959"/>
              <a:ext cx="489684" cy="188000"/>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0" name="직선 화살표 연결선 139">
              <a:extLst>
                <a:ext uri="{FF2B5EF4-FFF2-40B4-BE49-F238E27FC236}">
                  <a16:creationId xmlns:a16="http://schemas.microsoft.com/office/drawing/2014/main" id="{00000000-0008-0000-0200-00008C000000}"/>
                </a:ext>
              </a:extLst>
            </xdr:cNvPr>
            <xdr:cNvCxnSpPr>
              <a:stCxn id="131" idx="2"/>
            </xdr:cNvCxnSpPr>
          </xdr:nvCxnSpPr>
          <xdr:spPr>
            <a:xfrm flipH="1">
              <a:off x="24399089" y="9695478"/>
              <a:ext cx="98" cy="451822"/>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1" name="직선 화살표 연결선 140">
              <a:extLst>
                <a:ext uri="{FF2B5EF4-FFF2-40B4-BE49-F238E27FC236}">
                  <a16:creationId xmlns:a16="http://schemas.microsoft.com/office/drawing/2014/main" id="{00000000-0008-0000-0200-00008D000000}"/>
                </a:ext>
              </a:extLst>
            </xdr:cNvPr>
            <xdr:cNvCxnSpPr/>
          </xdr:nvCxnSpPr>
          <xdr:spPr>
            <a:xfrm>
              <a:off x="24446242" y="10945892"/>
              <a:ext cx="0" cy="384646"/>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2" name="꺾인 연결선 141">
              <a:extLst>
                <a:ext uri="{FF2B5EF4-FFF2-40B4-BE49-F238E27FC236}">
                  <a16:creationId xmlns:a16="http://schemas.microsoft.com/office/drawing/2014/main" id="{00000000-0008-0000-0200-00008E000000}"/>
                </a:ext>
              </a:extLst>
            </xdr:cNvPr>
            <xdr:cNvCxnSpPr>
              <a:stCxn id="133" idx="1"/>
              <a:endCxn id="132" idx="1"/>
            </xdr:cNvCxnSpPr>
          </xdr:nvCxnSpPr>
          <xdr:spPr>
            <a:xfrm rot="10800000" flipH="1">
              <a:off x="23375781" y="10567406"/>
              <a:ext cx="104459" cy="1171336"/>
            </a:xfrm>
            <a:prstGeom prst="bentConnector3">
              <a:avLst>
                <a:gd name="adj1" fmla="val -21884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43" name="TextBox 142">
              <a:extLst>
                <a:ext uri="{FF2B5EF4-FFF2-40B4-BE49-F238E27FC236}">
                  <a16:creationId xmlns:a16="http://schemas.microsoft.com/office/drawing/2014/main" id="{00000000-0008-0000-0200-00008F000000}"/>
                </a:ext>
              </a:extLst>
            </xdr:cNvPr>
            <xdr:cNvSpPr txBox="1"/>
          </xdr:nvSpPr>
          <xdr:spPr>
            <a:xfrm>
              <a:off x="22499781" y="11052799"/>
              <a:ext cx="489685" cy="19096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4" name="직선 화살표 연결선 143">
              <a:extLst>
                <a:ext uri="{FF2B5EF4-FFF2-40B4-BE49-F238E27FC236}">
                  <a16:creationId xmlns:a16="http://schemas.microsoft.com/office/drawing/2014/main" id="{00000000-0008-0000-0200-000090000000}"/>
                </a:ext>
              </a:extLst>
            </xdr:cNvPr>
            <xdr:cNvCxnSpPr/>
          </xdr:nvCxnSpPr>
          <xdr:spPr>
            <a:xfrm>
              <a:off x="24450958" y="12118692"/>
              <a:ext cx="0" cy="31963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45" name="TextBox 144">
              <a:extLst>
                <a:ext uri="{FF2B5EF4-FFF2-40B4-BE49-F238E27FC236}">
                  <a16:creationId xmlns:a16="http://schemas.microsoft.com/office/drawing/2014/main" id="{00000000-0008-0000-0200-000091000000}"/>
                </a:ext>
              </a:extLst>
            </xdr:cNvPr>
            <xdr:cNvSpPr txBox="1"/>
          </xdr:nvSpPr>
          <xdr:spPr>
            <a:xfrm>
              <a:off x="24725802" y="12166816"/>
              <a:ext cx="487610" cy="19096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6" name="꺾인 연결선 145">
              <a:extLst>
                <a:ext uri="{FF2B5EF4-FFF2-40B4-BE49-F238E27FC236}">
                  <a16:creationId xmlns:a16="http://schemas.microsoft.com/office/drawing/2014/main" id="{00000000-0008-0000-0200-000092000000}"/>
                </a:ext>
              </a:extLst>
            </xdr:cNvPr>
            <xdr:cNvCxnSpPr>
              <a:stCxn id="134" idx="2"/>
              <a:endCxn id="135" idx="1"/>
            </xdr:cNvCxnSpPr>
          </xdr:nvCxnSpPr>
          <xdr:spPr>
            <a:xfrm rot="16200000" flipH="1">
              <a:off x="24302090" y="13363433"/>
              <a:ext cx="899287" cy="598205"/>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7" name="직선 화살표 연결선 146">
              <a:extLst>
                <a:ext uri="{FF2B5EF4-FFF2-40B4-BE49-F238E27FC236}">
                  <a16:creationId xmlns:a16="http://schemas.microsoft.com/office/drawing/2014/main" id="{00000000-0008-0000-0200-000093000000}"/>
                </a:ext>
              </a:extLst>
            </xdr:cNvPr>
            <xdr:cNvCxnSpPr/>
          </xdr:nvCxnSpPr>
          <xdr:spPr>
            <a:xfrm>
              <a:off x="25937441" y="874762"/>
              <a:ext cx="0" cy="223341"/>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8" name="직선 화살표 연결선 147">
              <a:extLst>
                <a:ext uri="{FF2B5EF4-FFF2-40B4-BE49-F238E27FC236}">
                  <a16:creationId xmlns:a16="http://schemas.microsoft.com/office/drawing/2014/main" id="{00000000-0008-0000-0200-000094000000}"/>
                </a:ext>
              </a:extLst>
            </xdr:cNvPr>
            <xdr:cNvCxnSpPr/>
          </xdr:nvCxnSpPr>
          <xdr:spPr>
            <a:xfrm>
              <a:off x="25955030" y="1790452"/>
              <a:ext cx="0" cy="4020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1</xdr:col>
      <xdr:colOff>1056695</xdr:colOff>
      <xdr:row>85</xdr:row>
      <xdr:rowOff>33192</xdr:rowOff>
    </xdr:from>
    <xdr:to>
      <xdr:col>5</xdr:col>
      <xdr:colOff>209935</xdr:colOff>
      <xdr:row>107</xdr:row>
      <xdr:rowOff>47625</xdr:rowOff>
    </xdr:to>
    <xdr:grpSp>
      <xdr:nvGrpSpPr>
        <xdr:cNvPr id="149" name="그룹 148">
          <a:extLst>
            <a:ext uri="{FF2B5EF4-FFF2-40B4-BE49-F238E27FC236}">
              <a16:creationId xmlns:a16="http://schemas.microsoft.com/office/drawing/2014/main" id="{00000000-0008-0000-0200-000095000000}"/>
            </a:ext>
          </a:extLst>
        </xdr:cNvPr>
        <xdr:cNvGrpSpPr/>
      </xdr:nvGrpSpPr>
      <xdr:grpSpPr>
        <a:xfrm>
          <a:off x="1310695" y="22242317"/>
          <a:ext cx="2693365" cy="4554683"/>
          <a:chOff x="32904545" y="346364"/>
          <a:chExt cx="5195455" cy="6602556"/>
        </a:xfrm>
      </xdr:grpSpPr>
      <xdr:sp macro="" textlink="">
        <xdr:nvSpPr>
          <xdr:cNvPr id="150" name="직사각형 149">
            <a:extLst>
              <a:ext uri="{FF2B5EF4-FFF2-40B4-BE49-F238E27FC236}">
                <a16:creationId xmlns:a16="http://schemas.microsoft.com/office/drawing/2014/main" id="{00000000-0008-0000-0200-000096000000}"/>
              </a:ext>
            </a:extLst>
          </xdr:cNvPr>
          <xdr:cNvSpPr/>
        </xdr:nvSpPr>
        <xdr:spPr>
          <a:xfrm>
            <a:off x="32904545" y="346364"/>
            <a:ext cx="5195455" cy="660255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151" name="그룹 150">
            <a:extLst>
              <a:ext uri="{FF2B5EF4-FFF2-40B4-BE49-F238E27FC236}">
                <a16:creationId xmlns:a16="http://schemas.microsoft.com/office/drawing/2014/main" id="{00000000-0008-0000-0200-000097000000}"/>
              </a:ext>
            </a:extLst>
          </xdr:cNvPr>
          <xdr:cNvGrpSpPr/>
        </xdr:nvGrpSpPr>
        <xdr:grpSpPr>
          <a:xfrm>
            <a:off x="33797240" y="997882"/>
            <a:ext cx="3374744" cy="4975380"/>
            <a:chOff x="33895737" y="227223"/>
            <a:chExt cx="3363921" cy="4925591"/>
          </a:xfrm>
        </xdr:grpSpPr>
        <xdr:sp macro="" textlink="">
          <xdr:nvSpPr>
            <xdr:cNvPr id="152" name="직사각형 151">
              <a:extLst>
                <a:ext uri="{FF2B5EF4-FFF2-40B4-BE49-F238E27FC236}">
                  <a16:creationId xmlns:a16="http://schemas.microsoft.com/office/drawing/2014/main" id="{00000000-0008-0000-0200-000098000000}"/>
                </a:ext>
              </a:extLst>
            </xdr:cNvPr>
            <xdr:cNvSpPr/>
          </xdr:nvSpPr>
          <xdr:spPr>
            <a:xfrm>
              <a:off x="34801663" y="227223"/>
              <a:ext cx="1539438" cy="539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매출</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원천 마감</a:t>
              </a:r>
            </a:p>
          </xdr:txBody>
        </xdr:sp>
        <xdr:sp macro="" textlink="">
          <xdr:nvSpPr>
            <xdr:cNvPr id="153" name="직사각형 152">
              <a:extLst>
                <a:ext uri="{FF2B5EF4-FFF2-40B4-BE49-F238E27FC236}">
                  <a16:creationId xmlns:a16="http://schemas.microsoft.com/office/drawing/2014/main" id="{00000000-0008-0000-0200-000099000000}"/>
                </a:ext>
              </a:extLst>
            </xdr:cNvPr>
            <xdr:cNvSpPr/>
          </xdr:nvSpPr>
          <xdr:spPr>
            <a:xfrm>
              <a:off x="35720220" y="1685719"/>
              <a:ext cx="1539438" cy="547880"/>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통합회계관리 조회</a:t>
              </a:r>
            </a:p>
          </xdr:txBody>
        </xdr:sp>
        <xdr:sp macro="" textlink="">
          <xdr:nvSpPr>
            <xdr:cNvPr id="154" name="직사각형 153">
              <a:extLst>
                <a:ext uri="{FF2B5EF4-FFF2-40B4-BE49-F238E27FC236}">
                  <a16:creationId xmlns:a16="http://schemas.microsoft.com/office/drawing/2014/main" id="{00000000-0008-0000-0200-00009A000000}"/>
                </a:ext>
              </a:extLst>
            </xdr:cNvPr>
            <xdr:cNvSpPr/>
          </xdr:nvSpPr>
          <xdr:spPr>
            <a:xfrm>
              <a:off x="33895737" y="1685719"/>
              <a:ext cx="1539046" cy="547880"/>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통합원천관리 조회</a:t>
              </a:r>
            </a:p>
          </xdr:txBody>
        </xdr:sp>
        <xdr:sp macro="" textlink="">
          <xdr:nvSpPr>
            <xdr:cNvPr id="155" name="직사각형 154">
              <a:extLst>
                <a:ext uri="{FF2B5EF4-FFF2-40B4-BE49-F238E27FC236}">
                  <a16:creationId xmlns:a16="http://schemas.microsoft.com/office/drawing/2014/main" id="{00000000-0008-0000-0200-00009B000000}"/>
                </a:ext>
              </a:extLst>
            </xdr:cNvPr>
            <xdr:cNvSpPr/>
          </xdr:nvSpPr>
          <xdr:spPr>
            <a:xfrm>
              <a:off x="35718824" y="2860889"/>
              <a:ext cx="1539438" cy="54599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부가세 관리 조회</a:t>
              </a:r>
            </a:p>
          </xdr:txBody>
        </xdr:sp>
        <xdr:cxnSp macro="">
          <xdr:nvCxnSpPr>
            <xdr:cNvPr id="156" name="꺾인 연결선 155">
              <a:extLst>
                <a:ext uri="{FF2B5EF4-FFF2-40B4-BE49-F238E27FC236}">
                  <a16:creationId xmlns:a16="http://schemas.microsoft.com/office/drawing/2014/main" id="{00000000-0008-0000-0200-00009C000000}"/>
                </a:ext>
              </a:extLst>
            </xdr:cNvPr>
            <xdr:cNvCxnSpPr>
              <a:stCxn id="154" idx="0"/>
              <a:endCxn id="153" idx="0"/>
            </xdr:cNvCxnSpPr>
          </xdr:nvCxnSpPr>
          <xdr:spPr>
            <a:xfrm rot="5400000" flipH="1" flipV="1">
              <a:off x="35577600" y="773379"/>
              <a:ext cx="12700" cy="1824679"/>
            </a:xfrm>
            <a:prstGeom prst="bentConnector3">
              <a:avLst>
                <a:gd name="adj1" fmla="val 4260000"/>
              </a:avLst>
            </a:prstGeom>
            <a:ln>
              <a:solidFill>
                <a:schemeClr val="tx1"/>
              </a:solidFill>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157" name="직선 연결선 156">
              <a:extLst>
                <a:ext uri="{FF2B5EF4-FFF2-40B4-BE49-F238E27FC236}">
                  <a16:creationId xmlns:a16="http://schemas.microsoft.com/office/drawing/2014/main" id="{00000000-0008-0000-0200-00009D000000}"/>
                </a:ext>
              </a:extLst>
            </xdr:cNvPr>
            <xdr:cNvCxnSpPr>
              <a:stCxn id="152" idx="2"/>
            </xdr:cNvCxnSpPr>
          </xdr:nvCxnSpPr>
          <xdr:spPr>
            <a:xfrm flipH="1">
              <a:off x="35569208" y="766607"/>
              <a:ext cx="2175" cy="373536"/>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58" name="직선 화살표 연결선 157">
              <a:extLst>
                <a:ext uri="{FF2B5EF4-FFF2-40B4-BE49-F238E27FC236}">
                  <a16:creationId xmlns:a16="http://schemas.microsoft.com/office/drawing/2014/main" id="{00000000-0008-0000-0200-00009E000000}"/>
                </a:ext>
              </a:extLst>
            </xdr:cNvPr>
            <xdr:cNvCxnSpPr/>
          </xdr:nvCxnSpPr>
          <xdr:spPr>
            <a:xfrm>
              <a:off x="36469320" y="2265045"/>
              <a:ext cx="0" cy="55530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59" name="꺾인 연결선 158">
              <a:extLst>
                <a:ext uri="{FF2B5EF4-FFF2-40B4-BE49-F238E27FC236}">
                  <a16:creationId xmlns:a16="http://schemas.microsoft.com/office/drawing/2014/main" id="{00000000-0008-0000-0200-00009F000000}"/>
                </a:ext>
              </a:extLst>
            </xdr:cNvPr>
            <xdr:cNvCxnSpPr>
              <a:stCxn id="154" idx="2"/>
              <a:endCxn id="155" idx="2"/>
            </xdr:cNvCxnSpPr>
          </xdr:nvCxnSpPr>
          <xdr:spPr>
            <a:xfrm rot="16200000" flipH="1">
              <a:off x="34990260" y="1908599"/>
              <a:ext cx="1173283" cy="1823283"/>
            </a:xfrm>
            <a:prstGeom prst="bentConnector3">
              <a:avLst>
                <a:gd name="adj1" fmla="val 149055"/>
              </a:avLst>
            </a:prstGeom>
            <a:ln>
              <a:solidFill>
                <a:schemeClr val="tx1"/>
              </a:solidFill>
            </a:ln>
          </xdr:spPr>
          <xdr:style>
            <a:lnRef idx="1">
              <a:schemeClr val="dk1"/>
            </a:lnRef>
            <a:fillRef idx="0">
              <a:schemeClr val="dk1"/>
            </a:fillRef>
            <a:effectRef idx="0">
              <a:schemeClr val="dk1"/>
            </a:effectRef>
            <a:fontRef idx="minor">
              <a:schemeClr val="tx1"/>
            </a:fontRef>
          </xdr:style>
        </xdr:cxnSp>
        <xdr:sp macro="" textlink="">
          <xdr:nvSpPr>
            <xdr:cNvPr id="160" name="직사각형 159">
              <a:extLst>
                <a:ext uri="{FF2B5EF4-FFF2-40B4-BE49-F238E27FC236}">
                  <a16:creationId xmlns:a16="http://schemas.microsoft.com/office/drawing/2014/main" id="{00000000-0008-0000-0200-0000A0000000}"/>
                </a:ext>
              </a:extLst>
            </xdr:cNvPr>
            <xdr:cNvSpPr/>
          </xdr:nvSpPr>
          <xdr:spPr>
            <a:xfrm>
              <a:off x="34807281" y="4602059"/>
              <a:ext cx="1539438" cy="5507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손익계산서 조회</a:t>
              </a:r>
            </a:p>
          </xdr:txBody>
        </xdr:sp>
        <xdr:cxnSp macro="">
          <xdr:nvCxnSpPr>
            <xdr:cNvPr id="161" name="직선 화살표 연결선 160">
              <a:extLst>
                <a:ext uri="{FF2B5EF4-FFF2-40B4-BE49-F238E27FC236}">
                  <a16:creationId xmlns:a16="http://schemas.microsoft.com/office/drawing/2014/main" id="{00000000-0008-0000-0200-0000A1000000}"/>
                </a:ext>
              </a:extLst>
            </xdr:cNvPr>
            <xdr:cNvCxnSpPr/>
          </xdr:nvCxnSpPr>
          <xdr:spPr>
            <a:xfrm>
              <a:off x="35576828" y="3979545"/>
              <a:ext cx="0" cy="58578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1</xdr:col>
      <xdr:colOff>925079</xdr:colOff>
      <xdr:row>49</xdr:row>
      <xdr:rowOff>189057</xdr:rowOff>
    </xdr:from>
    <xdr:to>
      <xdr:col>4</xdr:col>
      <xdr:colOff>446768</xdr:colOff>
      <xdr:row>52</xdr:row>
      <xdr:rowOff>138340</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1179079" y="12444557"/>
          <a:ext cx="2379189" cy="56840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회원등록 및 로그인</a:t>
          </a:r>
        </a:p>
      </xdr:txBody>
    </xdr:sp>
    <xdr:clientData/>
  </xdr:twoCellAnchor>
  <xdr:twoCellAnchor>
    <xdr:from>
      <xdr:col>10</xdr:col>
      <xdr:colOff>515050</xdr:colOff>
      <xdr:row>49</xdr:row>
      <xdr:rowOff>191778</xdr:rowOff>
    </xdr:from>
    <xdr:to>
      <xdr:col>14</xdr:col>
      <xdr:colOff>473981</xdr:colOff>
      <xdr:row>52</xdr:row>
      <xdr:rowOff>97518</xdr:rowOff>
    </xdr:to>
    <xdr:sp macro="" textlink="">
      <xdr:nvSpPr>
        <xdr:cNvPr id="162" name="직사각형 161">
          <a:extLst>
            <a:ext uri="{FF2B5EF4-FFF2-40B4-BE49-F238E27FC236}">
              <a16:creationId xmlns:a16="http://schemas.microsoft.com/office/drawing/2014/main" id="{00000000-0008-0000-0200-0000A2000000}"/>
            </a:ext>
          </a:extLst>
        </xdr:cNvPr>
        <xdr:cNvSpPr/>
      </xdr:nvSpPr>
      <xdr:spPr>
        <a:xfrm>
          <a:off x="7722300" y="12447278"/>
          <a:ext cx="2689431" cy="52486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직원등록 및 급여관리</a:t>
          </a:r>
        </a:p>
      </xdr:txBody>
    </xdr:sp>
    <xdr:clientData/>
  </xdr:twoCellAnchor>
  <xdr:twoCellAnchor>
    <xdr:from>
      <xdr:col>17</xdr:col>
      <xdr:colOff>617556</xdr:colOff>
      <xdr:row>49</xdr:row>
      <xdr:rowOff>205839</xdr:rowOff>
    </xdr:from>
    <xdr:to>
      <xdr:col>20</xdr:col>
      <xdr:colOff>478517</xdr:colOff>
      <xdr:row>52</xdr:row>
      <xdr:rowOff>109311</xdr:rowOff>
    </xdr:to>
    <xdr:sp macro="" textlink="">
      <xdr:nvSpPr>
        <xdr:cNvPr id="163" name="직사각형 162">
          <a:extLst>
            <a:ext uri="{FF2B5EF4-FFF2-40B4-BE49-F238E27FC236}">
              <a16:creationId xmlns:a16="http://schemas.microsoft.com/office/drawing/2014/main" id="{00000000-0008-0000-0200-0000A3000000}"/>
            </a:ext>
          </a:extLst>
        </xdr:cNvPr>
        <xdr:cNvSpPr/>
      </xdr:nvSpPr>
      <xdr:spPr>
        <a:xfrm>
          <a:off x="12603181" y="12461339"/>
          <a:ext cx="1908836" cy="52259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매입 매출 관리</a:t>
          </a:r>
        </a:p>
      </xdr:txBody>
    </xdr:sp>
    <xdr:clientData/>
  </xdr:twoCellAnchor>
  <xdr:twoCellAnchor>
    <xdr:from>
      <xdr:col>1</xdr:col>
      <xdr:colOff>1150955</xdr:colOff>
      <xdr:row>83</xdr:row>
      <xdr:rowOff>156400</xdr:rowOff>
    </xdr:from>
    <xdr:to>
      <xdr:col>3</xdr:col>
      <xdr:colOff>433161</xdr:colOff>
      <xdr:row>86</xdr:row>
      <xdr:rowOff>62140</xdr:rowOff>
    </xdr:to>
    <xdr:sp macro="" textlink="">
      <xdr:nvSpPr>
        <xdr:cNvPr id="164" name="직사각형 163">
          <a:extLst>
            <a:ext uri="{FF2B5EF4-FFF2-40B4-BE49-F238E27FC236}">
              <a16:creationId xmlns:a16="http://schemas.microsoft.com/office/drawing/2014/main" id="{00000000-0008-0000-0200-0000A4000000}"/>
            </a:ext>
          </a:extLst>
        </xdr:cNvPr>
        <xdr:cNvSpPr/>
      </xdr:nvSpPr>
      <xdr:spPr>
        <a:xfrm>
          <a:off x="1404955" y="19428650"/>
          <a:ext cx="1457081" cy="52486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세무 관리</a:t>
          </a:r>
        </a:p>
      </xdr:txBody>
    </xdr:sp>
    <xdr:clientData/>
  </xdr:twoCellAnchor>
  <xdr:twoCellAnchor>
    <xdr:from>
      <xdr:col>2</xdr:col>
      <xdr:colOff>315632</xdr:colOff>
      <xdr:row>16</xdr:row>
      <xdr:rowOff>124663</xdr:rowOff>
    </xdr:from>
    <xdr:to>
      <xdr:col>20</xdr:col>
      <xdr:colOff>285750</xdr:colOff>
      <xdr:row>46</xdr:row>
      <xdr:rowOff>0</xdr:rowOff>
    </xdr:to>
    <xdr:grpSp>
      <xdr:nvGrpSpPr>
        <xdr:cNvPr id="71" name="그룹 70"/>
        <xdr:cNvGrpSpPr/>
      </xdr:nvGrpSpPr>
      <xdr:grpSpPr>
        <a:xfrm>
          <a:off x="2061882" y="6919163"/>
          <a:ext cx="13384493" cy="7225462"/>
          <a:chOff x="490257" y="6331788"/>
          <a:chExt cx="12168187" cy="6881814"/>
        </a:xfrm>
      </xdr:grpSpPr>
      <xdr:grpSp>
        <xdr:nvGrpSpPr>
          <xdr:cNvPr id="165" name="그룹 164">
            <a:extLst>
              <a:ext uri="{FF2B5EF4-FFF2-40B4-BE49-F238E27FC236}">
                <a16:creationId xmlns:a16="http://schemas.microsoft.com/office/drawing/2014/main" id="{00000000-0008-0000-0200-0000A5000000}"/>
              </a:ext>
            </a:extLst>
          </xdr:cNvPr>
          <xdr:cNvGrpSpPr/>
        </xdr:nvGrpSpPr>
        <xdr:grpSpPr>
          <a:xfrm>
            <a:off x="490257" y="6331788"/>
            <a:ext cx="12168187" cy="6881814"/>
            <a:chOff x="2396060" y="201682"/>
            <a:chExt cx="10358801" cy="5643198"/>
          </a:xfrm>
        </xdr:grpSpPr>
        <xdr:sp macro="" textlink="">
          <xdr:nvSpPr>
            <xdr:cNvPr id="166" name="직사각형 165">
              <a:extLst>
                <a:ext uri="{FF2B5EF4-FFF2-40B4-BE49-F238E27FC236}">
                  <a16:creationId xmlns:a16="http://schemas.microsoft.com/office/drawing/2014/main" id="{00000000-0008-0000-0200-0000A6000000}"/>
                </a:ext>
              </a:extLst>
            </xdr:cNvPr>
            <xdr:cNvSpPr/>
          </xdr:nvSpPr>
          <xdr:spPr>
            <a:xfrm>
              <a:off x="2396060" y="201682"/>
              <a:ext cx="10358801" cy="564319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67" name="TextBox 166">
              <a:extLst>
                <a:ext uri="{FF2B5EF4-FFF2-40B4-BE49-F238E27FC236}">
                  <a16:creationId xmlns:a16="http://schemas.microsoft.com/office/drawing/2014/main" id="{00000000-0008-0000-0200-0000A7000000}"/>
                </a:ext>
              </a:extLst>
            </xdr:cNvPr>
            <xdr:cNvSpPr txBox="1"/>
          </xdr:nvSpPr>
          <xdr:spPr>
            <a:xfrm>
              <a:off x="3123334" y="1342159"/>
              <a:ext cx="1290205" cy="520411"/>
            </a:xfrm>
            <a:prstGeom prst="rect">
              <a:avLst/>
            </a:prstGeom>
            <a:solidFill>
              <a:schemeClr val="tx2">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인사관리</a:t>
              </a:r>
            </a:p>
          </xdr:txBody>
        </xdr:sp>
        <xdr:sp macro="" textlink="">
          <xdr:nvSpPr>
            <xdr:cNvPr id="168" name="TextBox 167">
              <a:extLst>
                <a:ext uri="{FF2B5EF4-FFF2-40B4-BE49-F238E27FC236}">
                  <a16:creationId xmlns:a16="http://schemas.microsoft.com/office/drawing/2014/main" id="{00000000-0008-0000-0200-0000A8000000}"/>
                </a:ext>
              </a:extLst>
            </xdr:cNvPr>
            <xdr:cNvSpPr txBox="1"/>
          </xdr:nvSpPr>
          <xdr:spPr>
            <a:xfrm>
              <a:off x="5875193" y="785380"/>
              <a:ext cx="1290205" cy="51867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상용직급여관리</a:t>
              </a:r>
            </a:p>
          </xdr:txBody>
        </xdr:sp>
        <xdr:sp macro="" textlink="">
          <xdr:nvSpPr>
            <xdr:cNvPr id="169" name="TextBox 168">
              <a:extLst>
                <a:ext uri="{FF2B5EF4-FFF2-40B4-BE49-F238E27FC236}">
                  <a16:creationId xmlns:a16="http://schemas.microsoft.com/office/drawing/2014/main" id="{00000000-0008-0000-0200-0000A9000000}"/>
                </a:ext>
              </a:extLst>
            </xdr:cNvPr>
            <xdr:cNvSpPr txBox="1"/>
          </xdr:nvSpPr>
          <xdr:spPr>
            <a:xfrm>
              <a:off x="5001491" y="1908464"/>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근태관리</a:t>
              </a:r>
            </a:p>
          </xdr:txBody>
        </xdr:sp>
        <xdr:sp macro="" textlink="">
          <xdr:nvSpPr>
            <xdr:cNvPr id="170" name="TextBox 169">
              <a:extLst>
                <a:ext uri="{FF2B5EF4-FFF2-40B4-BE49-F238E27FC236}">
                  <a16:creationId xmlns:a16="http://schemas.microsoft.com/office/drawing/2014/main" id="{00000000-0008-0000-0200-0000AA000000}"/>
                </a:ext>
              </a:extLst>
            </xdr:cNvPr>
            <xdr:cNvSpPr txBox="1"/>
          </xdr:nvSpPr>
          <xdr:spPr>
            <a:xfrm>
              <a:off x="6758420" y="1908464"/>
              <a:ext cx="1290205"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일용직급여관리</a:t>
              </a:r>
            </a:p>
          </xdr:txBody>
        </xdr:sp>
        <xdr:sp macro="" textlink="">
          <xdr:nvSpPr>
            <xdr:cNvPr id="171" name="TextBox 170">
              <a:extLst>
                <a:ext uri="{FF2B5EF4-FFF2-40B4-BE49-F238E27FC236}">
                  <a16:creationId xmlns:a16="http://schemas.microsoft.com/office/drawing/2014/main" id="{00000000-0008-0000-0200-0000AB000000}"/>
                </a:ext>
              </a:extLst>
            </xdr:cNvPr>
            <xdr:cNvSpPr txBox="1"/>
          </xdr:nvSpPr>
          <xdr:spPr>
            <a:xfrm>
              <a:off x="8655627" y="1342159"/>
              <a:ext cx="1290205" cy="520411"/>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통합원천관리</a:t>
              </a:r>
            </a:p>
          </xdr:txBody>
        </xdr:sp>
        <xdr:sp macro="" textlink="">
          <xdr:nvSpPr>
            <xdr:cNvPr id="172" name="TextBox 171">
              <a:extLst>
                <a:ext uri="{FF2B5EF4-FFF2-40B4-BE49-F238E27FC236}">
                  <a16:creationId xmlns:a16="http://schemas.microsoft.com/office/drawing/2014/main" id="{00000000-0008-0000-0200-0000AC000000}"/>
                </a:ext>
              </a:extLst>
            </xdr:cNvPr>
            <xdr:cNvSpPr txBox="1"/>
          </xdr:nvSpPr>
          <xdr:spPr>
            <a:xfrm>
              <a:off x="3123334" y="3145848"/>
              <a:ext cx="1290205" cy="520411"/>
            </a:xfrm>
            <a:prstGeom prst="rect">
              <a:avLst/>
            </a:prstGeom>
            <a:solidFill>
              <a:schemeClr val="accent5">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1"/>
                <a:t>메뉴별품목소모량관리</a:t>
              </a:r>
              <a:endParaRPr lang="ko-KR" altLang="en-US" sz="800" b="1"/>
            </a:p>
          </xdr:txBody>
        </xdr:sp>
        <xdr:sp macro="" textlink="">
          <xdr:nvSpPr>
            <xdr:cNvPr id="173" name="TextBox 172">
              <a:extLst>
                <a:ext uri="{FF2B5EF4-FFF2-40B4-BE49-F238E27FC236}">
                  <a16:creationId xmlns:a16="http://schemas.microsoft.com/office/drawing/2014/main" id="{00000000-0008-0000-0200-0000AD000000}"/>
                </a:ext>
              </a:extLst>
            </xdr:cNvPr>
            <xdr:cNvSpPr txBox="1"/>
          </xdr:nvSpPr>
          <xdr:spPr>
            <a:xfrm>
              <a:off x="3123334" y="3948545"/>
              <a:ext cx="1290205" cy="520412"/>
            </a:xfrm>
            <a:prstGeom prst="rect">
              <a:avLst/>
            </a:prstGeom>
            <a:solidFill>
              <a:schemeClr val="accent5">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품목관리</a:t>
              </a:r>
            </a:p>
          </xdr:txBody>
        </xdr:sp>
        <xdr:sp macro="" textlink="">
          <xdr:nvSpPr>
            <xdr:cNvPr id="174" name="TextBox 173">
              <a:extLst>
                <a:ext uri="{FF2B5EF4-FFF2-40B4-BE49-F238E27FC236}">
                  <a16:creationId xmlns:a16="http://schemas.microsoft.com/office/drawing/2014/main" id="{00000000-0008-0000-0200-0000AE000000}"/>
                </a:ext>
              </a:extLst>
            </xdr:cNvPr>
            <xdr:cNvSpPr txBox="1"/>
          </xdr:nvSpPr>
          <xdr:spPr>
            <a:xfrm>
              <a:off x="5379716" y="3145848"/>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매출관리</a:t>
              </a:r>
            </a:p>
          </xdr:txBody>
        </xdr:sp>
        <xdr:sp macro="" textlink="">
          <xdr:nvSpPr>
            <xdr:cNvPr id="175" name="TextBox 174">
              <a:extLst>
                <a:ext uri="{FF2B5EF4-FFF2-40B4-BE49-F238E27FC236}">
                  <a16:creationId xmlns:a16="http://schemas.microsoft.com/office/drawing/2014/main" id="{00000000-0008-0000-0200-0000AF000000}"/>
                </a:ext>
              </a:extLst>
            </xdr:cNvPr>
            <xdr:cNvSpPr txBox="1"/>
          </xdr:nvSpPr>
          <xdr:spPr>
            <a:xfrm>
              <a:off x="5379716" y="3948545"/>
              <a:ext cx="1290204" cy="520412"/>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매입관리</a:t>
              </a:r>
            </a:p>
          </xdr:txBody>
        </xdr:sp>
        <xdr:sp macro="" textlink="">
          <xdr:nvSpPr>
            <xdr:cNvPr id="176" name="TextBox 175">
              <a:extLst>
                <a:ext uri="{FF2B5EF4-FFF2-40B4-BE49-F238E27FC236}">
                  <a16:creationId xmlns:a16="http://schemas.microsoft.com/office/drawing/2014/main" id="{00000000-0008-0000-0200-0000B0000000}"/>
                </a:ext>
              </a:extLst>
            </xdr:cNvPr>
            <xdr:cNvSpPr txBox="1"/>
          </xdr:nvSpPr>
          <xdr:spPr>
            <a:xfrm>
              <a:off x="7298748" y="3532909"/>
              <a:ext cx="1290204" cy="520411"/>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통합회계관리</a:t>
              </a:r>
            </a:p>
          </xdr:txBody>
        </xdr:sp>
        <xdr:sp macro="" textlink="">
          <xdr:nvSpPr>
            <xdr:cNvPr id="177" name="TextBox 176">
              <a:extLst>
                <a:ext uri="{FF2B5EF4-FFF2-40B4-BE49-F238E27FC236}">
                  <a16:creationId xmlns:a16="http://schemas.microsoft.com/office/drawing/2014/main" id="{00000000-0008-0000-0200-0000B1000000}"/>
                </a:ext>
              </a:extLst>
            </xdr:cNvPr>
            <xdr:cNvSpPr txBox="1"/>
          </xdr:nvSpPr>
          <xdr:spPr>
            <a:xfrm>
              <a:off x="7298748" y="4884593"/>
              <a:ext cx="1290204" cy="518680"/>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통합재고관리</a:t>
              </a:r>
            </a:p>
          </xdr:txBody>
        </xdr:sp>
        <xdr:sp macro="" textlink="">
          <xdr:nvSpPr>
            <xdr:cNvPr id="178" name="TextBox 177">
              <a:extLst>
                <a:ext uri="{FF2B5EF4-FFF2-40B4-BE49-F238E27FC236}">
                  <a16:creationId xmlns:a16="http://schemas.microsoft.com/office/drawing/2014/main" id="{00000000-0008-0000-0200-0000B2000000}"/>
                </a:ext>
              </a:extLst>
            </xdr:cNvPr>
            <xdr:cNvSpPr txBox="1"/>
          </xdr:nvSpPr>
          <xdr:spPr>
            <a:xfrm>
              <a:off x="9310255" y="3532909"/>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부가세관리</a:t>
              </a:r>
            </a:p>
          </xdr:txBody>
        </xdr:sp>
        <xdr:sp macro="" textlink="">
          <xdr:nvSpPr>
            <xdr:cNvPr id="179" name="TextBox 178">
              <a:extLst>
                <a:ext uri="{FF2B5EF4-FFF2-40B4-BE49-F238E27FC236}">
                  <a16:creationId xmlns:a16="http://schemas.microsoft.com/office/drawing/2014/main" id="{00000000-0008-0000-0200-0000B3000000}"/>
                </a:ext>
              </a:extLst>
            </xdr:cNvPr>
            <xdr:cNvSpPr txBox="1"/>
          </xdr:nvSpPr>
          <xdr:spPr>
            <a:xfrm>
              <a:off x="11216986" y="2400300"/>
              <a:ext cx="1290205" cy="518680"/>
            </a:xfrm>
            <a:prstGeom prst="rect">
              <a:avLst/>
            </a:prstGeom>
            <a:solidFill>
              <a:schemeClr val="accent3">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손익계산서</a:t>
              </a:r>
            </a:p>
          </xdr:txBody>
        </xdr:sp>
        <xdr:cxnSp macro="">
          <xdr:nvCxnSpPr>
            <xdr:cNvPr id="180" name="꺾인 연결선 179">
              <a:extLst>
                <a:ext uri="{FF2B5EF4-FFF2-40B4-BE49-F238E27FC236}">
                  <a16:creationId xmlns:a16="http://schemas.microsoft.com/office/drawing/2014/main" id="{00000000-0008-0000-0200-0000B4000000}"/>
                </a:ext>
              </a:extLst>
            </xdr:cNvPr>
            <xdr:cNvCxnSpPr>
              <a:stCxn id="168" idx="1"/>
              <a:endCxn id="169" idx="1"/>
            </xdr:cNvCxnSpPr>
          </xdr:nvCxnSpPr>
          <xdr:spPr>
            <a:xfrm rot="10800000" flipV="1">
              <a:off x="5001492" y="1043853"/>
              <a:ext cx="873702" cy="1124816"/>
            </a:xfrm>
            <a:prstGeom prst="bentConnector3">
              <a:avLst>
                <a:gd name="adj1" fmla="val 126374"/>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1" name="직선 연결선 180">
              <a:extLst>
                <a:ext uri="{FF2B5EF4-FFF2-40B4-BE49-F238E27FC236}">
                  <a16:creationId xmlns:a16="http://schemas.microsoft.com/office/drawing/2014/main" id="{00000000-0008-0000-0200-0000B5000000}"/>
                </a:ext>
              </a:extLst>
            </xdr:cNvPr>
            <xdr:cNvCxnSpPr>
              <a:stCxn id="167" idx="3"/>
            </xdr:cNvCxnSpPr>
          </xdr:nvCxnSpPr>
          <xdr:spPr>
            <a:xfrm flipV="1">
              <a:off x="4413539" y="1601608"/>
              <a:ext cx="352603" cy="757"/>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2" name="직선 연결선 181">
              <a:extLst>
                <a:ext uri="{FF2B5EF4-FFF2-40B4-BE49-F238E27FC236}">
                  <a16:creationId xmlns:a16="http://schemas.microsoft.com/office/drawing/2014/main" id="{00000000-0008-0000-0200-0000B6000000}"/>
                </a:ext>
              </a:extLst>
            </xdr:cNvPr>
            <xdr:cNvCxnSpPr>
              <a:stCxn id="169" idx="3"/>
              <a:endCxn id="170" idx="1"/>
            </xdr:cNvCxnSpPr>
          </xdr:nvCxnSpPr>
          <xdr:spPr>
            <a:xfrm>
              <a:off x="6291695" y="2168670"/>
              <a:ext cx="466725" cy="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3" name="꺾인 연결선 182">
              <a:extLst>
                <a:ext uri="{FF2B5EF4-FFF2-40B4-BE49-F238E27FC236}">
                  <a16:creationId xmlns:a16="http://schemas.microsoft.com/office/drawing/2014/main" id="{00000000-0008-0000-0200-0000B7000000}"/>
                </a:ext>
              </a:extLst>
            </xdr:cNvPr>
            <xdr:cNvCxnSpPr>
              <a:stCxn id="168" idx="3"/>
              <a:endCxn id="170" idx="3"/>
            </xdr:cNvCxnSpPr>
          </xdr:nvCxnSpPr>
          <xdr:spPr>
            <a:xfrm>
              <a:off x="7165398" y="1041715"/>
              <a:ext cx="883227" cy="1126955"/>
            </a:xfrm>
            <a:prstGeom prst="bentConnector3">
              <a:avLst>
                <a:gd name="adj1" fmla="val 12596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5" name="꺾인 연결선 184">
              <a:extLst>
                <a:ext uri="{FF2B5EF4-FFF2-40B4-BE49-F238E27FC236}">
                  <a16:creationId xmlns:a16="http://schemas.microsoft.com/office/drawing/2014/main" id="{00000000-0008-0000-0200-0000B9000000}"/>
                </a:ext>
              </a:extLst>
            </xdr:cNvPr>
            <xdr:cNvCxnSpPr>
              <a:stCxn id="171" idx="3"/>
              <a:endCxn id="179" idx="0"/>
            </xdr:cNvCxnSpPr>
          </xdr:nvCxnSpPr>
          <xdr:spPr>
            <a:xfrm>
              <a:off x="9945832" y="1602364"/>
              <a:ext cx="1916258" cy="797936"/>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6" name="꺾인 연결선 185">
              <a:extLst>
                <a:ext uri="{FF2B5EF4-FFF2-40B4-BE49-F238E27FC236}">
                  <a16:creationId xmlns:a16="http://schemas.microsoft.com/office/drawing/2014/main" id="{00000000-0008-0000-0200-0000BA000000}"/>
                </a:ext>
              </a:extLst>
            </xdr:cNvPr>
            <xdr:cNvCxnSpPr>
              <a:stCxn id="178" idx="3"/>
              <a:endCxn id="179" idx="2"/>
            </xdr:cNvCxnSpPr>
          </xdr:nvCxnSpPr>
          <xdr:spPr>
            <a:xfrm flipV="1">
              <a:off x="10600459" y="2918980"/>
              <a:ext cx="1261631" cy="874134"/>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7" name="꺾인 연결선 186">
              <a:extLst>
                <a:ext uri="{FF2B5EF4-FFF2-40B4-BE49-F238E27FC236}">
                  <a16:creationId xmlns:a16="http://schemas.microsoft.com/office/drawing/2014/main" id="{00000000-0008-0000-0200-0000BB000000}"/>
                </a:ext>
              </a:extLst>
            </xdr:cNvPr>
            <xdr:cNvCxnSpPr>
              <a:stCxn id="172" idx="3"/>
              <a:endCxn id="173" idx="3"/>
            </xdr:cNvCxnSpPr>
          </xdr:nvCxnSpPr>
          <xdr:spPr>
            <a:xfrm>
              <a:off x="4413539"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8" name="꺾인 연결선 187">
              <a:extLst>
                <a:ext uri="{FF2B5EF4-FFF2-40B4-BE49-F238E27FC236}">
                  <a16:creationId xmlns:a16="http://schemas.microsoft.com/office/drawing/2014/main" id="{00000000-0008-0000-0200-0000BC000000}"/>
                </a:ext>
              </a:extLst>
            </xdr:cNvPr>
            <xdr:cNvCxnSpPr>
              <a:stCxn id="174" idx="1"/>
              <a:endCxn id="175" idx="1"/>
            </xdr:cNvCxnSpPr>
          </xdr:nvCxnSpPr>
          <xdr:spPr>
            <a:xfrm rot="10800000" flipV="1">
              <a:off x="5379716"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90" name="꺾인 연결선 189">
              <a:extLst>
                <a:ext uri="{FF2B5EF4-FFF2-40B4-BE49-F238E27FC236}">
                  <a16:creationId xmlns:a16="http://schemas.microsoft.com/office/drawing/2014/main" id="{00000000-0008-0000-0200-0000BE000000}"/>
                </a:ext>
              </a:extLst>
            </xdr:cNvPr>
            <xdr:cNvCxnSpPr>
              <a:stCxn id="174" idx="3"/>
              <a:endCxn id="175" idx="3"/>
            </xdr:cNvCxnSpPr>
          </xdr:nvCxnSpPr>
          <xdr:spPr>
            <a:xfrm>
              <a:off x="6669920"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92" name="직선 화살표 연결선 191">
              <a:extLst>
                <a:ext uri="{FF2B5EF4-FFF2-40B4-BE49-F238E27FC236}">
                  <a16:creationId xmlns:a16="http://schemas.microsoft.com/office/drawing/2014/main" id="{00000000-0008-0000-0200-0000C0000000}"/>
                </a:ext>
              </a:extLst>
            </xdr:cNvPr>
            <xdr:cNvCxnSpPr>
              <a:stCxn id="176" idx="3"/>
              <a:endCxn id="178" idx="1"/>
            </xdr:cNvCxnSpPr>
          </xdr:nvCxnSpPr>
          <xdr:spPr>
            <a:xfrm>
              <a:off x="8588952" y="3793115"/>
              <a:ext cx="721303" cy="0"/>
            </a:xfrm>
            <a:prstGeom prst="straightConnector1">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93" name="꺾인 연결선 192">
              <a:extLst>
                <a:ext uri="{FF2B5EF4-FFF2-40B4-BE49-F238E27FC236}">
                  <a16:creationId xmlns:a16="http://schemas.microsoft.com/office/drawing/2014/main" id="{00000000-0008-0000-0200-0000C1000000}"/>
                </a:ext>
              </a:extLst>
            </xdr:cNvPr>
            <xdr:cNvCxnSpPr>
              <a:endCxn id="177" idx="1"/>
            </xdr:cNvCxnSpPr>
          </xdr:nvCxnSpPr>
          <xdr:spPr>
            <a:xfrm rot="16200000" flipH="1">
              <a:off x="6529085" y="4375134"/>
              <a:ext cx="1346922" cy="192405"/>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grpSp>
      <xdr:cxnSp macro="">
        <xdr:nvCxnSpPr>
          <xdr:cNvPr id="194" name="직선 화살표 연결선 193">
            <a:extLst>
              <a:ext uri="{FF2B5EF4-FFF2-40B4-BE49-F238E27FC236}">
                <a16:creationId xmlns:a16="http://schemas.microsoft.com/office/drawing/2014/main" id="{00000000-0008-0000-0200-0000C2000000}"/>
              </a:ext>
            </a:extLst>
          </xdr:cNvPr>
          <xdr:cNvCxnSpPr/>
        </xdr:nvCxnSpPr>
        <xdr:spPr>
          <a:xfrm>
            <a:off x="7392194" y="8044423"/>
            <a:ext cx="426328" cy="0"/>
          </a:xfrm>
          <a:prstGeom prst="straightConnector1">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204" name="직선 연결선 203">
            <a:extLst>
              <a:ext uri="{FF2B5EF4-FFF2-40B4-BE49-F238E27FC236}">
                <a16:creationId xmlns:a16="http://schemas.microsoft.com/office/drawing/2014/main" id="{00000000-0008-0000-0200-0000CC000000}"/>
              </a:ext>
            </a:extLst>
          </xdr:cNvPr>
          <xdr:cNvCxnSpPr/>
        </xdr:nvCxnSpPr>
        <xdr:spPr>
          <a:xfrm>
            <a:off x="3127375" y="10747375"/>
            <a:ext cx="611188" cy="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208" name="직선 연결선 207">
            <a:extLst>
              <a:ext uri="{FF2B5EF4-FFF2-40B4-BE49-F238E27FC236}">
                <a16:creationId xmlns:a16="http://schemas.microsoft.com/office/drawing/2014/main" id="{00000000-0008-0000-0200-0000D0000000}"/>
              </a:ext>
            </a:extLst>
          </xdr:cNvPr>
          <xdr:cNvCxnSpPr>
            <a:endCxn id="176" idx="1"/>
          </xdr:cNvCxnSpPr>
        </xdr:nvCxnSpPr>
        <xdr:spPr>
          <a:xfrm>
            <a:off x="5795211" y="10707270"/>
            <a:ext cx="455281" cy="587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158749</xdr:colOff>
      <xdr:row>16</xdr:row>
      <xdr:rowOff>380999</xdr:rowOff>
    </xdr:from>
    <xdr:to>
      <xdr:col>18</xdr:col>
      <xdr:colOff>1476375</xdr:colOff>
      <xdr:row>52</xdr:row>
      <xdr:rowOff>125145</xdr:rowOff>
    </xdr:to>
    <xdr:pic>
      <xdr:nvPicPr>
        <xdr:cNvPr id="3" name="그림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52874" y="3936999"/>
          <a:ext cx="12874626" cy="83325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142874</xdr:colOff>
      <xdr:row>11</xdr:row>
      <xdr:rowOff>122465</xdr:rowOff>
    </xdr:from>
    <xdr:to>
      <xdr:col>18</xdr:col>
      <xdr:colOff>1097642</xdr:colOff>
      <xdr:row>21</xdr:row>
      <xdr:rowOff>63500</xdr:rowOff>
    </xdr:to>
    <xdr:pic>
      <xdr:nvPicPr>
        <xdr:cNvPr id="5" name="그림 4"/>
        <xdr:cNvPicPr>
          <a:picLocks noChangeAspect="1"/>
        </xdr:cNvPicPr>
      </xdr:nvPicPr>
      <xdr:blipFill>
        <a:blip xmlns:r="http://schemas.openxmlformats.org/officeDocument/2006/relationships" r:embed="rId1"/>
        <a:stretch>
          <a:fillRect/>
        </a:stretch>
      </xdr:blipFill>
      <xdr:spPr>
        <a:xfrm>
          <a:off x="396874" y="4313465"/>
          <a:ext cx="12559393" cy="3751035"/>
        </a:xfrm>
        <a:prstGeom prst="rect">
          <a:avLst/>
        </a:prstGeom>
        <a:ln>
          <a:solidFill>
            <a:schemeClr val="tx1"/>
          </a:solidFill>
        </a:ln>
      </xdr:spPr>
    </xdr:pic>
    <xdr:clientData/>
  </xdr:twoCellAnchor>
  <xdr:twoCellAnchor editAs="oneCell">
    <xdr:from>
      <xdr:col>1</xdr:col>
      <xdr:colOff>394605</xdr:colOff>
      <xdr:row>49</xdr:row>
      <xdr:rowOff>81644</xdr:rowOff>
    </xdr:from>
    <xdr:to>
      <xdr:col>18</xdr:col>
      <xdr:colOff>1036411</xdr:colOff>
      <xdr:row>67</xdr:row>
      <xdr:rowOff>322779</xdr:rowOff>
    </xdr:to>
    <xdr:pic>
      <xdr:nvPicPr>
        <xdr:cNvPr id="6" name="그림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3141" y="22560644"/>
          <a:ext cx="12205609" cy="7099135"/>
        </a:xfrm>
        <a:prstGeom prst="rect">
          <a:avLst/>
        </a:prstGeom>
        <a:ln>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616314</xdr:colOff>
      <xdr:row>15</xdr:row>
      <xdr:rowOff>578</xdr:rowOff>
    </xdr:from>
    <xdr:to>
      <xdr:col>10</xdr:col>
      <xdr:colOff>349459</xdr:colOff>
      <xdr:row>21</xdr:row>
      <xdr:rowOff>207530</xdr:rowOff>
    </xdr:to>
    <xdr:grpSp>
      <xdr:nvGrpSpPr>
        <xdr:cNvPr id="41" name="그룹 40">
          <a:extLst>
            <a:ext uri="{FF2B5EF4-FFF2-40B4-BE49-F238E27FC236}">
              <a16:creationId xmlns:a16="http://schemas.microsoft.com/office/drawing/2014/main" id="{00000000-0008-0000-1000-000029000000}"/>
            </a:ext>
          </a:extLst>
        </xdr:cNvPr>
        <xdr:cNvGrpSpPr/>
      </xdr:nvGrpSpPr>
      <xdr:grpSpPr>
        <a:xfrm>
          <a:off x="3600814" y="7176078"/>
          <a:ext cx="3146270" cy="2492952"/>
          <a:chOff x="400397" y="4883728"/>
          <a:chExt cx="2897505" cy="2594552"/>
        </a:xfrm>
      </xdr:grpSpPr>
      <xdr:sp macro="" textlink="">
        <xdr:nvSpPr>
          <xdr:cNvPr id="42" name="TextBox 41">
            <a:extLst>
              <a:ext uri="{FF2B5EF4-FFF2-40B4-BE49-F238E27FC236}">
                <a16:creationId xmlns:a16="http://schemas.microsoft.com/office/drawing/2014/main" id="{00000000-0008-0000-1000-00002A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전체</a:t>
            </a:r>
            <a:endParaRPr lang="en-US" altLang="ko-KR" sz="1600" spc="0"/>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세무 기초등록</a:t>
            </a:r>
            <a:endParaRPr lang="en-US" altLang="ko-KR" sz="1600" spc="0">
              <a:solidFill>
                <a:schemeClr val="dk1"/>
              </a:solidFill>
              <a:effectLst/>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매장 기초등록</a:t>
            </a:r>
            <a:endParaRPr lang="ko-KR" altLang="en-US" sz="1100"/>
          </a:p>
        </xdr:txBody>
      </xdr:sp>
      <xdr:sp macro="" textlink="">
        <xdr:nvSpPr>
          <xdr:cNvPr id="43" name="사각형: 잘린 대각선 방향 모서리 1">
            <a:extLst>
              <a:ext uri="{FF2B5EF4-FFF2-40B4-BE49-F238E27FC236}">
                <a16:creationId xmlns:a16="http://schemas.microsoft.com/office/drawing/2014/main" id="{00000000-0008-0000-1000-00002B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기초등록</a:t>
            </a:r>
            <a:endParaRPr lang="en-US" altLang="ko-KR" sz="2000"/>
          </a:p>
        </xdr:txBody>
      </xdr:sp>
    </xdr:grpSp>
    <xdr:clientData/>
  </xdr:twoCellAnchor>
  <xdr:twoCellAnchor>
    <xdr:from>
      <xdr:col>12</xdr:col>
      <xdr:colOff>348748</xdr:colOff>
      <xdr:row>15</xdr:row>
      <xdr:rowOff>578</xdr:rowOff>
    </xdr:from>
    <xdr:to>
      <xdr:col>16</xdr:col>
      <xdr:colOff>641270</xdr:colOff>
      <xdr:row>22</xdr:row>
      <xdr:rowOff>560</xdr:rowOff>
    </xdr:to>
    <xdr:grpSp>
      <xdr:nvGrpSpPr>
        <xdr:cNvPr id="44" name="그룹 43">
          <a:extLst>
            <a:ext uri="{FF2B5EF4-FFF2-40B4-BE49-F238E27FC236}">
              <a16:creationId xmlns:a16="http://schemas.microsoft.com/office/drawing/2014/main" id="{00000000-0008-0000-1000-00002C000000}"/>
            </a:ext>
          </a:extLst>
        </xdr:cNvPr>
        <xdr:cNvGrpSpPr/>
      </xdr:nvGrpSpPr>
      <xdr:grpSpPr>
        <a:xfrm>
          <a:off x="8111623" y="7176078"/>
          <a:ext cx="3165897" cy="2666982"/>
          <a:chOff x="5868579" y="4898109"/>
          <a:chExt cx="3169632" cy="2609832"/>
        </a:xfrm>
      </xdr:grpSpPr>
      <xdr:sp macro="" textlink="">
        <xdr:nvSpPr>
          <xdr:cNvPr id="45" name="TextBox 44">
            <a:extLst>
              <a:ext uri="{FF2B5EF4-FFF2-40B4-BE49-F238E27FC236}">
                <a16:creationId xmlns:a16="http://schemas.microsoft.com/office/drawing/2014/main" id="{00000000-0008-0000-1000-00002D000000}"/>
              </a:ext>
            </a:extLst>
          </xdr:cNvPr>
          <xdr:cNvSpPr txBox="1"/>
        </xdr:nvSpPr>
        <xdr:spPr>
          <a:xfrm>
            <a:off x="6016250" y="5395650"/>
            <a:ext cx="3010341" cy="2112291"/>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사업장관리</a:t>
            </a:r>
            <a:endParaRPr lang="en-US" altLang="ko-KR" sz="1600" spc="0"/>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직원관리</a:t>
            </a:r>
            <a:endParaRPr lang="en-US" altLang="ko-KR" sz="1600" spc="0">
              <a:solidFill>
                <a:schemeClr val="dk1"/>
              </a:solidFill>
              <a:effectLst/>
              <a:latin typeface="+mn-lt"/>
              <a:ea typeface="+mn-ea"/>
              <a:cs typeface="+mn-cs"/>
            </a:endParaRPr>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거래처관리</a:t>
            </a:r>
            <a:endParaRPr lang="en-US" altLang="ko-KR" sz="1600" spc="0">
              <a:solidFill>
                <a:schemeClr val="dk1"/>
              </a:solidFill>
              <a:effectLst/>
              <a:latin typeface="+mn-lt"/>
              <a:ea typeface="+mn-ea"/>
              <a:cs typeface="+mn-cs"/>
            </a:endParaRPr>
          </a:p>
          <a:p>
            <a:endParaRPr lang="ko-KR" altLang="en-US" sz="1100"/>
          </a:p>
        </xdr:txBody>
      </xdr:sp>
      <xdr:sp macro="" textlink="">
        <xdr:nvSpPr>
          <xdr:cNvPr id="46" name="사각형: 잘린 대각선 방향 모서리 6">
            <a:extLst>
              <a:ext uri="{FF2B5EF4-FFF2-40B4-BE49-F238E27FC236}">
                <a16:creationId xmlns:a16="http://schemas.microsoft.com/office/drawing/2014/main" id="{00000000-0008-0000-1000-00002E000000}"/>
              </a:ext>
            </a:extLst>
          </xdr:cNvPr>
          <xdr:cNvSpPr/>
        </xdr:nvSpPr>
        <xdr:spPr>
          <a:xfrm>
            <a:off x="5868579" y="4898109"/>
            <a:ext cx="3169632" cy="646602"/>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매장관리</a:t>
            </a:r>
            <a:endParaRPr lang="en-US" altLang="ko-KR" sz="2000"/>
          </a:p>
        </xdr:txBody>
      </xdr:sp>
    </xdr:grpSp>
    <xdr:clientData/>
  </xdr:twoCellAnchor>
  <xdr:twoCellAnchor>
    <xdr:from>
      <xdr:col>18</xdr:col>
      <xdr:colOff>369241</xdr:colOff>
      <xdr:row>15</xdr:row>
      <xdr:rowOff>577</xdr:rowOff>
    </xdr:from>
    <xdr:to>
      <xdr:col>21</xdr:col>
      <xdr:colOff>1452338</xdr:colOff>
      <xdr:row>23</xdr:row>
      <xdr:rowOff>145674</xdr:rowOff>
    </xdr:to>
    <xdr:grpSp>
      <xdr:nvGrpSpPr>
        <xdr:cNvPr id="47" name="그룹 46">
          <a:extLst>
            <a:ext uri="{FF2B5EF4-FFF2-40B4-BE49-F238E27FC236}">
              <a16:creationId xmlns:a16="http://schemas.microsoft.com/office/drawing/2014/main" id="{00000000-0008-0000-1000-00002F000000}"/>
            </a:ext>
          </a:extLst>
        </xdr:cNvPr>
        <xdr:cNvGrpSpPr/>
      </xdr:nvGrpSpPr>
      <xdr:grpSpPr>
        <a:xfrm>
          <a:off x="12370741" y="7176077"/>
          <a:ext cx="4258097" cy="3193097"/>
          <a:chOff x="400397" y="4883728"/>
          <a:chExt cx="2897505" cy="3267770"/>
        </a:xfrm>
      </xdr:grpSpPr>
      <xdr:sp macro="" textlink="">
        <xdr:nvSpPr>
          <xdr:cNvPr id="48" name="TextBox 47">
            <a:extLst>
              <a:ext uri="{FF2B5EF4-FFF2-40B4-BE49-F238E27FC236}">
                <a16:creationId xmlns:a16="http://schemas.microsoft.com/office/drawing/2014/main" id="{00000000-0008-0000-1000-000030000000}"/>
              </a:ext>
            </a:extLst>
          </xdr:cNvPr>
          <xdr:cNvSpPr txBox="1"/>
        </xdr:nvSpPr>
        <xdr:spPr>
          <a:xfrm>
            <a:off x="535390" y="5382780"/>
            <a:ext cx="2751890" cy="2768718"/>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메뉴 관리</a:t>
            </a:r>
            <a:endParaRPr lang="en-US" altLang="ko-KR" sz="1600" spc="0"/>
          </a:p>
          <a:p>
            <a:pPr marL="0" marR="0" indent="0" defTabSz="914400" eaLnBrk="1" fontAlgn="auto" latinLnBrk="0" hangingPunct="1">
              <a:lnSpc>
                <a:spcPct val="120000"/>
              </a:lnSpc>
              <a:spcBef>
                <a:spcPts val="0"/>
              </a:spcBef>
              <a:spcAft>
                <a:spcPts val="0"/>
              </a:spcAft>
              <a:buClrTx/>
              <a:buSzTx/>
              <a:buFontTx/>
              <a:buNone/>
              <a:tabLst/>
              <a:defRPr/>
            </a:pPr>
            <a:r>
              <a:rPr lang="ko-KR" altLang="ko-KR" sz="1600" spc="0">
                <a:solidFill>
                  <a:schemeClr val="accent1">
                    <a:lumMod val="75000"/>
                  </a:schemeClr>
                </a:solidFill>
                <a:latin typeface="+mn-lt"/>
                <a:ea typeface="+mn-ea"/>
                <a:cs typeface="+mn-cs"/>
              </a:rPr>
              <a:t>▶  </a:t>
            </a:r>
            <a:r>
              <a:rPr lang="ko-KR" altLang="ko-KR" sz="1600" spc="0">
                <a:solidFill>
                  <a:schemeClr val="dk1"/>
                </a:solidFill>
                <a:latin typeface="+mn-lt"/>
                <a:ea typeface="+mn-ea"/>
                <a:cs typeface="+mn-cs"/>
              </a:rPr>
              <a:t>메뉴 </a:t>
            </a:r>
            <a:r>
              <a:rPr lang="ko-KR" altLang="en-US" sz="1600" spc="0">
                <a:solidFill>
                  <a:schemeClr val="dk1"/>
                </a:solidFill>
                <a:latin typeface="+mn-lt"/>
                <a:ea typeface="+mn-ea"/>
                <a:cs typeface="+mn-cs"/>
              </a:rPr>
              <a:t>레시피 </a:t>
            </a:r>
            <a:r>
              <a:rPr lang="ko-KR" altLang="ko-KR" sz="1600" spc="0">
                <a:solidFill>
                  <a:schemeClr val="dk1"/>
                </a:solidFill>
                <a:latin typeface="+mn-lt"/>
                <a:ea typeface="+mn-ea"/>
                <a:cs typeface="+mn-cs"/>
              </a:rPr>
              <a:t>관리</a:t>
            </a:r>
          </a:p>
          <a:p>
            <a:pPr marL="0" marR="0" indent="0" defTabSz="914400" eaLnBrk="1" fontAlgn="auto" latinLnBrk="0" hangingPunct="1">
              <a:lnSpc>
                <a:spcPct val="120000"/>
              </a:lnSpc>
              <a:spcBef>
                <a:spcPts val="0"/>
              </a:spcBef>
              <a:spcAft>
                <a:spcPts val="0"/>
              </a:spcAft>
              <a:buClrTx/>
              <a:buSzTx/>
              <a:buFontTx/>
              <a:buNone/>
              <a:tabLst/>
              <a:defRPr/>
            </a:pPr>
            <a:r>
              <a:rPr lang="ko-KR" altLang="ko-KR" sz="1600" spc="0">
                <a:solidFill>
                  <a:schemeClr val="accent1">
                    <a:lumMod val="75000"/>
                  </a:schemeClr>
                </a:solidFill>
                <a:latin typeface="+mn-lt"/>
                <a:ea typeface="+mn-ea"/>
                <a:cs typeface="+mn-cs"/>
              </a:rPr>
              <a:t>▶  </a:t>
            </a:r>
            <a:r>
              <a:rPr lang="ko-KR" altLang="en-US" sz="1600" spc="0">
                <a:solidFill>
                  <a:schemeClr val="dk1"/>
                </a:solidFill>
                <a:latin typeface="+mn-lt"/>
                <a:ea typeface="+mn-ea"/>
                <a:cs typeface="+mn-cs"/>
              </a:rPr>
              <a:t>품목 관리</a:t>
            </a:r>
            <a:endParaRPr lang="en-US" altLang="ko-KR" sz="1600" spc="0">
              <a:solidFill>
                <a:schemeClr val="dk1"/>
              </a:solidFill>
              <a:latin typeface="+mn-lt"/>
              <a:ea typeface="+mn-ea"/>
              <a:cs typeface="+mn-cs"/>
            </a:endParaRPr>
          </a:p>
          <a:p>
            <a:pPr marL="0" marR="0" indent="0" defTabSz="914400" eaLnBrk="1" fontAlgn="auto" latinLnBrk="0" hangingPunct="1">
              <a:lnSpc>
                <a:spcPct val="120000"/>
              </a:lnSpc>
              <a:spcBef>
                <a:spcPts val="0"/>
              </a:spcBef>
              <a:spcAft>
                <a:spcPts val="0"/>
              </a:spcAft>
              <a:buClrTx/>
              <a:buSzTx/>
              <a:buFontTx/>
              <a:buNone/>
              <a:tabLst/>
              <a:defRPr/>
            </a:pPr>
            <a:r>
              <a:rPr lang="ko-KR" altLang="ko-KR" sz="1600" spc="0">
                <a:solidFill>
                  <a:schemeClr val="accent1">
                    <a:lumMod val="75000"/>
                  </a:schemeClr>
                </a:solidFill>
                <a:latin typeface="+mn-lt"/>
                <a:ea typeface="+mn-ea"/>
                <a:cs typeface="+mn-cs"/>
              </a:rPr>
              <a:t>▶  </a:t>
            </a:r>
            <a:r>
              <a:rPr lang="ko-KR" altLang="en-US" sz="1600" spc="0">
                <a:solidFill>
                  <a:schemeClr val="dk1"/>
                </a:solidFill>
                <a:latin typeface="+mn-lt"/>
                <a:ea typeface="+mn-ea"/>
                <a:cs typeface="+mn-cs"/>
              </a:rPr>
              <a:t>재고 조사</a:t>
            </a:r>
            <a:endParaRPr lang="ko-KR" altLang="ko-KR" sz="1600" spc="0">
              <a:solidFill>
                <a:schemeClr val="dk1"/>
              </a:solidFill>
              <a:latin typeface="+mn-lt"/>
              <a:ea typeface="+mn-ea"/>
              <a:cs typeface="+mn-cs"/>
            </a:endParaRPr>
          </a:p>
          <a:p>
            <a:pPr marL="0" marR="0" indent="0" defTabSz="914400" eaLnBrk="1" fontAlgn="auto" latinLnBrk="0" hangingPunct="1">
              <a:lnSpc>
                <a:spcPct val="120000"/>
              </a:lnSpc>
              <a:spcBef>
                <a:spcPts val="0"/>
              </a:spcBef>
              <a:spcAft>
                <a:spcPts val="0"/>
              </a:spcAft>
              <a:buClrTx/>
              <a:buSzTx/>
              <a:buFontTx/>
              <a:buNone/>
              <a:tabLst/>
              <a:defRPr/>
            </a:pPr>
            <a:r>
              <a:rPr lang="ko-KR" altLang="ko-KR" sz="1600" spc="0">
                <a:solidFill>
                  <a:schemeClr val="accent1">
                    <a:lumMod val="75000"/>
                  </a:schemeClr>
                </a:solidFill>
                <a:latin typeface="+mn-lt"/>
                <a:ea typeface="+mn-ea"/>
                <a:cs typeface="+mn-cs"/>
              </a:rPr>
              <a:t>▶  </a:t>
            </a:r>
            <a:r>
              <a:rPr lang="ko-KR" altLang="en-US" sz="1600" spc="0">
                <a:solidFill>
                  <a:sysClr val="windowText" lastClr="000000"/>
                </a:solidFill>
                <a:latin typeface="+mn-lt"/>
                <a:ea typeface="+mn-ea"/>
                <a:cs typeface="+mn-cs"/>
              </a:rPr>
              <a:t>총 재고</a:t>
            </a:r>
            <a:r>
              <a:rPr lang="ko-KR" altLang="en-US" sz="1600" spc="0" baseline="0">
                <a:solidFill>
                  <a:sysClr val="windowText" lastClr="000000"/>
                </a:solidFill>
                <a:latin typeface="+mn-lt"/>
                <a:ea typeface="+mn-ea"/>
                <a:cs typeface="+mn-cs"/>
              </a:rPr>
              <a:t> </a:t>
            </a:r>
            <a:r>
              <a:rPr lang="ko-KR" altLang="en-US" sz="1600" spc="0">
                <a:solidFill>
                  <a:sysClr val="windowText" lastClr="000000"/>
                </a:solidFill>
                <a:latin typeface="+mn-lt"/>
                <a:ea typeface="+mn-ea"/>
                <a:cs typeface="+mn-cs"/>
              </a:rPr>
              <a:t>조회</a:t>
            </a:r>
            <a:endParaRPr lang="en-US" altLang="ko-KR" sz="1600" spc="0"/>
          </a:p>
          <a:p>
            <a:pPr>
              <a:lnSpc>
                <a:spcPct val="120000"/>
              </a:lnSpc>
            </a:pPr>
            <a:endParaRPr lang="en-US" altLang="ko-KR" sz="1600" spc="0"/>
          </a:p>
          <a:p>
            <a:pPr>
              <a:lnSpc>
                <a:spcPct val="120000"/>
              </a:lnSpc>
            </a:pPr>
            <a:endParaRPr lang="ko-KR" altLang="en-US" sz="1100"/>
          </a:p>
        </xdr:txBody>
      </xdr:sp>
      <xdr:sp macro="" textlink="">
        <xdr:nvSpPr>
          <xdr:cNvPr id="49" name="사각형: 잘린 대각선 방향 모서리 9">
            <a:extLst>
              <a:ext uri="{FF2B5EF4-FFF2-40B4-BE49-F238E27FC236}">
                <a16:creationId xmlns:a16="http://schemas.microsoft.com/office/drawing/2014/main" id="{00000000-0008-0000-1000-000031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재고관리</a:t>
            </a:r>
            <a:endParaRPr lang="en-US" altLang="ko-KR" sz="2000"/>
          </a:p>
        </xdr:txBody>
      </xdr:sp>
    </xdr:grpSp>
    <xdr:clientData/>
  </xdr:twoCellAnchor>
  <xdr:twoCellAnchor>
    <xdr:from>
      <xdr:col>5</xdr:col>
      <xdr:colOff>616156</xdr:colOff>
      <xdr:row>24</xdr:row>
      <xdr:rowOff>209263</xdr:rowOff>
    </xdr:from>
    <xdr:to>
      <xdr:col>10</xdr:col>
      <xdr:colOff>349618</xdr:colOff>
      <xdr:row>32</xdr:row>
      <xdr:rowOff>2310</xdr:rowOff>
    </xdr:to>
    <xdr:grpSp>
      <xdr:nvGrpSpPr>
        <xdr:cNvPr id="50" name="그룹 49">
          <a:extLst>
            <a:ext uri="{FF2B5EF4-FFF2-40B4-BE49-F238E27FC236}">
              <a16:creationId xmlns:a16="http://schemas.microsoft.com/office/drawing/2014/main" id="{00000000-0008-0000-1000-000032000000}"/>
            </a:ext>
          </a:extLst>
        </xdr:cNvPr>
        <xdr:cNvGrpSpPr/>
      </xdr:nvGrpSpPr>
      <xdr:grpSpPr>
        <a:xfrm>
          <a:off x="3600656" y="10813763"/>
          <a:ext cx="3146587" cy="2968047"/>
          <a:chOff x="400397" y="4883728"/>
          <a:chExt cx="2897505" cy="2594552"/>
        </a:xfrm>
      </xdr:grpSpPr>
      <xdr:sp macro="" textlink="">
        <xdr:nvSpPr>
          <xdr:cNvPr id="51" name="TextBox 50">
            <a:extLst>
              <a:ext uri="{FF2B5EF4-FFF2-40B4-BE49-F238E27FC236}">
                <a16:creationId xmlns:a16="http://schemas.microsoft.com/office/drawing/2014/main" id="{00000000-0008-0000-1000-000033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상용직 급여</a:t>
            </a:r>
            <a:endParaRPr lang="en-US" altLang="ko-KR" sz="1600" spc="0"/>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일용직 급여</a:t>
            </a:r>
            <a:endParaRPr lang="en-US" altLang="ko-KR" sz="1600" spc="0">
              <a:solidFill>
                <a:schemeClr val="dk1"/>
              </a:solidFill>
              <a:effectLst/>
              <a:latin typeface="+mn-lt"/>
              <a:ea typeface="+mn-ea"/>
              <a:cs typeface="+mn-cs"/>
            </a:endParaRPr>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근태</a:t>
            </a:r>
            <a:r>
              <a:rPr lang="ko-KR" altLang="en-US" sz="1600" spc="0" baseline="0">
                <a:solidFill>
                  <a:schemeClr val="dk1"/>
                </a:solidFill>
                <a:effectLst/>
                <a:latin typeface="+mn-lt"/>
                <a:ea typeface="+mn-ea"/>
                <a:cs typeface="+mn-cs"/>
              </a:rPr>
              <a:t> 관리</a:t>
            </a:r>
            <a:endParaRPr lang="en-US" altLang="ko-KR" sz="1600" spc="0" baseline="0">
              <a:solidFill>
                <a:schemeClr val="dk1"/>
              </a:solidFill>
              <a:effectLst/>
              <a:latin typeface="+mn-lt"/>
              <a:ea typeface="+mn-ea"/>
              <a:cs typeface="+mn-cs"/>
            </a:endParaRPr>
          </a:p>
          <a:p>
            <a:pPr marL="0" marR="0" indent="0" defTabSz="914400" eaLnBrk="1" fontAlgn="auto" latinLnBrk="0" hangingPunct="1">
              <a:lnSpc>
                <a:spcPct val="120000"/>
              </a:lnSpc>
              <a:spcBef>
                <a:spcPts val="0"/>
              </a:spcBef>
              <a:spcAft>
                <a:spcPts val="0"/>
              </a:spcAft>
              <a:buClrTx/>
              <a:buSzTx/>
              <a:buFontTx/>
              <a:buNone/>
              <a:tabLst/>
              <a:defRPr/>
            </a:pPr>
            <a:r>
              <a:rPr kumimoji="0" lang="ko-KR" altLang="ko-KR" sz="1600" b="0" i="0" u="none" strike="noStrike" kern="0" cap="none" spc="0" normalizeH="0" baseline="0">
                <a:ln>
                  <a:noFill/>
                </a:ln>
                <a:solidFill>
                  <a:srgbClr val="4F81BD">
                    <a:lumMod val="75000"/>
                  </a:srgbClr>
                </a:solidFill>
                <a:effectLst/>
                <a:uLnTx/>
                <a:uFillTx/>
                <a:latin typeface="+mn-lt"/>
                <a:ea typeface="+mn-ea"/>
                <a:cs typeface="+mn-cs"/>
              </a:rPr>
              <a:t>▶ </a:t>
            </a:r>
            <a:r>
              <a:rPr kumimoji="0" lang="en-US" altLang="ko-KR" sz="1600" b="0" i="0" u="none" strike="noStrike" kern="0" cap="none" spc="0" normalizeH="0" baseline="0">
                <a:ln>
                  <a:noFill/>
                </a:ln>
                <a:solidFill>
                  <a:sysClr val="windowText" lastClr="000000"/>
                </a:solidFill>
                <a:effectLst/>
                <a:uLnTx/>
                <a:uFillTx/>
                <a:latin typeface="+mn-lt"/>
                <a:ea typeface="+mn-ea"/>
                <a:cs typeface="+mn-cs"/>
              </a:rPr>
              <a:t> </a:t>
            </a:r>
            <a:r>
              <a:rPr kumimoji="0" lang="ko-KR" altLang="en-US" sz="1600" b="0" i="0" u="none" strike="noStrike" kern="0" cap="none" spc="0" normalizeH="0" baseline="0">
                <a:ln>
                  <a:noFill/>
                </a:ln>
                <a:solidFill>
                  <a:sysClr val="windowText" lastClr="000000"/>
                </a:solidFill>
                <a:effectLst/>
                <a:uLnTx/>
                <a:uFillTx/>
                <a:latin typeface="+mn-lt"/>
                <a:ea typeface="+mn-ea"/>
                <a:cs typeface="+mn-cs"/>
              </a:rPr>
              <a:t>원천 관리</a:t>
            </a:r>
            <a:endParaRPr kumimoji="0" lang="ko-KR" altLang="ko-KR" sz="1600" b="0" i="0" u="none" strike="noStrike" kern="0" cap="none" spc="0" normalizeH="0" baseline="0">
              <a:ln>
                <a:noFill/>
              </a:ln>
              <a:solidFill>
                <a:sysClr val="windowText" lastClr="000000"/>
              </a:solidFill>
              <a:effectLst/>
              <a:uLnTx/>
              <a:uFillTx/>
              <a:latin typeface="+mn-lt"/>
              <a:ea typeface="+mn-ea"/>
              <a:cs typeface="+mn-cs"/>
            </a:endParaRPr>
          </a:p>
          <a:p>
            <a:pPr>
              <a:lnSpc>
                <a:spcPct val="120000"/>
              </a:lnSpc>
            </a:pPr>
            <a:endParaRPr lang="ko-KR" altLang="en-US" sz="1100"/>
          </a:p>
        </xdr:txBody>
      </xdr:sp>
      <xdr:sp macro="" textlink="">
        <xdr:nvSpPr>
          <xdr:cNvPr id="52" name="사각형: 잘린 대각선 방향 모서리 12">
            <a:extLst>
              <a:ext uri="{FF2B5EF4-FFF2-40B4-BE49-F238E27FC236}">
                <a16:creationId xmlns:a16="http://schemas.microsoft.com/office/drawing/2014/main" id="{00000000-0008-0000-1000-000034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급여관리</a:t>
            </a:r>
            <a:endParaRPr lang="en-US" altLang="ko-KR" sz="2000"/>
          </a:p>
        </xdr:txBody>
      </xdr:sp>
    </xdr:grpSp>
    <xdr:clientData/>
  </xdr:twoCellAnchor>
  <xdr:twoCellAnchor>
    <xdr:from>
      <xdr:col>18</xdr:col>
      <xdr:colOff>369401</xdr:colOff>
      <xdr:row>24</xdr:row>
      <xdr:rowOff>209263</xdr:rowOff>
    </xdr:from>
    <xdr:to>
      <xdr:col>21</xdr:col>
      <xdr:colOff>1452180</xdr:colOff>
      <xdr:row>32</xdr:row>
      <xdr:rowOff>2310</xdr:rowOff>
    </xdr:to>
    <xdr:grpSp>
      <xdr:nvGrpSpPr>
        <xdr:cNvPr id="53" name="그룹 52">
          <a:extLst>
            <a:ext uri="{FF2B5EF4-FFF2-40B4-BE49-F238E27FC236}">
              <a16:creationId xmlns:a16="http://schemas.microsoft.com/office/drawing/2014/main" id="{00000000-0008-0000-1000-000035000000}"/>
            </a:ext>
          </a:extLst>
        </xdr:cNvPr>
        <xdr:cNvGrpSpPr/>
      </xdr:nvGrpSpPr>
      <xdr:grpSpPr>
        <a:xfrm>
          <a:off x="12370901" y="10813763"/>
          <a:ext cx="4257779" cy="2968047"/>
          <a:chOff x="400397" y="4883728"/>
          <a:chExt cx="2897505" cy="2594552"/>
        </a:xfrm>
      </xdr:grpSpPr>
      <xdr:sp macro="" textlink="">
        <xdr:nvSpPr>
          <xdr:cNvPr id="54" name="TextBox 53">
            <a:extLst>
              <a:ext uri="{FF2B5EF4-FFF2-40B4-BE49-F238E27FC236}">
                <a16:creationId xmlns:a16="http://schemas.microsoft.com/office/drawing/2014/main" id="{00000000-0008-0000-1000-000036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기간별매출매입조회</a:t>
            </a:r>
            <a:endParaRPr lang="en-US" altLang="ko-KR" sz="1600" spc="0"/>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부가세 조회</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손익계산서 조회</a:t>
            </a:r>
            <a:endParaRPr lang="en-US" altLang="ko-KR" sz="1600" spc="0">
              <a:solidFill>
                <a:schemeClr val="dk1"/>
              </a:solidFill>
              <a:effectLst/>
              <a:latin typeface="+mn-lt"/>
              <a:ea typeface="+mn-ea"/>
              <a:cs typeface="+mn-cs"/>
            </a:endParaRPr>
          </a:p>
          <a:p>
            <a:endParaRPr lang="ko-KR" altLang="en-US" sz="1100"/>
          </a:p>
        </xdr:txBody>
      </xdr:sp>
      <xdr:sp macro="" textlink="">
        <xdr:nvSpPr>
          <xdr:cNvPr id="55" name="사각형: 잘린 대각선 방향 모서리 18">
            <a:extLst>
              <a:ext uri="{FF2B5EF4-FFF2-40B4-BE49-F238E27FC236}">
                <a16:creationId xmlns:a16="http://schemas.microsoft.com/office/drawing/2014/main" id="{00000000-0008-0000-1000-000037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세무관리</a:t>
            </a:r>
            <a:endParaRPr lang="en-US" altLang="ko-KR" sz="2000"/>
          </a:p>
        </xdr:txBody>
      </xdr:sp>
    </xdr:grpSp>
    <xdr:clientData/>
  </xdr:twoCellAnchor>
  <xdr:twoCellAnchor>
    <xdr:from>
      <xdr:col>12</xdr:col>
      <xdr:colOff>348908</xdr:colOff>
      <xdr:row>25</xdr:row>
      <xdr:rowOff>1444</xdr:rowOff>
    </xdr:from>
    <xdr:to>
      <xdr:col>16</xdr:col>
      <xdr:colOff>622062</xdr:colOff>
      <xdr:row>32</xdr:row>
      <xdr:rowOff>33618</xdr:rowOff>
    </xdr:to>
    <xdr:grpSp>
      <xdr:nvGrpSpPr>
        <xdr:cNvPr id="56" name="그룹 55">
          <a:extLst>
            <a:ext uri="{FF2B5EF4-FFF2-40B4-BE49-F238E27FC236}">
              <a16:creationId xmlns:a16="http://schemas.microsoft.com/office/drawing/2014/main" id="{00000000-0008-0000-1000-000038000000}"/>
            </a:ext>
          </a:extLst>
        </xdr:cNvPr>
        <xdr:cNvGrpSpPr/>
      </xdr:nvGrpSpPr>
      <xdr:grpSpPr>
        <a:xfrm>
          <a:off x="8111783" y="10986944"/>
          <a:ext cx="3146529" cy="2826174"/>
          <a:chOff x="400397" y="4883728"/>
          <a:chExt cx="2897505" cy="2671829"/>
        </a:xfrm>
      </xdr:grpSpPr>
      <xdr:sp macro="" textlink="">
        <xdr:nvSpPr>
          <xdr:cNvPr id="57" name="TextBox 56">
            <a:extLst>
              <a:ext uri="{FF2B5EF4-FFF2-40B4-BE49-F238E27FC236}">
                <a16:creationId xmlns:a16="http://schemas.microsoft.com/office/drawing/2014/main" id="{00000000-0008-0000-1000-000039000000}"/>
              </a:ext>
            </a:extLst>
          </xdr:cNvPr>
          <xdr:cNvSpPr txBox="1"/>
        </xdr:nvSpPr>
        <xdr:spPr>
          <a:xfrm>
            <a:off x="535390" y="5382780"/>
            <a:ext cx="2751890" cy="2172777"/>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매입 관리</a:t>
            </a:r>
            <a:endParaRPr lang="en-US" altLang="ko-KR" sz="1600" spc="0"/>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매출 관리</a:t>
            </a:r>
            <a:endParaRPr lang="en-US" altLang="ko-KR" sz="1600" spc="0">
              <a:solidFill>
                <a:schemeClr val="dk1"/>
              </a:solidFill>
              <a:effectLst/>
              <a:latin typeface="+mn-lt"/>
              <a:ea typeface="+mn-ea"/>
              <a:cs typeface="+mn-cs"/>
            </a:endParaRPr>
          </a:p>
          <a:p>
            <a:pPr>
              <a:lnSpc>
                <a:spcPct val="120000"/>
              </a:lnSpc>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기타 지출 관리</a:t>
            </a:r>
            <a:endParaRPr lang="en-US" altLang="ko-KR" sz="1600" spc="0">
              <a:solidFill>
                <a:schemeClr val="dk1"/>
              </a:solidFill>
              <a:effectLst/>
              <a:latin typeface="+mn-lt"/>
              <a:ea typeface="+mn-ea"/>
              <a:cs typeface="+mn-cs"/>
            </a:endParaRPr>
          </a:p>
          <a:p>
            <a:endParaRPr lang="ko-KR" altLang="en-US" sz="1100"/>
          </a:p>
        </xdr:txBody>
      </xdr:sp>
      <xdr:sp macro="" textlink="">
        <xdr:nvSpPr>
          <xdr:cNvPr id="58" name="사각형: 잘린 대각선 방향 모서리 22">
            <a:extLst>
              <a:ext uri="{FF2B5EF4-FFF2-40B4-BE49-F238E27FC236}">
                <a16:creationId xmlns:a16="http://schemas.microsoft.com/office/drawing/2014/main" id="{00000000-0008-0000-1000-00003A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매입매출관리</a:t>
            </a:r>
            <a:endParaRPr lang="en-US" altLang="ko-KR" sz="20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162839</xdr:colOff>
      <xdr:row>13</xdr:row>
      <xdr:rowOff>10908</xdr:rowOff>
    </xdr:from>
    <xdr:to>
      <xdr:col>33</xdr:col>
      <xdr:colOff>640539</xdr:colOff>
      <xdr:row>84</xdr:row>
      <xdr:rowOff>136943</xdr:rowOff>
    </xdr:to>
    <xdr:grpSp>
      <xdr:nvGrpSpPr>
        <xdr:cNvPr id="2" name="그룹 1">
          <a:extLst>
            <a:ext uri="{FF2B5EF4-FFF2-40B4-BE49-F238E27FC236}">
              <a16:creationId xmlns:a16="http://schemas.microsoft.com/office/drawing/2014/main" id="{00000000-0008-0000-1100-000002000000}"/>
            </a:ext>
          </a:extLst>
        </xdr:cNvPr>
        <xdr:cNvGrpSpPr/>
      </xdr:nvGrpSpPr>
      <xdr:grpSpPr>
        <a:xfrm>
          <a:off x="19196964" y="7091158"/>
          <a:ext cx="10320200" cy="27431035"/>
          <a:chOff x="17825998" y="2950578"/>
          <a:chExt cx="8342924" cy="5443607"/>
        </a:xfrm>
      </xdr:grpSpPr>
      <xdr:graphicFrame macro="">
        <xdr:nvGraphicFramePr>
          <xdr:cNvPr id="3" name="차트 2">
            <a:extLst>
              <a:ext uri="{FF2B5EF4-FFF2-40B4-BE49-F238E27FC236}">
                <a16:creationId xmlns:a16="http://schemas.microsoft.com/office/drawing/2014/main" id="{00000000-0008-0000-1100-000003000000}"/>
              </a:ext>
            </a:extLst>
          </xdr:cNvPr>
          <xdr:cNvGraphicFramePr/>
        </xdr:nvGraphicFramePr>
        <xdr:xfrm>
          <a:off x="18274681" y="2950578"/>
          <a:ext cx="7880911" cy="89663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차트 3">
            <a:extLst>
              <a:ext uri="{FF2B5EF4-FFF2-40B4-BE49-F238E27FC236}">
                <a16:creationId xmlns:a16="http://schemas.microsoft.com/office/drawing/2014/main" id="{00000000-0008-0000-1100-000004000000}"/>
              </a:ext>
            </a:extLst>
          </xdr:cNvPr>
          <xdr:cNvGraphicFramePr/>
        </xdr:nvGraphicFramePr>
        <xdr:xfrm>
          <a:off x="17825998" y="3725360"/>
          <a:ext cx="8342924" cy="466882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4"/>
  <sheetViews>
    <sheetView view="pageBreakPreview" zoomScale="60" zoomScaleNormal="100" workbookViewId="0">
      <selection activeCell="K34" sqref="K34"/>
    </sheetView>
  </sheetViews>
  <sheetFormatPr defaultColWidth="8.875" defaultRowHeight="16.5"/>
  <cols>
    <col min="1" max="1" width="3.625" customWidth="1"/>
    <col min="2" max="18" width="9" customWidth="1"/>
    <col min="19" max="19" width="23.75" customWidth="1"/>
    <col min="20" max="20" width="9" customWidth="1"/>
  </cols>
  <sheetData>
    <row r="1" spans="2:20" s="9" customFormat="1" ht="17.25" thickBot="1"/>
    <row r="2" spans="2:20" s="9" customFormat="1" ht="24.95" customHeight="1">
      <c r="B2" s="322" t="s">
        <v>52</v>
      </c>
      <c r="C2" s="323"/>
      <c r="D2" s="323"/>
      <c r="E2" s="324" t="s">
        <v>260</v>
      </c>
      <c r="F2" s="325"/>
      <c r="G2" s="325"/>
      <c r="H2" s="325"/>
      <c r="I2" s="325"/>
      <c r="J2" s="325"/>
      <c r="K2" s="325"/>
      <c r="L2" s="326"/>
      <c r="M2" s="323" t="s">
        <v>79</v>
      </c>
      <c r="N2" s="323"/>
      <c r="O2" s="323"/>
      <c r="P2" s="324" t="s">
        <v>2458</v>
      </c>
      <c r="Q2" s="325"/>
      <c r="R2" s="325"/>
      <c r="S2" s="325"/>
      <c r="T2" s="401"/>
    </row>
    <row r="3" spans="2:20" s="9" customFormat="1" ht="24.95" customHeight="1">
      <c r="B3" s="402" t="s">
        <v>53</v>
      </c>
      <c r="C3" s="403"/>
      <c r="D3" s="403"/>
      <c r="E3" s="404" t="s">
        <v>265</v>
      </c>
      <c r="F3" s="405"/>
      <c r="G3" s="405"/>
      <c r="H3" s="405"/>
      <c r="I3" s="405"/>
      <c r="J3" s="405"/>
      <c r="K3" s="405"/>
      <c r="L3" s="406"/>
      <c r="M3" s="403" t="s">
        <v>80</v>
      </c>
      <c r="N3" s="403"/>
      <c r="O3" s="403"/>
      <c r="P3" s="407">
        <v>44266</v>
      </c>
      <c r="Q3" s="405"/>
      <c r="R3" s="405"/>
      <c r="S3" s="405"/>
      <c r="T3" s="408"/>
    </row>
    <row r="4" spans="2:20" s="9" customFormat="1" ht="24.95" customHeight="1">
      <c r="B4" s="383" t="s">
        <v>88</v>
      </c>
      <c r="C4" s="384"/>
      <c r="D4" s="384"/>
      <c r="E4" s="384"/>
      <c r="F4" s="384"/>
      <c r="G4" s="384"/>
      <c r="H4" s="384"/>
      <c r="I4" s="384"/>
      <c r="J4" s="384"/>
      <c r="K4" s="384"/>
      <c r="L4" s="384"/>
      <c r="M4" s="384"/>
      <c r="N4" s="384"/>
      <c r="O4" s="384"/>
      <c r="P4" s="384"/>
      <c r="Q4" s="384"/>
      <c r="R4" s="384"/>
      <c r="S4" s="384"/>
      <c r="T4" s="385"/>
    </row>
    <row r="5" spans="2:20" s="9" customFormat="1" ht="24.95" customHeight="1">
      <c r="B5" s="386" t="s">
        <v>2601</v>
      </c>
      <c r="C5" s="387"/>
      <c r="D5" s="387"/>
      <c r="E5" s="387"/>
      <c r="F5" s="387"/>
      <c r="G5" s="387"/>
      <c r="H5" s="387"/>
      <c r="I5" s="387"/>
      <c r="J5" s="387"/>
      <c r="K5" s="387"/>
      <c r="L5" s="387"/>
      <c r="M5" s="387"/>
      <c r="N5" s="387"/>
      <c r="O5" s="387"/>
      <c r="P5" s="387"/>
      <c r="Q5" s="387"/>
      <c r="R5" s="387"/>
      <c r="S5" s="387"/>
      <c r="T5" s="388"/>
    </row>
    <row r="6" spans="2:20" s="9" customFormat="1" ht="24.95" customHeight="1">
      <c r="B6" s="389"/>
      <c r="C6" s="390"/>
      <c r="D6" s="390"/>
      <c r="E6" s="390"/>
      <c r="F6" s="390"/>
      <c r="G6" s="390"/>
      <c r="H6" s="390"/>
      <c r="I6" s="390"/>
      <c r="J6" s="390"/>
      <c r="K6" s="390"/>
      <c r="L6" s="390"/>
      <c r="M6" s="390"/>
      <c r="N6" s="390"/>
      <c r="O6" s="390"/>
      <c r="P6" s="390"/>
      <c r="Q6" s="390"/>
      <c r="R6" s="390"/>
      <c r="S6" s="390"/>
      <c r="T6" s="391"/>
    </row>
    <row r="7" spans="2:20" s="9" customFormat="1" ht="24.95" customHeight="1">
      <c r="B7" s="389"/>
      <c r="C7" s="390"/>
      <c r="D7" s="390"/>
      <c r="E7" s="390"/>
      <c r="F7" s="390"/>
      <c r="G7" s="390"/>
      <c r="H7" s="390"/>
      <c r="I7" s="390"/>
      <c r="J7" s="390"/>
      <c r="K7" s="390"/>
      <c r="L7" s="390"/>
      <c r="M7" s="390"/>
      <c r="N7" s="390"/>
      <c r="O7" s="390"/>
      <c r="P7" s="390"/>
      <c r="Q7" s="390"/>
      <c r="R7" s="390"/>
      <c r="S7" s="390"/>
      <c r="T7" s="391"/>
    </row>
    <row r="8" spans="2:20" s="9" customFormat="1" ht="24.95" customHeight="1">
      <c r="B8" s="389"/>
      <c r="C8" s="390"/>
      <c r="D8" s="390"/>
      <c r="E8" s="390"/>
      <c r="F8" s="390"/>
      <c r="G8" s="390"/>
      <c r="H8" s="390"/>
      <c r="I8" s="390"/>
      <c r="J8" s="390"/>
      <c r="K8" s="390"/>
      <c r="L8" s="390"/>
      <c r="M8" s="390"/>
      <c r="N8" s="390"/>
      <c r="O8" s="390"/>
      <c r="P8" s="390"/>
      <c r="Q8" s="390"/>
      <c r="R8" s="390"/>
      <c r="S8" s="390"/>
      <c r="T8" s="391"/>
    </row>
    <row r="9" spans="2:20" s="9" customFormat="1" ht="48.75" customHeight="1">
      <c r="B9" s="389"/>
      <c r="C9" s="390"/>
      <c r="D9" s="390"/>
      <c r="E9" s="390"/>
      <c r="F9" s="390"/>
      <c r="G9" s="390"/>
      <c r="H9" s="390"/>
      <c r="I9" s="390"/>
      <c r="J9" s="390"/>
      <c r="K9" s="390"/>
      <c r="L9" s="390"/>
      <c r="M9" s="390"/>
      <c r="N9" s="390"/>
      <c r="O9" s="390"/>
      <c r="P9" s="390"/>
      <c r="Q9" s="390"/>
      <c r="R9" s="390"/>
      <c r="S9" s="390"/>
      <c r="T9" s="391"/>
    </row>
    <row r="10" spans="2:20" s="9" customFormat="1" ht="126.75" customHeight="1" thickBot="1">
      <c r="B10" s="392"/>
      <c r="C10" s="393"/>
      <c r="D10" s="393"/>
      <c r="E10" s="393"/>
      <c r="F10" s="393"/>
      <c r="G10" s="393"/>
      <c r="H10" s="393"/>
      <c r="I10" s="393"/>
      <c r="J10" s="393"/>
      <c r="K10" s="393"/>
      <c r="L10" s="393"/>
      <c r="M10" s="393"/>
      <c r="N10" s="393"/>
      <c r="O10" s="393"/>
      <c r="P10" s="393"/>
      <c r="Q10" s="393"/>
      <c r="R10" s="393"/>
      <c r="S10" s="393"/>
      <c r="T10" s="394"/>
    </row>
    <row r="11" spans="2:20" s="9" customFormat="1" ht="24.95" customHeight="1" thickBot="1">
      <c r="B11"/>
      <c r="C11"/>
      <c r="D11"/>
      <c r="E11"/>
      <c r="F11"/>
      <c r="G11"/>
      <c r="H11"/>
      <c r="I11"/>
      <c r="J11"/>
      <c r="K11"/>
      <c r="L11"/>
      <c r="M11"/>
      <c r="N11"/>
      <c r="O11"/>
      <c r="P11"/>
      <c r="Q11"/>
      <c r="R11"/>
      <c r="S11"/>
      <c r="T11"/>
    </row>
    <row r="12" spans="2:20" s="9" customFormat="1" ht="24.95" customHeight="1">
      <c r="B12" s="395" t="s">
        <v>89</v>
      </c>
      <c r="C12" s="396"/>
      <c r="D12" s="396"/>
      <c r="E12" s="396"/>
      <c r="F12" s="396"/>
      <c r="G12" s="396"/>
      <c r="H12" s="396"/>
      <c r="I12" s="396"/>
      <c r="J12" s="396"/>
      <c r="K12" s="396"/>
      <c r="L12" s="396"/>
      <c r="M12" s="396"/>
      <c r="N12" s="396"/>
      <c r="O12" s="396"/>
      <c r="P12" s="396"/>
      <c r="Q12" s="396"/>
      <c r="R12" s="396"/>
      <c r="S12" s="396"/>
      <c r="T12" s="397"/>
    </row>
    <row r="13" spans="2:20" s="9" customFormat="1" ht="24.95" customHeight="1" thickBot="1">
      <c r="B13" s="398"/>
      <c r="C13" s="399"/>
      <c r="D13" s="399"/>
      <c r="E13" s="399"/>
      <c r="F13" s="399"/>
      <c r="G13" s="399"/>
      <c r="H13" s="399"/>
      <c r="I13" s="399"/>
      <c r="J13" s="399"/>
      <c r="K13" s="399"/>
      <c r="L13" s="399"/>
      <c r="M13" s="399"/>
      <c r="N13" s="399"/>
      <c r="O13" s="399"/>
      <c r="P13" s="399"/>
      <c r="Q13" s="399"/>
      <c r="R13" s="399"/>
      <c r="S13" s="399"/>
      <c r="T13" s="400"/>
    </row>
    <row r="14" spans="2:20" s="9" customFormat="1" ht="17.25" thickBot="1"/>
    <row r="15" spans="2:20" ht="33" customHeight="1">
      <c r="B15" s="277" t="s">
        <v>81</v>
      </c>
      <c r="C15" s="380" t="s">
        <v>82</v>
      </c>
      <c r="D15" s="380"/>
      <c r="E15" s="380"/>
      <c r="F15" s="380"/>
      <c r="G15" s="380"/>
      <c r="H15" s="380"/>
      <c r="I15" s="381" t="s">
        <v>83</v>
      </c>
      <c r="J15" s="381"/>
      <c r="K15" s="381"/>
      <c r="L15" s="381"/>
      <c r="M15" s="381"/>
      <c r="N15" s="381"/>
      <c r="O15" s="381" t="s">
        <v>84</v>
      </c>
      <c r="P15" s="381"/>
      <c r="Q15" s="381" t="s">
        <v>85</v>
      </c>
      <c r="R15" s="381"/>
      <c r="S15" s="381" t="s">
        <v>86</v>
      </c>
      <c r="T15" s="382"/>
    </row>
    <row r="16" spans="2:20" ht="20.100000000000001" customHeight="1">
      <c r="B16" s="10">
        <v>1</v>
      </c>
      <c r="C16" s="371" t="s">
        <v>3978</v>
      </c>
      <c r="D16" s="371"/>
      <c r="E16" s="371"/>
      <c r="F16" s="371"/>
      <c r="G16" s="371"/>
      <c r="H16" s="371"/>
      <c r="I16" s="371" t="s">
        <v>274</v>
      </c>
      <c r="J16" s="371"/>
      <c r="K16" s="371"/>
      <c r="L16" s="371"/>
      <c r="M16" s="371"/>
      <c r="N16" s="371"/>
      <c r="O16" s="372" t="s">
        <v>267</v>
      </c>
      <c r="P16" s="372"/>
      <c r="Q16" s="371" t="s">
        <v>2602</v>
      </c>
      <c r="R16" s="371"/>
      <c r="S16" s="373">
        <v>44245</v>
      </c>
      <c r="T16" s="374"/>
    </row>
    <row r="17" spans="2:20" ht="20.100000000000001" customHeight="1">
      <c r="B17" s="10">
        <v>2</v>
      </c>
      <c r="C17" s="371" t="s">
        <v>87</v>
      </c>
      <c r="D17" s="371"/>
      <c r="E17" s="371"/>
      <c r="F17" s="371"/>
      <c r="G17" s="371"/>
      <c r="H17" s="371"/>
      <c r="I17" s="371" t="s">
        <v>271</v>
      </c>
      <c r="J17" s="371"/>
      <c r="K17" s="371"/>
      <c r="L17" s="371"/>
      <c r="M17" s="371"/>
      <c r="N17" s="371"/>
      <c r="O17" s="372" t="s">
        <v>273</v>
      </c>
      <c r="P17" s="372"/>
      <c r="Q17" s="371" t="s">
        <v>2602</v>
      </c>
      <c r="R17" s="371"/>
      <c r="S17" s="373">
        <v>44264</v>
      </c>
      <c r="T17" s="374"/>
    </row>
    <row r="18" spans="2:20" ht="20.100000000000001" customHeight="1">
      <c r="B18" s="10">
        <v>3</v>
      </c>
      <c r="C18" s="371" t="s">
        <v>3974</v>
      </c>
      <c r="D18" s="371"/>
      <c r="E18" s="371"/>
      <c r="F18" s="371"/>
      <c r="G18" s="371"/>
      <c r="H18" s="371"/>
      <c r="I18" s="371" t="s">
        <v>272</v>
      </c>
      <c r="J18" s="371"/>
      <c r="K18" s="371"/>
      <c r="L18" s="371"/>
      <c r="M18" s="371"/>
      <c r="N18" s="371"/>
      <c r="O18" s="372" t="s">
        <v>2603</v>
      </c>
      <c r="P18" s="372"/>
      <c r="Q18" s="371" t="s">
        <v>2602</v>
      </c>
      <c r="R18" s="371"/>
      <c r="S18" s="373">
        <v>44264</v>
      </c>
      <c r="T18" s="374"/>
    </row>
    <row r="19" spans="2:20" ht="20.100000000000001" customHeight="1">
      <c r="B19" s="10">
        <v>4</v>
      </c>
      <c r="C19" s="371" t="s">
        <v>3975</v>
      </c>
      <c r="D19" s="371"/>
      <c r="E19" s="371"/>
      <c r="F19" s="371"/>
      <c r="G19" s="371"/>
      <c r="H19" s="371"/>
      <c r="I19" s="371" t="s">
        <v>340</v>
      </c>
      <c r="J19" s="371"/>
      <c r="K19" s="371"/>
      <c r="L19" s="371"/>
      <c r="M19" s="371"/>
      <c r="N19" s="371"/>
      <c r="O19" s="372" t="s">
        <v>2710</v>
      </c>
      <c r="P19" s="372"/>
      <c r="Q19" s="371" t="s">
        <v>2602</v>
      </c>
      <c r="R19" s="371"/>
      <c r="S19" s="373">
        <v>44301</v>
      </c>
      <c r="T19" s="374"/>
    </row>
    <row r="20" spans="2:20" ht="20.100000000000001" customHeight="1">
      <c r="B20" s="10">
        <v>5</v>
      </c>
      <c r="C20" s="371" t="s">
        <v>3976</v>
      </c>
      <c r="D20" s="371"/>
      <c r="E20" s="371"/>
      <c r="F20" s="371"/>
      <c r="G20" s="371"/>
      <c r="H20" s="371"/>
      <c r="I20" s="371" t="s">
        <v>3973</v>
      </c>
      <c r="J20" s="371"/>
      <c r="K20" s="371"/>
      <c r="L20" s="371"/>
      <c r="M20" s="371"/>
      <c r="N20" s="371"/>
      <c r="O20" s="372" t="s">
        <v>2711</v>
      </c>
      <c r="P20" s="372"/>
      <c r="Q20" s="371" t="s">
        <v>2602</v>
      </c>
      <c r="R20" s="371"/>
      <c r="S20" s="373">
        <v>44302</v>
      </c>
      <c r="T20" s="374"/>
    </row>
    <row r="21" spans="2:20" ht="20.100000000000001" customHeight="1">
      <c r="B21" s="10">
        <v>6</v>
      </c>
      <c r="C21" s="371" t="s">
        <v>3977</v>
      </c>
      <c r="D21" s="371"/>
      <c r="E21" s="371"/>
      <c r="F21" s="371"/>
      <c r="G21" s="371"/>
      <c r="H21" s="371"/>
      <c r="I21" s="371" t="s">
        <v>3458</v>
      </c>
      <c r="J21" s="371"/>
      <c r="K21" s="371"/>
      <c r="L21" s="371"/>
      <c r="M21" s="371"/>
      <c r="N21" s="371"/>
      <c r="O21" s="372" t="s">
        <v>2711</v>
      </c>
      <c r="P21" s="372"/>
      <c r="Q21" s="371" t="s">
        <v>2602</v>
      </c>
      <c r="R21" s="371"/>
      <c r="S21" s="373">
        <v>44302</v>
      </c>
      <c r="T21" s="374"/>
    </row>
    <row r="22" spans="2:20" ht="20.100000000000001" customHeight="1">
      <c r="B22" s="10">
        <v>7</v>
      </c>
      <c r="C22" s="371" t="s">
        <v>3979</v>
      </c>
      <c r="D22" s="371"/>
      <c r="E22" s="371"/>
      <c r="F22" s="371"/>
      <c r="G22" s="371"/>
      <c r="H22" s="371"/>
      <c r="I22" s="371" t="s">
        <v>3422</v>
      </c>
      <c r="J22" s="371"/>
      <c r="K22" s="371"/>
      <c r="L22" s="371"/>
      <c r="M22" s="371"/>
      <c r="N22" s="371"/>
      <c r="O22" s="372" t="s">
        <v>2713</v>
      </c>
      <c r="P22" s="372"/>
      <c r="Q22" s="371" t="s">
        <v>2602</v>
      </c>
      <c r="R22" s="371"/>
      <c r="S22" s="373">
        <v>44301</v>
      </c>
      <c r="T22" s="374"/>
    </row>
    <row r="23" spans="2:20" ht="20.100000000000001" customHeight="1">
      <c r="B23" s="10">
        <v>8</v>
      </c>
      <c r="C23" s="371" t="s">
        <v>3980</v>
      </c>
      <c r="D23" s="371"/>
      <c r="E23" s="371"/>
      <c r="F23" s="371"/>
      <c r="G23" s="371"/>
      <c r="H23" s="371"/>
      <c r="I23" s="371" t="s">
        <v>3420</v>
      </c>
      <c r="J23" s="371"/>
      <c r="K23" s="371"/>
      <c r="L23" s="371"/>
      <c r="M23" s="371"/>
      <c r="N23" s="371"/>
      <c r="O23" s="372" t="s">
        <v>2712</v>
      </c>
      <c r="P23" s="372"/>
      <c r="Q23" s="371" t="s">
        <v>2602</v>
      </c>
      <c r="R23" s="371"/>
      <c r="S23" s="373">
        <v>44302</v>
      </c>
      <c r="T23" s="374"/>
    </row>
    <row r="24" spans="2:20" ht="20.100000000000001" customHeight="1">
      <c r="B24" s="10">
        <v>9</v>
      </c>
      <c r="C24" s="371" t="s">
        <v>3981</v>
      </c>
      <c r="D24" s="371"/>
      <c r="E24" s="371"/>
      <c r="F24" s="371"/>
      <c r="G24" s="371"/>
      <c r="H24" s="371"/>
      <c r="I24" s="371" t="s">
        <v>3482</v>
      </c>
      <c r="J24" s="371"/>
      <c r="K24" s="371"/>
      <c r="L24" s="371"/>
      <c r="M24" s="371"/>
      <c r="N24" s="371"/>
      <c r="O24" s="372" t="s">
        <v>2712</v>
      </c>
      <c r="P24" s="372"/>
      <c r="Q24" s="371" t="s">
        <v>2602</v>
      </c>
      <c r="R24" s="371"/>
      <c r="S24" s="373">
        <v>44266</v>
      </c>
      <c r="T24" s="374"/>
    </row>
    <row r="25" spans="2:20" ht="20.100000000000001" customHeight="1">
      <c r="B25" s="10">
        <v>10</v>
      </c>
      <c r="C25" s="371" t="s">
        <v>3982</v>
      </c>
      <c r="D25" s="371"/>
      <c r="E25" s="371"/>
      <c r="F25" s="371"/>
      <c r="G25" s="371"/>
      <c r="H25" s="371"/>
      <c r="I25" s="371" t="s">
        <v>3413</v>
      </c>
      <c r="J25" s="371"/>
      <c r="K25" s="371"/>
      <c r="L25" s="371"/>
      <c r="M25" s="371"/>
      <c r="N25" s="371"/>
      <c r="O25" s="372" t="s">
        <v>3414</v>
      </c>
      <c r="P25" s="372"/>
      <c r="Q25" s="371" t="s">
        <v>2602</v>
      </c>
      <c r="R25" s="371"/>
      <c r="S25" s="373">
        <v>44302</v>
      </c>
      <c r="T25" s="374"/>
    </row>
    <row r="26" spans="2:20" ht="20.100000000000001" customHeight="1">
      <c r="B26" s="10">
        <v>11</v>
      </c>
      <c r="C26" s="371" t="s">
        <v>3983</v>
      </c>
      <c r="D26" s="371"/>
      <c r="E26" s="371"/>
      <c r="F26" s="371"/>
      <c r="G26" s="371"/>
      <c r="H26" s="371"/>
      <c r="I26" s="371" t="s">
        <v>2834</v>
      </c>
      <c r="J26" s="371"/>
      <c r="K26" s="371"/>
      <c r="L26" s="371"/>
      <c r="M26" s="371"/>
      <c r="N26" s="371"/>
      <c r="O26" s="372" t="s">
        <v>2833</v>
      </c>
      <c r="P26" s="372"/>
      <c r="Q26" s="371" t="s">
        <v>2602</v>
      </c>
      <c r="R26" s="371"/>
      <c r="S26" s="373">
        <v>44301</v>
      </c>
      <c r="T26" s="374"/>
    </row>
    <row r="27" spans="2:20" ht="20.100000000000001" customHeight="1">
      <c r="B27" s="10">
        <v>12</v>
      </c>
      <c r="C27" s="371" t="s">
        <v>3984</v>
      </c>
      <c r="D27" s="371"/>
      <c r="E27" s="371"/>
      <c r="F27" s="371"/>
      <c r="G27" s="371"/>
      <c r="H27" s="371"/>
      <c r="I27" s="371" t="s">
        <v>3895</v>
      </c>
      <c r="J27" s="371"/>
      <c r="K27" s="371"/>
      <c r="L27" s="371"/>
      <c r="M27" s="371"/>
      <c r="N27" s="371"/>
      <c r="O27" s="372" t="s">
        <v>3414</v>
      </c>
      <c r="P27" s="372"/>
      <c r="Q27" s="371" t="s">
        <v>2602</v>
      </c>
      <c r="R27" s="371"/>
      <c r="S27" s="373">
        <v>44302</v>
      </c>
      <c r="T27" s="374"/>
    </row>
    <row r="28" spans="2:20" ht="20.100000000000001" customHeight="1">
      <c r="B28" s="10">
        <v>13</v>
      </c>
      <c r="C28" s="371" t="s">
        <v>3985</v>
      </c>
      <c r="D28" s="371"/>
      <c r="E28" s="371"/>
      <c r="F28" s="371"/>
      <c r="G28" s="371"/>
      <c r="H28" s="371"/>
      <c r="I28" s="371" t="s">
        <v>4082</v>
      </c>
      <c r="J28" s="371"/>
      <c r="K28" s="371"/>
      <c r="L28" s="371"/>
      <c r="M28" s="371"/>
      <c r="N28" s="371"/>
      <c r="O28" s="372" t="s">
        <v>2712</v>
      </c>
      <c r="P28" s="372"/>
      <c r="Q28" s="371" t="s">
        <v>2602</v>
      </c>
      <c r="R28" s="371"/>
      <c r="S28" s="373">
        <v>44302</v>
      </c>
      <c r="T28" s="374"/>
    </row>
    <row r="29" spans="2:20" ht="20.100000000000001" customHeight="1">
      <c r="B29" s="10">
        <v>14</v>
      </c>
      <c r="C29" s="379" t="s">
        <v>3986</v>
      </c>
      <c r="D29" s="371"/>
      <c r="E29" s="371"/>
      <c r="F29" s="371"/>
      <c r="G29" s="371"/>
      <c r="H29" s="371"/>
      <c r="I29" s="371" t="s">
        <v>3479</v>
      </c>
      <c r="J29" s="371"/>
      <c r="K29" s="371"/>
      <c r="L29" s="371"/>
      <c r="M29" s="371"/>
      <c r="N29" s="371"/>
      <c r="O29" s="372" t="s">
        <v>3480</v>
      </c>
      <c r="P29" s="372"/>
      <c r="Q29" s="371" t="s">
        <v>2602</v>
      </c>
      <c r="R29" s="371"/>
      <c r="S29" s="373">
        <v>44302</v>
      </c>
      <c r="T29" s="374"/>
    </row>
    <row r="30" spans="2:20" ht="20.100000000000001" customHeight="1" thickBot="1">
      <c r="B30" s="11">
        <v>15</v>
      </c>
      <c r="C30" s="375" t="s">
        <v>3987</v>
      </c>
      <c r="D30" s="375"/>
      <c r="E30" s="375"/>
      <c r="F30" s="375"/>
      <c r="G30" s="375"/>
      <c r="H30" s="375"/>
      <c r="I30" s="375" t="s">
        <v>3483</v>
      </c>
      <c r="J30" s="375"/>
      <c r="K30" s="375"/>
      <c r="L30" s="375"/>
      <c r="M30" s="375"/>
      <c r="N30" s="375"/>
      <c r="O30" s="376" t="s">
        <v>3484</v>
      </c>
      <c r="P30" s="376"/>
      <c r="Q30" s="375" t="s">
        <v>2602</v>
      </c>
      <c r="R30" s="375"/>
      <c r="S30" s="377">
        <v>44266</v>
      </c>
      <c r="T30" s="378"/>
    </row>
    <row r="31" spans="2:20" ht="34.5" customHeight="1">
      <c r="D31" s="295"/>
    </row>
    <row r="32" spans="2:20" ht="34.5" customHeight="1"/>
    <row r="33" ht="34.5" customHeight="1"/>
    <row r="34" ht="34.5" customHeight="1"/>
  </sheetData>
  <autoFilter ref="B15:T15">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3" showButton="0"/>
    <filterColumn colId="15" showButton="0"/>
    <filterColumn colId="17" showButton="0"/>
  </autoFilter>
  <mergeCells count="91">
    <mergeCell ref="B4:T4"/>
    <mergeCell ref="B5:T10"/>
    <mergeCell ref="B12:T13"/>
    <mergeCell ref="B2:D2"/>
    <mergeCell ref="E2:L2"/>
    <mergeCell ref="M2:O2"/>
    <mergeCell ref="P2:T2"/>
    <mergeCell ref="B3:D3"/>
    <mergeCell ref="E3:L3"/>
    <mergeCell ref="M3:O3"/>
    <mergeCell ref="P3:T3"/>
    <mergeCell ref="C17:H17"/>
    <mergeCell ref="I17:N17"/>
    <mergeCell ref="O17:P17"/>
    <mergeCell ref="Q17:R17"/>
    <mergeCell ref="S17:T17"/>
    <mergeCell ref="C18:H18"/>
    <mergeCell ref="I18:N18"/>
    <mergeCell ref="O18:P18"/>
    <mergeCell ref="Q18:R18"/>
    <mergeCell ref="S18:T18"/>
    <mergeCell ref="O16:P16"/>
    <mergeCell ref="Q16:R16"/>
    <mergeCell ref="S16:T16"/>
    <mergeCell ref="C15:H15"/>
    <mergeCell ref="C16:H16"/>
    <mergeCell ref="I15:N15"/>
    <mergeCell ref="I16:N16"/>
    <mergeCell ref="O15:P15"/>
    <mergeCell ref="Q15:R15"/>
    <mergeCell ref="S15:T15"/>
    <mergeCell ref="C19:H19"/>
    <mergeCell ref="I19:N19"/>
    <mergeCell ref="O19:P19"/>
    <mergeCell ref="Q19:R19"/>
    <mergeCell ref="S19:T19"/>
    <mergeCell ref="C20:H20"/>
    <mergeCell ref="I20:N20"/>
    <mergeCell ref="O20:P20"/>
    <mergeCell ref="Q20:R20"/>
    <mergeCell ref="S20:T20"/>
    <mergeCell ref="C21:H21"/>
    <mergeCell ref="I21:N21"/>
    <mergeCell ref="O21:P21"/>
    <mergeCell ref="Q21:R21"/>
    <mergeCell ref="S21:T21"/>
    <mergeCell ref="C22:H22"/>
    <mergeCell ref="I22:N22"/>
    <mergeCell ref="O22:P22"/>
    <mergeCell ref="Q22:R22"/>
    <mergeCell ref="S22:T22"/>
    <mergeCell ref="C23:H23"/>
    <mergeCell ref="I23:N23"/>
    <mergeCell ref="O23:P23"/>
    <mergeCell ref="Q23:R23"/>
    <mergeCell ref="S23:T23"/>
    <mergeCell ref="C24:H24"/>
    <mergeCell ref="I24:N24"/>
    <mergeCell ref="O24:P24"/>
    <mergeCell ref="Q24:R24"/>
    <mergeCell ref="S24:T24"/>
    <mergeCell ref="I26:N26"/>
    <mergeCell ref="O26:P26"/>
    <mergeCell ref="Q26:R26"/>
    <mergeCell ref="S26:T26"/>
    <mergeCell ref="C25:H25"/>
    <mergeCell ref="I25:N25"/>
    <mergeCell ref="O25:P25"/>
    <mergeCell ref="Q25:R25"/>
    <mergeCell ref="S25:T25"/>
    <mergeCell ref="C26:H26"/>
    <mergeCell ref="C29:H29"/>
    <mergeCell ref="I29:N29"/>
    <mergeCell ref="O29:P29"/>
    <mergeCell ref="Q29:R29"/>
    <mergeCell ref="S29:T29"/>
    <mergeCell ref="C30:H30"/>
    <mergeCell ref="I30:N30"/>
    <mergeCell ref="O30:P30"/>
    <mergeCell ref="Q30:R30"/>
    <mergeCell ref="S30:T30"/>
    <mergeCell ref="C27:H27"/>
    <mergeCell ref="I27:N27"/>
    <mergeCell ref="O27:P27"/>
    <mergeCell ref="Q27:R27"/>
    <mergeCell ref="S27:T27"/>
    <mergeCell ref="C28:H28"/>
    <mergeCell ref="I28:N28"/>
    <mergeCell ref="O28:P28"/>
    <mergeCell ref="Q28:R28"/>
    <mergeCell ref="S28:T28"/>
  </mergeCells>
  <phoneticPr fontId="1" type="noConversion"/>
  <pageMargins left="0.7" right="0.7" top="0.75" bottom="0.75" header="0.3" footer="0.3"/>
  <pageSetup paperSize="9" scale="6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77"/>
  <sheetViews>
    <sheetView view="pageBreakPreview" topLeftCell="A13" zoomScale="60" zoomScaleNormal="75" workbookViewId="0">
      <selection activeCell="C19" sqref="C19:T19"/>
    </sheetView>
  </sheetViews>
  <sheetFormatPr defaultColWidth="9" defaultRowHeight="16.5"/>
  <cols>
    <col min="1" max="1" width="3.375" style="4" customWidth="1"/>
    <col min="2" max="18" width="9" style="4"/>
    <col min="19" max="19" width="23.75" style="4" customWidth="1"/>
    <col min="20" max="20" width="17" style="4" customWidth="1"/>
    <col min="21" max="16384" width="9" style="4"/>
  </cols>
  <sheetData>
    <row r="1" spans="2:26" ht="17.25" thickBot="1"/>
    <row r="2" spans="2:26" ht="24.95" customHeight="1">
      <c r="B2" s="599" t="s">
        <v>52</v>
      </c>
      <c r="C2" s="600"/>
      <c r="D2" s="600"/>
      <c r="E2" s="311" t="s">
        <v>2464</v>
      </c>
      <c r="F2" s="312"/>
      <c r="G2" s="312"/>
      <c r="H2" s="312"/>
      <c r="I2" s="312"/>
      <c r="J2" s="312"/>
      <c r="K2" s="312"/>
      <c r="L2" s="640"/>
      <c r="M2" s="600" t="s">
        <v>79</v>
      </c>
      <c r="N2" s="600"/>
      <c r="O2" s="600"/>
      <c r="P2" s="543" t="s">
        <v>2458</v>
      </c>
      <c r="Q2" s="544"/>
      <c r="R2" s="544"/>
      <c r="S2" s="544"/>
      <c r="T2" s="601"/>
    </row>
    <row r="3" spans="2:26" ht="24.95" customHeight="1">
      <c r="B3" s="402" t="s">
        <v>53</v>
      </c>
      <c r="C3" s="403"/>
      <c r="D3" s="403"/>
      <c r="E3" s="641" t="s">
        <v>2469</v>
      </c>
      <c r="F3" s="642"/>
      <c r="G3" s="642"/>
      <c r="H3" s="642"/>
      <c r="I3" s="642"/>
      <c r="J3" s="642"/>
      <c r="K3" s="642"/>
      <c r="L3" s="643"/>
      <c r="M3" s="403" t="s">
        <v>80</v>
      </c>
      <c r="N3" s="403"/>
      <c r="O3" s="403"/>
      <c r="P3" s="602">
        <v>44266</v>
      </c>
      <c r="Q3" s="531"/>
      <c r="R3" s="531"/>
      <c r="S3" s="531"/>
      <c r="T3" s="603"/>
    </row>
    <row r="4" spans="2:26" ht="24.95" customHeight="1">
      <c r="B4" s="409" t="s">
        <v>106</v>
      </c>
      <c r="C4" s="410"/>
      <c r="D4" s="410"/>
      <c r="E4" s="410"/>
      <c r="F4" s="410"/>
      <c r="G4" s="410"/>
      <c r="H4" s="410"/>
      <c r="I4" s="410"/>
      <c r="J4" s="410"/>
      <c r="K4" s="410"/>
      <c r="L4" s="410"/>
      <c r="M4" s="410"/>
      <c r="N4" s="410"/>
      <c r="O4" s="410"/>
      <c r="P4" s="410"/>
      <c r="Q4" s="410"/>
      <c r="R4" s="410"/>
      <c r="S4" s="410"/>
      <c r="T4" s="411"/>
    </row>
    <row r="5" spans="2:26" ht="24.95" customHeight="1">
      <c r="B5" s="620" t="s">
        <v>3481</v>
      </c>
      <c r="C5" s="621"/>
      <c r="D5" s="621"/>
      <c r="E5" s="621"/>
      <c r="F5" s="621"/>
      <c r="G5" s="621"/>
      <c r="H5" s="621"/>
      <c r="I5" s="621"/>
      <c r="J5" s="621"/>
      <c r="K5" s="621"/>
      <c r="L5" s="621"/>
      <c r="M5" s="621"/>
      <c r="N5" s="621"/>
      <c r="O5" s="621"/>
      <c r="P5" s="621"/>
      <c r="Q5" s="621"/>
      <c r="R5" s="621"/>
      <c r="S5" s="621"/>
      <c r="T5" s="622"/>
    </row>
    <row r="6" spans="2:26" ht="28.5" customHeight="1" thickBot="1">
      <c r="B6" s="626"/>
      <c r="C6" s="627"/>
      <c r="D6" s="627"/>
      <c r="E6" s="627"/>
      <c r="F6" s="627"/>
      <c r="G6" s="627"/>
      <c r="H6" s="627"/>
      <c r="I6" s="627"/>
      <c r="J6" s="627"/>
      <c r="K6" s="627"/>
      <c r="L6" s="627"/>
      <c r="M6" s="627"/>
      <c r="N6" s="627"/>
      <c r="O6" s="627"/>
      <c r="P6" s="627"/>
      <c r="Q6" s="627"/>
      <c r="R6" s="627"/>
      <c r="S6" s="627"/>
      <c r="T6" s="628"/>
    </row>
    <row r="7" spans="2:26" ht="17.25" thickBot="1"/>
    <row r="8" spans="2:26" ht="30" customHeight="1">
      <c r="B8" s="395" t="s">
        <v>137</v>
      </c>
      <c r="C8" s="396"/>
      <c r="D8" s="396"/>
      <c r="E8" s="396"/>
      <c r="F8" s="396"/>
      <c r="G8" s="396"/>
      <c r="H8" s="396"/>
      <c r="I8" s="396"/>
      <c r="J8" s="396"/>
      <c r="K8" s="396"/>
      <c r="L8" s="396"/>
      <c r="M8" s="396"/>
      <c r="N8" s="396"/>
      <c r="O8" s="396"/>
      <c r="P8" s="396"/>
      <c r="Q8" s="396"/>
      <c r="R8" s="396"/>
      <c r="S8" s="396"/>
      <c r="T8" s="397"/>
    </row>
    <row r="9" spans="2:26" ht="48.75" customHeight="1" thickBot="1">
      <c r="B9" s="398"/>
      <c r="C9" s="399"/>
      <c r="D9" s="399"/>
      <c r="E9" s="399"/>
      <c r="F9" s="399"/>
      <c r="G9" s="399"/>
      <c r="H9" s="399"/>
      <c r="I9" s="399"/>
      <c r="J9" s="399"/>
      <c r="K9" s="399"/>
      <c r="L9" s="399"/>
      <c r="M9" s="399"/>
      <c r="N9" s="399"/>
      <c r="O9" s="399"/>
      <c r="P9" s="399"/>
      <c r="Q9" s="399"/>
      <c r="R9" s="399"/>
      <c r="S9" s="399"/>
      <c r="T9" s="400"/>
    </row>
    <row r="10" spans="2:26" ht="126.75" customHeight="1" thickBot="1"/>
    <row r="11" spans="2:26" ht="30" customHeight="1">
      <c r="B11" s="644" t="s">
        <v>35</v>
      </c>
      <c r="C11" s="645"/>
      <c r="D11" s="365" t="s">
        <v>2463</v>
      </c>
      <c r="E11" s="365"/>
      <c r="F11" s="365"/>
      <c r="G11" s="365"/>
      <c r="H11" s="365"/>
      <c r="I11" s="365"/>
      <c r="J11" s="365"/>
      <c r="K11" s="365"/>
      <c r="L11" s="365"/>
      <c r="M11" s="365"/>
      <c r="N11" s="365"/>
      <c r="O11" s="365"/>
      <c r="P11" s="365"/>
      <c r="Q11" s="365"/>
      <c r="R11" s="365"/>
      <c r="S11" s="365"/>
      <c r="T11" s="366"/>
    </row>
    <row r="12" spans="2:26" ht="30" customHeight="1">
      <c r="B12" s="646" t="s">
        <v>0</v>
      </c>
      <c r="C12" s="647"/>
      <c r="D12" s="339" t="s">
        <v>2462</v>
      </c>
      <c r="E12" s="339"/>
      <c r="F12" s="339"/>
      <c r="G12" s="339"/>
      <c r="H12" s="339"/>
      <c r="I12" s="339"/>
      <c r="J12" s="339"/>
      <c r="K12" s="339"/>
      <c r="L12" s="339"/>
      <c r="M12" s="339"/>
      <c r="N12" s="339"/>
      <c r="O12" s="339"/>
      <c r="P12" s="339"/>
      <c r="Q12" s="339"/>
      <c r="R12" s="339"/>
      <c r="S12" s="339"/>
      <c r="T12" s="340"/>
    </row>
    <row r="13" spans="2:26" ht="30" customHeight="1" thickBot="1">
      <c r="B13" s="648" t="s">
        <v>1</v>
      </c>
      <c r="C13" s="649"/>
      <c r="D13" s="355" t="s">
        <v>2461</v>
      </c>
      <c r="E13" s="355"/>
      <c r="F13" s="355"/>
      <c r="G13" s="355"/>
      <c r="H13" s="355"/>
      <c r="I13" s="355"/>
      <c r="J13" s="355"/>
      <c r="K13" s="355"/>
      <c r="L13" s="355"/>
      <c r="M13" s="355"/>
      <c r="N13" s="355"/>
      <c r="O13" s="355"/>
      <c r="P13" s="355"/>
      <c r="Q13" s="355"/>
      <c r="R13" s="355"/>
      <c r="S13" s="355"/>
      <c r="T13" s="356"/>
      <c r="V13"/>
      <c r="W13"/>
      <c r="X13"/>
      <c r="Y13"/>
      <c r="Z13"/>
    </row>
    <row r="14" spans="2:26" ht="30" customHeight="1" thickBot="1">
      <c r="B14"/>
      <c r="C14"/>
      <c r="D14"/>
      <c r="E14"/>
      <c r="F14"/>
      <c r="G14"/>
      <c r="H14"/>
      <c r="I14"/>
      <c r="J14"/>
      <c r="K14"/>
      <c r="L14"/>
      <c r="M14"/>
      <c r="N14"/>
      <c r="O14"/>
      <c r="P14"/>
      <c r="Q14"/>
      <c r="R14"/>
      <c r="S14"/>
      <c r="T14"/>
      <c r="U14" s="49"/>
      <c r="V14"/>
      <c r="W14"/>
      <c r="X14"/>
      <c r="Y14"/>
      <c r="Z14"/>
    </row>
    <row r="15" spans="2:26" ht="30" customHeight="1">
      <c r="B15" s="637" t="s">
        <v>138</v>
      </c>
      <c r="C15" s="638"/>
      <c r="D15" s="638"/>
      <c r="E15" s="638"/>
      <c r="F15" s="638"/>
      <c r="G15" s="638"/>
      <c r="H15" s="638"/>
      <c r="I15" s="638"/>
      <c r="J15" s="638"/>
      <c r="K15" s="638"/>
      <c r="L15" s="638"/>
      <c r="M15" s="638"/>
      <c r="N15" s="638"/>
      <c r="O15" s="638"/>
      <c r="P15" s="638"/>
      <c r="Q15" s="638"/>
      <c r="R15" s="638"/>
      <c r="S15" s="638"/>
      <c r="T15" s="639"/>
      <c r="U15" s="49"/>
      <c r="V15"/>
      <c r="W15"/>
      <c r="X15"/>
      <c r="Y15"/>
      <c r="Z15"/>
    </row>
    <row r="16" spans="2:26" ht="30" customHeight="1">
      <c r="B16" s="29"/>
      <c r="C16" s="636" t="s">
        <v>139</v>
      </c>
      <c r="D16" s="624"/>
      <c r="E16" s="624"/>
      <c r="F16" s="624"/>
      <c r="G16" s="624"/>
      <c r="H16" s="624"/>
      <c r="I16" s="624"/>
      <c r="J16" s="624"/>
      <c r="K16" s="624"/>
      <c r="L16" s="624"/>
      <c r="M16" s="624"/>
      <c r="N16" s="624"/>
      <c r="O16" s="624"/>
      <c r="P16" s="624"/>
      <c r="Q16" s="624"/>
      <c r="R16" s="624"/>
      <c r="S16" s="624"/>
      <c r="T16" s="625"/>
      <c r="U16" s="49"/>
      <c r="V16"/>
      <c r="W16"/>
      <c r="X16"/>
      <c r="Y16"/>
      <c r="Z16"/>
    </row>
    <row r="17" spans="2:29" ht="30" customHeight="1">
      <c r="B17" s="29"/>
      <c r="C17" s="624" t="s">
        <v>152</v>
      </c>
      <c r="D17" s="624"/>
      <c r="E17" s="624"/>
      <c r="F17" s="624"/>
      <c r="G17" s="624"/>
      <c r="H17" s="624"/>
      <c r="I17" s="624"/>
      <c r="J17" s="624"/>
      <c r="K17" s="624"/>
      <c r="L17" s="624"/>
      <c r="M17" s="624"/>
      <c r="N17" s="624"/>
      <c r="O17" s="624"/>
      <c r="P17" s="624"/>
      <c r="Q17" s="624"/>
      <c r="R17" s="624"/>
      <c r="S17" s="624"/>
      <c r="T17" s="625"/>
      <c r="U17" s="49"/>
      <c r="V17"/>
      <c r="W17"/>
      <c r="X17"/>
      <c r="Y17"/>
      <c r="Z17"/>
    </row>
    <row r="18" spans="2:29" ht="30" customHeight="1">
      <c r="B18" s="29"/>
      <c r="C18" s="624" t="s">
        <v>140</v>
      </c>
      <c r="D18" s="624"/>
      <c r="E18" s="624"/>
      <c r="F18" s="624"/>
      <c r="G18" s="624"/>
      <c r="H18" s="624"/>
      <c r="I18" s="624"/>
      <c r="J18" s="624"/>
      <c r="K18" s="624"/>
      <c r="L18" s="624"/>
      <c r="M18" s="624"/>
      <c r="N18" s="624"/>
      <c r="O18" s="624"/>
      <c r="P18" s="624"/>
      <c r="Q18" s="624"/>
      <c r="R18" s="624"/>
      <c r="S18" s="624"/>
      <c r="T18" s="625"/>
      <c r="U18" s="49"/>
      <c r="V18"/>
      <c r="W18"/>
      <c r="X18"/>
      <c r="Y18"/>
      <c r="Z18"/>
    </row>
    <row r="19" spans="2:29" ht="30" customHeight="1" thickBot="1">
      <c r="B19" s="29"/>
      <c r="C19" s="624" t="s">
        <v>141</v>
      </c>
      <c r="D19" s="624"/>
      <c r="E19" s="624"/>
      <c r="F19" s="624"/>
      <c r="G19" s="624"/>
      <c r="H19" s="624"/>
      <c r="I19" s="624"/>
      <c r="J19" s="624"/>
      <c r="K19" s="624"/>
      <c r="L19" s="624"/>
      <c r="M19" s="624"/>
      <c r="N19" s="624"/>
      <c r="O19" s="624"/>
      <c r="P19" s="624"/>
      <c r="Q19" s="624"/>
      <c r="R19" s="624"/>
      <c r="S19" s="624"/>
      <c r="T19" s="625"/>
      <c r="U19" s="49"/>
      <c r="V19"/>
      <c r="W19"/>
      <c r="X19"/>
      <c r="Y19"/>
      <c r="Z19"/>
      <c r="AA19"/>
      <c r="AB19"/>
      <c r="AC19"/>
    </row>
    <row r="20" spans="2:29" ht="30" customHeight="1">
      <c r="B20" s="29"/>
      <c r="C20" s="13"/>
      <c r="D20" s="650" t="s">
        <v>144</v>
      </c>
      <c r="E20" s="651"/>
      <c r="F20" s="651"/>
      <c r="G20" s="651"/>
      <c r="H20" s="651" t="s">
        <v>142</v>
      </c>
      <c r="I20" s="651"/>
      <c r="J20" s="651"/>
      <c r="K20" s="651"/>
      <c r="L20" s="651" t="s">
        <v>143</v>
      </c>
      <c r="M20" s="651"/>
      <c r="N20" s="651"/>
      <c r="O20" s="651"/>
      <c r="P20" s="651" t="s">
        <v>2482</v>
      </c>
      <c r="Q20" s="651"/>
      <c r="R20" s="651"/>
      <c r="S20" s="652"/>
      <c r="T20" s="41"/>
      <c r="V20"/>
      <c r="W20"/>
      <c r="X20"/>
      <c r="Y20"/>
      <c r="Z20"/>
      <c r="AA20"/>
      <c r="AB20"/>
      <c r="AC20"/>
    </row>
    <row r="21" spans="2:29" ht="30" customHeight="1">
      <c r="B21" s="29"/>
      <c r="C21" s="22"/>
      <c r="D21" s="357" t="s">
        <v>2714</v>
      </c>
      <c r="E21" s="303"/>
      <c r="F21" s="303"/>
      <c r="G21" s="358"/>
      <c r="H21" s="612" t="s">
        <v>2715</v>
      </c>
      <c r="I21" s="303"/>
      <c r="J21" s="303"/>
      <c r="K21" s="358"/>
      <c r="L21" s="339" t="s">
        <v>146</v>
      </c>
      <c r="M21" s="339"/>
      <c r="N21" s="339"/>
      <c r="O21" s="339"/>
      <c r="P21" s="339" t="s">
        <v>894</v>
      </c>
      <c r="Q21" s="339"/>
      <c r="R21" s="339"/>
      <c r="S21" s="340"/>
      <c r="T21" s="41"/>
      <c r="V21"/>
      <c r="W21"/>
      <c r="X21"/>
      <c r="Y21"/>
      <c r="Z21"/>
      <c r="AA21"/>
      <c r="AB21"/>
      <c r="AC21"/>
    </row>
    <row r="22" spans="2:29" ht="30" customHeight="1">
      <c r="B22" s="29"/>
      <c r="C22" s="22"/>
      <c r="D22" s="359"/>
      <c r="E22" s="306"/>
      <c r="F22" s="306"/>
      <c r="G22" s="360"/>
      <c r="H22" s="305"/>
      <c r="I22" s="306"/>
      <c r="J22" s="306"/>
      <c r="K22" s="360"/>
      <c r="L22" s="339" t="s">
        <v>147</v>
      </c>
      <c r="M22" s="339"/>
      <c r="N22" s="339"/>
      <c r="O22" s="339"/>
      <c r="P22" s="339" t="s">
        <v>895</v>
      </c>
      <c r="Q22" s="339"/>
      <c r="R22" s="339"/>
      <c r="S22" s="340"/>
      <c r="T22" s="41"/>
      <c r="V22"/>
      <c r="W22"/>
      <c r="X22"/>
      <c r="Y22"/>
      <c r="Z22"/>
      <c r="AA22"/>
      <c r="AB22"/>
      <c r="AC22"/>
    </row>
    <row r="23" spans="2:29" ht="30" customHeight="1">
      <c r="B23" s="29"/>
      <c r="C23" s="22"/>
      <c r="D23" s="359"/>
      <c r="E23" s="306"/>
      <c r="F23" s="306"/>
      <c r="G23" s="360"/>
      <c r="H23" s="305"/>
      <c r="I23" s="306"/>
      <c r="J23" s="306"/>
      <c r="K23" s="360"/>
      <c r="L23" s="339" t="s">
        <v>150</v>
      </c>
      <c r="M23" s="339"/>
      <c r="N23" s="339"/>
      <c r="O23" s="339"/>
      <c r="P23" s="339" t="s">
        <v>896</v>
      </c>
      <c r="Q23" s="339"/>
      <c r="R23" s="339"/>
      <c r="S23" s="340"/>
      <c r="T23" s="41"/>
      <c r="V23"/>
      <c r="W23"/>
      <c r="X23"/>
      <c r="Y23"/>
      <c r="Z23"/>
      <c r="AA23"/>
      <c r="AB23"/>
      <c r="AC23"/>
    </row>
    <row r="24" spans="2:29" ht="30" customHeight="1">
      <c r="B24" s="29"/>
      <c r="C24" s="22"/>
      <c r="D24" s="359"/>
      <c r="E24" s="306"/>
      <c r="F24" s="306"/>
      <c r="G24" s="360"/>
      <c r="H24" s="305"/>
      <c r="I24" s="306"/>
      <c r="J24" s="306"/>
      <c r="K24" s="360"/>
      <c r="L24" s="339" t="s">
        <v>148</v>
      </c>
      <c r="M24" s="339"/>
      <c r="N24" s="339"/>
      <c r="O24" s="339"/>
      <c r="P24" s="339" t="s">
        <v>897</v>
      </c>
      <c r="Q24" s="339"/>
      <c r="R24" s="339"/>
      <c r="S24" s="340"/>
      <c r="T24" s="41"/>
      <c r="V24"/>
      <c r="W24"/>
      <c r="X24"/>
      <c r="Y24"/>
      <c r="Z24"/>
      <c r="AA24"/>
      <c r="AB24"/>
      <c r="AC24"/>
    </row>
    <row r="25" spans="2:29" ht="30" customHeight="1" thickBot="1">
      <c r="B25" s="29"/>
      <c r="C25" s="22"/>
      <c r="D25" s="361"/>
      <c r="E25" s="309"/>
      <c r="F25" s="309"/>
      <c r="G25" s="362"/>
      <c r="H25" s="308"/>
      <c r="I25" s="309"/>
      <c r="J25" s="309"/>
      <c r="K25" s="362"/>
      <c r="L25" s="355" t="s">
        <v>149</v>
      </c>
      <c r="M25" s="355"/>
      <c r="N25" s="355"/>
      <c r="O25" s="355"/>
      <c r="P25" s="355" t="s">
        <v>151</v>
      </c>
      <c r="Q25" s="355"/>
      <c r="R25" s="355"/>
      <c r="S25" s="356"/>
      <c r="T25" s="41"/>
      <c r="V25"/>
      <c r="W25"/>
      <c r="X25"/>
      <c r="Y25"/>
      <c r="Z25"/>
      <c r="AA25"/>
      <c r="AB25"/>
      <c r="AC25"/>
    </row>
    <row r="26" spans="2:29" ht="24.95" customHeight="1">
      <c r="B26" s="16"/>
      <c r="C26" s="13"/>
      <c r="D26" s="13"/>
      <c r="E26" s="22"/>
      <c r="F26" s="22"/>
      <c r="G26" s="22"/>
      <c r="H26" s="22"/>
      <c r="I26" s="22"/>
      <c r="J26" s="22"/>
      <c r="K26" s="22"/>
      <c r="L26" s="22"/>
      <c r="M26" s="22"/>
      <c r="N26" s="22"/>
      <c r="O26" s="22"/>
      <c r="P26" s="22"/>
      <c r="Q26" s="22"/>
      <c r="R26" s="22"/>
      <c r="S26" s="22"/>
      <c r="T26" s="41"/>
      <c r="V26"/>
      <c r="W26"/>
      <c r="X26"/>
      <c r="Y26"/>
      <c r="Z26"/>
      <c r="AA26"/>
      <c r="AB26"/>
      <c r="AC26"/>
    </row>
    <row r="27" spans="2:29" ht="24.95" customHeight="1" thickBot="1">
      <c r="B27" s="623" t="s">
        <v>153</v>
      </c>
      <c r="C27" s="624"/>
      <c r="D27" s="624"/>
      <c r="E27" s="624"/>
      <c r="F27" s="624"/>
      <c r="G27" s="624"/>
      <c r="H27" s="624"/>
      <c r="I27" s="624"/>
      <c r="J27" s="624"/>
      <c r="K27" s="624"/>
      <c r="L27" s="624"/>
      <c r="M27" s="624"/>
      <c r="N27" s="624"/>
      <c r="O27" s="624"/>
      <c r="P27" s="624"/>
      <c r="Q27" s="624"/>
      <c r="R27" s="624"/>
      <c r="S27" s="624"/>
      <c r="T27" s="625"/>
    </row>
    <row r="28" spans="2:29" ht="24.95" customHeight="1">
      <c r="B28" s="29"/>
      <c r="C28" s="28" t="s">
        <v>154</v>
      </c>
      <c r="D28" s="653" t="s">
        <v>155</v>
      </c>
      <c r="E28" s="653"/>
      <c r="F28" s="653"/>
      <c r="G28" s="653"/>
      <c r="H28" s="653"/>
      <c r="I28" s="653"/>
      <c r="J28" s="653"/>
      <c r="K28" s="653"/>
      <c r="L28" s="653"/>
      <c r="M28" s="653"/>
      <c r="N28" s="653"/>
      <c r="O28" s="653"/>
      <c r="P28" s="653"/>
      <c r="Q28" s="653"/>
      <c r="R28" s="653"/>
      <c r="S28" s="653"/>
      <c r="T28" s="654"/>
    </row>
    <row r="29" spans="2:29" ht="24.95" customHeight="1">
      <c r="B29" s="29"/>
      <c r="C29" s="29"/>
      <c r="D29" s="338" t="s">
        <v>156</v>
      </c>
      <c r="E29" s="338"/>
      <c r="F29" s="338"/>
      <c r="G29" s="338"/>
      <c r="H29" s="338"/>
      <c r="I29" s="338"/>
      <c r="J29" s="338"/>
      <c r="K29" s="338"/>
      <c r="L29" s="338"/>
      <c r="M29" s="338"/>
      <c r="N29" s="338"/>
      <c r="O29" s="338"/>
      <c r="P29" s="338"/>
      <c r="Q29" s="338"/>
      <c r="R29" s="338"/>
      <c r="S29" s="338"/>
      <c r="T29" s="457"/>
    </row>
    <row r="30" spans="2:29" ht="24.95" customHeight="1">
      <c r="B30" s="29"/>
      <c r="C30" s="29"/>
      <c r="D30" s="338" t="s">
        <v>157</v>
      </c>
      <c r="E30" s="338"/>
      <c r="F30" s="338"/>
      <c r="G30" s="338"/>
      <c r="H30" s="338"/>
      <c r="I30" s="338"/>
      <c r="J30" s="338"/>
      <c r="K30" s="338"/>
      <c r="L30" s="338"/>
      <c r="M30" s="338"/>
      <c r="N30" s="338"/>
      <c r="O30" s="338"/>
      <c r="P30" s="338"/>
      <c r="Q30" s="338"/>
      <c r="R30" s="338"/>
      <c r="S30" s="338"/>
      <c r="T30" s="457"/>
    </row>
    <row r="31" spans="2:29" ht="34.5" customHeight="1">
      <c r="B31" s="29"/>
      <c r="C31" s="29"/>
      <c r="D31" s="338" t="s">
        <v>4088</v>
      </c>
      <c r="E31" s="338"/>
      <c r="F31" s="338"/>
      <c r="G31" s="338"/>
      <c r="H31" s="338"/>
      <c r="I31" s="338"/>
      <c r="J31" s="338"/>
      <c r="K31" s="338"/>
      <c r="L31" s="338"/>
      <c r="M31" s="338"/>
      <c r="N31" s="338"/>
      <c r="O31" s="338"/>
      <c r="P31" s="338"/>
      <c r="Q31" s="338"/>
      <c r="R31" s="338"/>
      <c r="S31" s="338"/>
      <c r="T31" s="457"/>
    </row>
    <row r="32" spans="2:29" ht="34.5" customHeight="1" thickBot="1">
      <c r="B32" s="29"/>
      <c r="C32" s="30"/>
      <c r="D32" s="369" t="s">
        <v>158</v>
      </c>
      <c r="E32" s="369"/>
      <c r="F32" s="369"/>
      <c r="G32" s="369"/>
      <c r="H32" s="369"/>
      <c r="I32" s="369"/>
      <c r="J32" s="369"/>
      <c r="K32" s="369"/>
      <c r="L32" s="369"/>
      <c r="M32" s="369"/>
      <c r="N32" s="369"/>
      <c r="O32" s="369"/>
      <c r="P32" s="369"/>
      <c r="Q32" s="369"/>
      <c r="R32" s="369"/>
      <c r="S32" s="369"/>
      <c r="T32" s="657"/>
    </row>
    <row r="33" spans="2:20" ht="34.5" customHeight="1" thickBot="1">
      <c r="B33" s="29"/>
      <c r="C33" s="22"/>
      <c r="D33" s="624"/>
      <c r="E33" s="624"/>
      <c r="F33" s="624"/>
      <c r="G33" s="624"/>
      <c r="H33" s="624"/>
      <c r="I33" s="624"/>
      <c r="J33" s="624"/>
      <c r="K33" s="624"/>
      <c r="L33" s="624"/>
      <c r="M33" s="624"/>
      <c r="N33" s="624"/>
      <c r="O33" s="624"/>
      <c r="P33" s="624"/>
      <c r="Q33" s="624"/>
      <c r="R33" s="624"/>
      <c r="S33" s="624"/>
      <c r="T33" s="625"/>
    </row>
    <row r="34" spans="2:20" ht="34.5" customHeight="1">
      <c r="B34" s="29"/>
      <c r="C34" s="38" t="s">
        <v>159</v>
      </c>
      <c r="D34" s="36" t="s">
        <v>165</v>
      </c>
      <c r="E34" s="653" t="s">
        <v>160</v>
      </c>
      <c r="F34" s="653"/>
      <c r="G34" s="653"/>
      <c r="H34" s="653"/>
      <c r="I34" s="653"/>
      <c r="J34" s="653"/>
      <c r="K34" s="653"/>
      <c r="L34" s="653"/>
      <c r="M34" s="653"/>
      <c r="N34" s="653"/>
      <c r="O34" s="653"/>
      <c r="P34" s="653"/>
      <c r="Q34" s="653"/>
      <c r="R34" s="653"/>
      <c r="S34" s="653"/>
      <c r="T34" s="654"/>
    </row>
    <row r="35" spans="2:20" ht="30" customHeight="1">
      <c r="B35" s="29"/>
      <c r="C35" s="39"/>
      <c r="D35" s="32"/>
      <c r="E35" s="338" t="s">
        <v>161</v>
      </c>
      <c r="F35" s="338"/>
      <c r="G35" s="338"/>
      <c r="H35" s="338"/>
      <c r="I35" s="338"/>
      <c r="J35" s="338"/>
      <c r="K35" s="338"/>
      <c r="L35" s="338"/>
      <c r="M35" s="338"/>
      <c r="N35" s="338"/>
      <c r="O35" s="338"/>
      <c r="P35" s="338"/>
      <c r="Q35" s="338"/>
      <c r="R35" s="338"/>
      <c r="S35" s="338"/>
      <c r="T35" s="457"/>
    </row>
    <row r="36" spans="2:20" s="27" customFormat="1" ht="30" customHeight="1">
      <c r="B36" s="29"/>
      <c r="C36" s="39"/>
      <c r="D36" s="32"/>
      <c r="E36" s="338" t="s">
        <v>162</v>
      </c>
      <c r="F36" s="338"/>
      <c r="G36" s="338"/>
      <c r="H36" s="338"/>
      <c r="I36" s="338"/>
      <c r="J36" s="338"/>
      <c r="K36" s="338"/>
      <c r="L36" s="338"/>
      <c r="M36" s="338"/>
      <c r="N36" s="338"/>
      <c r="O36" s="338"/>
      <c r="P36" s="338"/>
      <c r="Q36" s="338"/>
      <c r="R36" s="338"/>
      <c r="S36" s="338"/>
      <c r="T36" s="457"/>
    </row>
    <row r="37" spans="2:20" s="27" customFormat="1" ht="30" customHeight="1">
      <c r="B37" s="29"/>
      <c r="C37" s="39"/>
      <c r="D37" s="32"/>
      <c r="E37" s="338" t="s">
        <v>163</v>
      </c>
      <c r="F37" s="338"/>
      <c r="G37" s="338"/>
      <c r="H37" s="338"/>
      <c r="I37" s="338"/>
      <c r="J37" s="338"/>
      <c r="K37" s="338"/>
      <c r="L37" s="338"/>
      <c r="M37" s="338"/>
      <c r="N37" s="338"/>
      <c r="O37" s="338"/>
      <c r="P37" s="338"/>
      <c r="Q37" s="338"/>
      <c r="R37" s="338"/>
      <c r="S37" s="338"/>
      <c r="T37" s="457"/>
    </row>
    <row r="38" spans="2:20" s="27" customFormat="1" ht="30" customHeight="1">
      <c r="B38" s="29"/>
      <c r="C38" s="39"/>
      <c r="D38" s="33"/>
      <c r="E38" s="338" t="s">
        <v>164</v>
      </c>
      <c r="F38" s="338"/>
      <c r="G38" s="338"/>
      <c r="H38" s="338"/>
      <c r="I38" s="338"/>
      <c r="J38" s="338"/>
      <c r="K38" s="338"/>
      <c r="L38" s="338"/>
      <c r="M38" s="338"/>
      <c r="N38" s="338"/>
      <c r="O38" s="338"/>
      <c r="P38" s="338"/>
      <c r="Q38" s="338"/>
      <c r="R38" s="338"/>
      <c r="S38" s="338"/>
      <c r="T38" s="457"/>
    </row>
    <row r="39" spans="2:20" s="27" customFormat="1" ht="30" customHeight="1">
      <c r="B39" s="29"/>
      <c r="C39" s="39"/>
      <c r="D39" s="31" t="s">
        <v>175</v>
      </c>
      <c r="E39" s="338" t="s">
        <v>176</v>
      </c>
      <c r="F39" s="338"/>
      <c r="G39" s="338"/>
      <c r="H39" s="338"/>
      <c r="I39" s="338"/>
      <c r="J39" s="338"/>
      <c r="K39" s="338"/>
      <c r="L39" s="338"/>
      <c r="M39" s="338"/>
      <c r="N39" s="338"/>
      <c r="O39" s="338"/>
      <c r="P39" s="338"/>
      <c r="Q39" s="338"/>
      <c r="R39" s="338"/>
      <c r="S39" s="338"/>
      <c r="T39" s="457"/>
    </row>
    <row r="40" spans="2:20" s="27" customFormat="1" ht="30" customHeight="1">
      <c r="B40" s="29"/>
      <c r="C40" s="39"/>
      <c r="D40" s="34"/>
      <c r="E40" s="338" t="s">
        <v>177</v>
      </c>
      <c r="F40" s="338"/>
      <c r="G40" s="338"/>
      <c r="H40" s="338"/>
      <c r="I40" s="338"/>
      <c r="J40" s="338"/>
      <c r="K40" s="338"/>
      <c r="L40" s="338"/>
      <c r="M40" s="338"/>
      <c r="N40" s="338"/>
      <c r="O40" s="338"/>
      <c r="P40" s="338"/>
      <c r="Q40" s="338"/>
      <c r="R40" s="338"/>
      <c r="S40" s="338"/>
      <c r="T40" s="457"/>
    </row>
    <row r="41" spans="2:20" s="27" customFormat="1" ht="30" customHeight="1">
      <c r="B41" s="29"/>
      <c r="C41" s="39"/>
      <c r="D41" s="31" t="s">
        <v>171</v>
      </c>
      <c r="E41" s="338" t="s">
        <v>169</v>
      </c>
      <c r="F41" s="338"/>
      <c r="G41" s="338"/>
      <c r="H41" s="338"/>
      <c r="I41" s="338"/>
      <c r="J41" s="338"/>
      <c r="K41" s="338"/>
      <c r="L41" s="338"/>
      <c r="M41" s="338"/>
      <c r="N41" s="338"/>
      <c r="O41" s="338"/>
      <c r="P41" s="338"/>
      <c r="Q41" s="338"/>
      <c r="R41" s="338"/>
      <c r="S41" s="338"/>
      <c r="T41" s="457"/>
    </row>
    <row r="42" spans="2:20" s="27" customFormat="1" ht="30" customHeight="1">
      <c r="B42" s="29"/>
      <c r="C42" s="39"/>
      <c r="D42" s="34"/>
      <c r="E42" s="338" t="s">
        <v>172</v>
      </c>
      <c r="F42" s="338"/>
      <c r="G42" s="338"/>
      <c r="H42" s="338"/>
      <c r="I42" s="338"/>
      <c r="J42" s="338"/>
      <c r="K42" s="338"/>
      <c r="L42" s="338"/>
      <c r="M42" s="338"/>
      <c r="N42" s="338"/>
      <c r="O42" s="338"/>
      <c r="P42" s="338"/>
      <c r="Q42" s="338"/>
      <c r="R42" s="338"/>
      <c r="S42" s="338"/>
      <c r="T42" s="457"/>
    </row>
    <row r="43" spans="2:20" s="27" customFormat="1" ht="30" customHeight="1">
      <c r="B43" s="29"/>
      <c r="C43" s="39"/>
      <c r="D43" s="31" t="s">
        <v>173</v>
      </c>
      <c r="E43" s="338" t="s">
        <v>169</v>
      </c>
      <c r="F43" s="338"/>
      <c r="G43" s="338"/>
      <c r="H43" s="338"/>
      <c r="I43" s="338"/>
      <c r="J43" s="338"/>
      <c r="K43" s="338"/>
      <c r="L43" s="338"/>
      <c r="M43" s="338"/>
      <c r="N43" s="338"/>
      <c r="O43" s="338"/>
      <c r="P43" s="338"/>
      <c r="Q43" s="338"/>
      <c r="R43" s="338"/>
      <c r="S43" s="338"/>
      <c r="T43" s="457"/>
    </row>
    <row r="44" spans="2:20" s="27" customFormat="1" ht="30" customHeight="1">
      <c r="B44" s="29"/>
      <c r="C44" s="39"/>
      <c r="D44" s="34"/>
      <c r="E44" s="338" t="s">
        <v>174</v>
      </c>
      <c r="F44" s="338"/>
      <c r="G44" s="338"/>
      <c r="H44" s="338"/>
      <c r="I44" s="338"/>
      <c r="J44" s="338"/>
      <c r="K44" s="338"/>
      <c r="L44" s="338"/>
      <c r="M44" s="338"/>
      <c r="N44" s="338"/>
      <c r="O44" s="338"/>
      <c r="P44" s="338"/>
      <c r="Q44" s="338"/>
      <c r="R44" s="338"/>
      <c r="S44" s="338"/>
      <c r="T44" s="457"/>
    </row>
    <row r="45" spans="2:20" s="27" customFormat="1" ht="30" customHeight="1">
      <c r="B45" s="29"/>
      <c r="C45" s="39"/>
      <c r="D45" s="31" t="s">
        <v>166</v>
      </c>
      <c r="E45" s="338" t="s">
        <v>169</v>
      </c>
      <c r="F45" s="338"/>
      <c r="G45" s="338"/>
      <c r="H45" s="338"/>
      <c r="I45" s="338"/>
      <c r="J45" s="338"/>
      <c r="K45" s="338"/>
      <c r="L45" s="338"/>
      <c r="M45" s="338"/>
      <c r="N45" s="338"/>
      <c r="O45" s="338"/>
      <c r="P45" s="338"/>
      <c r="Q45" s="338"/>
      <c r="R45" s="338"/>
      <c r="S45" s="338"/>
      <c r="T45" s="457"/>
    </row>
    <row r="46" spans="2:20" s="27" customFormat="1" ht="30" customHeight="1">
      <c r="B46" s="29"/>
      <c r="C46" s="39"/>
      <c r="D46" s="35"/>
      <c r="E46" s="338" t="s">
        <v>167</v>
      </c>
      <c r="F46" s="338"/>
      <c r="G46" s="338"/>
      <c r="H46" s="338"/>
      <c r="I46" s="338"/>
      <c r="J46" s="338"/>
      <c r="K46" s="338"/>
      <c r="L46" s="338"/>
      <c r="M46" s="338"/>
      <c r="N46" s="338"/>
      <c r="O46" s="338"/>
      <c r="P46" s="338"/>
      <c r="Q46" s="338"/>
      <c r="R46" s="338"/>
      <c r="S46" s="338"/>
      <c r="T46" s="457"/>
    </row>
    <row r="47" spans="2:20" ht="30" customHeight="1" thickBot="1">
      <c r="B47" s="29"/>
      <c r="C47" s="40"/>
      <c r="D47" s="37"/>
      <c r="E47" s="369" t="s">
        <v>168</v>
      </c>
      <c r="F47" s="369"/>
      <c r="G47" s="369"/>
      <c r="H47" s="369"/>
      <c r="I47" s="369"/>
      <c r="J47" s="369"/>
      <c r="K47" s="369"/>
      <c r="L47" s="369"/>
      <c r="M47" s="369"/>
      <c r="N47" s="369"/>
      <c r="O47" s="369"/>
      <c r="P47" s="369"/>
      <c r="Q47" s="369"/>
      <c r="R47" s="369"/>
      <c r="S47" s="369"/>
      <c r="T47" s="657"/>
    </row>
    <row r="48" spans="2:20" ht="15" customHeight="1" thickBot="1">
      <c r="B48" s="29"/>
      <c r="C48" s="22"/>
      <c r="D48" s="624"/>
      <c r="E48" s="624"/>
      <c r="F48" s="624"/>
      <c r="G48" s="624"/>
      <c r="H48" s="624"/>
      <c r="I48" s="624"/>
      <c r="J48" s="624"/>
      <c r="K48" s="624"/>
      <c r="L48" s="624"/>
      <c r="M48" s="624"/>
      <c r="N48" s="624"/>
      <c r="O48" s="624"/>
      <c r="P48" s="624"/>
      <c r="Q48" s="624"/>
      <c r="R48" s="624"/>
      <c r="S48" s="624"/>
      <c r="T48" s="625"/>
    </row>
    <row r="49" spans="2:20" ht="30" customHeight="1">
      <c r="B49" s="29"/>
      <c r="C49" s="655" t="s">
        <v>170</v>
      </c>
      <c r="D49" s="656"/>
      <c r="E49" s="653" t="s">
        <v>178</v>
      </c>
      <c r="F49" s="653"/>
      <c r="G49" s="653"/>
      <c r="H49" s="653"/>
      <c r="I49" s="653"/>
      <c r="J49" s="653"/>
      <c r="K49" s="653"/>
      <c r="L49" s="653"/>
      <c r="M49" s="653"/>
      <c r="N49" s="653"/>
      <c r="O49" s="653"/>
      <c r="P49" s="653"/>
      <c r="Q49" s="653"/>
      <c r="R49" s="653"/>
      <c r="S49" s="653"/>
      <c r="T49" s="654"/>
    </row>
    <row r="50" spans="2:20" ht="30" customHeight="1">
      <c r="B50" s="29"/>
      <c r="C50" s="29"/>
      <c r="D50" s="13"/>
      <c r="E50" s="338" t="s">
        <v>179</v>
      </c>
      <c r="F50" s="338"/>
      <c r="G50" s="338"/>
      <c r="H50" s="338"/>
      <c r="I50" s="338"/>
      <c r="J50" s="338"/>
      <c r="K50" s="338"/>
      <c r="L50" s="338"/>
      <c r="M50" s="338"/>
      <c r="N50" s="338"/>
      <c r="O50" s="338"/>
      <c r="P50" s="338"/>
      <c r="Q50" s="338"/>
      <c r="R50" s="338"/>
      <c r="S50" s="338"/>
      <c r="T50" s="457"/>
    </row>
    <row r="51" spans="2:20" s="27" customFormat="1" ht="15" customHeight="1">
      <c r="B51" s="29"/>
      <c r="C51" s="29"/>
      <c r="D51" s="13"/>
      <c r="E51" s="22"/>
      <c r="F51" s="22"/>
      <c r="G51" s="22"/>
      <c r="H51" s="22"/>
      <c r="I51" s="22"/>
      <c r="J51" s="22"/>
      <c r="K51" s="22"/>
      <c r="L51" s="22"/>
      <c r="M51" s="22"/>
      <c r="N51" s="22"/>
      <c r="O51" s="22"/>
      <c r="P51" s="22"/>
      <c r="Q51" s="22"/>
      <c r="R51" s="22"/>
      <c r="S51" s="22"/>
      <c r="T51" s="41"/>
    </row>
    <row r="52" spans="2:20" ht="30" customHeight="1">
      <c r="B52" s="29"/>
      <c r="C52" s="29"/>
      <c r="D52" s="13"/>
      <c r="E52" s="660" t="s">
        <v>180</v>
      </c>
      <c r="F52" s="660"/>
      <c r="G52" s="660"/>
      <c r="H52" s="660"/>
      <c r="I52" s="660" t="s">
        <v>181</v>
      </c>
      <c r="J52" s="660"/>
      <c r="K52" s="660"/>
      <c r="L52" s="661"/>
      <c r="M52" s="662" t="s">
        <v>180</v>
      </c>
      <c r="N52" s="660"/>
      <c r="O52" s="660"/>
      <c r="P52" s="660"/>
      <c r="Q52" s="660" t="s">
        <v>181</v>
      </c>
      <c r="R52" s="660"/>
      <c r="S52" s="660"/>
      <c r="T52" s="663"/>
    </row>
    <row r="53" spans="2:20" ht="30" customHeight="1">
      <c r="B53" s="29"/>
      <c r="C53" s="29"/>
      <c r="D53" s="22"/>
      <c r="E53" s="339" t="s">
        <v>185</v>
      </c>
      <c r="F53" s="339"/>
      <c r="G53" s="339"/>
      <c r="H53" s="339"/>
      <c r="I53" s="339" t="s">
        <v>196</v>
      </c>
      <c r="J53" s="339"/>
      <c r="K53" s="339"/>
      <c r="L53" s="658"/>
      <c r="M53" s="659" t="s">
        <v>186</v>
      </c>
      <c r="N53" s="339"/>
      <c r="O53" s="339"/>
      <c r="P53" s="339"/>
      <c r="Q53" s="339" t="s">
        <v>203</v>
      </c>
      <c r="R53" s="339"/>
      <c r="S53" s="339"/>
      <c r="T53" s="340"/>
    </row>
    <row r="54" spans="2:20" ht="30" customHeight="1">
      <c r="B54" s="29"/>
      <c r="C54" s="29"/>
      <c r="D54" s="22"/>
      <c r="E54" s="339" t="s">
        <v>182</v>
      </c>
      <c r="F54" s="339"/>
      <c r="G54" s="339"/>
      <c r="H54" s="339"/>
      <c r="I54" s="339" t="s">
        <v>197</v>
      </c>
      <c r="J54" s="339"/>
      <c r="K54" s="339"/>
      <c r="L54" s="658"/>
      <c r="M54" s="659" t="s">
        <v>187</v>
      </c>
      <c r="N54" s="339"/>
      <c r="O54" s="339"/>
      <c r="P54" s="339"/>
      <c r="Q54" s="339" t="s">
        <v>204</v>
      </c>
      <c r="R54" s="339"/>
      <c r="S54" s="339"/>
      <c r="T54" s="340"/>
    </row>
    <row r="55" spans="2:20" ht="30" customHeight="1">
      <c r="B55" s="29"/>
      <c r="C55" s="29"/>
      <c r="D55" s="22"/>
      <c r="E55" s="339" t="s">
        <v>183</v>
      </c>
      <c r="F55" s="339"/>
      <c r="G55" s="339"/>
      <c r="H55" s="339"/>
      <c r="I55" s="339" t="s">
        <v>198</v>
      </c>
      <c r="J55" s="339"/>
      <c r="K55" s="339"/>
      <c r="L55" s="658"/>
      <c r="M55" s="659" t="s">
        <v>188</v>
      </c>
      <c r="N55" s="339"/>
      <c r="O55" s="339"/>
      <c r="P55" s="339"/>
      <c r="Q55" s="339" t="s">
        <v>205</v>
      </c>
      <c r="R55" s="339"/>
      <c r="S55" s="339"/>
      <c r="T55" s="340"/>
    </row>
    <row r="56" spans="2:20" ht="30" customHeight="1">
      <c r="B56" s="29"/>
      <c r="C56" s="29"/>
      <c r="D56" s="22"/>
      <c r="E56" s="339" t="s">
        <v>184</v>
      </c>
      <c r="F56" s="339"/>
      <c r="G56" s="339"/>
      <c r="H56" s="339"/>
      <c r="I56" s="339" t="s">
        <v>199</v>
      </c>
      <c r="J56" s="339"/>
      <c r="K56" s="339"/>
      <c r="L56" s="658"/>
      <c r="M56" s="659" t="s">
        <v>189</v>
      </c>
      <c r="N56" s="339"/>
      <c r="O56" s="339"/>
      <c r="P56" s="339"/>
      <c r="Q56" s="339" t="s">
        <v>206</v>
      </c>
      <c r="R56" s="339"/>
      <c r="S56" s="339"/>
      <c r="T56" s="340"/>
    </row>
    <row r="57" spans="2:20" ht="30" customHeight="1">
      <c r="B57" s="29"/>
      <c r="C57" s="29"/>
      <c r="D57" s="22"/>
      <c r="E57" s="339" t="s">
        <v>195</v>
      </c>
      <c r="F57" s="339"/>
      <c r="G57" s="339"/>
      <c r="H57" s="339"/>
      <c r="I57" s="339" t="s">
        <v>200</v>
      </c>
      <c r="J57" s="339"/>
      <c r="K57" s="339"/>
      <c r="L57" s="658"/>
      <c r="M57" s="659" t="s">
        <v>190</v>
      </c>
      <c r="N57" s="339"/>
      <c r="O57" s="339"/>
      <c r="P57" s="339"/>
      <c r="Q57" s="339" t="s">
        <v>207</v>
      </c>
      <c r="R57" s="339"/>
      <c r="S57" s="339"/>
      <c r="T57" s="340"/>
    </row>
    <row r="58" spans="2:20" ht="30" customHeight="1">
      <c r="B58" s="29"/>
      <c r="C58" s="29"/>
      <c r="D58" s="22"/>
      <c r="E58" s="339" t="s">
        <v>191</v>
      </c>
      <c r="F58" s="339"/>
      <c r="G58" s="339"/>
      <c r="H58" s="339"/>
      <c r="I58" s="339" t="s">
        <v>201</v>
      </c>
      <c r="J58" s="339"/>
      <c r="K58" s="339"/>
      <c r="L58" s="658"/>
      <c r="M58" s="659" t="s">
        <v>192</v>
      </c>
      <c r="N58" s="339"/>
      <c r="O58" s="339"/>
      <c r="P58" s="339"/>
      <c r="Q58" s="339" t="s">
        <v>208</v>
      </c>
      <c r="R58" s="339"/>
      <c r="S58" s="339"/>
      <c r="T58" s="340"/>
    </row>
    <row r="59" spans="2:20" ht="30" customHeight="1">
      <c r="B59" s="29"/>
      <c r="C59" s="29"/>
      <c r="D59" s="22"/>
      <c r="E59" s="339" t="s">
        <v>193</v>
      </c>
      <c r="F59" s="339"/>
      <c r="G59" s="339"/>
      <c r="H59" s="339"/>
      <c r="I59" s="339" t="s">
        <v>202</v>
      </c>
      <c r="J59" s="339"/>
      <c r="K59" s="339"/>
      <c r="L59" s="658"/>
      <c r="M59" s="659" t="s">
        <v>194</v>
      </c>
      <c r="N59" s="339"/>
      <c r="O59" s="339"/>
      <c r="P59" s="339"/>
      <c r="Q59" s="339" t="s">
        <v>209</v>
      </c>
      <c r="R59" s="339"/>
      <c r="S59" s="339"/>
      <c r="T59" s="340"/>
    </row>
    <row r="60" spans="2:20" ht="15" customHeight="1" thickBot="1">
      <c r="B60" s="29"/>
      <c r="C60" s="30"/>
      <c r="D60" s="26"/>
      <c r="E60" s="309"/>
      <c r="F60" s="309"/>
      <c r="G60" s="309"/>
      <c r="H60" s="309"/>
      <c r="I60" s="309"/>
      <c r="J60" s="309"/>
      <c r="K60" s="309"/>
      <c r="L60" s="309"/>
      <c r="M60" s="309"/>
      <c r="N60" s="309"/>
      <c r="O60" s="309"/>
      <c r="P60" s="309"/>
      <c r="Q60" s="309"/>
      <c r="R60" s="309"/>
      <c r="S60" s="309"/>
      <c r="T60" s="310"/>
    </row>
    <row r="61" spans="2:20" ht="30" customHeight="1" thickBot="1">
      <c r="B61" s="29"/>
      <c r="C61" s="22"/>
      <c r="D61" s="22"/>
      <c r="E61" s="306"/>
      <c r="F61" s="306"/>
      <c r="G61" s="306"/>
      <c r="H61" s="306"/>
      <c r="I61" s="306"/>
      <c r="J61" s="306"/>
      <c r="K61" s="306"/>
      <c r="L61" s="306"/>
      <c r="M61" s="306"/>
      <c r="N61" s="306"/>
      <c r="O61" s="306"/>
      <c r="P61" s="306"/>
      <c r="Q61" s="306"/>
      <c r="R61" s="306"/>
      <c r="S61" s="306"/>
      <c r="T61" s="307"/>
    </row>
    <row r="62" spans="2:20" ht="30" customHeight="1">
      <c r="B62" s="29"/>
      <c r="C62" s="655" t="s">
        <v>219</v>
      </c>
      <c r="D62" s="656"/>
      <c r="E62" s="653" t="s">
        <v>210</v>
      </c>
      <c r="F62" s="653"/>
      <c r="G62" s="653"/>
      <c r="H62" s="653"/>
      <c r="I62" s="653"/>
      <c r="J62" s="653"/>
      <c r="K62" s="653"/>
      <c r="L62" s="653"/>
      <c r="M62" s="653"/>
      <c r="N62" s="653"/>
      <c r="O62" s="653"/>
      <c r="P62" s="653"/>
      <c r="Q62" s="653"/>
      <c r="R62" s="653"/>
      <c r="S62" s="653"/>
      <c r="T62" s="654"/>
    </row>
    <row r="63" spans="2:20" s="27" customFormat="1" ht="30" customHeight="1">
      <c r="B63" s="29"/>
      <c r="C63" s="42"/>
      <c r="D63" s="43"/>
      <c r="E63" s="338" t="s">
        <v>211</v>
      </c>
      <c r="F63" s="338"/>
      <c r="G63" s="338"/>
      <c r="H63" s="338"/>
      <c r="I63" s="338"/>
      <c r="J63" s="338"/>
      <c r="K63" s="338"/>
      <c r="L63" s="338"/>
      <c r="M63" s="338"/>
      <c r="N63" s="338"/>
      <c r="O63" s="338"/>
      <c r="P63" s="338"/>
      <c r="Q63" s="338"/>
      <c r="R63" s="338"/>
      <c r="S63" s="338"/>
      <c r="T63" s="457"/>
    </row>
    <row r="64" spans="2:20" s="27" customFormat="1" ht="30" customHeight="1">
      <c r="B64" s="29"/>
      <c r="C64" s="42"/>
      <c r="D64" s="43"/>
      <c r="E64" s="338" t="s">
        <v>212</v>
      </c>
      <c r="F64" s="338"/>
      <c r="G64" s="338"/>
      <c r="H64" s="338"/>
      <c r="I64" s="338"/>
      <c r="J64" s="338"/>
      <c r="K64" s="338"/>
      <c r="L64" s="338"/>
      <c r="M64" s="338"/>
      <c r="N64" s="338"/>
      <c r="O64" s="338"/>
      <c r="P64" s="338"/>
      <c r="Q64" s="338"/>
      <c r="R64" s="338"/>
      <c r="S64" s="338"/>
      <c r="T64" s="457"/>
    </row>
    <row r="65" spans="2:20" s="27" customFormat="1" ht="30" customHeight="1">
      <c r="B65" s="29"/>
      <c r="C65" s="42"/>
      <c r="D65" s="43"/>
      <c r="E65" s="338" t="s">
        <v>213</v>
      </c>
      <c r="F65" s="338"/>
      <c r="G65" s="338"/>
      <c r="H65" s="338"/>
      <c r="I65" s="338"/>
      <c r="J65" s="338"/>
      <c r="K65" s="338"/>
      <c r="L65" s="338"/>
      <c r="M65" s="338"/>
      <c r="N65" s="338"/>
      <c r="O65" s="338"/>
      <c r="P65" s="338"/>
      <c r="Q65" s="338"/>
      <c r="R65" s="338"/>
      <c r="S65" s="338"/>
      <c r="T65" s="457"/>
    </row>
    <row r="66" spans="2:20" s="27" customFormat="1" ht="30" customHeight="1">
      <c r="B66" s="29"/>
      <c r="C66" s="42"/>
      <c r="D66" s="43"/>
      <c r="E66" s="338" t="s">
        <v>214</v>
      </c>
      <c r="F66" s="338"/>
      <c r="G66" s="338"/>
      <c r="H66" s="338"/>
      <c r="I66" s="338"/>
      <c r="J66" s="338"/>
      <c r="K66" s="338"/>
      <c r="L66" s="338"/>
      <c r="M66" s="338"/>
      <c r="N66" s="338"/>
      <c r="O66" s="338"/>
      <c r="P66" s="338"/>
      <c r="Q66" s="338"/>
      <c r="R66" s="338"/>
      <c r="S66" s="338"/>
      <c r="T66" s="457"/>
    </row>
    <row r="67" spans="2:20" s="27" customFormat="1" ht="30" customHeight="1">
      <c r="B67" s="29"/>
      <c r="C67" s="42"/>
      <c r="D67" s="43"/>
      <c r="E67" s="338" t="s">
        <v>220</v>
      </c>
      <c r="F67" s="338"/>
      <c r="G67" s="338"/>
      <c r="H67" s="338"/>
      <c r="I67" s="338"/>
      <c r="J67" s="338"/>
      <c r="K67" s="338"/>
      <c r="L67" s="338"/>
      <c r="M67" s="338"/>
      <c r="N67" s="338"/>
      <c r="O67" s="338"/>
      <c r="P67" s="338"/>
      <c r="Q67" s="338"/>
      <c r="R67" s="338"/>
      <c r="S67" s="338"/>
      <c r="T67" s="457"/>
    </row>
    <row r="68" spans="2:20" ht="30" customHeight="1">
      <c r="B68" s="29"/>
      <c r="C68" s="29"/>
      <c r="D68" s="13"/>
      <c r="E68" s="338" t="s">
        <v>221</v>
      </c>
      <c r="F68" s="338"/>
      <c r="G68" s="338"/>
      <c r="H68" s="338"/>
      <c r="I68" s="338"/>
      <c r="J68" s="338"/>
      <c r="K68" s="338"/>
      <c r="L68" s="338"/>
      <c r="M68" s="338"/>
      <c r="N68" s="338"/>
      <c r="O68" s="338"/>
      <c r="P68" s="338"/>
      <c r="Q68" s="338"/>
      <c r="R68" s="338"/>
      <c r="S68" s="338"/>
      <c r="T68" s="457"/>
    </row>
    <row r="69" spans="2:20" ht="15" customHeight="1">
      <c r="B69" s="29"/>
      <c r="C69" s="29"/>
      <c r="D69" s="13"/>
      <c r="E69" s="22"/>
      <c r="F69" s="22"/>
      <c r="G69" s="22"/>
      <c r="H69" s="22"/>
      <c r="I69" s="22"/>
      <c r="J69" s="22"/>
      <c r="K69" s="22"/>
      <c r="L69" s="22"/>
      <c r="M69" s="22"/>
      <c r="N69" s="22"/>
      <c r="O69" s="22"/>
      <c r="P69" s="22"/>
      <c r="Q69" s="22"/>
      <c r="R69" s="22"/>
      <c r="S69" s="22"/>
      <c r="T69" s="41"/>
    </row>
    <row r="70" spans="2:20" ht="30" customHeight="1">
      <c r="B70" s="29"/>
      <c r="C70" s="29"/>
      <c r="D70" s="13"/>
      <c r="E70" s="666" t="s">
        <v>215</v>
      </c>
      <c r="F70" s="667"/>
      <c r="G70" s="667"/>
      <c r="H70" s="667"/>
      <c r="I70" s="667"/>
      <c r="J70" s="667"/>
      <c r="K70" s="667"/>
      <c r="L70" s="667"/>
      <c r="M70" s="667"/>
      <c r="N70" s="667"/>
      <c r="O70" s="667"/>
      <c r="P70" s="667"/>
      <c r="Q70" s="667"/>
      <c r="R70" s="667"/>
      <c r="S70" s="667"/>
      <c r="T70" s="668"/>
    </row>
    <row r="71" spans="2:20" ht="30" customHeight="1">
      <c r="B71" s="29"/>
      <c r="C71" s="29"/>
      <c r="D71" s="22"/>
      <c r="E71" s="665" t="s">
        <v>217</v>
      </c>
      <c r="F71" s="665"/>
      <c r="G71" s="339" t="s">
        <v>218</v>
      </c>
      <c r="H71" s="339"/>
      <c r="I71" s="664" t="s">
        <v>216</v>
      </c>
      <c r="J71" s="478"/>
      <c r="K71" s="478"/>
      <c r="L71" s="478"/>
      <c r="M71" s="478"/>
      <c r="N71" s="478"/>
      <c r="O71" s="478"/>
      <c r="P71" s="478"/>
      <c r="Q71" s="478"/>
      <c r="R71" s="478"/>
      <c r="S71" s="478"/>
      <c r="T71" s="484"/>
    </row>
    <row r="72" spans="2:20" ht="30" customHeight="1">
      <c r="B72" s="29"/>
      <c r="C72" s="29"/>
      <c r="D72" s="22"/>
      <c r="E72" s="44"/>
      <c r="F72" s="45"/>
      <c r="G72" s="339" t="s">
        <v>222</v>
      </c>
      <c r="H72" s="339"/>
      <c r="I72" s="664" t="s">
        <v>228</v>
      </c>
      <c r="J72" s="478"/>
      <c r="K72" s="478"/>
      <c r="L72" s="478"/>
      <c r="M72" s="478"/>
      <c r="N72" s="478"/>
      <c r="O72" s="478"/>
      <c r="P72" s="478"/>
      <c r="Q72" s="478"/>
      <c r="R72" s="478"/>
      <c r="S72" s="478"/>
      <c r="T72" s="484"/>
    </row>
    <row r="73" spans="2:20" ht="30" customHeight="1">
      <c r="B73" s="29"/>
      <c r="C73" s="29"/>
      <c r="D73" s="22"/>
      <c r="E73" s="46"/>
      <c r="F73" s="47"/>
      <c r="G73" s="339" t="s">
        <v>223</v>
      </c>
      <c r="H73" s="339"/>
      <c r="I73" s="664" t="s">
        <v>226</v>
      </c>
      <c r="J73" s="478"/>
      <c r="K73" s="478"/>
      <c r="L73" s="478"/>
      <c r="M73" s="478"/>
      <c r="N73" s="478"/>
      <c r="O73" s="478"/>
      <c r="P73" s="478"/>
      <c r="Q73" s="478"/>
      <c r="R73" s="478"/>
      <c r="S73" s="478"/>
      <c r="T73" s="484"/>
    </row>
    <row r="74" spans="2:20" ht="30" customHeight="1">
      <c r="B74" s="29"/>
      <c r="C74" s="29"/>
      <c r="D74" s="22"/>
      <c r="E74" s="669" t="s">
        <v>224</v>
      </c>
      <c r="F74" s="670"/>
      <c r="G74" s="339" t="s">
        <v>225</v>
      </c>
      <c r="H74" s="339"/>
      <c r="I74" s="664" t="s">
        <v>227</v>
      </c>
      <c r="J74" s="478"/>
      <c r="K74" s="478"/>
      <c r="L74" s="478"/>
      <c r="M74" s="478"/>
      <c r="N74" s="478"/>
      <c r="O74" s="478"/>
      <c r="P74" s="478"/>
      <c r="Q74" s="478"/>
      <c r="R74" s="478"/>
      <c r="S74" s="478"/>
      <c r="T74" s="484"/>
    </row>
    <row r="75" spans="2:20" ht="30" customHeight="1">
      <c r="B75" s="29"/>
      <c r="C75" s="29"/>
      <c r="D75" s="22"/>
      <c r="E75" s="46"/>
      <c r="F75" s="47"/>
      <c r="G75" s="339" t="s">
        <v>222</v>
      </c>
      <c r="H75" s="339"/>
      <c r="I75" s="664" t="s">
        <v>229</v>
      </c>
      <c r="J75" s="478"/>
      <c r="K75" s="478"/>
      <c r="L75" s="478"/>
      <c r="M75" s="478"/>
      <c r="N75" s="478"/>
      <c r="O75" s="478"/>
      <c r="P75" s="478"/>
      <c r="Q75" s="478"/>
      <c r="R75" s="478"/>
      <c r="S75" s="478"/>
      <c r="T75" s="484"/>
    </row>
    <row r="76" spans="2:20" ht="15" customHeight="1" thickBot="1">
      <c r="B76" s="29"/>
      <c r="C76" s="30"/>
      <c r="D76" s="26"/>
      <c r="E76" s="309"/>
      <c r="F76" s="309"/>
      <c r="G76" s="309"/>
      <c r="H76" s="309"/>
      <c r="I76" s="309"/>
      <c r="J76" s="309"/>
      <c r="K76" s="309"/>
      <c r="L76" s="309"/>
      <c r="M76" s="309"/>
      <c r="N76" s="309"/>
      <c r="O76" s="309"/>
      <c r="P76" s="309"/>
      <c r="Q76" s="309"/>
      <c r="R76" s="309"/>
      <c r="S76" s="309"/>
      <c r="T76" s="310"/>
    </row>
    <row r="77" spans="2:20" ht="15" customHeight="1" thickBot="1">
      <c r="B77" s="30"/>
      <c r="C77" s="26"/>
      <c r="D77" s="26"/>
      <c r="E77" s="26"/>
      <c r="F77" s="26"/>
      <c r="G77" s="26"/>
      <c r="H77" s="26"/>
      <c r="I77" s="26"/>
      <c r="J77" s="26"/>
      <c r="K77" s="26"/>
      <c r="L77" s="26"/>
      <c r="M77" s="26"/>
      <c r="N77" s="26"/>
      <c r="O77" s="26"/>
      <c r="P77" s="26"/>
      <c r="Q77" s="26"/>
      <c r="R77" s="26"/>
      <c r="S77" s="26"/>
      <c r="T77" s="48"/>
    </row>
  </sheetData>
  <mergeCells count="128">
    <mergeCell ref="E76:H76"/>
    <mergeCell ref="I76:L76"/>
    <mergeCell ref="M76:P76"/>
    <mergeCell ref="Q76:T76"/>
    <mergeCell ref="E74:F74"/>
    <mergeCell ref="G74:H74"/>
    <mergeCell ref="G75:H75"/>
    <mergeCell ref="I74:T74"/>
    <mergeCell ref="I75:T75"/>
    <mergeCell ref="G72:H72"/>
    <mergeCell ref="G73:H73"/>
    <mergeCell ref="I72:T72"/>
    <mergeCell ref="I73:T73"/>
    <mergeCell ref="I71:T71"/>
    <mergeCell ref="G71:H71"/>
    <mergeCell ref="E71:F71"/>
    <mergeCell ref="C62:D62"/>
    <mergeCell ref="E62:T62"/>
    <mergeCell ref="E68:T68"/>
    <mergeCell ref="E63:T63"/>
    <mergeCell ref="E64:T64"/>
    <mergeCell ref="E65:T65"/>
    <mergeCell ref="E66:T66"/>
    <mergeCell ref="E70:T70"/>
    <mergeCell ref="E67:T67"/>
    <mergeCell ref="E61:H61"/>
    <mergeCell ref="I61:L61"/>
    <mergeCell ref="M61:P61"/>
    <mergeCell ref="Q61:T61"/>
    <mergeCell ref="E59:H59"/>
    <mergeCell ref="I59:L59"/>
    <mergeCell ref="M59:P59"/>
    <mergeCell ref="Q59:T59"/>
    <mergeCell ref="E60:H60"/>
    <mergeCell ref="I60:L60"/>
    <mergeCell ref="M60:P60"/>
    <mergeCell ref="Q60:T60"/>
    <mergeCell ref="E57:H57"/>
    <mergeCell ref="I57:L57"/>
    <mergeCell ref="M57:P57"/>
    <mergeCell ref="Q57:T57"/>
    <mergeCell ref="E58:H58"/>
    <mergeCell ref="I58:L58"/>
    <mergeCell ref="M58:P58"/>
    <mergeCell ref="Q58:T58"/>
    <mergeCell ref="E55:H55"/>
    <mergeCell ref="I55:L55"/>
    <mergeCell ref="M55:P55"/>
    <mergeCell ref="Q55:T55"/>
    <mergeCell ref="E56:H56"/>
    <mergeCell ref="I56:L56"/>
    <mergeCell ref="M56:P56"/>
    <mergeCell ref="Q56:T56"/>
    <mergeCell ref="E46:T46"/>
    <mergeCell ref="E42:T42"/>
    <mergeCell ref="E45:T45"/>
    <mergeCell ref="E53:H53"/>
    <mergeCell ref="I53:L53"/>
    <mergeCell ref="M53:P53"/>
    <mergeCell ref="Q53:T53"/>
    <mergeCell ref="E54:H54"/>
    <mergeCell ref="I54:L54"/>
    <mergeCell ref="M54:P54"/>
    <mergeCell ref="Q54:T54"/>
    <mergeCell ref="E50:T50"/>
    <mergeCell ref="E52:H52"/>
    <mergeCell ref="I52:L52"/>
    <mergeCell ref="M52:P52"/>
    <mergeCell ref="Q52:T52"/>
    <mergeCell ref="D20:G20"/>
    <mergeCell ref="H20:K20"/>
    <mergeCell ref="L20:O20"/>
    <mergeCell ref="P20:S20"/>
    <mergeCell ref="E49:T49"/>
    <mergeCell ref="C49:D49"/>
    <mergeCell ref="E41:T41"/>
    <mergeCell ref="D28:T28"/>
    <mergeCell ref="D29:T29"/>
    <mergeCell ref="D30:T30"/>
    <mergeCell ref="D31:T31"/>
    <mergeCell ref="D32:T32"/>
    <mergeCell ref="D33:T33"/>
    <mergeCell ref="E43:T43"/>
    <mergeCell ref="E44:T44"/>
    <mergeCell ref="E39:T39"/>
    <mergeCell ref="E40:T40"/>
    <mergeCell ref="D48:T48"/>
    <mergeCell ref="E34:T34"/>
    <mergeCell ref="E35:T35"/>
    <mergeCell ref="E47:T47"/>
    <mergeCell ref="E36:T36"/>
    <mergeCell ref="E37:T37"/>
    <mergeCell ref="E38:T38"/>
    <mergeCell ref="B27:T27"/>
    <mergeCell ref="L24:O24"/>
    <mergeCell ref="P24:S24"/>
    <mergeCell ref="L25:O25"/>
    <mergeCell ref="P25:S25"/>
    <mergeCell ref="D21:G25"/>
    <mergeCell ref="H21:K25"/>
    <mergeCell ref="L22:O22"/>
    <mergeCell ref="P22:S22"/>
    <mergeCell ref="L23:O23"/>
    <mergeCell ref="P23:S23"/>
    <mergeCell ref="L21:O21"/>
    <mergeCell ref="P21:S21"/>
    <mergeCell ref="C16:T16"/>
    <mergeCell ref="C17:T17"/>
    <mergeCell ref="C18:T18"/>
    <mergeCell ref="C19:T19"/>
    <mergeCell ref="D11:T11"/>
    <mergeCell ref="D12:T12"/>
    <mergeCell ref="D13:T13"/>
    <mergeCell ref="B15:T15"/>
    <mergeCell ref="B2:D2"/>
    <mergeCell ref="B3:D3"/>
    <mergeCell ref="E2:L2"/>
    <mergeCell ref="M2:O2"/>
    <mergeCell ref="P2:T2"/>
    <mergeCell ref="E3:L3"/>
    <mergeCell ref="M3:O3"/>
    <mergeCell ref="P3:T3"/>
    <mergeCell ref="B4:T4"/>
    <mergeCell ref="B5:T6"/>
    <mergeCell ref="B8:T9"/>
    <mergeCell ref="B11:C11"/>
    <mergeCell ref="B12:C12"/>
    <mergeCell ref="B13:C13"/>
  </mergeCells>
  <phoneticPr fontId="1" type="noConversion"/>
  <pageMargins left="0.7" right="0.7" top="0.75" bottom="0.75" header="0.3" footer="0.3"/>
  <pageSetup paperSize="9" scale="65" orientation="landscape" r:id="rId1"/>
  <rowBreaks count="1" manualBreakCount="1">
    <brk id="50" max="19"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90"/>
  <sheetViews>
    <sheetView view="pageBreakPreview" topLeftCell="A61" zoomScale="60" zoomScaleNormal="70" workbookViewId="0">
      <selection activeCell="O84" sqref="O84"/>
    </sheetView>
  </sheetViews>
  <sheetFormatPr defaultColWidth="9" defaultRowHeight="30" customHeight="1"/>
  <cols>
    <col min="1" max="1" width="3.375" style="4" customWidth="1"/>
    <col min="2" max="18" width="9" style="4"/>
    <col min="19" max="19" width="23.75" style="4" customWidth="1"/>
    <col min="20" max="16384" width="9" style="4"/>
  </cols>
  <sheetData>
    <row r="1" spans="2:20" ht="30" customHeight="1" thickBot="1"/>
    <row r="2" spans="2:20" ht="30" customHeight="1">
      <c r="B2" s="599" t="s">
        <v>52</v>
      </c>
      <c r="C2" s="600"/>
      <c r="D2" s="600"/>
      <c r="E2" s="543" t="s">
        <v>260</v>
      </c>
      <c r="F2" s="544"/>
      <c r="G2" s="544"/>
      <c r="H2" s="544"/>
      <c r="I2" s="544"/>
      <c r="J2" s="544"/>
      <c r="K2" s="544"/>
      <c r="L2" s="545"/>
      <c r="M2" s="600" t="s">
        <v>79</v>
      </c>
      <c r="N2" s="600"/>
      <c r="O2" s="600"/>
      <c r="P2" s="543" t="s">
        <v>3412</v>
      </c>
      <c r="Q2" s="544"/>
      <c r="R2" s="544"/>
      <c r="S2" s="544"/>
      <c r="T2" s="601"/>
    </row>
    <row r="3" spans="2:20" ht="30" customHeight="1">
      <c r="B3" s="402" t="s">
        <v>53</v>
      </c>
      <c r="C3" s="403"/>
      <c r="D3" s="403"/>
      <c r="E3" s="531" t="s">
        <v>54</v>
      </c>
      <c r="F3" s="531"/>
      <c r="G3" s="531"/>
      <c r="H3" s="531"/>
      <c r="I3" s="531"/>
      <c r="J3" s="531"/>
      <c r="K3" s="531"/>
      <c r="L3" s="531"/>
      <c r="M3" s="403" t="s">
        <v>80</v>
      </c>
      <c r="N3" s="403"/>
      <c r="O3" s="403"/>
      <c r="P3" s="602">
        <v>44302</v>
      </c>
      <c r="Q3" s="531"/>
      <c r="R3" s="531"/>
      <c r="S3" s="531"/>
      <c r="T3" s="603"/>
    </row>
    <row r="4" spans="2:20" ht="30" customHeight="1">
      <c r="B4" s="409" t="s">
        <v>106</v>
      </c>
      <c r="C4" s="410"/>
      <c r="D4" s="410"/>
      <c r="E4" s="410"/>
      <c r="F4" s="410"/>
      <c r="G4" s="410"/>
      <c r="H4" s="410"/>
      <c r="I4" s="410"/>
      <c r="J4" s="410"/>
      <c r="K4" s="410"/>
      <c r="L4" s="410"/>
      <c r="M4" s="410"/>
      <c r="N4" s="410"/>
      <c r="O4" s="410"/>
      <c r="P4" s="410"/>
      <c r="Q4" s="410"/>
      <c r="R4" s="410"/>
      <c r="S4" s="410"/>
      <c r="T4" s="411"/>
    </row>
    <row r="5" spans="2:20" ht="30" customHeight="1" thickBot="1">
      <c r="B5" s="361" t="s">
        <v>3989</v>
      </c>
      <c r="C5" s="309"/>
      <c r="D5" s="309"/>
      <c r="E5" s="309"/>
      <c r="F5" s="309"/>
      <c r="G5" s="309"/>
      <c r="H5" s="309"/>
      <c r="I5" s="309"/>
      <c r="J5" s="309"/>
      <c r="K5" s="309"/>
      <c r="L5" s="309"/>
      <c r="M5" s="309"/>
      <c r="N5" s="309"/>
      <c r="O5" s="309"/>
      <c r="P5" s="309"/>
      <c r="Q5" s="309"/>
      <c r="R5" s="309"/>
      <c r="S5" s="309"/>
      <c r="T5" s="310"/>
    </row>
    <row r="6" spans="2:20" ht="30" customHeight="1" thickBot="1"/>
    <row r="7" spans="2:20" ht="30" customHeight="1">
      <c r="B7" s="395" t="s">
        <v>55</v>
      </c>
      <c r="C7" s="396"/>
      <c r="D7" s="396"/>
      <c r="E7" s="396"/>
      <c r="F7" s="396"/>
      <c r="G7" s="396"/>
      <c r="H7" s="396"/>
      <c r="I7" s="396"/>
      <c r="J7" s="396"/>
      <c r="K7" s="396"/>
      <c r="L7" s="396"/>
      <c r="M7" s="396"/>
      <c r="N7" s="396"/>
      <c r="O7" s="396"/>
      <c r="P7" s="396"/>
      <c r="Q7" s="396"/>
      <c r="R7" s="396"/>
      <c r="S7" s="396"/>
      <c r="T7" s="397"/>
    </row>
    <row r="8" spans="2:20" ht="30" customHeight="1" thickBot="1">
      <c r="B8" s="398"/>
      <c r="C8" s="399"/>
      <c r="D8" s="399"/>
      <c r="E8" s="399"/>
      <c r="F8" s="399"/>
      <c r="G8" s="399"/>
      <c r="H8" s="399"/>
      <c r="I8" s="399"/>
      <c r="J8" s="399"/>
      <c r="K8" s="399"/>
      <c r="L8" s="399"/>
      <c r="M8" s="399"/>
      <c r="N8" s="399"/>
      <c r="O8" s="399"/>
      <c r="P8" s="399"/>
      <c r="Q8" s="399"/>
      <c r="R8" s="399"/>
      <c r="S8" s="399"/>
      <c r="T8" s="400"/>
    </row>
    <row r="9" spans="2:20" ht="48.75" customHeight="1" thickBot="1">
      <c r="D9" s="295"/>
    </row>
    <row r="10" spans="2:20" ht="126.75" customHeight="1" thickBot="1">
      <c r="B10" s="705" t="s">
        <v>71</v>
      </c>
      <c r="C10" s="706"/>
      <c r="D10" s="707"/>
      <c r="E10" s="711"/>
      <c r="F10" s="711"/>
      <c r="G10" s="711"/>
      <c r="H10" s="711"/>
      <c r="I10" s="711"/>
      <c r="J10" s="711"/>
      <c r="K10" s="711"/>
      <c r="L10" s="711"/>
      <c r="M10" s="711"/>
      <c r="N10" s="711"/>
      <c r="O10" s="711"/>
      <c r="P10" s="711"/>
      <c r="Q10" s="711"/>
      <c r="R10" s="711"/>
      <c r="S10" s="711"/>
      <c r="T10" s="711"/>
    </row>
    <row r="11" spans="2:20" ht="30" customHeight="1">
      <c r="B11" s="682" t="s">
        <v>3336</v>
      </c>
      <c r="C11" s="683"/>
      <c r="D11" s="683"/>
      <c r="E11" s="683"/>
      <c r="F11" s="683"/>
      <c r="G11" s="683"/>
      <c r="H11" s="683"/>
      <c r="I11" s="683"/>
      <c r="J11" s="683"/>
      <c r="K11" s="683"/>
      <c r="L11" s="683"/>
      <c r="M11" s="683"/>
      <c r="N11" s="683"/>
      <c r="O11" s="683"/>
      <c r="P11" s="683"/>
      <c r="Q11" s="683"/>
      <c r="R11" s="683"/>
      <c r="S11" s="683"/>
      <c r="T11" s="684"/>
    </row>
    <row r="12" spans="2:20" ht="30" customHeight="1">
      <c r="B12" s="676"/>
      <c r="C12" s="531"/>
      <c r="D12" s="531"/>
      <c r="E12" s="531"/>
      <c r="F12" s="531"/>
      <c r="G12" s="531"/>
      <c r="H12" s="531"/>
      <c r="I12" s="531"/>
      <c r="J12" s="531"/>
      <c r="K12" s="531"/>
      <c r="L12" s="531"/>
      <c r="M12" s="531"/>
      <c r="N12" s="531"/>
      <c r="O12" s="531"/>
      <c r="P12" s="531"/>
      <c r="Q12" s="531"/>
      <c r="R12" s="531"/>
      <c r="S12" s="531"/>
      <c r="T12" s="603"/>
    </row>
    <row r="13" spans="2:20" ht="30" customHeight="1">
      <c r="B13" s="676"/>
      <c r="C13" s="531"/>
      <c r="D13" s="531"/>
      <c r="E13" s="531"/>
      <c r="F13" s="531"/>
      <c r="G13" s="531"/>
      <c r="H13" s="531"/>
      <c r="I13" s="531"/>
      <c r="J13" s="531"/>
      <c r="K13" s="531"/>
      <c r="L13" s="531"/>
      <c r="M13" s="531"/>
      <c r="N13" s="531"/>
      <c r="O13" s="531"/>
      <c r="P13" s="531"/>
      <c r="Q13" s="531"/>
      <c r="R13" s="531"/>
      <c r="S13" s="531"/>
      <c r="T13" s="603"/>
    </row>
    <row r="14" spans="2:20" ht="30" customHeight="1">
      <c r="B14" s="676"/>
      <c r="C14" s="531"/>
      <c r="D14" s="531"/>
      <c r="E14" s="531"/>
      <c r="F14" s="531"/>
      <c r="G14" s="531"/>
      <c r="H14" s="531"/>
      <c r="I14" s="531"/>
      <c r="J14" s="531"/>
      <c r="K14" s="531"/>
      <c r="L14" s="531"/>
      <c r="M14" s="531"/>
      <c r="N14" s="531"/>
      <c r="O14" s="531"/>
      <c r="P14" s="531"/>
      <c r="Q14" s="531"/>
      <c r="R14" s="531"/>
      <c r="S14" s="531"/>
      <c r="T14" s="603"/>
    </row>
    <row r="15" spans="2:20" ht="30" customHeight="1">
      <c r="B15" s="676"/>
      <c r="C15" s="531"/>
      <c r="D15" s="531"/>
      <c r="E15" s="531"/>
      <c r="F15" s="531"/>
      <c r="G15" s="531"/>
      <c r="H15" s="531"/>
      <c r="I15" s="531"/>
      <c r="J15" s="531"/>
      <c r="K15" s="531"/>
      <c r="L15" s="531"/>
      <c r="M15" s="531"/>
      <c r="N15" s="531"/>
      <c r="O15" s="531"/>
      <c r="P15" s="531"/>
      <c r="Q15" s="531"/>
      <c r="R15" s="531"/>
      <c r="S15" s="531"/>
      <c r="T15" s="603"/>
    </row>
    <row r="16" spans="2:20" ht="30" customHeight="1">
      <c r="B16" s="676"/>
      <c r="C16" s="531"/>
      <c r="D16" s="531"/>
      <c r="E16" s="531"/>
      <c r="F16" s="531"/>
      <c r="G16" s="531"/>
      <c r="H16" s="531"/>
      <c r="I16" s="531"/>
      <c r="J16" s="531"/>
      <c r="K16" s="531"/>
      <c r="L16" s="531"/>
      <c r="M16" s="531"/>
      <c r="N16" s="531"/>
      <c r="O16" s="531"/>
      <c r="P16" s="531"/>
      <c r="Q16" s="531"/>
      <c r="R16" s="531"/>
      <c r="S16" s="531"/>
      <c r="T16" s="603"/>
    </row>
    <row r="17" spans="2:20" ht="30" customHeight="1">
      <c r="B17" s="676"/>
      <c r="C17" s="531"/>
      <c r="D17" s="531"/>
      <c r="E17" s="531"/>
      <c r="F17" s="531"/>
      <c r="G17" s="531"/>
      <c r="H17" s="531"/>
      <c r="I17" s="531"/>
      <c r="J17" s="531"/>
      <c r="K17" s="531"/>
      <c r="L17" s="531"/>
      <c r="M17" s="531"/>
      <c r="N17" s="531"/>
      <c r="O17" s="531"/>
      <c r="P17" s="531"/>
      <c r="Q17" s="531"/>
      <c r="R17" s="531"/>
      <c r="S17" s="531"/>
      <c r="T17" s="603"/>
    </row>
    <row r="18" spans="2:20" ht="30" customHeight="1">
      <c r="B18" s="676"/>
      <c r="C18" s="531"/>
      <c r="D18" s="531"/>
      <c r="E18" s="531"/>
      <c r="F18" s="531"/>
      <c r="G18" s="531"/>
      <c r="H18" s="531"/>
      <c r="I18" s="531"/>
      <c r="J18" s="531"/>
      <c r="K18" s="531"/>
      <c r="L18" s="531"/>
      <c r="M18" s="531"/>
      <c r="N18" s="531"/>
      <c r="O18" s="531"/>
      <c r="P18" s="531"/>
      <c r="Q18" s="531"/>
      <c r="R18" s="531"/>
      <c r="S18" s="531"/>
      <c r="T18" s="603"/>
    </row>
    <row r="19" spans="2:20" ht="30" customHeight="1">
      <c r="B19" s="676"/>
      <c r="C19" s="531"/>
      <c r="D19" s="531"/>
      <c r="E19" s="531"/>
      <c r="F19" s="531"/>
      <c r="G19" s="531"/>
      <c r="H19" s="531"/>
      <c r="I19" s="531"/>
      <c r="J19" s="531"/>
      <c r="K19" s="531"/>
      <c r="L19" s="531"/>
      <c r="M19" s="531"/>
      <c r="N19" s="531"/>
      <c r="O19" s="531"/>
      <c r="P19" s="531"/>
      <c r="Q19" s="531"/>
      <c r="R19" s="531"/>
      <c r="S19" s="531"/>
      <c r="T19" s="603"/>
    </row>
    <row r="20" spans="2:20" ht="30" customHeight="1">
      <c r="B20" s="676"/>
      <c r="C20" s="531"/>
      <c r="D20" s="531"/>
      <c r="E20" s="531"/>
      <c r="F20" s="531"/>
      <c r="G20" s="531"/>
      <c r="H20" s="531"/>
      <c r="I20" s="531"/>
      <c r="J20" s="531"/>
      <c r="K20" s="531"/>
      <c r="L20" s="531"/>
      <c r="M20" s="531"/>
      <c r="N20" s="531"/>
      <c r="O20" s="531"/>
      <c r="P20" s="531"/>
      <c r="Q20" s="531"/>
      <c r="R20" s="531"/>
      <c r="S20" s="531"/>
      <c r="T20" s="603"/>
    </row>
    <row r="21" spans="2:20" ht="30" customHeight="1">
      <c r="B21" s="676"/>
      <c r="C21" s="531"/>
      <c r="D21" s="531"/>
      <c r="E21" s="531"/>
      <c r="F21" s="531"/>
      <c r="G21" s="531"/>
      <c r="H21" s="531"/>
      <c r="I21" s="531"/>
      <c r="J21" s="531"/>
      <c r="K21" s="531"/>
      <c r="L21" s="531"/>
      <c r="M21" s="531"/>
      <c r="N21" s="531"/>
      <c r="O21" s="531"/>
      <c r="P21" s="531"/>
      <c r="Q21" s="531"/>
      <c r="R21" s="531"/>
      <c r="S21" s="531"/>
      <c r="T21" s="603"/>
    </row>
    <row r="22" spans="2:20" ht="30" customHeight="1">
      <c r="B22" s="676"/>
      <c r="C22" s="531"/>
      <c r="D22" s="531"/>
      <c r="E22" s="531"/>
      <c r="F22" s="531"/>
      <c r="G22" s="531"/>
      <c r="H22" s="531"/>
      <c r="I22" s="531"/>
      <c r="J22" s="531"/>
      <c r="K22" s="531"/>
      <c r="L22" s="531"/>
      <c r="M22" s="531"/>
      <c r="N22" s="531"/>
      <c r="O22" s="531"/>
      <c r="P22" s="531"/>
      <c r="Q22" s="531"/>
      <c r="R22" s="531"/>
      <c r="S22" s="531"/>
      <c r="T22" s="603"/>
    </row>
    <row r="23" spans="2:20" ht="30" customHeight="1" thickBot="1">
      <c r="B23" s="672"/>
      <c r="C23" s="673"/>
      <c r="D23" s="673"/>
      <c r="E23" s="673"/>
      <c r="F23" s="673"/>
      <c r="G23" s="673"/>
      <c r="H23" s="673"/>
      <c r="I23" s="673"/>
      <c r="J23" s="673"/>
      <c r="K23" s="673"/>
      <c r="L23" s="673"/>
      <c r="M23" s="673"/>
      <c r="N23" s="673"/>
      <c r="O23" s="673"/>
      <c r="P23" s="673"/>
      <c r="Q23" s="673"/>
      <c r="R23" s="673"/>
      <c r="S23" s="673"/>
      <c r="T23" s="704"/>
    </row>
    <row r="24" spans="2:20" ht="30" customHeight="1" thickBot="1">
      <c r="B24" s="7"/>
      <c r="C24" s="7"/>
      <c r="D24" s="7"/>
      <c r="E24" s="7"/>
      <c r="F24" s="7"/>
      <c r="G24" s="7"/>
      <c r="H24" s="7"/>
      <c r="I24" s="7"/>
      <c r="J24" s="7"/>
      <c r="K24" s="7"/>
      <c r="L24" s="7"/>
      <c r="M24" s="7"/>
      <c r="N24" s="7"/>
      <c r="O24" s="7"/>
      <c r="P24" s="7"/>
      <c r="Q24" s="7"/>
      <c r="R24" s="7"/>
      <c r="S24" s="7"/>
      <c r="T24" s="7"/>
    </row>
    <row r="25" spans="2:20" ht="30" customHeight="1" thickBot="1">
      <c r="B25" s="705" t="s">
        <v>70</v>
      </c>
      <c r="C25" s="706"/>
      <c r="D25" s="707"/>
      <c r="E25" s="708" t="s">
        <v>3337</v>
      </c>
      <c r="F25" s="709"/>
      <c r="G25" s="709"/>
      <c r="H25" s="709"/>
      <c r="I25" s="709"/>
      <c r="J25" s="709"/>
      <c r="K25" s="709"/>
      <c r="L25" s="709"/>
      <c r="M25" s="709"/>
      <c r="N25" s="709"/>
      <c r="O25" s="709"/>
      <c r="P25" s="709"/>
      <c r="Q25" s="709"/>
      <c r="R25" s="709"/>
      <c r="S25" s="709"/>
      <c r="T25" s="710"/>
    </row>
    <row r="26" spans="2:20" ht="30" customHeight="1" thickBot="1">
      <c r="B26" s="265"/>
      <c r="C26" s="265"/>
      <c r="D26" s="265"/>
      <c r="E26" s="265"/>
      <c r="F26" s="265"/>
      <c r="G26" s="265"/>
      <c r="H26" s="265"/>
      <c r="I26" s="265"/>
      <c r="J26" s="265"/>
      <c r="K26" s="265"/>
      <c r="L26" s="265"/>
      <c r="M26" s="265"/>
      <c r="N26" s="265"/>
      <c r="O26" s="265"/>
      <c r="P26" s="265"/>
      <c r="Q26" s="265"/>
      <c r="R26" s="265"/>
      <c r="S26" s="265"/>
      <c r="T26" s="265"/>
    </row>
    <row r="27" spans="2:20" ht="30" customHeight="1" thickBot="1">
      <c r="B27" s="679" t="s">
        <v>3338</v>
      </c>
      <c r="C27" s="680"/>
      <c r="D27" s="681"/>
      <c r="E27" s="265"/>
      <c r="F27" s="265"/>
      <c r="G27" s="265"/>
      <c r="H27" s="265"/>
      <c r="I27" s="265"/>
      <c r="J27" s="265"/>
      <c r="K27" s="265"/>
      <c r="L27" s="265"/>
      <c r="M27" s="265"/>
      <c r="N27" s="265"/>
      <c r="O27" s="265"/>
      <c r="P27" s="265"/>
      <c r="Q27" s="265"/>
      <c r="R27" s="265"/>
      <c r="S27" s="265"/>
      <c r="T27" s="265"/>
    </row>
    <row r="28" spans="2:20" ht="30" customHeight="1">
      <c r="B28" s="682" t="s">
        <v>56</v>
      </c>
      <c r="C28" s="683"/>
      <c r="D28" s="683"/>
      <c r="E28" s="683" t="s">
        <v>57</v>
      </c>
      <c r="F28" s="683"/>
      <c r="G28" s="683"/>
      <c r="H28" s="683" t="s">
        <v>3339</v>
      </c>
      <c r="I28" s="683"/>
      <c r="J28" s="683"/>
      <c r="K28" s="683"/>
      <c r="L28" s="683"/>
      <c r="M28" s="683"/>
      <c r="N28" s="683" t="s">
        <v>3340</v>
      </c>
      <c r="O28" s="683" t="s">
        <v>3341</v>
      </c>
      <c r="P28" s="683"/>
      <c r="Q28" s="683"/>
      <c r="R28" s="683"/>
      <c r="S28" s="683"/>
      <c r="T28" s="684"/>
    </row>
    <row r="29" spans="2:20" ht="30" customHeight="1">
      <c r="B29" s="700"/>
      <c r="C29" s="701"/>
      <c r="D29" s="701"/>
      <c r="E29" s="701"/>
      <c r="F29" s="701"/>
      <c r="G29" s="701"/>
      <c r="H29" s="701"/>
      <c r="I29" s="701"/>
      <c r="J29" s="701"/>
      <c r="K29" s="701"/>
      <c r="L29" s="701"/>
      <c r="M29" s="701"/>
      <c r="N29" s="701"/>
      <c r="O29" s="702" t="s">
        <v>3342</v>
      </c>
      <c r="P29" s="702"/>
      <c r="Q29" s="702" t="s">
        <v>61</v>
      </c>
      <c r="R29" s="702"/>
      <c r="S29" s="702" t="s">
        <v>3343</v>
      </c>
      <c r="T29" s="703"/>
    </row>
    <row r="30" spans="2:20" ht="30" customHeight="1">
      <c r="B30" s="676" t="s">
        <v>3344</v>
      </c>
      <c r="C30" s="531"/>
      <c r="D30" s="531"/>
      <c r="E30" s="531" t="s">
        <v>3345</v>
      </c>
      <c r="F30" s="531"/>
      <c r="G30" s="531"/>
      <c r="H30" s="699" t="s">
        <v>3346</v>
      </c>
      <c r="I30" s="699"/>
      <c r="J30" s="699"/>
      <c r="K30" s="699"/>
      <c r="L30" s="699"/>
      <c r="M30" s="699"/>
      <c r="N30" s="260" t="s">
        <v>3347</v>
      </c>
      <c r="O30" s="531"/>
      <c r="P30" s="531"/>
      <c r="Q30" s="531"/>
      <c r="R30" s="531"/>
      <c r="S30" s="531"/>
      <c r="T30" s="603"/>
    </row>
    <row r="31" spans="2:20" ht="34.5" customHeight="1">
      <c r="B31" s="676" t="s">
        <v>182</v>
      </c>
      <c r="C31" s="531"/>
      <c r="D31" s="531"/>
      <c r="E31" s="531" t="s">
        <v>3348</v>
      </c>
      <c r="F31" s="531"/>
      <c r="G31" s="531"/>
      <c r="H31" s="699" t="s">
        <v>3344</v>
      </c>
      <c r="I31" s="699"/>
      <c r="J31" s="699"/>
      <c r="K31" s="699"/>
      <c r="L31" s="699"/>
      <c r="M31" s="699"/>
      <c r="N31" s="260" t="s">
        <v>64</v>
      </c>
      <c r="O31" s="531" t="s">
        <v>3349</v>
      </c>
      <c r="P31" s="531"/>
      <c r="Q31" s="531"/>
      <c r="R31" s="531"/>
      <c r="S31" s="531"/>
      <c r="T31" s="603"/>
    </row>
    <row r="32" spans="2:20" ht="34.5" customHeight="1">
      <c r="B32" s="676" t="s">
        <v>3350</v>
      </c>
      <c r="C32" s="531"/>
      <c r="D32" s="531"/>
      <c r="E32" s="531" t="s">
        <v>3351</v>
      </c>
      <c r="F32" s="531"/>
      <c r="G32" s="531"/>
      <c r="H32" s="699" t="s">
        <v>3352</v>
      </c>
      <c r="I32" s="699"/>
      <c r="J32" s="699"/>
      <c r="K32" s="699"/>
      <c r="L32" s="699"/>
      <c r="M32" s="699"/>
      <c r="N32" s="260" t="s">
        <v>3353</v>
      </c>
      <c r="O32" s="531" t="s">
        <v>63</v>
      </c>
      <c r="P32" s="531"/>
      <c r="Q32" s="531"/>
      <c r="R32" s="531"/>
      <c r="S32" s="531"/>
      <c r="T32" s="603"/>
    </row>
    <row r="33" spans="2:20" ht="34.5" customHeight="1">
      <c r="B33" s="676" t="s">
        <v>3354</v>
      </c>
      <c r="C33" s="531"/>
      <c r="D33" s="531"/>
      <c r="E33" s="531" t="s">
        <v>3355</v>
      </c>
      <c r="F33" s="531"/>
      <c r="G33" s="531"/>
      <c r="H33" s="699" t="s">
        <v>3356</v>
      </c>
      <c r="I33" s="699"/>
      <c r="J33" s="699"/>
      <c r="K33" s="699"/>
      <c r="L33" s="699"/>
      <c r="M33" s="699"/>
      <c r="N33" s="260" t="s">
        <v>64</v>
      </c>
      <c r="O33" s="531" t="s">
        <v>63</v>
      </c>
      <c r="P33" s="531"/>
      <c r="Q33" s="531"/>
      <c r="R33" s="531"/>
      <c r="S33" s="531"/>
      <c r="T33" s="603"/>
    </row>
    <row r="34" spans="2:20" ht="34.5" customHeight="1">
      <c r="B34" s="676" t="s">
        <v>3357</v>
      </c>
      <c r="C34" s="531"/>
      <c r="D34" s="531"/>
      <c r="E34" s="531" t="s">
        <v>3358</v>
      </c>
      <c r="F34" s="531"/>
      <c r="G34" s="531"/>
      <c r="H34" s="699" t="s">
        <v>3359</v>
      </c>
      <c r="I34" s="699"/>
      <c r="J34" s="699"/>
      <c r="K34" s="699"/>
      <c r="L34" s="699"/>
      <c r="M34" s="699"/>
      <c r="N34" s="260" t="s">
        <v>3360</v>
      </c>
      <c r="O34" s="531" t="s">
        <v>63</v>
      </c>
      <c r="P34" s="531"/>
      <c r="Q34" s="531">
        <v>10</v>
      </c>
      <c r="R34" s="531"/>
      <c r="S34" s="531"/>
      <c r="T34" s="603"/>
    </row>
    <row r="35" spans="2:20" ht="30" customHeight="1">
      <c r="B35" s="676" t="s">
        <v>3361</v>
      </c>
      <c r="C35" s="531"/>
      <c r="D35" s="531"/>
      <c r="E35" s="531" t="s">
        <v>3362</v>
      </c>
      <c r="F35" s="531"/>
      <c r="G35" s="531"/>
      <c r="H35" s="699" t="s">
        <v>3363</v>
      </c>
      <c r="I35" s="699"/>
      <c r="J35" s="699"/>
      <c r="K35" s="699"/>
      <c r="L35" s="699"/>
      <c r="M35" s="699"/>
      <c r="N35" s="260" t="s">
        <v>3364</v>
      </c>
      <c r="O35" s="531" t="s">
        <v>63</v>
      </c>
      <c r="P35" s="531"/>
      <c r="Q35" s="531"/>
      <c r="R35" s="531"/>
      <c r="S35" s="531"/>
      <c r="T35" s="603"/>
    </row>
    <row r="36" spans="2:20" ht="30" customHeight="1" thickBot="1">
      <c r="B36" s="696" t="s">
        <v>68</v>
      </c>
      <c r="C36" s="697"/>
      <c r="D36" s="697"/>
      <c r="E36" s="697"/>
      <c r="F36" s="697"/>
      <c r="G36" s="697"/>
      <c r="H36" s="697"/>
      <c r="I36" s="697"/>
      <c r="J36" s="697"/>
      <c r="K36" s="697"/>
      <c r="L36" s="697"/>
      <c r="M36" s="697"/>
      <c r="N36" s="697"/>
      <c r="O36" s="697"/>
      <c r="P36" s="697"/>
      <c r="Q36" s="697"/>
      <c r="R36" s="697"/>
      <c r="S36" s="697"/>
      <c r="T36" s="698"/>
    </row>
    <row r="37" spans="2:20" ht="30" customHeight="1" thickBot="1">
      <c r="B37" s="6"/>
      <c r="C37" s="6"/>
      <c r="D37" s="6"/>
      <c r="E37" s="6"/>
      <c r="F37" s="6"/>
      <c r="G37" s="6"/>
      <c r="H37" s="6"/>
      <c r="I37" s="6"/>
      <c r="J37" s="6"/>
      <c r="K37" s="6"/>
      <c r="L37" s="6"/>
      <c r="M37" s="6"/>
      <c r="N37" s="6"/>
      <c r="O37" s="6"/>
      <c r="P37" s="6"/>
      <c r="Q37" s="6"/>
      <c r="R37" s="6"/>
      <c r="S37" s="6"/>
      <c r="T37" s="6"/>
    </row>
    <row r="38" spans="2:20" ht="30" customHeight="1" thickBot="1">
      <c r="B38" s="679" t="s">
        <v>66</v>
      </c>
      <c r="C38" s="680"/>
      <c r="D38" s="681"/>
      <c r="E38" s="6"/>
      <c r="F38" s="6"/>
      <c r="G38" s="6"/>
      <c r="H38" s="6"/>
      <c r="I38" s="6"/>
      <c r="J38" s="6"/>
      <c r="K38" s="6"/>
      <c r="L38" s="6"/>
      <c r="M38" s="6"/>
      <c r="N38" s="6"/>
      <c r="O38" s="6"/>
      <c r="P38" s="6"/>
      <c r="Q38" s="6"/>
      <c r="R38" s="6"/>
      <c r="S38" s="6"/>
      <c r="T38" s="6"/>
    </row>
    <row r="39" spans="2:20" ht="30" customHeight="1">
      <c r="B39" s="682" t="s">
        <v>76</v>
      </c>
      <c r="C39" s="683"/>
      <c r="D39" s="683"/>
      <c r="E39" s="683"/>
      <c r="F39" s="683" t="s">
        <v>75</v>
      </c>
      <c r="G39" s="683"/>
      <c r="H39" s="683"/>
      <c r="I39" s="683"/>
      <c r="J39" s="683"/>
      <c r="K39" s="683"/>
      <c r="L39" s="683"/>
      <c r="M39" s="683"/>
      <c r="N39" s="683" t="s">
        <v>3365</v>
      </c>
      <c r="O39" s="683"/>
      <c r="P39" s="683"/>
      <c r="Q39" s="683"/>
      <c r="R39" s="683" t="s">
        <v>77</v>
      </c>
      <c r="S39" s="683"/>
      <c r="T39" s="684"/>
    </row>
    <row r="40" spans="2:20" ht="30" customHeight="1">
      <c r="B40" s="671" t="s">
        <v>3366</v>
      </c>
      <c r="C40" s="642"/>
      <c r="D40" s="642"/>
      <c r="E40" s="643"/>
      <c r="F40" s="641" t="s">
        <v>3367</v>
      </c>
      <c r="G40" s="642"/>
      <c r="H40" s="642"/>
      <c r="I40" s="642"/>
      <c r="J40" s="642"/>
      <c r="K40" s="642"/>
      <c r="L40" s="642"/>
      <c r="M40" s="643"/>
      <c r="N40" s="8" t="s">
        <v>64</v>
      </c>
      <c r="O40" s="685"/>
      <c r="P40" s="686"/>
      <c r="Q40" s="687"/>
      <c r="R40" s="531" t="s">
        <v>2937</v>
      </c>
      <c r="S40" s="531"/>
      <c r="T40" s="603"/>
    </row>
    <row r="41" spans="2:20" ht="30" customHeight="1" thickBot="1">
      <c r="B41" s="692" t="s">
        <v>2943</v>
      </c>
      <c r="C41" s="693"/>
      <c r="D41" s="693"/>
      <c r="E41" s="694"/>
      <c r="F41" s="695" t="s">
        <v>3368</v>
      </c>
      <c r="G41" s="693"/>
      <c r="H41" s="693"/>
      <c r="I41" s="693"/>
      <c r="J41" s="693"/>
      <c r="K41" s="693"/>
      <c r="L41" s="693"/>
      <c r="M41" s="694"/>
      <c r="N41" s="264" t="s">
        <v>3353</v>
      </c>
      <c r="O41" s="673"/>
      <c r="P41" s="673"/>
      <c r="Q41" s="673"/>
      <c r="R41" s="673" t="s">
        <v>3369</v>
      </c>
      <c r="S41" s="673"/>
      <c r="T41" s="704"/>
    </row>
    <row r="42" spans="2:20" ht="30" customHeight="1" thickBot="1">
      <c r="B42" s="6"/>
      <c r="C42" s="6"/>
      <c r="D42" s="6"/>
      <c r="E42" s="6"/>
      <c r="F42" s="6"/>
      <c r="G42" s="6"/>
      <c r="H42" s="6"/>
      <c r="I42" s="6"/>
      <c r="J42" s="6"/>
      <c r="K42" s="6"/>
      <c r="L42" s="6"/>
      <c r="M42" s="6"/>
      <c r="N42" s="6"/>
      <c r="O42" s="6"/>
      <c r="P42" s="6"/>
      <c r="Q42" s="6"/>
      <c r="R42" s="6"/>
      <c r="S42" s="6"/>
      <c r="T42" s="6"/>
    </row>
    <row r="43" spans="2:20" ht="30" customHeight="1" thickBot="1">
      <c r="B43" s="679" t="s">
        <v>72</v>
      </c>
      <c r="C43" s="680"/>
      <c r="D43" s="681"/>
      <c r="E43" s="6"/>
      <c r="F43" s="6"/>
      <c r="G43" s="6"/>
      <c r="H43" s="6"/>
      <c r="I43" s="6"/>
      <c r="J43" s="6"/>
      <c r="K43" s="6"/>
      <c r="L43" s="6"/>
      <c r="M43" s="6"/>
      <c r="N43" s="6"/>
      <c r="O43" s="6"/>
      <c r="P43" s="6"/>
      <c r="Q43" s="6"/>
      <c r="R43" s="6"/>
      <c r="S43" s="6"/>
      <c r="T43" s="6"/>
    </row>
    <row r="44" spans="2:20" ht="30" customHeight="1">
      <c r="B44" s="682" t="s">
        <v>3370</v>
      </c>
      <c r="C44" s="683"/>
      <c r="D44" s="683"/>
      <c r="E44" s="683"/>
      <c r="F44" s="683" t="s">
        <v>3371</v>
      </c>
      <c r="G44" s="683"/>
      <c r="H44" s="683"/>
      <c r="I44" s="683"/>
      <c r="J44" s="683"/>
      <c r="K44" s="683"/>
      <c r="L44" s="683"/>
      <c r="M44" s="683" t="s">
        <v>3372</v>
      </c>
      <c r="N44" s="683"/>
      <c r="O44" s="683"/>
      <c r="P44" s="683"/>
      <c r="Q44" s="683"/>
      <c r="R44" s="683"/>
      <c r="S44" s="683"/>
      <c r="T44" s="684"/>
    </row>
    <row r="45" spans="2:20" ht="30" customHeight="1">
      <c r="B45" s="676" t="s">
        <v>3373</v>
      </c>
      <c r="C45" s="531"/>
      <c r="D45" s="531"/>
      <c r="E45" s="531"/>
      <c r="F45" s="677" t="s">
        <v>3374</v>
      </c>
      <c r="G45" s="677"/>
      <c r="H45" s="677"/>
      <c r="I45" s="677"/>
      <c r="J45" s="677"/>
      <c r="K45" s="677"/>
      <c r="L45" s="677"/>
      <c r="M45" s="677" t="s">
        <v>3375</v>
      </c>
      <c r="N45" s="677"/>
      <c r="O45" s="677"/>
      <c r="P45" s="677"/>
      <c r="Q45" s="677"/>
      <c r="R45" s="677"/>
      <c r="S45" s="677"/>
      <c r="T45" s="678"/>
    </row>
    <row r="46" spans="2:20" ht="30" customHeight="1" thickBot="1">
      <c r="B46" s="692" t="s">
        <v>3376</v>
      </c>
      <c r="C46" s="693"/>
      <c r="D46" s="693"/>
      <c r="E46" s="694"/>
      <c r="F46" s="674" t="s">
        <v>3377</v>
      </c>
      <c r="G46" s="674"/>
      <c r="H46" s="674"/>
      <c r="I46" s="674"/>
      <c r="J46" s="674"/>
      <c r="K46" s="674"/>
      <c r="L46" s="674"/>
      <c r="M46" s="674" t="s">
        <v>3378</v>
      </c>
      <c r="N46" s="674"/>
      <c r="O46" s="674"/>
      <c r="P46" s="674"/>
      <c r="Q46" s="674"/>
      <c r="R46" s="674"/>
      <c r="S46" s="674"/>
      <c r="T46" s="675"/>
    </row>
    <row r="47" spans="2:20" ht="30" customHeight="1" thickBot="1">
      <c r="B47" s="49"/>
      <c r="C47" s="49"/>
      <c r="D47" s="49"/>
      <c r="E47" s="49"/>
      <c r="F47" s="49"/>
      <c r="G47" s="49"/>
      <c r="H47" s="49"/>
      <c r="I47" s="49"/>
      <c r="J47" s="49"/>
      <c r="K47" s="49"/>
      <c r="L47" s="49"/>
      <c r="M47" s="49"/>
      <c r="N47" s="49"/>
      <c r="O47" s="49"/>
      <c r="P47" s="49"/>
      <c r="Q47" s="49"/>
      <c r="R47" s="49"/>
      <c r="S47" s="49"/>
      <c r="T47" s="49"/>
    </row>
    <row r="48" spans="2:20" ht="30" customHeight="1" thickBot="1">
      <c r="B48" s="705" t="s">
        <v>71</v>
      </c>
      <c r="C48" s="706"/>
      <c r="D48" s="707"/>
      <c r="E48" s="711"/>
      <c r="F48" s="711"/>
      <c r="G48" s="711"/>
      <c r="H48" s="711"/>
      <c r="I48" s="711"/>
      <c r="J48" s="711"/>
      <c r="K48" s="711"/>
      <c r="L48" s="711"/>
      <c r="M48" s="711"/>
      <c r="N48" s="711"/>
      <c r="O48" s="711"/>
      <c r="P48" s="711"/>
      <c r="Q48" s="711"/>
      <c r="R48" s="711"/>
      <c r="S48" s="711"/>
      <c r="T48" s="711"/>
    </row>
    <row r="49" spans="2:20" ht="30" customHeight="1">
      <c r="B49" s="682" t="s">
        <v>3336</v>
      </c>
      <c r="C49" s="683"/>
      <c r="D49" s="683"/>
      <c r="E49" s="683"/>
      <c r="F49" s="683"/>
      <c r="G49" s="683"/>
      <c r="H49" s="683"/>
      <c r="I49" s="683"/>
      <c r="J49" s="683"/>
      <c r="K49" s="683"/>
      <c r="L49" s="683"/>
      <c r="M49" s="683"/>
      <c r="N49" s="683"/>
      <c r="O49" s="683"/>
      <c r="P49" s="683"/>
      <c r="Q49" s="683"/>
      <c r="R49" s="683"/>
      <c r="S49" s="683"/>
      <c r="T49" s="684"/>
    </row>
    <row r="50" spans="2:20" ht="30" customHeight="1">
      <c r="B50" s="676"/>
      <c r="C50" s="531"/>
      <c r="D50" s="531"/>
      <c r="E50" s="531"/>
      <c r="F50" s="531"/>
      <c r="G50" s="531"/>
      <c r="H50" s="531"/>
      <c r="I50" s="531"/>
      <c r="J50" s="531"/>
      <c r="K50" s="531"/>
      <c r="L50" s="531"/>
      <c r="M50" s="531"/>
      <c r="N50" s="531"/>
      <c r="O50" s="531"/>
      <c r="P50" s="531"/>
      <c r="Q50" s="531"/>
      <c r="R50" s="531"/>
      <c r="S50" s="531"/>
      <c r="T50" s="603"/>
    </row>
    <row r="51" spans="2:20" ht="30" customHeight="1">
      <c r="B51" s="676"/>
      <c r="C51" s="531"/>
      <c r="D51" s="531"/>
      <c r="E51" s="531"/>
      <c r="F51" s="531"/>
      <c r="G51" s="531"/>
      <c r="H51" s="531"/>
      <c r="I51" s="531"/>
      <c r="J51" s="531"/>
      <c r="K51" s="531"/>
      <c r="L51" s="531"/>
      <c r="M51" s="531"/>
      <c r="N51" s="531"/>
      <c r="O51" s="531"/>
      <c r="P51" s="531"/>
      <c r="Q51" s="531"/>
      <c r="R51" s="531"/>
      <c r="S51" s="531"/>
      <c r="T51" s="603"/>
    </row>
    <row r="52" spans="2:20" ht="30" customHeight="1">
      <c r="B52" s="676"/>
      <c r="C52" s="531"/>
      <c r="D52" s="531"/>
      <c r="E52" s="531"/>
      <c r="F52" s="531"/>
      <c r="G52" s="531"/>
      <c r="H52" s="531"/>
      <c r="I52" s="531"/>
      <c r="J52" s="531"/>
      <c r="K52" s="531"/>
      <c r="L52" s="531"/>
      <c r="M52" s="531"/>
      <c r="N52" s="531"/>
      <c r="O52" s="531"/>
      <c r="P52" s="531"/>
      <c r="Q52" s="531"/>
      <c r="R52" s="531"/>
      <c r="S52" s="531"/>
      <c r="T52" s="603"/>
    </row>
    <row r="53" spans="2:20" ht="30" customHeight="1">
      <c r="B53" s="676"/>
      <c r="C53" s="531"/>
      <c r="D53" s="531"/>
      <c r="E53" s="531"/>
      <c r="F53" s="531"/>
      <c r="G53" s="531"/>
      <c r="H53" s="531"/>
      <c r="I53" s="531"/>
      <c r="J53" s="531"/>
      <c r="K53" s="531"/>
      <c r="L53" s="531"/>
      <c r="M53" s="531"/>
      <c r="N53" s="531"/>
      <c r="O53" s="531"/>
      <c r="P53" s="531"/>
      <c r="Q53" s="531"/>
      <c r="R53" s="531"/>
      <c r="S53" s="531"/>
      <c r="T53" s="603"/>
    </row>
    <row r="54" spans="2:20" ht="30" customHeight="1">
      <c r="B54" s="676"/>
      <c r="C54" s="531"/>
      <c r="D54" s="531"/>
      <c r="E54" s="531"/>
      <c r="F54" s="531"/>
      <c r="G54" s="531"/>
      <c r="H54" s="531"/>
      <c r="I54" s="531"/>
      <c r="J54" s="531"/>
      <c r="K54" s="531"/>
      <c r="L54" s="531"/>
      <c r="M54" s="531"/>
      <c r="N54" s="531"/>
      <c r="O54" s="531"/>
      <c r="P54" s="531"/>
      <c r="Q54" s="531"/>
      <c r="R54" s="531"/>
      <c r="S54" s="531"/>
      <c r="T54" s="603"/>
    </row>
    <row r="55" spans="2:20" ht="30" customHeight="1">
      <c r="B55" s="676"/>
      <c r="C55" s="531"/>
      <c r="D55" s="531"/>
      <c r="E55" s="531"/>
      <c r="F55" s="531"/>
      <c r="G55" s="531"/>
      <c r="H55" s="531"/>
      <c r="I55" s="531"/>
      <c r="J55" s="531"/>
      <c r="K55" s="531"/>
      <c r="L55" s="531"/>
      <c r="M55" s="531"/>
      <c r="N55" s="531"/>
      <c r="O55" s="531"/>
      <c r="P55" s="531"/>
      <c r="Q55" s="531"/>
      <c r="R55" s="531"/>
      <c r="S55" s="531"/>
      <c r="T55" s="603"/>
    </row>
    <row r="56" spans="2:20" ht="30" customHeight="1">
      <c r="B56" s="676"/>
      <c r="C56" s="531"/>
      <c r="D56" s="531"/>
      <c r="E56" s="531"/>
      <c r="F56" s="531"/>
      <c r="G56" s="531"/>
      <c r="H56" s="531"/>
      <c r="I56" s="531"/>
      <c r="J56" s="531"/>
      <c r="K56" s="531"/>
      <c r="L56" s="531"/>
      <c r="M56" s="531"/>
      <c r="N56" s="531"/>
      <c r="O56" s="531"/>
      <c r="P56" s="531"/>
      <c r="Q56" s="531"/>
      <c r="R56" s="531"/>
      <c r="S56" s="531"/>
      <c r="T56" s="603"/>
    </row>
    <row r="57" spans="2:20" ht="30" customHeight="1">
      <c r="B57" s="676"/>
      <c r="C57" s="531"/>
      <c r="D57" s="531"/>
      <c r="E57" s="531"/>
      <c r="F57" s="531"/>
      <c r="G57" s="531"/>
      <c r="H57" s="531"/>
      <c r="I57" s="531"/>
      <c r="J57" s="531"/>
      <c r="K57" s="531"/>
      <c r="L57" s="531"/>
      <c r="M57" s="531"/>
      <c r="N57" s="531"/>
      <c r="O57" s="531"/>
      <c r="P57" s="531"/>
      <c r="Q57" s="531"/>
      <c r="R57" s="531"/>
      <c r="S57" s="531"/>
      <c r="T57" s="603"/>
    </row>
    <row r="58" spans="2:20" ht="30" customHeight="1">
      <c r="B58" s="676"/>
      <c r="C58" s="531"/>
      <c r="D58" s="531"/>
      <c r="E58" s="531"/>
      <c r="F58" s="531"/>
      <c r="G58" s="531"/>
      <c r="H58" s="531"/>
      <c r="I58" s="531"/>
      <c r="J58" s="531"/>
      <c r="K58" s="531"/>
      <c r="L58" s="531"/>
      <c r="M58" s="531"/>
      <c r="N58" s="531"/>
      <c r="O58" s="531"/>
      <c r="P58" s="531"/>
      <c r="Q58" s="531"/>
      <c r="R58" s="531"/>
      <c r="S58" s="531"/>
      <c r="T58" s="603"/>
    </row>
    <row r="59" spans="2:20" ht="30" customHeight="1">
      <c r="B59" s="676"/>
      <c r="C59" s="531"/>
      <c r="D59" s="531"/>
      <c r="E59" s="531"/>
      <c r="F59" s="531"/>
      <c r="G59" s="531"/>
      <c r="H59" s="531"/>
      <c r="I59" s="531"/>
      <c r="J59" s="531"/>
      <c r="K59" s="531"/>
      <c r="L59" s="531"/>
      <c r="M59" s="531"/>
      <c r="N59" s="531"/>
      <c r="O59" s="531"/>
      <c r="P59" s="531"/>
      <c r="Q59" s="531"/>
      <c r="R59" s="531"/>
      <c r="S59" s="531"/>
      <c r="T59" s="603"/>
    </row>
    <row r="60" spans="2:20" ht="30" customHeight="1">
      <c r="B60" s="676"/>
      <c r="C60" s="531"/>
      <c r="D60" s="531"/>
      <c r="E60" s="531"/>
      <c r="F60" s="531"/>
      <c r="G60" s="531"/>
      <c r="H60" s="531"/>
      <c r="I60" s="531"/>
      <c r="J60" s="531"/>
      <c r="K60" s="531"/>
      <c r="L60" s="531"/>
      <c r="M60" s="531"/>
      <c r="N60" s="531"/>
      <c r="O60" s="531"/>
      <c r="P60" s="531"/>
      <c r="Q60" s="531"/>
      <c r="R60" s="531"/>
      <c r="S60" s="531"/>
      <c r="T60" s="603"/>
    </row>
    <row r="61" spans="2:20" ht="30" customHeight="1">
      <c r="B61" s="676"/>
      <c r="C61" s="531"/>
      <c r="D61" s="531"/>
      <c r="E61" s="531"/>
      <c r="F61" s="531"/>
      <c r="G61" s="531"/>
      <c r="H61" s="531"/>
      <c r="I61" s="531"/>
      <c r="J61" s="531"/>
      <c r="K61" s="531"/>
      <c r="L61" s="531"/>
      <c r="M61" s="531"/>
      <c r="N61" s="531"/>
      <c r="O61" s="531"/>
      <c r="P61" s="531"/>
      <c r="Q61" s="531"/>
      <c r="R61" s="531"/>
      <c r="S61" s="531"/>
      <c r="T61" s="603"/>
    </row>
    <row r="62" spans="2:20" ht="30" customHeight="1">
      <c r="B62" s="676"/>
      <c r="C62" s="531"/>
      <c r="D62" s="531"/>
      <c r="E62" s="531"/>
      <c r="F62" s="531"/>
      <c r="G62" s="531"/>
      <c r="H62" s="531"/>
      <c r="I62" s="531"/>
      <c r="J62" s="531"/>
      <c r="K62" s="531"/>
      <c r="L62" s="531"/>
      <c r="M62" s="531"/>
      <c r="N62" s="531"/>
      <c r="O62" s="531"/>
      <c r="P62" s="531"/>
      <c r="Q62" s="531"/>
      <c r="R62" s="531"/>
      <c r="S62" s="531"/>
      <c r="T62" s="603"/>
    </row>
    <row r="63" spans="2:20" ht="30" customHeight="1">
      <c r="B63" s="676"/>
      <c r="C63" s="531"/>
      <c r="D63" s="531"/>
      <c r="E63" s="531"/>
      <c r="F63" s="531"/>
      <c r="G63" s="531"/>
      <c r="H63" s="531"/>
      <c r="I63" s="531"/>
      <c r="J63" s="531"/>
      <c r="K63" s="531"/>
      <c r="L63" s="531"/>
      <c r="M63" s="531"/>
      <c r="N63" s="531"/>
      <c r="O63" s="531"/>
      <c r="P63" s="531"/>
      <c r="Q63" s="531"/>
      <c r="R63" s="531"/>
      <c r="S63" s="531"/>
      <c r="T63" s="603"/>
    </row>
    <row r="64" spans="2:20" ht="30" customHeight="1">
      <c r="B64" s="676"/>
      <c r="C64" s="531"/>
      <c r="D64" s="531"/>
      <c r="E64" s="531"/>
      <c r="F64" s="531"/>
      <c r="G64" s="531"/>
      <c r="H64" s="531"/>
      <c r="I64" s="531"/>
      <c r="J64" s="531"/>
      <c r="K64" s="531"/>
      <c r="L64" s="531"/>
      <c r="M64" s="531"/>
      <c r="N64" s="531"/>
      <c r="O64" s="531"/>
      <c r="P64" s="531"/>
      <c r="Q64" s="531"/>
      <c r="R64" s="531"/>
      <c r="S64" s="531"/>
      <c r="T64" s="603"/>
    </row>
    <row r="65" spans="2:20" ht="30" customHeight="1">
      <c r="B65" s="676"/>
      <c r="C65" s="531"/>
      <c r="D65" s="531"/>
      <c r="E65" s="531"/>
      <c r="F65" s="531"/>
      <c r="G65" s="531"/>
      <c r="H65" s="531"/>
      <c r="I65" s="531"/>
      <c r="J65" s="531"/>
      <c r="K65" s="531"/>
      <c r="L65" s="531"/>
      <c r="M65" s="531"/>
      <c r="N65" s="531"/>
      <c r="O65" s="531"/>
      <c r="P65" s="531"/>
      <c r="Q65" s="531"/>
      <c r="R65" s="531"/>
      <c r="S65" s="531"/>
      <c r="T65" s="603"/>
    </row>
    <row r="66" spans="2:20" ht="30" customHeight="1">
      <c r="B66" s="676"/>
      <c r="C66" s="531"/>
      <c r="D66" s="531"/>
      <c r="E66" s="531"/>
      <c r="F66" s="531"/>
      <c r="G66" s="531"/>
      <c r="H66" s="531"/>
      <c r="I66" s="531"/>
      <c r="J66" s="531"/>
      <c r="K66" s="531"/>
      <c r="L66" s="531"/>
      <c r="M66" s="531"/>
      <c r="N66" s="531"/>
      <c r="O66" s="531"/>
      <c r="P66" s="531"/>
      <c r="Q66" s="531"/>
      <c r="R66" s="531"/>
      <c r="S66" s="531"/>
      <c r="T66" s="603"/>
    </row>
    <row r="67" spans="2:20" ht="30" customHeight="1">
      <c r="B67" s="676"/>
      <c r="C67" s="531"/>
      <c r="D67" s="531"/>
      <c r="E67" s="531"/>
      <c r="F67" s="531"/>
      <c r="G67" s="531"/>
      <c r="H67" s="531"/>
      <c r="I67" s="531"/>
      <c r="J67" s="531"/>
      <c r="K67" s="531"/>
      <c r="L67" s="531"/>
      <c r="M67" s="531"/>
      <c r="N67" s="531"/>
      <c r="O67" s="531"/>
      <c r="P67" s="531"/>
      <c r="Q67" s="531"/>
      <c r="R67" s="531"/>
      <c r="S67" s="531"/>
      <c r="T67" s="603"/>
    </row>
    <row r="68" spans="2:20" ht="30" customHeight="1" thickBot="1">
      <c r="B68" s="672"/>
      <c r="C68" s="673"/>
      <c r="D68" s="673"/>
      <c r="E68" s="673"/>
      <c r="F68" s="673"/>
      <c r="G68" s="673"/>
      <c r="H68" s="673"/>
      <c r="I68" s="673"/>
      <c r="J68" s="673"/>
      <c r="K68" s="673"/>
      <c r="L68" s="673"/>
      <c r="M68" s="673"/>
      <c r="N68" s="673"/>
      <c r="O68" s="673"/>
      <c r="P68" s="673"/>
      <c r="Q68" s="673"/>
      <c r="R68" s="673"/>
      <c r="S68" s="673"/>
      <c r="T68" s="704"/>
    </row>
    <row r="69" spans="2:20" ht="30" customHeight="1" thickBot="1">
      <c r="B69" s="7"/>
      <c r="C69" s="7"/>
      <c r="D69" s="7"/>
      <c r="E69" s="7"/>
      <c r="F69" s="7"/>
      <c r="G69" s="7"/>
      <c r="H69" s="7"/>
      <c r="I69" s="7"/>
      <c r="J69" s="7"/>
      <c r="K69" s="7"/>
      <c r="L69" s="7"/>
      <c r="M69" s="7"/>
      <c r="N69" s="7"/>
      <c r="O69" s="7"/>
      <c r="P69" s="7"/>
      <c r="Q69" s="7"/>
      <c r="R69" s="7"/>
      <c r="S69" s="7"/>
      <c r="T69" s="7"/>
    </row>
    <row r="70" spans="2:20" ht="30" customHeight="1" thickBot="1">
      <c r="B70" s="705" t="s">
        <v>3379</v>
      </c>
      <c r="C70" s="706"/>
      <c r="D70" s="707"/>
      <c r="E70" s="708" t="s">
        <v>3380</v>
      </c>
      <c r="F70" s="709"/>
      <c r="G70" s="709"/>
      <c r="H70" s="709"/>
      <c r="I70" s="709"/>
      <c r="J70" s="709"/>
      <c r="K70" s="709"/>
      <c r="L70" s="709"/>
      <c r="M70" s="709"/>
      <c r="N70" s="709"/>
      <c r="O70" s="709"/>
      <c r="P70" s="709"/>
      <c r="Q70" s="709"/>
      <c r="R70" s="709"/>
      <c r="S70" s="709"/>
      <c r="T70" s="710"/>
    </row>
    <row r="71" spans="2:20" ht="30" customHeight="1" thickBot="1">
      <c r="B71" s="265"/>
      <c r="C71" s="265"/>
      <c r="D71" s="265"/>
      <c r="E71" s="265"/>
      <c r="F71" s="265"/>
      <c r="G71" s="265"/>
      <c r="H71" s="265"/>
      <c r="I71" s="265"/>
      <c r="J71" s="265"/>
      <c r="K71" s="265"/>
      <c r="L71" s="265"/>
      <c r="M71" s="265"/>
      <c r="N71" s="265"/>
      <c r="O71" s="265"/>
      <c r="P71" s="265"/>
      <c r="Q71" s="265"/>
      <c r="R71" s="265"/>
      <c r="S71" s="265"/>
      <c r="T71" s="265"/>
    </row>
    <row r="72" spans="2:20" ht="30" customHeight="1" thickBot="1">
      <c r="B72" s="679" t="s">
        <v>69</v>
      </c>
      <c r="C72" s="680"/>
      <c r="D72" s="681"/>
      <c r="E72" s="265"/>
      <c r="F72" s="265"/>
      <c r="G72" s="265"/>
      <c r="H72" s="265"/>
      <c r="I72" s="265"/>
      <c r="J72" s="265"/>
      <c r="K72" s="265"/>
      <c r="L72" s="265"/>
      <c r="M72" s="265"/>
      <c r="N72" s="265"/>
      <c r="O72" s="265"/>
      <c r="P72" s="265"/>
      <c r="Q72" s="265"/>
      <c r="R72" s="265"/>
      <c r="S72" s="265"/>
      <c r="T72" s="265"/>
    </row>
    <row r="73" spans="2:20" ht="30" customHeight="1">
      <c r="B73" s="682" t="s">
        <v>56</v>
      </c>
      <c r="C73" s="683"/>
      <c r="D73" s="683"/>
      <c r="E73" s="683" t="s">
        <v>57</v>
      </c>
      <c r="F73" s="683"/>
      <c r="G73" s="683"/>
      <c r="H73" s="683" t="s">
        <v>58</v>
      </c>
      <c r="I73" s="683"/>
      <c r="J73" s="683"/>
      <c r="K73" s="683"/>
      <c r="L73" s="683"/>
      <c r="M73" s="683"/>
      <c r="N73" s="683" t="s">
        <v>3340</v>
      </c>
      <c r="O73" s="683" t="s">
        <v>59</v>
      </c>
      <c r="P73" s="683"/>
      <c r="Q73" s="683"/>
      <c r="R73" s="683"/>
      <c r="S73" s="683"/>
      <c r="T73" s="684"/>
    </row>
    <row r="74" spans="2:20" ht="30" customHeight="1">
      <c r="B74" s="700"/>
      <c r="C74" s="701"/>
      <c r="D74" s="701"/>
      <c r="E74" s="701"/>
      <c r="F74" s="701"/>
      <c r="G74" s="701"/>
      <c r="H74" s="701"/>
      <c r="I74" s="701"/>
      <c r="J74" s="701"/>
      <c r="K74" s="701"/>
      <c r="L74" s="701"/>
      <c r="M74" s="701"/>
      <c r="N74" s="701"/>
      <c r="O74" s="702" t="s">
        <v>60</v>
      </c>
      <c r="P74" s="702"/>
      <c r="Q74" s="702" t="s">
        <v>3381</v>
      </c>
      <c r="R74" s="702"/>
      <c r="S74" s="702" t="s">
        <v>62</v>
      </c>
      <c r="T74" s="703"/>
    </row>
    <row r="75" spans="2:20" ht="30" customHeight="1">
      <c r="B75" s="676" t="s">
        <v>3382</v>
      </c>
      <c r="C75" s="531"/>
      <c r="D75" s="531"/>
      <c r="E75" s="531" t="s">
        <v>3383</v>
      </c>
      <c r="F75" s="531"/>
      <c r="G75" s="531"/>
      <c r="H75" s="699" t="s">
        <v>3385</v>
      </c>
      <c r="I75" s="699"/>
      <c r="J75" s="699"/>
      <c r="K75" s="699"/>
      <c r="L75" s="699"/>
      <c r="M75" s="699"/>
      <c r="N75" s="260" t="s">
        <v>3386</v>
      </c>
      <c r="O75" s="531"/>
      <c r="P75" s="531"/>
      <c r="Q75" s="531"/>
      <c r="R75" s="531"/>
      <c r="S75" s="531"/>
      <c r="T75" s="603"/>
    </row>
    <row r="76" spans="2:20" ht="30" customHeight="1">
      <c r="B76" s="676" t="s">
        <v>3387</v>
      </c>
      <c r="C76" s="531"/>
      <c r="D76" s="531"/>
      <c r="E76" s="531" t="s">
        <v>3388</v>
      </c>
      <c r="F76" s="531"/>
      <c r="G76" s="531"/>
      <c r="H76" s="699" t="s">
        <v>3389</v>
      </c>
      <c r="I76" s="699"/>
      <c r="J76" s="699"/>
      <c r="K76" s="699"/>
      <c r="L76" s="699"/>
      <c r="M76" s="699"/>
      <c r="N76" s="260" t="s">
        <v>3386</v>
      </c>
      <c r="O76" s="531"/>
      <c r="P76" s="531"/>
      <c r="Q76" s="531"/>
      <c r="R76" s="531"/>
      <c r="S76" s="531"/>
      <c r="T76" s="603"/>
    </row>
    <row r="77" spans="2:20" ht="30" customHeight="1" thickBot="1">
      <c r="B77" s="696" t="s">
        <v>68</v>
      </c>
      <c r="C77" s="697"/>
      <c r="D77" s="697"/>
      <c r="E77" s="697"/>
      <c r="F77" s="697"/>
      <c r="G77" s="697"/>
      <c r="H77" s="697"/>
      <c r="I77" s="697"/>
      <c r="J77" s="697"/>
      <c r="K77" s="697"/>
      <c r="L77" s="697"/>
      <c r="M77" s="697"/>
      <c r="N77" s="697"/>
      <c r="O77" s="697"/>
      <c r="P77" s="697"/>
      <c r="Q77" s="697"/>
      <c r="R77" s="697"/>
      <c r="S77" s="697"/>
      <c r="T77" s="698"/>
    </row>
    <row r="78" spans="2:20" ht="30" customHeight="1" thickBot="1">
      <c r="B78" s="6"/>
      <c r="C78" s="6"/>
      <c r="D78" s="6"/>
      <c r="E78" s="6"/>
      <c r="F78" s="6"/>
      <c r="G78" s="6"/>
      <c r="H78" s="6"/>
      <c r="I78" s="6"/>
      <c r="J78" s="6"/>
      <c r="K78" s="6"/>
      <c r="L78" s="6"/>
      <c r="M78" s="6"/>
      <c r="N78" s="6"/>
      <c r="O78" s="6"/>
      <c r="P78" s="6"/>
      <c r="Q78" s="6"/>
      <c r="R78" s="6"/>
      <c r="S78" s="6"/>
      <c r="T78" s="6"/>
    </row>
    <row r="79" spans="2:20" ht="30" customHeight="1" thickBot="1">
      <c r="B79" s="679" t="s">
        <v>3390</v>
      </c>
      <c r="C79" s="680"/>
      <c r="D79" s="681"/>
      <c r="E79" s="6"/>
      <c r="F79" s="6"/>
      <c r="G79" s="6"/>
      <c r="H79" s="6"/>
      <c r="I79" s="6"/>
      <c r="J79" s="6"/>
      <c r="K79" s="6"/>
      <c r="L79" s="6"/>
      <c r="M79" s="6"/>
      <c r="N79" s="6"/>
      <c r="O79" s="6"/>
      <c r="P79" s="6"/>
      <c r="Q79" s="6"/>
      <c r="R79" s="6"/>
      <c r="S79" s="6"/>
      <c r="T79" s="6"/>
    </row>
    <row r="80" spans="2:20" ht="30" customHeight="1">
      <c r="B80" s="682" t="s">
        <v>76</v>
      </c>
      <c r="C80" s="683"/>
      <c r="D80" s="683"/>
      <c r="E80" s="683"/>
      <c r="F80" s="683" t="s">
        <v>75</v>
      </c>
      <c r="G80" s="683"/>
      <c r="H80" s="683"/>
      <c r="I80" s="683"/>
      <c r="J80" s="683"/>
      <c r="K80" s="683"/>
      <c r="L80" s="683"/>
      <c r="M80" s="683"/>
      <c r="N80" s="683" t="s">
        <v>67</v>
      </c>
      <c r="O80" s="683"/>
      <c r="P80" s="683"/>
      <c r="Q80" s="683"/>
      <c r="R80" s="683" t="s">
        <v>3391</v>
      </c>
      <c r="S80" s="683"/>
      <c r="T80" s="684"/>
    </row>
    <row r="81" spans="2:20" ht="30" customHeight="1">
      <c r="B81" s="671" t="s">
        <v>3384</v>
      </c>
      <c r="C81" s="642"/>
      <c r="D81" s="642"/>
      <c r="E81" s="643"/>
      <c r="F81" s="641" t="s">
        <v>3392</v>
      </c>
      <c r="G81" s="642"/>
      <c r="H81" s="642"/>
      <c r="I81" s="642"/>
      <c r="J81" s="642"/>
      <c r="K81" s="642"/>
      <c r="L81" s="642"/>
      <c r="M81" s="643"/>
      <c r="N81" s="8" t="s">
        <v>3393</v>
      </c>
      <c r="O81" s="685"/>
      <c r="P81" s="686"/>
      <c r="Q81" s="687"/>
      <c r="R81" s="685" t="s">
        <v>3394</v>
      </c>
      <c r="S81" s="686"/>
      <c r="T81" s="688"/>
    </row>
    <row r="82" spans="2:20" ht="30" customHeight="1" thickBot="1">
      <c r="B82" s="692" t="s">
        <v>3395</v>
      </c>
      <c r="C82" s="693"/>
      <c r="D82" s="693"/>
      <c r="E82" s="694"/>
      <c r="F82" s="695" t="s">
        <v>3396</v>
      </c>
      <c r="G82" s="693"/>
      <c r="H82" s="693"/>
      <c r="I82" s="693"/>
      <c r="J82" s="693"/>
      <c r="K82" s="693"/>
      <c r="L82" s="693"/>
      <c r="M82" s="694"/>
      <c r="N82" s="264" t="s">
        <v>65</v>
      </c>
      <c r="O82" s="673"/>
      <c r="P82" s="673"/>
      <c r="Q82" s="673"/>
      <c r="R82" s="689"/>
      <c r="S82" s="690"/>
      <c r="T82" s="691"/>
    </row>
    <row r="83" spans="2:20" ht="30" customHeight="1" thickBot="1">
      <c r="B83" s="6"/>
      <c r="C83" s="6"/>
      <c r="D83" s="6"/>
      <c r="E83" s="6"/>
      <c r="F83" s="6"/>
      <c r="G83" s="6"/>
      <c r="H83" s="6"/>
      <c r="I83" s="6"/>
      <c r="J83" s="6"/>
      <c r="K83" s="6"/>
      <c r="L83" s="6"/>
      <c r="M83" s="6"/>
      <c r="N83" s="6"/>
      <c r="O83" s="6"/>
      <c r="P83" s="6"/>
      <c r="Q83" s="6"/>
      <c r="R83" s="6"/>
      <c r="S83" s="6"/>
      <c r="T83" s="6"/>
    </row>
    <row r="84" spans="2:20" ht="30" customHeight="1" thickBot="1">
      <c r="B84" s="679" t="s">
        <v>3397</v>
      </c>
      <c r="C84" s="680"/>
      <c r="D84" s="681"/>
      <c r="E84" s="6"/>
      <c r="F84" s="6"/>
      <c r="G84" s="6"/>
      <c r="H84" s="6"/>
      <c r="I84" s="6"/>
      <c r="J84" s="6"/>
      <c r="K84" s="6"/>
      <c r="L84" s="6"/>
      <c r="M84" s="6"/>
      <c r="N84" s="6"/>
      <c r="O84" s="6"/>
      <c r="P84" s="6"/>
      <c r="Q84" s="6"/>
      <c r="R84" s="6"/>
      <c r="S84" s="6"/>
      <c r="T84" s="6"/>
    </row>
    <row r="85" spans="2:20" ht="30" customHeight="1">
      <c r="B85" s="682" t="s">
        <v>73</v>
      </c>
      <c r="C85" s="683"/>
      <c r="D85" s="683"/>
      <c r="E85" s="683"/>
      <c r="F85" s="683" t="s">
        <v>3398</v>
      </c>
      <c r="G85" s="683"/>
      <c r="H85" s="683"/>
      <c r="I85" s="683"/>
      <c r="J85" s="683"/>
      <c r="K85" s="683"/>
      <c r="L85" s="683"/>
      <c r="M85" s="683" t="s">
        <v>74</v>
      </c>
      <c r="N85" s="683"/>
      <c r="O85" s="683"/>
      <c r="P85" s="683"/>
      <c r="Q85" s="683"/>
      <c r="R85" s="683"/>
      <c r="S85" s="683"/>
      <c r="T85" s="684"/>
    </row>
    <row r="86" spans="2:20" ht="30" customHeight="1">
      <c r="B86" s="676" t="s">
        <v>3376</v>
      </c>
      <c r="C86" s="531"/>
      <c r="D86" s="531"/>
      <c r="E86" s="531"/>
      <c r="F86" s="677" t="s">
        <v>3399</v>
      </c>
      <c r="G86" s="677"/>
      <c r="H86" s="677"/>
      <c r="I86" s="677"/>
      <c r="J86" s="677"/>
      <c r="K86" s="677"/>
      <c r="L86" s="677"/>
      <c r="M86" s="677" t="s">
        <v>3400</v>
      </c>
      <c r="N86" s="677"/>
      <c r="O86" s="677"/>
      <c r="P86" s="677"/>
      <c r="Q86" s="677"/>
      <c r="R86" s="677"/>
      <c r="S86" s="677"/>
      <c r="T86" s="678"/>
    </row>
    <row r="87" spans="2:20" ht="30" customHeight="1">
      <c r="B87" s="676" t="s">
        <v>3401</v>
      </c>
      <c r="C87" s="531"/>
      <c r="D87" s="531"/>
      <c r="E87" s="531"/>
      <c r="F87" s="677" t="s">
        <v>3402</v>
      </c>
      <c r="G87" s="677"/>
      <c r="H87" s="677"/>
      <c r="I87" s="677"/>
      <c r="J87" s="677"/>
      <c r="K87" s="677"/>
      <c r="L87" s="677"/>
      <c r="M87" s="677" t="s">
        <v>3403</v>
      </c>
      <c r="N87" s="677"/>
      <c r="O87" s="677"/>
      <c r="P87" s="677"/>
      <c r="Q87" s="677"/>
      <c r="R87" s="677"/>
      <c r="S87" s="677"/>
      <c r="T87" s="678"/>
    </row>
    <row r="88" spans="2:20" ht="30" customHeight="1">
      <c r="B88" s="671" t="s">
        <v>3404</v>
      </c>
      <c r="C88" s="642"/>
      <c r="D88" s="642"/>
      <c r="E88" s="643"/>
      <c r="F88" s="404" t="s">
        <v>3405</v>
      </c>
      <c r="G88" s="405"/>
      <c r="H88" s="405"/>
      <c r="I88" s="405"/>
      <c r="J88" s="405"/>
      <c r="K88" s="405"/>
      <c r="L88" s="406"/>
      <c r="M88" s="404" t="s">
        <v>3406</v>
      </c>
      <c r="N88" s="405"/>
      <c r="O88" s="405"/>
      <c r="P88" s="405"/>
      <c r="Q88" s="405"/>
      <c r="R88" s="405"/>
      <c r="S88" s="405"/>
      <c r="T88" s="408"/>
    </row>
    <row r="89" spans="2:20" ht="30" customHeight="1">
      <c r="B89" s="671" t="s">
        <v>3407</v>
      </c>
      <c r="C89" s="642"/>
      <c r="D89" s="642"/>
      <c r="E89" s="643"/>
      <c r="F89" s="404" t="s">
        <v>3408</v>
      </c>
      <c r="G89" s="405"/>
      <c r="H89" s="405"/>
      <c r="I89" s="405"/>
      <c r="J89" s="405"/>
      <c r="K89" s="405"/>
      <c r="L89" s="406"/>
      <c r="M89" s="404" t="s">
        <v>3409</v>
      </c>
      <c r="N89" s="405"/>
      <c r="O89" s="405"/>
      <c r="P89" s="405"/>
      <c r="Q89" s="405"/>
      <c r="R89" s="405"/>
      <c r="S89" s="405"/>
      <c r="T89" s="408"/>
    </row>
    <row r="90" spans="2:20" ht="30" customHeight="1" thickBot="1">
      <c r="B90" s="672" t="s">
        <v>3404</v>
      </c>
      <c r="C90" s="673"/>
      <c r="D90" s="673"/>
      <c r="E90" s="673"/>
      <c r="F90" s="674" t="s">
        <v>3410</v>
      </c>
      <c r="G90" s="674"/>
      <c r="H90" s="674"/>
      <c r="I90" s="674"/>
      <c r="J90" s="674"/>
      <c r="K90" s="674"/>
      <c r="L90" s="674"/>
      <c r="M90" s="674" t="s">
        <v>3411</v>
      </c>
      <c r="N90" s="674"/>
      <c r="O90" s="674"/>
      <c r="P90" s="674"/>
      <c r="Q90" s="674"/>
      <c r="R90" s="674"/>
      <c r="S90" s="674"/>
      <c r="T90" s="675"/>
    </row>
  </sheetData>
  <mergeCells count="145">
    <mergeCell ref="B2:D2"/>
    <mergeCell ref="B3:D3"/>
    <mergeCell ref="E2:L2"/>
    <mergeCell ref="M2:O2"/>
    <mergeCell ref="P2:T2"/>
    <mergeCell ref="E3:L3"/>
    <mergeCell ref="M3:O3"/>
    <mergeCell ref="P3:T3"/>
    <mergeCell ref="B4:T4"/>
    <mergeCell ref="B5:T5"/>
    <mergeCell ref="Q29:R29"/>
    <mergeCell ref="S29:T29"/>
    <mergeCell ref="B7:T8"/>
    <mergeCell ref="O28:T28"/>
    <mergeCell ref="O29:P29"/>
    <mergeCell ref="B10:D10"/>
    <mergeCell ref="E10:T10"/>
    <mergeCell ref="B11:T11"/>
    <mergeCell ref="B12:T23"/>
    <mergeCell ref="B25:D25"/>
    <mergeCell ref="E25:T25"/>
    <mergeCell ref="B28:D29"/>
    <mergeCell ref="E28:G29"/>
    <mergeCell ref="H28:M29"/>
    <mergeCell ref="N28:N29"/>
    <mergeCell ref="B27:D27"/>
    <mergeCell ref="S31:T31"/>
    <mergeCell ref="B30:D30"/>
    <mergeCell ref="E30:G30"/>
    <mergeCell ref="H30:M30"/>
    <mergeCell ref="O30:P30"/>
    <mergeCell ref="Q30:R30"/>
    <mergeCell ref="S30:T30"/>
    <mergeCell ref="B31:D31"/>
    <mergeCell ref="E31:G31"/>
    <mergeCell ref="H31:M31"/>
    <mergeCell ref="O31:P31"/>
    <mergeCell ref="Q31:R31"/>
    <mergeCell ref="E34:G34"/>
    <mergeCell ref="H34:M34"/>
    <mergeCell ref="O34:P34"/>
    <mergeCell ref="Q34:R34"/>
    <mergeCell ref="S34:T34"/>
    <mergeCell ref="S32:T32"/>
    <mergeCell ref="B33:D33"/>
    <mergeCell ref="E33:G33"/>
    <mergeCell ref="H33:M33"/>
    <mergeCell ref="O33:P33"/>
    <mergeCell ref="Q33:R33"/>
    <mergeCell ref="S33:T33"/>
    <mergeCell ref="B34:D34"/>
    <mergeCell ref="B32:D32"/>
    <mergeCell ref="E32:G32"/>
    <mergeCell ref="H32:M32"/>
    <mergeCell ref="O32:P32"/>
    <mergeCell ref="Q32:R32"/>
    <mergeCell ref="R40:T40"/>
    <mergeCell ref="F41:M41"/>
    <mergeCell ref="O41:Q41"/>
    <mergeCell ref="R41:T41"/>
    <mergeCell ref="B43:D43"/>
    <mergeCell ref="S35:T35"/>
    <mergeCell ref="B36:T36"/>
    <mergeCell ref="B38:D38"/>
    <mergeCell ref="B39:E39"/>
    <mergeCell ref="F39:M39"/>
    <mergeCell ref="N39:Q39"/>
    <mergeCell ref="R39:T39"/>
    <mergeCell ref="B35:D35"/>
    <mergeCell ref="E35:G35"/>
    <mergeCell ref="H35:M35"/>
    <mergeCell ref="O35:P35"/>
    <mergeCell ref="Q35:R35"/>
    <mergeCell ref="B40:E40"/>
    <mergeCell ref="B41:E41"/>
    <mergeCell ref="F40:M40"/>
    <mergeCell ref="O40:Q40"/>
    <mergeCell ref="B46:E46"/>
    <mergeCell ref="F46:L46"/>
    <mergeCell ref="M46:T46"/>
    <mergeCell ref="B48:D48"/>
    <mergeCell ref="E48:T48"/>
    <mergeCell ref="B44:E44"/>
    <mergeCell ref="F44:L44"/>
    <mergeCell ref="M44:T44"/>
    <mergeCell ref="B45:E45"/>
    <mergeCell ref="F45:L45"/>
    <mergeCell ref="M45:T45"/>
    <mergeCell ref="B73:D74"/>
    <mergeCell ref="E73:G74"/>
    <mergeCell ref="H73:M74"/>
    <mergeCell ref="N73:N74"/>
    <mergeCell ref="O73:T73"/>
    <mergeCell ref="O74:P74"/>
    <mergeCell ref="Q74:R74"/>
    <mergeCell ref="S74:T74"/>
    <mergeCell ref="B49:T49"/>
    <mergeCell ref="B50:T68"/>
    <mergeCell ref="B70:D70"/>
    <mergeCell ref="E70:T70"/>
    <mergeCell ref="B72:D72"/>
    <mergeCell ref="B77:T77"/>
    <mergeCell ref="B79:D79"/>
    <mergeCell ref="B80:E80"/>
    <mergeCell ref="F80:M80"/>
    <mergeCell ref="N80:Q80"/>
    <mergeCell ref="R80:T80"/>
    <mergeCell ref="S75:T75"/>
    <mergeCell ref="B76:D76"/>
    <mergeCell ref="E76:G76"/>
    <mergeCell ref="H76:M76"/>
    <mergeCell ref="O76:P76"/>
    <mergeCell ref="Q76:R76"/>
    <mergeCell ref="S76:T76"/>
    <mergeCell ref="B75:D75"/>
    <mergeCell ref="E75:G75"/>
    <mergeCell ref="H75:M75"/>
    <mergeCell ref="O75:P75"/>
    <mergeCell ref="Q75:R75"/>
    <mergeCell ref="B84:D84"/>
    <mergeCell ref="B85:E85"/>
    <mergeCell ref="F85:L85"/>
    <mergeCell ref="M85:T85"/>
    <mergeCell ref="B86:E86"/>
    <mergeCell ref="F86:L86"/>
    <mergeCell ref="M86:T86"/>
    <mergeCell ref="B81:E81"/>
    <mergeCell ref="F81:M81"/>
    <mergeCell ref="O81:Q81"/>
    <mergeCell ref="R81:T82"/>
    <mergeCell ref="B82:E82"/>
    <mergeCell ref="F82:M82"/>
    <mergeCell ref="O82:Q82"/>
    <mergeCell ref="B89:E89"/>
    <mergeCell ref="F89:L89"/>
    <mergeCell ref="M89:T89"/>
    <mergeCell ref="B90:E90"/>
    <mergeCell ref="F90:L90"/>
    <mergeCell ref="M90:T90"/>
    <mergeCell ref="B87:E87"/>
    <mergeCell ref="F87:L87"/>
    <mergeCell ref="M87:T87"/>
    <mergeCell ref="B88:E88"/>
    <mergeCell ref="F88:L88"/>
    <mergeCell ref="M88:T88"/>
  </mergeCells>
  <phoneticPr fontId="1" type="noConversion"/>
  <pageMargins left="0.7" right="0.7" top="0.75" bottom="0.75" header="0.3" footer="0.3"/>
  <pageSetup paperSize="9" scale="69" orientation="landscape" r:id="rId1"/>
  <rowBreaks count="1" manualBreakCount="1">
    <brk id="68"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12"/>
  <sheetViews>
    <sheetView view="pageBreakPreview" zoomScale="60" zoomScaleNormal="77" workbookViewId="0">
      <selection activeCell="M21" sqref="M21:Q21"/>
    </sheetView>
  </sheetViews>
  <sheetFormatPr defaultColWidth="9" defaultRowHeight="16.5"/>
  <cols>
    <col min="1" max="1" width="3.375" style="239" customWidth="1"/>
    <col min="2" max="9" width="9" style="239"/>
    <col min="10" max="11" width="9" style="239" customWidth="1"/>
    <col min="12" max="12" width="51.125" style="215" customWidth="1"/>
    <col min="13" max="13" width="36.75" style="239" customWidth="1"/>
    <col min="14" max="16" width="9" style="239"/>
    <col min="17" max="17" width="39.25" style="239" customWidth="1"/>
    <col min="18" max="18" width="9" style="239"/>
    <col min="19" max="19" width="23.75" style="239" customWidth="1"/>
    <col min="20" max="16384" width="9" style="239"/>
  </cols>
  <sheetData>
    <row r="1" spans="2:17" ht="17.25" thickBot="1"/>
    <row r="2" spans="2:17" ht="30" customHeight="1">
      <c r="B2" s="395" t="s">
        <v>134</v>
      </c>
      <c r="C2" s="396"/>
      <c r="D2" s="396"/>
      <c r="E2" s="396"/>
      <c r="F2" s="396"/>
      <c r="G2" s="396"/>
      <c r="H2" s="396"/>
      <c r="I2" s="396"/>
      <c r="J2" s="396"/>
      <c r="K2" s="396"/>
      <c r="L2" s="396"/>
      <c r="M2" s="396"/>
      <c r="N2" s="396"/>
      <c r="O2" s="396"/>
      <c r="P2" s="396"/>
      <c r="Q2" s="397"/>
    </row>
    <row r="3" spans="2:17" ht="30" customHeight="1" thickBot="1">
      <c r="B3" s="398"/>
      <c r="C3" s="399"/>
      <c r="D3" s="399"/>
      <c r="E3" s="399"/>
      <c r="F3" s="399"/>
      <c r="G3" s="399"/>
      <c r="H3" s="399"/>
      <c r="I3" s="399"/>
      <c r="J3" s="399"/>
      <c r="K3" s="399"/>
      <c r="L3" s="399"/>
      <c r="M3" s="399"/>
      <c r="N3" s="399"/>
      <c r="O3" s="399"/>
      <c r="P3" s="399"/>
      <c r="Q3" s="400"/>
    </row>
    <row r="4" spans="2:17" ht="30" customHeight="1" thickBot="1"/>
    <row r="5" spans="2:17" ht="30" customHeight="1">
      <c r="B5" s="725" t="s">
        <v>52</v>
      </c>
      <c r="C5" s="726"/>
      <c r="D5" s="726"/>
      <c r="E5" s="733" t="s">
        <v>260</v>
      </c>
      <c r="F5" s="733"/>
      <c r="G5" s="733"/>
      <c r="H5" s="733"/>
      <c r="I5" s="733"/>
      <c r="J5" s="733"/>
      <c r="K5" s="733"/>
      <c r="L5" s="245" t="s">
        <v>79</v>
      </c>
      <c r="M5" s="247" t="s">
        <v>2835</v>
      </c>
      <c r="N5" s="719" t="s">
        <v>250</v>
      </c>
      <c r="O5" s="719"/>
      <c r="P5" s="729">
        <v>2</v>
      </c>
      <c r="Q5" s="730"/>
    </row>
    <row r="6" spans="2:17" ht="30" customHeight="1" thickBot="1">
      <c r="B6" s="727" t="s">
        <v>53</v>
      </c>
      <c r="C6" s="728"/>
      <c r="D6" s="728"/>
      <c r="E6" s="673" t="s">
        <v>3039</v>
      </c>
      <c r="F6" s="673"/>
      <c r="G6" s="673"/>
      <c r="H6" s="673"/>
      <c r="I6" s="673"/>
      <c r="J6" s="673"/>
      <c r="K6" s="673"/>
      <c r="L6" s="250" t="s">
        <v>80</v>
      </c>
      <c r="M6" s="246">
        <v>44301</v>
      </c>
      <c r="N6" s="720"/>
      <c r="O6" s="720"/>
      <c r="P6" s="731"/>
      <c r="Q6" s="732"/>
    </row>
    <row r="7" spans="2:17" ht="17.25" thickBot="1"/>
    <row r="8" spans="2:17" ht="30" customHeight="1">
      <c r="B8" s="240" t="s">
        <v>81</v>
      </c>
      <c r="C8" s="721" t="s">
        <v>2516</v>
      </c>
      <c r="D8" s="722"/>
      <c r="E8" s="722"/>
      <c r="F8" s="722"/>
      <c r="G8" s="722"/>
      <c r="H8" s="722"/>
      <c r="I8" s="722"/>
      <c r="J8" s="722"/>
      <c r="K8" s="723"/>
      <c r="L8" s="216" t="s">
        <v>230</v>
      </c>
      <c r="M8" s="721" t="s">
        <v>78</v>
      </c>
      <c r="N8" s="722"/>
      <c r="O8" s="722"/>
      <c r="P8" s="722"/>
      <c r="Q8" s="724"/>
    </row>
    <row r="9" spans="2:17" ht="48.75" customHeight="1">
      <c r="B9" s="716" t="s">
        <v>2786</v>
      </c>
      <c r="C9" s="717"/>
      <c r="D9" s="717"/>
      <c r="E9" s="717"/>
      <c r="F9" s="717"/>
      <c r="G9" s="717"/>
      <c r="H9" s="717"/>
      <c r="I9" s="717"/>
      <c r="J9" s="717"/>
      <c r="K9" s="717"/>
      <c r="L9" s="717"/>
      <c r="M9" s="717"/>
      <c r="N9" s="717"/>
      <c r="O9" s="717"/>
      <c r="P9" s="717"/>
      <c r="Q9" s="718"/>
    </row>
    <row r="10" spans="2:17" ht="126.75" customHeight="1">
      <c r="B10" s="241">
        <v>1</v>
      </c>
      <c r="C10" s="712" t="s">
        <v>2794</v>
      </c>
      <c r="D10" s="713"/>
      <c r="E10" s="713"/>
      <c r="F10" s="713"/>
      <c r="G10" s="713"/>
      <c r="H10" s="713"/>
      <c r="I10" s="713"/>
      <c r="J10" s="713"/>
      <c r="K10" s="714"/>
      <c r="L10" s="217" t="s">
        <v>2773</v>
      </c>
      <c r="M10" s="712" t="s">
        <v>2795</v>
      </c>
      <c r="N10" s="713"/>
      <c r="O10" s="713"/>
      <c r="P10" s="713"/>
      <c r="Q10" s="715"/>
    </row>
    <row r="11" spans="2:17" ht="30" customHeight="1">
      <c r="B11" s="241">
        <v>2</v>
      </c>
      <c r="C11" s="712" t="s">
        <v>2796</v>
      </c>
      <c r="D11" s="713"/>
      <c r="E11" s="713"/>
      <c r="F11" s="713"/>
      <c r="G11" s="713"/>
      <c r="H11" s="713"/>
      <c r="I11" s="713"/>
      <c r="J11" s="713"/>
      <c r="K11" s="714"/>
      <c r="L11" s="217" t="s">
        <v>2774</v>
      </c>
      <c r="M11" s="712" t="s">
        <v>2797</v>
      </c>
      <c r="N11" s="713"/>
      <c r="O11" s="713"/>
      <c r="P11" s="713"/>
      <c r="Q11" s="715"/>
    </row>
    <row r="12" spans="2:17" ht="30" customHeight="1">
      <c r="B12" s="241">
        <v>3</v>
      </c>
      <c r="C12" s="712" t="s">
        <v>2796</v>
      </c>
      <c r="D12" s="713"/>
      <c r="E12" s="713"/>
      <c r="F12" s="713"/>
      <c r="G12" s="713"/>
      <c r="H12" s="713"/>
      <c r="I12" s="713"/>
      <c r="J12" s="713"/>
      <c r="K12" s="714"/>
      <c r="L12" s="217" t="s">
        <v>2775</v>
      </c>
      <c r="M12" s="712" t="s">
        <v>2798</v>
      </c>
      <c r="N12" s="713"/>
      <c r="O12" s="713"/>
      <c r="P12" s="713"/>
      <c r="Q12" s="715"/>
    </row>
    <row r="13" spans="2:17" ht="30" customHeight="1">
      <c r="B13" s="241">
        <v>4</v>
      </c>
      <c r="C13" s="712" t="s">
        <v>2796</v>
      </c>
      <c r="D13" s="713"/>
      <c r="E13" s="713"/>
      <c r="F13" s="713"/>
      <c r="G13" s="713"/>
      <c r="H13" s="713"/>
      <c r="I13" s="713"/>
      <c r="J13" s="713"/>
      <c r="K13" s="714"/>
      <c r="L13" s="217" t="s">
        <v>2776</v>
      </c>
      <c r="M13" s="712" t="s">
        <v>2799</v>
      </c>
      <c r="N13" s="713"/>
      <c r="O13" s="713"/>
      <c r="P13" s="713"/>
      <c r="Q13" s="715"/>
    </row>
    <row r="14" spans="2:17" ht="30" customHeight="1">
      <c r="B14" s="241">
        <v>5</v>
      </c>
      <c r="C14" s="712" t="s">
        <v>2796</v>
      </c>
      <c r="D14" s="713"/>
      <c r="E14" s="713"/>
      <c r="F14" s="713"/>
      <c r="G14" s="713"/>
      <c r="H14" s="713"/>
      <c r="I14" s="713"/>
      <c r="J14" s="713"/>
      <c r="K14" s="714"/>
      <c r="L14" s="217" t="s">
        <v>2777</v>
      </c>
      <c r="M14" s="712" t="s">
        <v>2800</v>
      </c>
      <c r="N14" s="713"/>
      <c r="O14" s="713"/>
      <c r="P14" s="713"/>
      <c r="Q14" s="715"/>
    </row>
    <row r="15" spans="2:17" ht="30" customHeight="1">
      <c r="B15" s="716" t="s">
        <v>2785</v>
      </c>
      <c r="C15" s="717"/>
      <c r="D15" s="717"/>
      <c r="E15" s="717"/>
      <c r="F15" s="717"/>
      <c r="G15" s="717"/>
      <c r="H15" s="717"/>
      <c r="I15" s="717"/>
      <c r="J15" s="717"/>
      <c r="K15" s="717"/>
      <c r="L15" s="717"/>
      <c r="M15" s="717"/>
      <c r="N15" s="717"/>
      <c r="O15" s="717"/>
      <c r="P15" s="717"/>
      <c r="Q15" s="718"/>
    </row>
    <row r="16" spans="2:17" ht="30" customHeight="1">
      <c r="B16" s="241">
        <v>6</v>
      </c>
      <c r="C16" s="712" t="s">
        <v>2785</v>
      </c>
      <c r="D16" s="713"/>
      <c r="E16" s="713"/>
      <c r="F16" s="713"/>
      <c r="G16" s="713"/>
      <c r="H16" s="713"/>
      <c r="I16" s="713"/>
      <c r="J16" s="713"/>
      <c r="K16" s="714"/>
      <c r="L16" s="217" t="s">
        <v>2729</v>
      </c>
      <c r="M16" s="712" t="s">
        <v>2801</v>
      </c>
      <c r="N16" s="713"/>
      <c r="O16" s="713"/>
      <c r="P16" s="713"/>
      <c r="Q16" s="715"/>
    </row>
    <row r="17" spans="2:17" ht="30" customHeight="1">
      <c r="B17" s="241">
        <v>7</v>
      </c>
      <c r="C17" s="712" t="s">
        <v>2802</v>
      </c>
      <c r="D17" s="713"/>
      <c r="E17" s="713"/>
      <c r="F17" s="713"/>
      <c r="G17" s="713"/>
      <c r="H17" s="713"/>
      <c r="I17" s="713"/>
      <c r="J17" s="713"/>
      <c r="K17" s="714"/>
      <c r="L17" s="217" t="s">
        <v>2726</v>
      </c>
      <c r="M17" s="712" t="s">
        <v>2803</v>
      </c>
      <c r="N17" s="713"/>
      <c r="O17" s="713"/>
      <c r="P17" s="713"/>
      <c r="Q17" s="715"/>
    </row>
    <row r="18" spans="2:17" ht="30" customHeight="1">
      <c r="B18" s="241">
        <v>8</v>
      </c>
      <c r="C18" s="712" t="s">
        <v>2802</v>
      </c>
      <c r="D18" s="713"/>
      <c r="E18" s="713"/>
      <c r="F18" s="713"/>
      <c r="G18" s="713"/>
      <c r="H18" s="713"/>
      <c r="I18" s="713"/>
      <c r="J18" s="713"/>
      <c r="K18" s="714"/>
      <c r="L18" s="217" t="s">
        <v>2732</v>
      </c>
      <c r="M18" s="712" t="s">
        <v>2804</v>
      </c>
      <c r="N18" s="713"/>
      <c r="O18" s="713"/>
      <c r="P18" s="713"/>
      <c r="Q18" s="715"/>
    </row>
    <row r="19" spans="2:17" ht="30" customHeight="1">
      <c r="B19" s="241">
        <v>9</v>
      </c>
      <c r="C19" s="712" t="s">
        <v>2785</v>
      </c>
      <c r="D19" s="713"/>
      <c r="E19" s="713"/>
      <c r="F19" s="713"/>
      <c r="G19" s="713"/>
      <c r="H19" s="713"/>
      <c r="I19" s="713"/>
      <c r="J19" s="713"/>
      <c r="K19" s="714"/>
      <c r="L19" s="217" t="s">
        <v>2778</v>
      </c>
      <c r="M19" s="712" t="s">
        <v>2805</v>
      </c>
      <c r="N19" s="713"/>
      <c r="O19" s="713"/>
      <c r="P19" s="713"/>
      <c r="Q19" s="715"/>
    </row>
    <row r="20" spans="2:17" ht="30" customHeight="1">
      <c r="B20" s="241">
        <v>10</v>
      </c>
      <c r="C20" s="712" t="s">
        <v>2802</v>
      </c>
      <c r="D20" s="713"/>
      <c r="E20" s="713"/>
      <c r="F20" s="713"/>
      <c r="G20" s="713"/>
      <c r="H20" s="713"/>
      <c r="I20" s="713"/>
      <c r="J20" s="713"/>
      <c r="K20" s="714"/>
      <c r="L20" s="217" t="s">
        <v>2731</v>
      </c>
      <c r="M20" s="712" t="s">
        <v>2806</v>
      </c>
      <c r="N20" s="713"/>
      <c r="O20" s="713"/>
      <c r="P20" s="713"/>
      <c r="Q20" s="715"/>
    </row>
    <row r="21" spans="2:17" ht="30" customHeight="1">
      <c r="B21" s="241">
        <v>11</v>
      </c>
      <c r="C21" s="712" t="s">
        <v>2802</v>
      </c>
      <c r="D21" s="713"/>
      <c r="E21" s="713"/>
      <c r="F21" s="713"/>
      <c r="G21" s="713"/>
      <c r="H21" s="713"/>
      <c r="I21" s="713"/>
      <c r="J21" s="713"/>
      <c r="K21" s="714"/>
      <c r="L21" s="217" t="s">
        <v>2728</v>
      </c>
      <c r="M21" s="712" t="s">
        <v>2807</v>
      </c>
      <c r="N21" s="713"/>
      <c r="O21" s="713"/>
      <c r="P21" s="713"/>
      <c r="Q21" s="715"/>
    </row>
    <row r="22" spans="2:17" ht="30" customHeight="1">
      <c r="B22" s="241">
        <v>12</v>
      </c>
      <c r="C22" s="712" t="s">
        <v>2802</v>
      </c>
      <c r="D22" s="713"/>
      <c r="E22" s="713"/>
      <c r="F22" s="713"/>
      <c r="G22" s="713"/>
      <c r="H22" s="713"/>
      <c r="I22" s="713"/>
      <c r="J22" s="713"/>
      <c r="K22" s="714"/>
      <c r="L22" s="217" t="s">
        <v>2734</v>
      </c>
      <c r="M22" s="712" t="s">
        <v>2808</v>
      </c>
      <c r="N22" s="713"/>
      <c r="O22" s="713"/>
      <c r="P22" s="713"/>
      <c r="Q22" s="715"/>
    </row>
    <row r="23" spans="2:17" ht="30" customHeight="1">
      <c r="B23" s="241">
        <v>13</v>
      </c>
      <c r="C23" s="712" t="s">
        <v>2802</v>
      </c>
      <c r="D23" s="713"/>
      <c r="E23" s="713"/>
      <c r="F23" s="713"/>
      <c r="G23" s="713"/>
      <c r="H23" s="713"/>
      <c r="I23" s="713"/>
      <c r="J23" s="713"/>
      <c r="K23" s="714"/>
      <c r="L23" s="217" t="s">
        <v>2779</v>
      </c>
      <c r="M23" s="712" t="s">
        <v>2809</v>
      </c>
      <c r="N23" s="713"/>
      <c r="O23" s="713"/>
      <c r="P23" s="713"/>
      <c r="Q23" s="715"/>
    </row>
    <row r="24" spans="2:17" ht="30" customHeight="1">
      <c r="B24" s="241">
        <v>14</v>
      </c>
      <c r="C24" s="712" t="s">
        <v>2802</v>
      </c>
      <c r="D24" s="713"/>
      <c r="E24" s="713"/>
      <c r="F24" s="713"/>
      <c r="G24" s="713"/>
      <c r="H24" s="713"/>
      <c r="I24" s="713"/>
      <c r="J24" s="713"/>
      <c r="K24" s="714"/>
      <c r="L24" s="217" t="s">
        <v>2730</v>
      </c>
      <c r="M24" s="712" t="s">
        <v>2810</v>
      </c>
      <c r="N24" s="713"/>
      <c r="O24" s="713"/>
      <c r="P24" s="713"/>
      <c r="Q24" s="715"/>
    </row>
    <row r="25" spans="2:17" ht="30" customHeight="1">
      <c r="B25" s="241">
        <v>15</v>
      </c>
      <c r="C25" s="712" t="s">
        <v>2811</v>
      </c>
      <c r="D25" s="713"/>
      <c r="E25" s="713"/>
      <c r="F25" s="713"/>
      <c r="G25" s="713"/>
      <c r="H25" s="713"/>
      <c r="I25" s="713"/>
      <c r="J25" s="713"/>
      <c r="K25" s="714"/>
      <c r="L25" s="217" t="s">
        <v>2727</v>
      </c>
      <c r="M25" s="712" t="s">
        <v>2812</v>
      </c>
      <c r="N25" s="713"/>
      <c r="O25" s="713"/>
      <c r="P25" s="713"/>
      <c r="Q25" s="715"/>
    </row>
    <row r="26" spans="2:17" ht="30" customHeight="1">
      <c r="B26" s="241">
        <v>16</v>
      </c>
      <c r="C26" s="712" t="s">
        <v>2785</v>
      </c>
      <c r="D26" s="713"/>
      <c r="E26" s="713"/>
      <c r="F26" s="713"/>
      <c r="G26" s="713"/>
      <c r="H26" s="713"/>
      <c r="I26" s="713"/>
      <c r="J26" s="713"/>
      <c r="K26" s="714"/>
      <c r="L26" s="217" t="s">
        <v>2733</v>
      </c>
      <c r="M26" s="712" t="s">
        <v>2813</v>
      </c>
      <c r="N26" s="713"/>
      <c r="O26" s="713"/>
      <c r="P26" s="713"/>
      <c r="Q26" s="715"/>
    </row>
    <row r="27" spans="2:17" ht="30" customHeight="1">
      <c r="B27" s="241">
        <v>17</v>
      </c>
      <c r="C27" s="712" t="s">
        <v>2802</v>
      </c>
      <c r="D27" s="713"/>
      <c r="E27" s="713"/>
      <c r="F27" s="713"/>
      <c r="G27" s="713"/>
      <c r="H27" s="713"/>
      <c r="I27" s="713"/>
      <c r="J27" s="713"/>
      <c r="K27" s="714"/>
      <c r="L27" s="217" t="s">
        <v>2780</v>
      </c>
      <c r="M27" s="712" t="s">
        <v>2814</v>
      </c>
      <c r="N27" s="713"/>
      <c r="O27" s="713"/>
      <c r="P27" s="713"/>
      <c r="Q27" s="715"/>
    </row>
    <row r="28" spans="2:17" ht="30" customHeight="1">
      <c r="B28" s="716" t="s">
        <v>2473</v>
      </c>
      <c r="C28" s="717"/>
      <c r="D28" s="717"/>
      <c r="E28" s="717"/>
      <c r="F28" s="717"/>
      <c r="G28" s="717"/>
      <c r="H28" s="717"/>
      <c r="I28" s="717"/>
      <c r="J28" s="717"/>
      <c r="K28" s="717"/>
      <c r="L28" s="717"/>
      <c r="M28" s="717"/>
      <c r="N28" s="717"/>
      <c r="O28" s="717"/>
      <c r="P28" s="717"/>
      <c r="Q28" s="718"/>
    </row>
    <row r="29" spans="2:17" ht="30" customHeight="1">
      <c r="B29" s="241">
        <v>18</v>
      </c>
      <c r="C29" s="712" t="s">
        <v>2722</v>
      </c>
      <c r="D29" s="713"/>
      <c r="E29" s="713"/>
      <c r="F29" s="713"/>
      <c r="G29" s="713"/>
      <c r="H29" s="713"/>
      <c r="I29" s="713"/>
      <c r="J29" s="713"/>
      <c r="K29" s="714"/>
      <c r="L29" s="217" t="s">
        <v>2735</v>
      </c>
      <c r="M29" s="712" t="s">
        <v>2815</v>
      </c>
      <c r="N29" s="713"/>
      <c r="O29" s="713"/>
      <c r="P29" s="713"/>
      <c r="Q29" s="715"/>
    </row>
    <row r="30" spans="2:17" ht="30" customHeight="1">
      <c r="B30" s="241">
        <v>19</v>
      </c>
      <c r="C30" s="712" t="s">
        <v>2722</v>
      </c>
      <c r="D30" s="713"/>
      <c r="E30" s="713"/>
      <c r="F30" s="713"/>
      <c r="G30" s="713"/>
      <c r="H30" s="713"/>
      <c r="I30" s="713"/>
      <c r="J30" s="713"/>
      <c r="K30" s="714"/>
      <c r="L30" s="217" t="s">
        <v>2736</v>
      </c>
      <c r="M30" s="712" t="s">
        <v>2816</v>
      </c>
      <c r="N30" s="713"/>
      <c r="O30" s="713"/>
      <c r="P30" s="713"/>
      <c r="Q30" s="715"/>
    </row>
    <row r="31" spans="2:17" ht="34.5" customHeight="1">
      <c r="B31" s="241">
        <v>20</v>
      </c>
      <c r="C31" s="712" t="s">
        <v>2722</v>
      </c>
      <c r="D31" s="713"/>
      <c r="E31" s="713"/>
      <c r="F31" s="713"/>
      <c r="G31" s="713"/>
      <c r="H31" s="713"/>
      <c r="I31" s="713"/>
      <c r="J31" s="713"/>
      <c r="K31" s="714"/>
      <c r="L31" s="217" t="s">
        <v>2737</v>
      </c>
      <c r="M31" s="712" t="s">
        <v>2817</v>
      </c>
      <c r="N31" s="713"/>
      <c r="O31" s="713"/>
      <c r="P31" s="713"/>
      <c r="Q31" s="715"/>
    </row>
    <row r="32" spans="2:17" ht="34.5" customHeight="1">
      <c r="B32" s="241">
        <v>21</v>
      </c>
      <c r="C32" s="712" t="s">
        <v>2818</v>
      </c>
      <c r="D32" s="713"/>
      <c r="E32" s="713"/>
      <c r="F32" s="713"/>
      <c r="G32" s="713"/>
      <c r="H32" s="713"/>
      <c r="I32" s="713"/>
      <c r="J32" s="713"/>
      <c r="K32" s="714"/>
      <c r="L32" s="217" t="s">
        <v>2738</v>
      </c>
      <c r="M32" s="712" t="s">
        <v>2819</v>
      </c>
      <c r="N32" s="713"/>
      <c r="O32" s="713"/>
      <c r="P32" s="713"/>
      <c r="Q32" s="715"/>
    </row>
    <row r="33" spans="2:17" ht="34.5" customHeight="1">
      <c r="B33" s="241">
        <v>22</v>
      </c>
      <c r="C33" s="712" t="s">
        <v>2818</v>
      </c>
      <c r="D33" s="713"/>
      <c r="E33" s="713"/>
      <c r="F33" s="713"/>
      <c r="G33" s="713"/>
      <c r="H33" s="713"/>
      <c r="I33" s="713"/>
      <c r="J33" s="713"/>
      <c r="K33" s="714"/>
      <c r="L33" s="217" t="s">
        <v>2739</v>
      </c>
      <c r="M33" s="712" t="s">
        <v>2820</v>
      </c>
      <c r="N33" s="713"/>
      <c r="O33" s="713"/>
      <c r="P33" s="713"/>
      <c r="Q33" s="715"/>
    </row>
    <row r="34" spans="2:17" ht="34.5" customHeight="1">
      <c r="B34" s="241">
        <v>23</v>
      </c>
      <c r="C34" s="712" t="s">
        <v>2722</v>
      </c>
      <c r="D34" s="713"/>
      <c r="E34" s="713"/>
      <c r="F34" s="713"/>
      <c r="G34" s="713"/>
      <c r="H34" s="713"/>
      <c r="I34" s="713"/>
      <c r="J34" s="713"/>
      <c r="K34" s="714"/>
      <c r="L34" s="217" t="s">
        <v>2740</v>
      </c>
      <c r="M34" s="712" t="s">
        <v>2821</v>
      </c>
      <c r="N34" s="713"/>
      <c r="O34" s="713"/>
      <c r="P34" s="713"/>
      <c r="Q34" s="715"/>
    </row>
    <row r="35" spans="2:17" ht="30" customHeight="1">
      <c r="B35" s="241">
        <v>24</v>
      </c>
      <c r="C35" s="712" t="s">
        <v>2722</v>
      </c>
      <c r="D35" s="713"/>
      <c r="E35" s="713"/>
      <c r="F35" s="713"/>
      <c r="G35" s="713"/>
      <c r="H35" s="713"/>
      <c r="I35" s="713"/>
      <c r="J35" s="713"/>
      <c r="K35" s="714"/>
      <c r="L35" s="217" t="s">
        <v>2723</v>
      </c>
      <c r="M35" s="712" t="s">
        <v>2822</v>
      </c>
      <c r="N35" s="713"/>
      <c r="O35" s="713"/>
      <c r="P35" s="713"/>
      <c r="Q35" s="715"/>
    </row>
    <row r="36" spans="2:17" ht="30" customHeight="1">
      <c r="B36" s="241">
        <v>25</v>
      </c>
      <c r="C36" s="712" t="s">
        <v>2818</v>
      </c>
      <c r="D36" s="713"/>
      <c r="E36" s="713"/>
      <c r="F36" s="713"/>
      <c r="G36" s="713"/>
      <c r="H36" s="713"/>
      <c r="I36" s="713"/>
      <c r="J36" s="713"/>
      <c r="K36" s="714"/>
      <c r="L36" s="217" t="s">
        <v>2741</v>
      </c>
      <c r="M36" s="712" t="s">
        <v>2823</v>
      </c>
      <c r="N36" s="713"/>
      <c r="O36" s="713"/>
      <c r="P36" s="713"/>
      <c r="Q36" s="715"/>
    </row>
    <row r="37" spans="2:17" ht="30" customHeight="1">
      <c r="B37" s="241">
        <v>26</v>
      </c>
      <c r="C37" s="712" t="s">
        <v>2818</v>
      </c>
      <c r="D37" s="713"/>
      <c r="E37" s="713"/>
      <c r="F37" s="713"/>
      <c r="G37" s="713"/>
      <c r="H37" s="713"/>
      <c r="I37" s="713"/>
      <c r="J37" s="713"/>
      <c r="K37" s="714"/>
      <c r="L37" s="217" t="s">
        <v>2724</v>
      </c>
      <c r="M37" s="712" t="s">
        <v>2824</v>
      </c>
      <c r="N37" s="713"/>
      <c r="O37" s="713"/>
      <c r="P37" s="713"/>
      <c r="Q37" s="715"/>
    </row>
    <row r="38" spans="2:17" ht="30" customHeight="1">
      <c r="B38" s="241">
        <v>27</v>
      </c>
      <c r="C38" s="712" t="s">
        <v>2722</v>
      </c>
      <c r="D38" s="713"/>
      <c r="E38" s="713"/>
      <c r="F38" s="713"/>
      <c r="G38" s="713"/>
      <c r="H38" s="713"/>
      <c r="I38" s="713"/>
      <c r="J38" s="713"/>
      <c r="K38" s="714"/>
      <c r="L38" s="217" t="s">
        <v>2725</v>
      </c>
      <c r="M38" s="712" t="s">
        <v>2825</v>
      </c>
      <c r="N38" s="713"/>
      <c r="O38" s="713"/>
      <c r="P38" s="713"/>
      <c r="Q38" s="715"/>
    </row>
    <row r="39" spans="2:17" ht="30" customHeight="1">
      <c r="B39" s="241">
        <v>28</v>
      </c>
      <c r="C39" s="712" t="s">
        <v>2818</v>
      </c>
      <c r="D39" s="713"/>
      <c r="E39" s="713"/>
      <c r="F39" s="713"/>
      <c r="G39" s="713"/>
      <c r="H39" s="713"/>
      <c r="I39" s="713"/>
      <c r="J39" s="713"/>
      <c r="K39" s="714"/>
      <c r="L39" s="217" t="s">
        <v>2742</v>
      </c>
      <c r="M39" s="712" t="s">
        <v>2826</v>
      </c>
      <c r="N39" s="713"/>
      <c r="O39" s="713"/>
      <c r="P39" s="713"/>
      <c r="Q39" s="715"/>
    </row>
    <row r="40" spans="2:17" ht="30" customHeight="1">
      <c r="B40" s="716" t="s">
        <v>2474</v>
      </c>
      <c r="C40" s="717"/>
      <c r="D40" s="717"/>
      <c r="E40" s="717"/>
      <c r="F40" s="717"/>
      <c r="G40" s="717"/>
      <c r="H40" s="717"/>
      <c r="I40" s="717"/>
      <c r="J40" s="717"/>
      <c r="K40" s="717"/>
      <c r="L40" s="717"/>
      <c r="M40" s="717"/>
      <c r="N40" s="717"/>
      <c r="O40" s="717"/>
      <c r="P40" s="717"/>
      <c r="Q40" s="718"/>
    </row>
    <row r="41" spans="2:17" ht="30" customHeight="1">
      <c r="B41" s="241">
        <v>29</v>
      </c>
      <c r="C41" s="712" t="s">
        <v>2716</v>
      </c>
      <c r="D41" s="713"/>
      <c r="E41" s="713"/>
      <c r="F41" s="713"/>
      <c r="G41" s="713"/>
      <c r="H41" s="713"/>
      <c r="I41" s="713"/>
      <c r="J41" s="713"/>
      <c r="K41" s="714"/>
      <c r="L41" s="217" t="s">
        <v>2743</v>
      </c>
      <c r="M41" s="712" t="s">
        <v>2517</v>
      </c>
      <c r="N41" s="713"/>
      <c r="O41" s="713"/>
      <c r="P41" s="713"/>
      <c r="Q41" s="715"/>
    </row>
    <row r="42" spans="2:17" ht="30" customHeight="1">
      <c r="B42" s="241">
        <v>30</v>
      </c>
      <c r="C42" s="712" t="s">
        <v>2474</v>
      </c>
      <c r="D42" s="713"/>
      <c r="E42" s="713"/>
      <c r="F42" s="713"/>
      <c r="G42" s="713"/>
      <c r="H42" s="713"/>
      <c r="I42" s="713"/>
      <c r="J42" s="713"/>
      <c r="K42" s="714"/>
      <c r="L42" s="217" t="s">
        <v>2744</v>
      </c>
      <c r="M42" s="712" t="s">
        <v>2518</v>
      </c>
      <c r="N42" s="713"/>
      <c r="O42" s="713"/>
      <c r="P42" s="713"/>
      <c r="Q42" s="715"/>
    </row>
    <row r="43" spans="2:17" ht="30" customHeight="1">
      <c r="B43" s="241">
        <v>31</v>
      </c>
      <c r="C43" s="712" t="s">
        <v>2474</v>
      </c>
      <c r="D43" s="713"/>
      <c r="E43" s="713"/>
      <c r="F43" s="713"/>
      <c r="G43" s="713"/>
      <c r="H43" s="713"/>
      <c r="I43" s="713"/>
      <c r="J43" s="713"/>
      <c r="K43" s="714"/>
      <c r="L43" s="217" t="s">
        <v>2745</v>
      </c>
      <c r="M43" s="712" t="s">
        <v>2519</v>
      </c>
      <c r="N43" s="713"/>
      <c r="O43" s="713"/>
      <c r="P43" s="713"/>
      <c r="Q43" s="715"/>
    </row>
    <row r="44" spans="2:17" ht="30" customHeight="1">
      <c r="B44" s="241">
        <v>32</v>
      </c>
      <c r="C44" s="712" t="s">
        <v>2474</v>
      </c>
      <c r="D44" s="713"/>
      <c r="E44" s="713"/>
      <c r="F44" s="713"/>
      <c r="G44" s="713"/>
      <c r="H44" s="713"/>
      <c r="I44" s="713"/>
      <c r="J44" s="713"/>
      <c r="K44" s="714"/>
      <c r="L44" s="217" t="s">
        <v>2746</v>
      </c>
      <c r="M44" s="712" t="s">
        <v>2520</v>
      </c>
      <c r="N44" s="713"/>
      <c r="O44" s="713"/>
      <c r="P44" s="713"/>
      <c r="Q44" s="715"/>
    </row>
    <row r="45" spans="2:17" ht="30" customHeight="1">
      <c r="B45" s="241">
        <v>33</v>
      </c>
      <c r="C45" s="712" t="s">
        <v>2474</v>
      </c>
      <c r="D45" s="713"/>
      <c r="E45" s="713"/>
      <c r="F45" s="713"/>
      <c r="G45" s="713"/>
      <c r="H45" s="713"/>
      <c r="I45" s="713"/>
      <c r="J45" s="713"/>
      <c r="K45" s="714"/>
      <c r="L45" s="217" t="s">
        <v>2747</v>
      </c>
      <c r="M45" s="712" t="s">
        <v>2521</v>
      </c>
      <c r="N45" s="713"/>
      <c r="O45" s="713"/>
      <c r="P45" s="713"/>
      <c r="Q45" s="715"/>
    </row>
    <row r="46" spans="2:17" ht="30" customHeight="1">
      <c r="B46" s="241">
        <v>34</v>
      </c>
      <c r="C46" s="712" t="s">
        <v>2474</v>
      </c>
      <c r="D46" s="713"/>
      <c r="E46" s="713"/>
      <c r="F46" s="713"/>
      <c r="G46" s="713"/>
      <c r="H46" s="713"/>
      <c r="I46" s="713"/>
      <c r="J46" s="713"/>
      <c r="K46" s="714"/>
      <c r="L46" s="217" t="s">
        <v>2748</v>
      </c>
      <c r="M46" s="712" t="s">
        <v>2522</v>
      </c>
      <c r="N46" s="713"/>
      <c r="O46" s="713"/>
      <c r="P46" s="713"/>
      <c r="Q46" s="715"/>
    </row>
    <row r="47" spans="2:17" ht="30" customHeight="1">
      <c r="B47" s="716" t="s">
        <v>2475</v>
      </c>
      <c r="C47" s="717"/>
      <c r="D47" s="717"/>
      <c r="E47" s="717"/>
      <c r="F47" s="717"/>
      <c r="G47" s="717"/>
      <c r="H47" s="717"/>
      <c r="I47" s="717"/>
      <c r="J47" s="717"/>
      <c r="K47" s="717"/>
      <c r="L47" s="717"/>
      <c r="M47" s="717"/>
      <c r="N47" s="717"/>
      <c r="O47" s="717"/>
      <c r="P47" s="717"/>
      <c r="Q47" s="718"/>
    </row>
    <row r="48" spans="2:17" ht="30" customHeight="1">
      <c r="B48" s="241">
        <v>35</v>
      </c>
      <c r="C48" s="712" t="s">
        <v>2475</v>
      </c>
      <c r="D48" s="713"/>
      <c r="E48" s="713"/>
      <c r="F48" s="713"/>
      <c r="G48" s="713"/>
      <c r="H48" s="713"/>
      <c r="I48" s="713"/>
      <c r="J48" s="713"/>
      <c r="K48" s="714"/>
      <c r="L48" s="217" t="s">
        <v>2749</v>
      </c>
      <c r="M48" s="712" t="s">
        <v>2559</v>
      </c>
      <c r="N48" s="713"/>
      <c r="O48" s="713"/>
      <c r="P48" s="713"/>
      <c r="Q48" s="715"/>
    </row>
    <row r="49" spans="2:17" ht="30" customHeight="1">
      <c r="B49" s="241">
        <v>36</v>
      </c>
      <c r="C49" s="712" t="s">
        <v>2475</v>
      </c>
      <c r="D49" s="713"/>
      <c r="E49" s="713"/>
      <c r="F49" s="713"/>
      <c r="G49" s="713"/>
      <c r="H49" s="713"/>
      <c r="I49" s="713"/>
      <c r="J49" s="713"/>
      <c r="K49" s="714"/>
      <c r="L49" s="217" t="s">
        <v>2750</v>
      </c>
      <c r="M49" s="712" t="s">
        <v>2560</v>
      </c>
      <c r="N49" s="713"/>
      <c r="O49" s="713"/>
      <c r="P49" s="713"/>
      <c r="Q49" s="715"/>
    </row>
    <row r="50" spans="2:17" ht="30.75" customHeight="1">
      <c r="B50" s="241">
        <v>37</v>
      </c>
      <c r="C50" s="712" t="s">
        <v>2475</v>
      </c>
      <c r="D50" s="713"/>
      <c r="E50" s="713"/>
      <c r="F50" s="713"/>
      <c r="G50" s="713"/>
      <c r="H50" s="713"/>
      <c r="I50" s="713"/>
      <c r="J50" s="713"/>
      <c r="K50" s="714"/>
      <c r="L50" s="217" t="s">
        <v>2751</v>
      </c>
      <c r="M50" s="712" t="s">
        <v>2561</v>
      </c>
      <c r="N50" s="713"/>
      <c r="O50" s="713"/>
      <c r="P50" s="713"/>
      <c r="Q50" s="715"/>
    </row>
    <row r="51" spans="2:17" ht="30" customHeight="1">
      <c r="B51" s="716" t="s">
        <v>2476</v>
      </c>
      <c r="C51" s="717"/>
      <c r="D51" s="717"/>
      <c r="E51" s="717"/>
      <c r="F51" s="717"/>
      <c r="G51" s="717"/>
      <c r="H51" s="717"/>
      <c r="I51" s="717"/>
      <c r="J51" s="717"/>
      <c r="K51" s="717"/>
      <c r="L51" s="717"/>
      <c r="M51" s="717"/>
      <c r="N51" s="717"/>
      <c r="O51" s="717"/>
      <c r="P51" s="717"/>
      <c r="Q51" s="718"/>
    </row>
    <row r="52" spans="2:17" ht="30" customHeight="1">
      <c r="B52" s="241">
        <v>38</v>
      </c>
      <c r="C52" s="712" t="s">
        <v>2476</v>
      </c>
      <c r="D52" s="713"/>
      <c r="E52" s="713"/>
      <c r="F52" s="713"/>
      <c r="G52" s="713"/>
      <c r="H52" s="713"/>
      <c r="I52" s="713"/>
      <c r="J52" s="713"/>
      <c r="K52" s="714"/>
      <c r="L52" s="217" t="s">
        <v>2752</v>
      </c>
      <c r="M52" s="712" t="s">
        <v>2566</v>
      </c>
      <c r="N52" s="713"/>
      <c r="O52" s="713"/>
      <c r="P52" s="713"/>
      <c r="Q52" s="715"/>
    </row>
    <row r="53" spans="2:17" ht="30" customHeight="1">
      <c r="B53" s="241">
        <v>39</v>
      </c>
      <c r="C53" s="712" t="s">
        <v>2476</v>
      </c>
      <c r="D53" s="713"/>
      <c r="E53" s="713"/>
      <c r="F53" s="713"/>
      <c r="G53" s="713"/>
      <c r="H53" s="713"/>
      <c r="I53" s="713"/>
      <c r="J53" s="713"/>
      <c r="K53" s="714"/>
      <c r="L53" s="217" t="s">
        <v>2753</v>
      </c>
      <c r="M53" s="712" t="s">
        <v>2569</v>
      </c>
      <c r="N53" s="713"/>
      <c r="O53" s="713"/>
      <c r="P53" s="713"/>
      <c r="Q53" s="715"/>
    </row>
    <row r="54" spans="2:17" ht="30" customHeight="1">
      <c r="B54" s="241">
        <v>40</v>
      </c>
      <c r="C54" s="712" t="s">
        <v>2476</v>
      </c>
      <c r="D54" s="713"/>
      <c r="E54" s="713"/>
      <c r="F54" s="713"/>
      <c r="G54" s="713"/>
      <c r="H54" s="713"/>
      <c r="I54" s="713"/>
      <c r="J54" s="713"/>
      <c r="K54" s="714"/>
      <c r="L54" s="217" t="s">
        <v>2754</v>
      </c>
      <c r="M54" s="712" t="s">
        <v>2565</v>
      </c>
      <c r="N54" s="713"/>
      <c r="O54" s="713"/>
      <c r="P54" s="713"/>
      <c r="Q54" s="715"/>
    </row>
    <row r="55" spans="2:17" ht="30" customHeight="1">
      <c r="B55" s="241">
        <v>41</v>
      </c>
      <c r="C55" s="712" t="s">
        <v>2476</v>
      </c>
      <c r="D55" s="713"/>
      <c r="E55" s="713"/>
      <c r="F55" s="713"/>
      <c r="G55" s="713"/>
      <c r="H55" s="713"/>
      <c r="I55" s="713"/>
      <c r="J55" s="713"/>
      <c r="K55" s="714"/>
      <c r="L55" s="217" t="s">
        <v>2755</v>
      </c>
      <c r="M55" s="712" t="s">
        <v>2562</v>
      </c>
      <c r="N55" s="713"/>
      <c r="O55" s="713"/>
      <c r="P55" s="713"/>
      <c r="Q55" s="715"/>
    </row>
    <row r="56" spans="2:17" ht="30" customHeight="1">
      <c r="B56" s="241">
        <v>42</v>
      </c>
      <c r="C56" s="712" t="s">
        <v>2476</v>
      </c>
      <c r="D56" s="713"/>
      <c r="E56" s="713"/>
      <c r="F56" s="713"/>
      <c r="G56" s="713"/>
      <c r="H56" s="713"/>
      <c r="I56" s="713"/>
      <c r="J56" s="713"/>
      <c r="K56" s="714"/>
      <c r="L56" s="217" t="s">
        <v>2756</v>
      </c>
      <c r="M56" s="712" t="s">
        <v>2563</v>
      </c>
      <c r="N56" s="713"/>
      <c r="O56" s="713"/>
      <c r="P56" s="713"/>
      <c r="Q56" s="715"/>
    </row>
    <row r="57" spans="2:17" ht="30" customHeight="1">
      <c r="B57" s="241">
        <v>43</v>
      </c>
      <c r="C57" s="712" t="s">
        <v>2476</v>
      </c>
      <c r="D57" s="713"/>
      <c r="E57" s="713"/>
      <c r="F57" s="713"/>
      <c r="G57" s="713"/>
      <c r="H57" s="713"/>
      <c r="I57" s="713"/>
      <c r="J57" s="713"/>
      <c r="K57" s="714"/>
      <c r="L57" s="217" t="s">
        <v>2757</v>
      </c>
      <c r="M57" s="712" t="s">
        <v>2564</v>
      </c>
      <c r="N57" s="713"/>
      <c r="O57" s="713"/>
      <c r="P57" s="713"/>
      <c r="Q57" s="715"/>
    </row>
    <row r="58" spans="2:17" ht="30" customHeight="1">
      <c r="B58" s="716" t="s">
        <v>2568</v>
      </c>
      <c r="C58" s="717"/>
      <c r="D58" s="717"/>
      <c r="E58" s="717"/>
      <c r="F58" s="717"/>
      <c r="G58" s="717"/>
      <c r="H58" s="717"/>
      <c r="I58" s="717"/>
      <c r="J58" s="717"/>
      <c r="K58" s="717"/>
      <c r="L58" s="717"/>
      <c r="M58" s="717"/>
      <c r="N58" s="717"/>
      <c r="O58" s="717"/>
      <c r="P58" s="717"/>
      <c r="Q58" s="718"/>
    </row>
    <row r="59" spans="2:17" ht="30" customHeight="1">
      <c r="B59" s="241">
        <v>44</v>
      </c>
      <c r="C59" s="712" t="s">
        <v>2567</v>
      </c>
      <c r="D59" s="713"/>
      <c r="E59" s="713"/>
      <c r="F59" s="713"/>
      <c r="G59" s="713"/>
      <c r="H59" s="713"/>
      <c r="I59" s="713"/>
      <c r="J59" s="713"/>
      <c r="K59" s="714"/>
      <c r="L59" s="217" t="s">
        <v>2758</v>
      </c>
      <c r="M59" s="712" t="s">
        <v>2487</v>
      </c>
      <c r="N59" s="713"/>
      <c r="O59" s="713"/>
      <c r="P59" s="713"/>
      <c r="Q59" s="715"/>
    </row>
    <row r="60" spans="2:17" ht="30" customHeight="1">
      <c r="B60" s="241">
        <v>45</v>
      </c>
      <c r="C60" s="712" t="s">
        <v>2567</v>
      </c>
      <c r="D60" s="713"/>
      <c r="E60" s="713"/>
      <c r="F60" s="713"/>
      <c r="G60" s="713"/>
      <c r="H60" s="713"/>
      <c r="I60" s="713"/>
      <c r="J60" s="713"/>
      <c r="K60" s="714"/>
      <c r="L60" s="217" t="s">
        <v>2759</v>
      </c>
      <c r="M60" s="712" t="s">
        <v>2571</v>
      </c>
      <c r="N60" s="713"/>
      <c r="O60" s="713"/>
      <c r="P60" s="713"/>
      <c r="Q60" s="715"/>
    </row>
    <row r="61" spans="2:17" ht="30" customHeight="1">
      <c r="B61" s="241">
        <v>46</v>
      </c>
      <c r="C61" s="712" t="s">
        <v>2567</v>
      </c>
      <c r="D61" s="713"/>
      <c r="E61" s="713"/>
      <c r="F61" s="713"/>
      <c r="G61" s="713"/>
      <c r="H61" s="713"/>
      <c r="I61" s="713"/>
      <c r="J61" s="713"/>
      <c r="K61" s="714"/>
      <c r="L61" s="217" t="s">
        <v>2760</v>
      </c>
      <c r="M61" s="712" t="s">
        <v>2570</v>
      </c>
      <c r="N61" s="713"/>
      <c r="O61" s="713"/>
      <c r="P61" s="713"/>
      <c r="Q61" s="715"/>
    </row>
    <row r="62" spans="2:17" ht="30" customHeight="1">
      <c r="B62" s="716" t="s">
        <v>2478</v>
      </c>
      <c r="C62" s="717"/>
      <c r="D62" s="717"/>
      <c r="E62" s="717"/>
      <c r="F62" s="717"/>
      <c r="G62" s="717"/>
      <c r="H62" s="717"/>
      <c r="I62" s="717"/>
      <c r="J62" s="717"/>
      <c r="K62" s="717"/>
      <c r="L62" s="717"/>
      <c r="M62" s="717"/>
      <c r="N62" s="717"/>
      <c r="O62" s="717"/>
      <c r="P62" s="717"/>
      <c r="Q62" s="718"/>
    </row>
    <row r="63" spans="2:17" ht="30" customHeight="1">
      <c r="B63" s="241">
        <v>47</v>
      </c>
      <c r="C63" s="712" t="s">
        <v>2478</v>
      </c>
      <c r="D63" s="713"/>
      <c r="E63" s="713"/>
      <c r="F63" s="713"/>
      <c r="G63" s="713"/>
      <c r="H63" s="713"/>
      <c r="I63" s="713"/>
      <c r="J63" s="713"/>
      <c r="K63" s="714"/>
      <c r="L63" s="217" t="s">
        <v>2761</v>
      </c>
      <c r="M63" s="712" t="s">
        <v>860</v>
      </c>
      <c r="N63" s="713"/>
      <c r="O63" s="713"/>
      <c r="P63" s="713"/>
      <c r="Q63" s="715"/>
    </row>
    <row r="64" spans="2:17" ht="30" customHeight="1">
      <c r="B64" s="241">
        <v>48</v>
      </c>
      <c r="C64" s="712" t="s">
        <v>2478</v>
      </c>
      <c r="D64" s="713"/>
      <c r="E64" s="713"/>
      <c r="F64" s="713"/>
      <c r="G64" s="713"/>
      <c r="H64" s="713"/>
      <c r="I64" s="713"/>
      <c r="J64" s="713"/>
      <c r="K64" s="714"/>
      <c r="L64" s="217" t="s">
        <v>2762</v>
      </c>
      <c r="M64" s="712" t="s">
        <v>862</v>
      </c>
      <c r="N64" s="713"/>
      <c r="O64" s="713"/>
      <c r="P64" s="713"/>
      <c r="Q64" s="715"/>
    </row>
    <row r="65" spans="2:17" ht="30" customHeight="1">
      <c r="B65" s="241">
        <v>49</v>
      </c>
      <c r="C65" s="712" t="s">
        <v>2478</v>
      </c>
      <c r="D65" s="713"/>
      <c r="E65" s="713"/>
      <c r="F65" s="713"/>
      <c r="G65" s="713"/>
      <c r="H65" s="713"/>
      <c r="I65" s="713"/>
      <c r="J65" s="713"/>
      <c r="K65" s="714"/>
      <c r="L65" s="217" t="s">
        <v>2763</v>
      </c>
      <c r="M65" s="712" t="s">
        <v>866</v>
      </c>
      <c r="N65" s="713"/>
      <c r="O65" s="713"/>
      <c r="P65" s="713"/>
      <c r="Q65" s="715"/>
    </row>
    <row r="66" spans="2:17" ht="30" customHeight="1">
      <c r="B66" s="241">
        <v>50</v>
      </c>
      <c r="C66" s="712" t="s">
        <v>2478</v>
      </c>
      <c r="D66" s="713"/>
      <c r="E66" s="713"/>
      <c r="F66" s="713"/>
      <c r="G66" s="713"/>
      <c r="H66" s="713"/>
      <c r="I66" s="713"/>
      <c r="J66" s="713"/>
      <c r="K66" s="714"/>
      <c r="L66" s="217" t="s">
        <v>2764</v>
      </c>
      <c r="M66" s="712" t="s">
        <v>867</v>
      </c>
      <c r="N66" s="713"/>
      <c r="O66" s="713"/>
      <c r="P66" s="713"/>
      <c r="Q66" s="715"/>
    </row>
    <row r="67" spans="2:17" ht="30" customHeight="1">
      <c r="B67" s="241">
        <v>51</v>
      </c>
      <c r="C67" s="712" t="s">
        <v>2478</v>
      </c>
      <c r="D67" s="713"/>
      <c r="E67" s="713"/>
      <c r="F67" s="713"/>
      <c r="G67" s="713"/>
      <c r="H67" s="713"/>
      <c r="I67" s="713"/>
      <c r="J67" s="713"/>
      <c r="K67" s="714"/>
      <c r="L67" s="217" t="s">
        <v>2765</v>
      </c>
      <c r="M67" s="712" t="s">
        <v>868</v>
      </c>
      <c r="N67" s="713"/>
      <c r="O67" s="713"/>
      <c r="P67" s="713"/>
      <c r="Q67" s="715"/>
    </row>
    <row r="68" spans="2:17" ht="30" customHeight="1">
      <c r="B68" s="241">
        <v>52</v>
      </c>
      <c r="C68" s="712" t="s">
        <v>2478</v>
      </c>
      <c r="D68" s="713"/>
      <c r="E68" s="713"/>
      <c r="F68" s="713"/>
      <c r="G68" s="713"/>
      <c r="H68" s="713"/>
      <c r="I68" s="713"/>
      <c r="J68" s="713"/>
      <c r="K68" s="714"/>
      <c r="L68" s="217" t="s">
        <v>2766</v>
      </c>
      <c r="M68" s="712" t="s">
        <v>871</v>
      </c>
      <c r="N68" s="713"/>
      <c r="O68" s="713"/>
      <c r="P68" s="713"/>
      <c r="Q68" s="715"/>
    </row>
    <row r="69" spans="2:17" ht="30" customHeight="1">
      <c r="B69" s="241">
        <v>53</v>
      </c>
      <c r="C69" s="712" t="s">
        <v>2478</v>
      </c>
      <c r="D69" s="713"/>
      <c r="E69" s="713"/>
      <c r="F69" s="713"/>
      <c r="G69" s="713"/>
      <c r="H69" s="713"/>
      <c r="I69" s="713"/>
      <c r="J69" s="713"/>
      <c r="K69" s="714"/>
      <c r="L69" s="217" t="s">
        <v>2767</v>
      </c>
      <c r="M69" s="712" t="s">
        <v>2572</v>
      </c>
      <c r="N69" s="713"/>
      <c r="O69" s="713"/>
      <c r="P69" s="713"/>
      <c r="Q69" s="715"/>
    </row>
    <row r="70" spans="2:17" ht="30" customHeight="1">
      <c r="B70" s="241">
        <v>54</v>
      </c>
      <c r="C70" s="712" t="s">
        <v>2478</v>
      </c>
      <c r="D70" s="713"/>
      <c r="E70" s="713"/>
      <c r="F70" s="713"/>
      <c r="G70" s="713"/>
      <c r="H70" s="713"/>
      <c r="I70" s="713"/>
      <c r="J70" s="713"/>
      <c r="K70" s="714"/>
      <c r="L70" s="217" t="s">
        <v>2827</v>
      </c>
      <c r="M70" s="712" t="s">
        <v>2573</v>
      </c>
      <c r="N70" s="713"/>
      <c r="O70" s="713"/>
      <c r="P70" s="713"/>
      <c r="Q70" s="715"/>
    </row>
    <row r="71" spans="2:17" ht="30" customHeight="1">
      <c r="B71" s="241">
        <v>55</v>
      </c>
      <c r="C71" s="712" t="s">
        <v>2478</v>
      </c>
      <c r="D71" s="713"/>
      <c r="E71" s="713"/>
      <c r="F71" s="713"/>
      <c r="G71" s="713"/>
      <c r="H71" s="713"/>
      <c r="I71" s="713"/>
      <c r="J71" s="713"/>
      <c r="K71" s="714"/>
      <c r="L71" s="217" t="s">
        <v>2768</v>
      </c>
      <c r="M71" s="712" t="s">
        <v>2574</v>
      </c>
      <c r="N71" s="713"/>
      <c r="O71" s="713"/>
      <c r="P71" s="713"/>
      <c r="Q71" s="715"/>
    </row>
    <row r="72" spans="2:17" ht="30" customHeight="1">
      <c r="B72" s="241">
        <v>56</v>
      </c>
      <c r="C72" s="712" t="s">
        <v>2478</v>
      </c>
      <c r="D72" s="713"/>
      <c r="E72" s="713"/>
      <c r="F72" s="713"/>
      <c r="G72" s="713"/>
      <c r="H72" s="713"/>
      <c r="I72" s="713"/>
      <c r="J72" s="713"/>
      <c r="K72" s="714"/>
      <c r="L72" s="217" t="s">
        <v>2828</v>
      </c>
      <c r="M72" s="712" t="s">
        <v>2717</v>
      </c>
      <c r="N72" s="713"/>
      <c r="O72" s="713"/>
      <c r="P72" s="713"/>
      <c r="Q72" s="715"/>
    </row>
    <row r="73" spans="2:17" ht="30" customHeight="1">
      <c r="B73" s="241">
        <v>57</v>
      </c>
      <c r="C73" s="712" t="s">
        <v>2478</v>
      </c>
      <c r="D73" s="713"/>
      <c r="E73" s="713"/>
      <c r="F73" s="713"/>
      <c r="G73" s="713"/>
      <c r="H73" s="713"/>
      <c r="I73" s="713"/>
      <c r="J73" s="713"/>
      <c r="K73" s="714"/>
      <c r="L73" s="217" t="s">
        <v>2829</v>
      </c>
      <c r="M73" s="712" t="s">
        <v>2719</v>
      </c>
      <c r="N73" s="713"/>
      <c r="O73" s="713"/>
      <c r="P73" s="713"/>
      <c r="Q73" s="715"/>
    </row>
    <row r="74" spans="2:17" ht="30" customHeight="1">
      <c r="B74" s="241">
        <v>58</v>
      </c>
      <c r="C74" s="712" t="s">
        <v>2478</v>
      </c>
      <c r="D74" s="713"/>
      <c r="E74" s="713"/>
      <c r="F74" s="713"/>
      <c r="G74" s="713"/>
      <c r="H74" s="713"/>
      <c r="I74" s="713"/>
      <c r="J74" s="713"/>
      <c r="K74" s="714"/>
      <c r="L74" s="217" t="s">
        <v>2830</v>
      </c>
      <c r="M74" s="712" t="s">
        <v>2718</v>
      </c>
      <c r="N74" s="713"/>
      <c r="O74" s="713"/>
      <c r="P74" s="713"/>
      <c r="Q74" s="715"/>
    </row>
    <row r="75" spans="2:17" ht="30" customHeight="1">
      <c r="B75" s="241">
        <v>59</v>
      </c>
      <c r="C75" s="712" t="s">
        <v>2478</v>
      </c>
      <c r="D75" s="713"/>
      <c r="E75" s="713"/>
      <c r="F75" s="713"/>
      <c r="G75" s="713"/>
      <c r="H75" s="713"/>
      <c r="I75" s="713"/>
      <c r="J75" s="713"/>
      <c r="K75" s="714"/>
      <c r="L75" s="217" t="s">
        <v>2831</v>
      </c>
      <c r="M75" s="712" t="s">
        <v>2720</v>
      </c>
      <c r="N75" s="713"/>
      <c r="O75" s="713"/>
      <c r="P75" s="713"/>
      <c r="Q75" s="715"/>
    </row>
    <row r="76" spans="2:17" ht="30" customHeight="1">
      <c r="B76" s="241">
        <v>60</v>
      </c>
      <c r="C76" s="712" t="s">
        <v>2478</v>
      </c>
      <c r="D76" s="713"/>
      <c r="E76" s="713"/>
      <c r="F76" s="713"/>
      <c r="G76" s="713"/>
      <c r="H76" s="713"/>
      <c r="I76" s="713"/>
      <c r="J76" s="713"/>
      <c r="K76" s="714"/>
      <c r="L76" s="217" t="s">
        <v>2832</v>
      </c>
      <c r="M76" s="712" t="s">
        <v>2721</v>
      </c>
      <c r="N76" s="713"/>
      <c r="O76" s="713"/>
      <c r="P76" s="713"/>
      <c r="Q76" s="715"/>
    </row>
    <row r="77" spans="2:17" ht="30" customHeight="1">
      <c r="B77" s="716" t="s">
        <v>2481</v>
      </c>
      <c r="C77" s="717"/>
      <c r="D77" s="717"/>
      <c r="E77" s="717"/>
      <c r="F77" s="717"/>
      <c r="G77" s="717"/>
      <c r="H77" s="717"/>
      <c r="I77" s="717"/>
      <c r="J77" s="717"/>
      <c r="K77" s="717"/>
      <c r="L77" s="717"/>
      <c r="M77" s="717"/>
      <c r="N77" s="717"/>
      <c r="O77" s="717"/>
      <c r="P77" s="717"/>
      <c r="Q77" s="718"/>
    </row>
    <row r="78" spans="2:17" ht="30" customHeight="1">
      <c r="B78" s="241">
        <v>61</v>
      </c>
      <c r="C78" s="712" t="s">
        <v>2481</v>
      </c>
      <c r="D78" s="713"/>
      <c r="E78" s="713"/>
      <c r="F78" s="713"/>
      <c r="G78" s="713"/>
      <c r="H78" s="713"/>
      <c r="I78" s="713"/>
      <c r="J78" s="713"/>
      <c r="K78" s="714"/>
      <c r="L78" s="217" t="s">
        <v>2769</v>
      </c>
      <c r="M78" s="712" t="s">
        <v>2575</v>
      </c>
      <c r="N78" s="713"/>
      <c r="O78" s="713"/>
      <c r="P78" s="713"/>
      <c r="Q78" s="715"/>
    </row>
    <row r="79" spans="2:17" ht="30" customHeight="1">
      <c r="B79" s="241">
        <v>62</v>
      </c>
      <c r="C79" s="712" t="s">
        <v>2481</v>
      </c>
      <c r="D79" s="713"/>
      <c r="E79" s="713"/>
      <c r="F79" s="713"/>
      <c r="G79" s="713"/>
      <c r="H79" s="713"/>
      <c r="I79" s="713"/>
      <c r="J79" s="713"/>
      <c r="K79" s="714"/>
      <c r="L79" s="217" t="s">
        <v>2770</v>
      </c>
      <c r="M79" s="712" t="s">
        <v>2576</v>
      </c>
      <c r="N79" s="713"/>
      <c r="O79" s="713"/>
      <c r="P79" s="713"/>
      <c r="Q79" s="715"/>
    </row>
    <row r="80" spans="2:17" ht="30" customHeight="1">
      <c r="B80" s="241">
        <v>63</v>
      </c>
      <c r="C80" s="712" t="s">
        <v>2481</v>
      </c>
      <c r="D80" s="713"/>
      <c r="E80" s="713"/>
      <c r="F80" s="713"/>
      <c r="G80" s="713"/>
      <c r="H80" s="713"/>
      <c r="I80" s="713"/>
      <c r="J80" s="713"/>
      <c r="K80" s="714"/>
      <c r="L80" s="217" t="s">
        <v>2771</v>
      </c>
      <c r="M80" s="712" t="s">
        <v>2577</v>
      </c>
      <c r="N80" s="713"/>
      <c r="O80" s="713"/>
      <c r="P80" s="713"/>
      <c r="Q80" s="715"/>
    </row>
    <row r="81" spans="2:17" ht="30" customHeight="1">
      <c r="B81" s="241">
        <v>64</v>
      </c>
      <c r="C81" s="712" t="s">
        <v>2481</v>
      </c>
      <c r="D81" s="713"/>
      <c r="E81" s="713"/>
      <c r="F81" s="713"/>
      <c r="G81" s="713"/>
      <c r="H81" s="713"/>
      <c r="I81" s="713"/>
      <c r="J81" s="713"/>
      <c r="K81" s="714"/>
      <c r="L81" s="217" t="s">
        <v>2772</v>
      </c>
      <c r="M81" s="712" t="s">
        <v>882</v>
      </c>
      <c r="N81" s="713"/>
      <c r="O81" s="713"/>
      <c r="P81" s="713"/>
      <c r="Q81" s="715"/>
    </row>
    <row r="82" spans="2:17" ht="30" customHeight="1">
      <c r="B82" s="716" t="s">
        <v>2787</v>
      </c>
      <c r="C82" s="717"/>
      <c r="D82" s="717"/>
      <c r="E82" s="717"/>
      <c r="F82" s="717"/>
      <c r="G82" s="717"/>
      <c r="H82" s="717"/>
      <c r="I82" s="717"/>
      <c r="J82" s="717"/>
      <c r="K82" s="717"/>
      <c r="L82" s="717"/>
      <c r="M82" s="717"/>
      <c r="N82" s="717"/>
      <c r="O82" s="717"/>
      <c r="P82" s="717"/>
      <c r="Q82" s="718"/>
    </row>
    <row r="83" spans="2:17" ht="30" customHeight="1">
      <c r="B83" s="241">
        <v>65</v>
      </c>
      <c r="C83" s="712" t="s">
        <v>2788</v>
      </c>
      <c r="D83" s="713"/>
      <c r="E83" s="713"/>
      <c r="F83" s="713"/>
      <c r="G83" s="713"/>
      <c r="H83" s="713"/>
      <c r="I83" s="713"/>
      <c r="J83" s="713"/>
      <c r="K83" s="714"/>
      <c r="L83" s="217" t="s">
        <v>2781</v>
      </c>
      <c r="M83" s="712" t="s">
        <v>2789</v>
      </c>
      <c r="N83" s="713"/>
      <c r="O83" s="713"/>
      <c r="P83" s="713"/>
      <c r="Q83" s="715"/>
    </row>
    <row r="84" spans="2:17" ht="30" customHeight="1">
      <c r="B84" s="241">
        <v>66</v>
      </c>
      <c r="C84" s="712" t="s">
        <v>145</v>
      </c>
      <c r="D84" s="713"/>
      <c r="E84" s="713"/>
      <c r="F84" s="713"/>
      <c r="G84" s="713"/>
      <c r="H84" s="713"/>
      <c r="I84" s="713"/>
      <c r="J84" s="713"/>
      <c r="K84" s="714"/>
      <c r="L84" s="217" t="s">
        <v>2782</v>
      </c>
      <c r="M84" s="712" t="s">
        <v>2790</v>
      </c>
      <c r="N84" s="713"/>
      <c r="O84" s="713"/>
      <c r="P84" s="713"/>
      <c r="Q84" s="715"/>
    </row>
    <row r="85" spans="2:17" ht="30" customHeight="1">
      <c r="B85" s="241">
        <v>67</v>
      </c>
      <c r="C85" s="712" t="s">
        <v>145</v>
      </c>
      <c r="D85" s="713"/>
      <c r="E85" s="713"/>
      <c r="F85" s="713"/>
      <c r="G85" s="713"/>
      <c r="H85" s="713"/>
      <c r="I85" s="713"/>
      <c r="J85" s="713"/>
      <c r="K85" s="714"/>
      <c r="L85" s="217" t="s">
        <v>2783</v>
      </c>
      <c r="M85" s="712" t="s">
        <v>2791</v>
      </c>
      <c r="N85" s="713"/>
      <c r="O85" s="713"/>
      <c r="P85" s="713"/>
      <c r="Q85" s="715"/>
    </row>
    <row r="86" spans="2:17" ht="30" customHeight="1">
      <c r="B86" s="241">
        <v>68</v>
      </c>
      <c r="C86" s="712" t="s">
        <v>2792</v>
      </c>
      <c r="D86" s="713"/>
      <c r="E86" s="713"/>
      <c r="F86" s="713"/>
      <c r="G86" s="713"/>
      <c r="H86" s="713"/>
      <c r="I86" s="713"/>
      <c r="J86" s="713"/>
      <c r="K86" s="714"/>
      <c r="L86" s="217" t="s">
        <v>2784</v>
      </c>
      <c r="M86" s="712" t="s">
        <v>2793</v>
      </c>
      <c r="N86" s="713"/>
      <c r="O86" s="713"/>
      <c r="P86" s="713"/>
      <c r="Q86" s="715"/>
    </row>
    <row r="87" spans="2:17" ht="30" customHeight="1">
      <c r="B87" s="716" t="s">
        <v>247</v>
      </c>
      <c r="C87" s="717"/>
      <c r="D87" s="717"/>
      <c r="E87" s="717"/>
      <c r="F87" s="717"/>
      <c r="G87" s="717"/>
      <c r="H87" s="717"/>
      <c r="I87" s="717"/>
      <c r="J87" s="717"/>
      <c r="K87" s="717"/>
      <c r="L87" s="717"/>
      <c r="M87" s="717"/>
      <c r="N87" s="717"/>
      <c r="O87" s="717"/>
      <c r="P87" s="717"/>
      <c r="Q87" s="718"/>
    </row>
    <row r="88" spans="2:17" ht="30" customHeight="1">
      <c r="B88" s="241">
        <v>69</v>
      </c>
      <c r="C88" s="712" t="s">
        <v>231</v>
      </c>
      <c r="D88" s="713"/>
      <c r="E88" s="713"/>
      <c r="F88" s="713"/>
      <c r="G88" s="713"/>
      <c r="H88" s="713"/>
      <c r="I88" s="713"/>
      <c r="J88" s="713"/>
      <c r="K88" s="714"/>
      <c r="L88" s="217" t="s">
        <v>232</v>
      </c>
      <c r="M88" s="712" t="s">
        <v>233</v>
      </c>
      <c r="N88" s="713"/>
      <c r="O88" s="713"/>
      <c r="P88" s="713"/>
      <c r="Q88" s="715"/>
    </row>
    <row r="89" spans="2:17" ht="30" customHeight="1">
      <c r="B89" s="241">
        <v>70</v>
      </c>
      <c r="C89" s="712" t="s">
        <v>231</v>
      </c>
      <c r="D89" s="713"/>
      <c r="E89" s="713"/>
      <c r="F89" s="713"/>
      <c r="G89" s="713"/>
      <c r="H89" s="713"/>
      <c r="I89" s="713"/>
      <c r="J89" s="713"/>
      <c r="K89" s="714"/>
      <c r="L89" s="217" t="s">
        <v>234</v>
      </c>
      <c r="M89" s="712" t="s">
        <v>235</v>
      </c>
      <c r="N89" s="713"/>
      <c r="O89" s="713"/>
      <c r="P89" s="713"/>
      <c r="Q89" s="715"/>
    </row>
    <row r="90" spans="2:17" ht="30" customHeight="1">
      <c r="B90" s="241">
        <v>71</v>
      </c>
      <c r="C90" s="712" t="s">
        <v>231</v>
      </c>
      <c r="D90" s="713"/>
      <c r="E90" s="713"/>
      <c r="F90" s="713"/>
      <c r="G90" s="713"/>
      <c r="H90" s="713"/>
      <c r="I90" s="713"/>
      <c r="J90" s="713"/>
      <c r="K90" s="714"/>
      <c r="L90" s="217" t="s">
        <v>236</v>
      </c>
      <c r="M90" s="712" t="s">
        <v>237</v>
      </c>
      <c r="N90" s="713"/>
      <c r="O90" s="713"/>
      <c r="P90" s="713"/>
      <c r="Q90" s="715"/>
    </row>
    <row r="91" spans="2:17" ht="30" customHeight="1">
      <c r="B91" s="241">
        <v>72</v>
      </c>
      <c r="C91" s="712" t="s">
        <v>231</v>
      </c>
      <c r="D91" s="713"/>
      <c r="E91" s="713"/>
      <c r="F91" s="713"/>
      <c r="G91" s="713"/>
      <c r="H91" s="713"/>
      <c r="I91" s="713"/>
      <c r="J91" s="713"/>
      <c r="K91" s="714"/>
      <c r="L91" s="217" t="s">
        <v>238</v>
      </c>
      <c r="M91" s="712" t="s">
        <v>239</v>
      </c>
      <c r="N91" s="713"/>
      <c r="O91" s="713"/>
      <c r="P91" s="713"/>
      <c r="Q91" s="715"/>
    </row>
    <row r="92" spans="2:17" ht="30" customHeight="1">
      <c r="B92" s="241">
        <v>73</v>
      </c>
      <c r="C92" s="712" t="s">
        <v>231</v>
      </c>
      <c r="D92" s="713"/>
      <c r="E92" s="713"/>
      <c r="F92" s="713"/>
      <c r="G92" s="713"/>
      <c r="H92" s="713"/>
      <c r="I92" s="713"/>
      <c r="J92" s="713"/>
      <c r="K92" s="714"/>
      <c r="L92" s="217" t="s">
        <v>240</v>
      </c>
      <c r="M92" s="712" t="s">
        <v>241</v>
      </c>
      <c r="N92" s="713"/>
      <c r="O92" s="713"/>
      <c r="P92" s="713"/>
      <c r="Q92" s="715"/>
    </row>
    <row r="93" spans="2:17" ht="30" customHeight="1">
      <c r="B93" s="241">
        <v>74</v>
      </c>
      <c r="C93" s="712" t="s">
        <v>242</v>
      </c>
      <c r="D93" s="713"/>
      <c r="E93" s="713"/>
      <c r="F93" s="713"/>
      <c r="G93" s="713"/>
      <c r="H93" s="713"/>
      <c r="I93" s="713"/>
      <c r="J93" s="713"/>
      <c r="K93" s="714"/>
      <c r="L93" s="217" t="s">
        <v>243</v>
      </c>
      <c r="M93" s="712" t="s">
        <v>244</v>
      </c>
      <c r="N93" s="713"/>
      <c r="O93" s="713"/>
      <c r="P93" s="713"/>
      <c r="Q93" s="715"/>
    </row>
    <row r="94" spans="2:17" ht="30" customHeight="1" thickBot="1">
      <c r="B94" s="249">
        <v>75</v>
      </c>
      <c r="C94" s="734" t="s">
        <v>245</v>
      </c>
      <c r="D94" s="735"/>
      <c r="E94" s="735"/>
      <c r="F94" s="735"/>
      <c r="G94" s="735"/>
      <c r="H94" s="735"/>
      <c r="I94" s="735"/>
      <c r="J94" s="735"/>
      <c r="K94" s="736"/>
      <c r="L94" s="218" t="s">
        <v>246</v>
      </c>
      <c r="M94" s="737" t="s">
        <v>2558</v>
      </c>
      <c r="N94" s="738"/>
      <c r="O94" s="738"/>
      <c r="P94" s="738"/>
      <c r="Q94" s="242"/>
    </row>
    <row r="95" spans="2:17" ht="30" customHeight="1"/>
    <row r="96" spans="2:17"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sheetData>
  <mergeCells count="170">
    <mergeCell ref="B87:Q87"/>
    <mergeCell ref="M61:Q61"/>
    <mergeCell ref="B77:Q77"/>
    <mergeCell ref="C90:K90"/>
    <mergeCell ref="M90:Q90"/>
    <mergeCell ref="C88:K88"/>
    <mergeCell ref="M88:Q88"/>
    <mergeCell ref="M78:Q78"/>
    <mergeCell ref="C86:K86"/>
    <mergeCell ref="M86:Q86"/>
    <mergeCell ref="C84:K84"/>
    <mergeCell ref="M84:Q84"/>
    <mergeCell ref="C85:K85"/>
    <mergeCell ref="M85:Q85"/>
    <mergeCell ref="C79:K79"/>
    <mergeCell ref="M79:Q79"/>
    <mergeCell ref="C80:K80"/>
    <mergeCell ref="M80:Q80"/>
    <mergeCell ref="C81:K81"/>
    <mergeCell ref="M81:Q81"/>
    <mergeCell ref="C83:K83"/>
    <mergeCell ref="M83:Q83"/>
    <mergeCell ref="M69:Q69"/>
    <mergeCell ref="C78:K78"/>
    <mergeCell ref="C93:K93"/>
    <mergeCell ref="M93:Q93"/>
    <mergeCell ref="C94:K94"/>
    <mergeCell ref="C91:K91"/>
    <mergeCell ref="M91:Q91"/>
    <mergeCell ref="C92:K92"/>
    <mergeCell ref="M92:Q92"/>
    <mergeCell ref="M94:P94"/>
    <mergeCell ref="C89:K89"/>
    <mergeCell ref="M89:Q89"/>
    <mergeCell ref="C42:K42"/>
    <mergeCell ref="M42:Q42"/>
    <mergeCell ref="C41:K41"/>
    <mergeCell ref="M41:Q41"/>
    <mergeCell ref="B47:Q47"/>
    <mergeCell ref="B51:Q51"/>
    <mergeCell ref="M45:Q45"/>
    <mergeCell ref="C44:K44"/>
    <mergeCell ref="M44:Q44"/>
    <mergeCell ref="C43:K43"/>
    <mergeCell ref="M43:Q43"/>
    <mergeCell ref="C50:K50"/>
    <mergeCell ref="M50:Q50"/>
    <mergeCell ref="C49:K49"/>
    <mergeCell ref="M49:Q49"/>
    <mergeCell ref="M33:Q33"/>
    <mergeCell ref="B40:Q40"/>
    <mergeCell ref="C20:K20"/>
    <mergeCell ref="C21:K21"/>
    <mergeCell ref="C19:K19"/>
    <mergeCell ref="C29:K29"/>
    <mergeCell ref="M29:Q29"/>
    <mergeCell ref="C30:K30"/>
    <mergeCell ref="M30:Q30"/>
    <mergeCell ref="C31:K31"/>
    <mergeCell ref="M31:Q31"/>
    <mergeCell ref="C26:K26"/>
    <mergeCell ref="M26:Q26"/>
    <mergeCell ref="C27:K27"/>
    <mergeCell ref="M25:Q25"/>
    <mergeCell ref="M27:Q27"/>
    <mergeCell ref="M35:Q35"/>
    <mergeCell ref="C37:K37"/>
    <mergeCell ref="M37:Q37"/>
    <mergeCell ref="C38:K38"/>
    <mergeCell ref="M38:Q38"/>
    <mergeCell ref="M21:Q21"/>
    <mergeCell ref="C22:K22"/>
    <mergeCell ref="M22:Q22"/>
    <mergeCell ref="C54:K54"/>
    <mergeCell ref="C55:K55"/>
    <mergeCell ref="C52:K52"/>
    <mergeCell ref="M52:Q52"/>
    <mergeCell ref="C53:K53"/>
    <mergeCell ref="M53:Q53"/>
    <mergeCell ref="B2:Q3"/>
    <mergeCell ref="N5:O6"/>
    <mergeCell ref="B9:Q9"/>
    <mergeCell ref="C11:K11"/>
    <mergeCell ref="M11:Q11"/>
    <mergeCell ref="C8:K8"/>
    <mergeCell ref="M8:Q8"/>
    <mergeCell ref="B5:D5"/>
    <mergeCell ref="B6:D6"/>
    <mergeCell ref="P5:Q6"/>
    <mergeCell ref="E5:K5"/>
    <mergeCell ref="E6:K6"/>
    <mergeCell ref="C10:K10"/>
    <mergeCell ref="M10:Q10"/>
    <mergeCell ref="C32:K32"/>
    <mergeCell ref="M32:Q32"/>
    <mergeCell ref="C33:K33"/>
    <mergeCell ref="M54:Q54"/>
    <mergeCell ref="M57:Q57"/>
    <mergeCell ref="C68:K68"/>
    <mergeCell ref="M55:Q55"/>
    <mergeCell ref="C56:K56"/>
    <mergeCell ref="C69:K69"/>
    <mergeCell ref="M60:Q60"/>
    <mergeCell ref="B58:Q58"/>
    <mergeCell ref="C59:K59"/>
    <mergeCell ref="M59:Q59"/>
    <mergeCell ref="C60:K60"/>
    <mergeCell ref="C23:K23"/>
    <mergeCell ref="M23:Q23"/>
    <mergeCell ref="C24:K24"/>
    <mergeCell ref="M24:Q24"/>
    <mergeCell ref="C25:K25"/>
    <mergeCell ref="C75:K75"/>
    <mergeCell ref="M75:Q75"/>
    <mergeCell ref="C45:K45"/>
    <mergeCell ref="C46:K46"/>
    <mergeCell ref="M46:Q46"/>
    <mergeCell ref="M68:Q68"/>
    <mergeCell ref="C65:K65"/>
    <mergeCell ref="M65:Q65"/>
    <mergeCell ref="C66:K66"/>
    <mergeCell ref="M66:Q66"/>
    <mergeCell ref="C67:K67"/>
    <mergeCell ref="M67:Q67"/>
    <mergeCell ref="C63:K63"/>
    <mergeCell ref="M63:Q63"/>
    <mergeCell ref="C64:K64"/>
    <mergeCell ref="M64:Q64"/>
    <mergeCell ref="B28:Q28"/>
    <mergeCell ref="C34:K34"/>
    <mergeCell ref="M34:Q34"/>
    <mergeCell ref="C12:K12"/>
    <mergeCell ref="M12:Q12"/>
    <mergeCell ref="C16:K16"/>
    <mergeCell ref="C17:K17"/>
    <mergeCell ref="M17:Q17"/>
    <mergeCell ref="C18:K18"/>
    <mergeCell ref="M18:Q18"/>
    <mergeCell ref="M19:Q19"/>
    <mergeCell ref="M20:Q20"/>
    <mergeCell ref="C13:K13"/>
    <mergeCell ref="M13:Q13"/>
    <mergeCell ref="B15:Q15"/>
    <mergeCell ref="M16:Q16"/>
    <mergeCell ref="C14:K14"/>
    <mergeCell ref="M14:Q14"/>
    <mergeCell ref="C35:K35"/>
    <mergeCell ref="C39:K39"/>
    <mergeCell ref="M39:Q39"/>
    <mergeCell ref="C36:K36"/>
    <mergeCell ref="M36:Q36"/>
    <mergeCell ref="B82:Q82"/>
    <mergeCell ref="C76:K76"/>
    <mergeCell ref="M76:Q76"/>
    <mergeCell ref="C71:K71"/>
    <mergeCell ref="M71:Q71"/>
    <mergeCell ref="C61:K61"/>
    <mergeCell ref="C72:K72"/>
    <mergeCell ref="M72:Q72"/>
    <mergeCell ref="C73:K73"/>
    <mergeCell ref="M73:Q73"/>
    <mergeCell ref="C74:K74"/>
    <mergeCell ref="M74:Q74"/>
    <mergeCell ref="B62:Q62"/>
    <mergeCell ref="C48:K48"/>
    <mergeCell ref="M48:Q48"/>
    <mergeCell ref="M56:Q56"/>
    <mergeCell ref="C70:K70"/>
    <mergeCell ref="M70:Q70"/>
    <mergeCell ref="C57:K57"/>
  </mergeCells>
  <phoneticPr fontId="1" type="noConversion"/>
  <pageMargins left="0.7" right="0.7" top="0.75" bottom="0.75" header="0.3" footer="0.3"/>
  <pageSetup paperSize="9" scale="48" orientation="landscape" r:id="rId1"/>
  <rowBreaks count="1" manualBreakCount="1">
    <brk id="61" max="16"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77"/>
  <sheetViews>
    <sheetView view="pageBreakPreview" topLeftCell="A349" zoomScale="60" zoomScaleNormal="72" workbookViewId="0">
      <selection activeCell="E34" sqref="E34"/>
    </sheetView>
  </sheetViews>
  <sheetFormatPr defaultColWidth="9" defaultRowHeight="16.5"/>
  <cols>
    <col min="1" max="1" width="3.375" style="49" customWidth="1"/>
    <col min="2" max="2" width="9" style="49"/>
    <col min="3" max="3" width="27.625" style="49" customWidth="1"/>
    <col min="4" max="4" width="39.75" style="49" customWidth="1"/>
    <col min="5" max="5" width="35.125" style="49" customWidth="1"/>
    <col min="6" max="6" width="14.25" style="49" customWidth="1"/>
    <col min="7" max="7" width="79.125" style="49" customWidth="1"/>
    <col min="8" max="18" width="9" style="49"/>
    <col min="19" max="19" width="23.75" style="49" customWidth="1"/>
    <col min="20" max="16384" width="9" style="49"/>
  </cols>
  <sheetData>
    <row r="1" spans="2:7" ht="17.25" thickBot="1"/>
    <row r="2" spans="2:7" ht="30" customHeight="1">
      <c r="B2" s="395" t="s">
        <v>249</v>
      </c>
      <c r="C2" s="396"/>
      <c r="D2" s="396"/>
      <c r="E2" s="396"/>
      <c r="F2" s="396"/>
      <c r="G2" s="397"/>
    </row>
    <row r="3" spans="2:7" ht="30" customHeight="1" thickBot="1">
      <c r="B3" s="398"/>
      <c r="C3" s="399"/>
      <c r="D3" s="399"/>
      <c r="E3" s="399"/>
      <c r="F3" s="399"/>
      <c r="G3" s="400"/>
    </row>
    <row r="4" spans="2:7" ht="30" customHeight="1" thickBot="1"/>
    <row r="5" spans="2:7" ht="30" customHeight="1">
      <c r="B5" s="322" t="s">
        <v>3503</v>
      </c>
      <c r="C5" s="323"/>
      <c r="D5" s="266" t="s">
        <v>2464</v>
      </c>
      <c r="E5" s="254" t="s">
        <v>3504</v>
      </c>
      <c r="F5" s="266" t="s">
        <v>341</v>
      </c>
      <c r="G5" s="254" t="s">
        <v>250</v>
      </c>
    </row>
    <row r="6" spans="2:7" ht="30" customHeight="1" thickBot="1">
      <c r="B6" s="745" t="s">
        <v>53</v>
      </c>
      <c r="C6" s="746"/>
      <c r="D6" s="264" t="s">
        <v>3505</v>
      </c>
      <c r="E6" s="263" t="s">
        <v>3506</v>
      </c>
      <c r="F6" s="264" t="s">
        <v>3507</v>
      </c>
      <c r="G6" s="287" t="s">
        <v>3508</v>
      </c>
    </row>
    <row r="7" spans="2:7" ht="17.25" thickBot="1"/>
    <row r="8" spans="2:7" ht="30" customHeight="1">
      <c r="B8" s="50" t="s">
        <v>81</v>
      </c>
      <c r="C8" s="270" t="s">
        <v>3509</v>
      </c>
      <c r="D8" s="267" t="s">
        <v>248</v>
      </c>
      <c r="E8" s="267" t="s">
        <v>3510</v>
      </c>
      <c r="F8" s="267" t="s">
        <v>2836</v>
      </c>
      <c r="G8" s="268" t="s">
        <v>78</v>
      </c>
    </row>
    <row r="9" spans="2:7" ht="48.75" customHeight="1">
      <c r="B9" s="739" t="s">
        <v>3511</v>
      </c>
      <c r="C9" s="740"/>
      <c r="D9" s="740"/>
      <c r="E9" s="740"/>
      <c r="F9" s="740"/>
      <c r="G9" s="741"/>
    </row>
    <row r="10" spans="2:7" ht="126.75" customHeight="1">
      <c r="B10" s="51">
        <v>1</v>
      </c>
      <c r="C10" s="272" t="s">
        <v>3512</v>
      </c>
      <c r="D10" s="269" t="s">
        <v>2840</v>
      </c>
      <c r="E10" s="269" t="s">
        <v>2841</v>
      </c>
      <c r="F10" s="269" t="s">
        <v>185</v>
      </c>
      <c r="G10" s="271" t="s">
        <v>3513</v>
      </c>
    </row>
    <row r="11" spans="2:7" ht="30" customHeight="1">
      <c r="B11" s="51">
        <v>2</v>
      </c>
      <c r="C11" s="272" t="s">
        <v>3512</v>
      </c>
      <c r="D11" s="269" t="s">
        <v>3514</v>
      </c>
      <c r="E11" s="269" t="s">
        <v>2841</v>
      </c>
      <c r="F11" s="269" t="s">
        <v>3515</v>
      </c>
      <c r="G11" s="271" t="s">
        <v>3516</v>
      </c>
    </row>
    <row r="12" spans="2:7" ht="30" customHeight="1">
      <c r="B12" s="51">
        <v>3</v>
      </c>
      <c r="C12" s="272" t="s">
        <v>2839</v>
      </c>
      <c r="D12" s="269" t="s">
        <v>2840</v>
      </c>
      <c r="E12" s="269" t="s">
        <v>2842</v>
      </c>
      <c r="F12" s="269" t="s">
        <v>185</v>
      </c>
      <c r="G12" s="271" t="s">
        <v>2889</v>
      </c>
    </row>
    <row r="13" spans="2:7" ht="30" customHeight="1">
      <c r="B13" s="51">
        <v>4</v>
      </c>
      <c r="C13" s="272" t="s">
        <v>3512</v>
      </c>
      <c r="D13" s="269" t="s">
        <v>2840</v>
      </c>
      <c r="E13" s="269" t="s">
        <v>2842</v>
      </c>
      <c r="F13" s="269" t="s">
        <v>257</v>
      </c>
      <c r="G13" s="271" t="s">
        <v>3517</v>
      </c>
    </row>
    <row r="14" spans="2:7" ht="30" customHeight="1">
      <c r="B14" s="51">
        <v>5</v>
      </c>
      <c r="C14" s="272" t="s">
        <v>3512</v>
      </c>
      <c r="D14" s="269" t="s">
        <v>3514</v>
      </c>
      <c r="E14" s="269" t="s">
        <v>2843</v>
      </c>
      <c r="F14" s="269" t="s">
        <v>185</v>
      </c>
      <c r="G14" s="271" t="s">
        <v>2890</v>
      </c>
    </row>
    <row r="15" spans="2:7" ht="30" customHeight="1">
      <c r="B15" s="51">
        <v>6</v>
      </c>
      <c r="C15" s="272" t="s">
        <v>2839</v>
      </c>
      <c r="D15" s="269" t="s">
        <v>2840</v>
      </c>
      <c r="E15" s="269" t="s">
        <v>2843</v>
      </c>
      <c r="F15" s="269" t="s">
        <v>3515</v>
      </c>
      <c r="G15" s="271" t="s">
        <v>2892</v>
      </c>
    </row>
    <row r="16" spans="2:7" ht="30" customHeight="1">
      <c r="B16" s="51">
        <v>7</v>
      </c>
      <c r="C16" s="272" t="s">
        <v>2839</v>
      </c>
      <c r="D16" s="269" t="s">
        <v>2840</v>
      </c>
      <c r="E16" s="269" t="s">
        <v>2844</v>
      </c>
      <c r="F16" s="269" t="s">
        <v>185</v>
      </c>
      <c r="G16" s="271" t="s">
        <v>2893</v>
      </c>
    </row>
    <row r="17" spans="2:7" ht="30" customHeight="1">
      <c r="B17" s="51">
        <v>8</v>
      </c>
      <c r="C17" s="272" t="s">
        <v>3512</v>
      </c>
      <c r="D17" s="269" t="s">
        <v>3514</v>
      </c>
      <c r="E17" s="269" t="s">
        <v>2845</v>
      </c>
      <c r="F17" s="269" t="s">
        <v>3518</v>
      </c>
      <c r="G17" s="271" t="s">
        <v>2894</v>
      </c>
    </row>
    <row r="18" spans="2:7" ht="30" customHeight="1">
      <c r="B18" s="51">
        <v>9</v>
      </c>
      <c r="C18" s="272" t="s">
        <v>3512</v>
      </c>
      <c r="D18" s="269" t="s">
        <v>3514</v>
      </c>
      <c r="E18" s="269" t="s">
        <v>2846</v>
      </c>
      <c r="F18" s="269" t="s">
        <v>185</v>
      </c>
      <c r="G18" s="271" t="s">
        <v>2896</v>
      </c>
    </row>
    <row r="19" spans="2:7" ht="30" customHeight="1">
      <c r="B19" s="51">
        <v>10</v>
      </c>
      <c r="C19" s="272" t="s">
        <v>2839</v>
      </c>
      <c r="D19" s="269" t="s">
        <v>3514</v>
      </c>
      <c r="E19" s="269" t="s">
        <v>3519</v>
      </c>
      <c r="F19" s="269" t="s">
        <v>185</v>
      </c>
      <c r="G19" s="271" t="s">
        <v>3520</v>
      </c>
    </row>
    <row r="20" spans="2:7" ht="30" customHeight="1">
      <c r="B20" s="51">
        <v>11</v>
      </c>
      <c r="C20" s="272" t="s">
        <v>2839</v>
      </c>
      <c r="D20" s="269" t="s">
        <v>2840</v>
      </c>
      <c r="E20" s="269" t="s">
        <v>2847</v>
      </c>
      <c r="F20" s="269" t="s">
        <v>257</v>
      </c>
      <c r="G20" s="271" t="s">
        <v>2897</v>
      </c>
    </row>
    <row r="21" spans="2:7" ht="30" customHeight="1">
      <c r="B21" s="51">
        <v>12</v>
      </c>
      <c r="C21" s="272" t="s">
        <v>3512</v>
      </c>
      <c r="D21" s="269" t="s">
        <v>2840</v>
      </c>
      <c r="E21" s="269" t="s">
        <v>3521</v>
      </c>
      <c r="F21" s="269" t="s">
        <v>185</v>
      </c>
      <c r="G21" s="271" t="s">
        <v>3522</v>
      </c>
    </row>
    <row r="22" spans="2:7" ht="30" customHeight="1">
      <c r="B22" s="51">
        <v>13</v>
      </c>
      <c r="C22" s="272" t="s">
        <v>2839</v>
      </c>
      <c r="D22" s="269" t="s">
        <v>3514</v>
      </c>
      <c r="E22" s="269" t="s">
        <v>2849</v>
      </c>
      <c r="F22" s="269" t="s">
        <v>185</v>
      </c>
      <c r="G22" s="271" t="s">
        <v>2898</v>
      </c>
    </row>
    <row r="23" spans="2:7" ht="30" customHeight="1">
      <c r="B23" s="51">
        <v>14</v>
      </c>
      <c r="C23" s="272" t="s">
        <v>2839</v>
      </c>
      <c r="D23" s="269" t="s">
        <v>2840</v>
      </c>
      <c r="E23" s="269" t="s">
        <v>2849</v>
      </c>
      <c r="F23" s="269" t="s">
        <v>257</v>
      </c>
      <c r="G23" s="271" t="s">
        <v>2899</v>
      </c>
    </row>
    <row r="24" spans="2:7" ht="30" customHeight="1">
      <c r="B24" s="51">
        <v>15</v>
      </c>
      <c r="C24" s="272" t="s">
        <v>3512</v>
      </c>
      <c r="D24" s="269" t="s">
        <v>2840</v>
      </c>
      <c r="E24" s="269" t="s">
        <v>3523</v>
      </c>
      <c r="F24" s="269" t="s">
        <v>3518</v>
      </c>
      <c r="G24" s="271" t="s">
        <v>3524</v>
      </c>
    </row>
    <row r="25" spans="2:7" ht="30" customHeight="1">
      <c r="B25" s="51">
        <v>16</v>
      </c>
      <c r="C25" s="272" t="s">
        <v>3512</v>
      </c>
      <c r="D25" s="269" t="s">
        <v>2840</v>
      </c>
      <c r="E25" s="269" t="s">
        <v>3523</v>
      </c>
      <c r="F25" s="269" t="s">
        <v>257</v>
      </c>
      <c r="G25" s="271" t="s">
        <v>2900</v>
      </c>
    </row>
    <row r="26" spans="2:7" ht="30" customHeight="1">
      <c r="B26" s="51">
        <v>17</v>
      </c>
      <c r="C26" s="272" t="s">
        <v>3512</v>
      </c>
      <c r="D26" s="269" t="s">
        <v>3514</v>
      </c>
      <c r="E26" s="269" t="s">
        <v>2856</v>
      </c>
      <c r="F26" s="269" t="s">
        <v>185</v>
      </c>
      <c r="G26" s="271" t="s">
        <v>2895</v>
      </c>
    </row>
    <row r="27" spans="2:7" ht="30" customHeight="1">
      <c r="B27" s="51">
        <v>18</v>
      </c>
      <c r="C27" s="272" t="s">
        <v>2839</v>
      </c>
      <c r="D27" s="269" t="s">
        <v>2840</v>
      </c>
      <c r="E27" s="269" t="s">
        <v>3525</v>
      </c>
      <c r="F27" s="269" t="s">
        <v>3518</v>
      </c>
      <c r="G27" s="271" t="s">
        <v>2901</v>
      </c>
    </row>
    <row r="28" spans="2:7" ht="30" customHeight="1">
      <c r="B28" s="51">
        <v>19</v>
      </c>
      <c r="C28" s="272" t="s">
        <v>2839</v>
      </c>
      <c r="D28" s="269" t="s">
        <v>2840</v>
      </c>
      <c r="E28" s="269" t="s">
        <v>2850</v>
      </c>
      <c r="F28" s="269" t="s">
        <v>257</v>
      </c>
      <c r="G28" s="271" t="s">
        <v>2902</v>
      </c>
    </row>
    <row r="29" spans="2:7" ht="30" customHeight="1">
      <c r="B29" s="51">
        <v>20</v>
      </c>
      <c r="C29" s="272" t="s">
        <v>2839</v>
      </c>
      <c r="D29" s="269" t="s">
        <v>3514</v>
      </c>
      <c r="E29" s="269" t="s">
        <v>2851</v>
      </c>
      <c r="F29" s="269" t="s">
        <v>257</v>
      </c>
      <c r="G29" s="271" t="s">
        <v>2905</v>
      </c>
    </row>
    <row r="30" spans="2:7" ht="30" customHeight="1">
      <c r="B30" s="51">
        <v>21</v>
      </c>
      <c r="C30" s="272" t="s">
        <v>3512</v>
      </c>
      <c r="D30" s="269" t="s">
        <v>2840</v>
      </c>
      <c r="E30" s="269" t="s">
        <v>2851</v>
      </c>
      <c r="F30" s="269" t="s">
        <v>185</v>
      </c>
      <c r="G30" s="271" t="s">
        <v>2903</v>
      </c>
    </row>
    <row r="31" spans="2:7" ht="34.5" customHeight="1">
      <c r="B31" s="51">
        <v>22</v>
      </c>
      <c r="C31" s="272" t="s">
        <v>3512</v>
      </c>
      <c r="D31" s="269" t="s">
        <v>2840</v>
      </c>
      <c r="E31" s="269" t="s">
        <v>3526</v>
      </c>
      <c r="F31" s="269" t="s">
        <v>257</v>
      </c>
      <c r="G31" s="271" t="s">
        <v>3527</v>
      </c>
    </row>
    <row r="32" spans="2:7" ht="34.5" customHeight="1">
      <c r="B32" s="51">
        <v>23</v>
      </c>
      <c r="C32" s="272" t="s">
        <v>3512</v>
      </c>
      <c r="D32" s="269" t="s">
        <v>2840</v>
      </c>
      <c r="E32" s="269" t="s">
        <v>2858</v>
      </c>
      <c r="F32" s="269" t="s">
        <v>185</v>
      </c>
      <c r="G32" s="271" t="s">
        <v>3528</v>
      </c>
    </row>
    <row r="33" spans="2:7" ht="34.5" customHeight="1">
      <c r="B33" s="51">
        <v>24</v>
      </c>
      <c r="C33" s="272" t="s">
        <v>2839</v>
      </c>
      <c r="D33" s="269" t="s">
        <v>3514</v>
      </c>
      <c r="E33" s="269" t="s">
        <v>2859</v>
      </c>
      <c r="F33" s="269" t="s">
        <v>3518</v>
      </c>
      <c r="G33" s="271" t="s">
        <v>2906</v>
      </c>
    </row>
    <row r="34" spans="2:7" ht="34.5" customHeight="1">
      <c r="B34" s="51">
        <v>25</v>
      </c>
      <c r="C34" s="272" t="s">
        <v>3512</v>
      </c>
      <c r="D34" s="269" t="s">
        <v>2840</v>
      </c>
      <c r="E34" s="269" t="s">
        <v>2859</v>
      </c>
      <c r="F34" s="269" t="s">
        <v>257</v>
      </c>
      <c r="G34" s="271" t="s">
        <v>2909</v>
      </c>
    </row>
    <row r="35" spans="2:7" ht="30" customHeight="1">
      <c r="B35" s="51">
        <v>26</v>
      </c>
      <c r="C35" s="272" t="s">
        <v>3512</v>
      </c>
      <c r="D35" s="269" t="s">
        <v>3514</v>
      </c>
      <c r="E35" s="269" t="s">
        <v>3529</v>
      </c>
      <c r="F35" s="269" t="s">
        <v>3518</v>
      </c>
      <c r="G35" s="271" t="s">
        <v>2907</v>
      </c>
    </row>
    <row r="36" spans="2:7" ht="30" customHeight="1">
      <c r="B36" s="51">
        <v>27</v>
      </c>
      <c r="C36" s="272" t="s">
        <v>2839</v>
      </c>
      <c r="D36" s="269" t="s">
        <v>2840</v>
      </c>
      <c r="E36" s="269" t="s">
        <v>2852</v>
      </c>
      <c r="F36" s="269" t="s">
        <v>3515</v>
      </c>
      <c r="G36" s="271" t="s">
        <v>2908</v>
      </c>
    </row>
    <row r="37" spans="2:7" ht="30" customHeight="1">
      <c r="B37" s="51">
        <v>28</v>
      </c>
      <c r="C37" s="272" t="s">
        <v>2839</v>
      </c>
      <c r="D37" s="269" t="s">
        <v>2840</v>
      </c>
      <c r="E37" s="269" t="s">
        <v>3530</v>
      </c>
      <c r="F37" s="269" t="s">
        <v>3518</v>
      </c>
      <c r="G37" s="271" t="s">
        <v>2910</v>
      </c>
    </row>
    <row r="38" spans="2:7" ht="30" customHeight="1">
      <c r="B38" s="51">
        <v>29</v>
      </c>
      <c r="C38" s="272" t="s">
        <v>2839</v>
      </c>
      <c r="D38" s="269" t="s">
        <v>3514</v>
      </c>
      <c r="E38" s="269" t="s">
        <v>2853</v>
      </c>
      <c r="F38" s="269" t="s">
        <v>257</v>
      </c>
      <c r="G38" s="271" t="s">
        <v>2911</v>
      </c>
    </row>
    <row r="39" spans="2:7" ht="30" customHeight="1">
      <c r="B39" s="51">
        <v>30</v>
      </c>
      <c r="C39" s="272" t="s">
        <v>2839</v>
      </c>
      <c r="D39" s="269" t="s">
        <v>3514</v>
      </c>
      <c r="E39" s="269" t="s">
        <v>2860</v>
      </c>
      <c r="F39" s="269" t="s">
        <v>3518</v>
      </c>
      <c r="G39" s="271" t="s">
        <v>2912</v>
      </c>
    </row>
    <row r="40" spans="2:7" ht="30" customHeight="1">
      <c r="B40" s="51">
        <v>31</v>
      </c>
      <c r="C40" s="272" t="s">
        <v>3512</v>
      </c>
      <c r="D40" s="269" t="s">
        <v>2840</v>
      </c>
      <c r="E40" s="269" t="s">
        <v>2861</v>
      </c>
      <c r="F40" s="269" t="s">
        <v>3518</v>
      </c>
      <c r="G40" s="271" t="s">
        <v>3531</v>
      </c>
    </row>
    <row r="41" spans="2:7" ht="30" customHeight="1">
      <c r="B41" s="51">
        <v>32</v>
      </c>
      <c r="C41" s="272" t="s">
        <v>2839</v>
      </c>
      <c r="D41" s="269" t="s">
        <v>2840</v>
      </c>
      <c r="E41" s="269" t="s">
        <v>2854</v>
      </c>
      <c r="F41" s="269" t="s">
        <v>185</v>
      </c>
      <c r="G41" s="271" t="s">
        <v>2914</v>
      </c>
    </row>
    <row r="42" spans="2:7" ht="30" customHeight="1">
      <c r="B42" s="51">
        <v>33</v>
      </c>
      <c r="C42" s="272" t="s">
        <v>2839</v>
      </c>
      <c r="D42" s="269" t="s">
        <v>2840</v>
      </c>
      <c r="E42" s="269" t="s">
        <v>2855</v>
      </c>
      <c r="F42" s="269" t="s">
        <v>3518</v>
      </c>
      <c r="G42" s="271" t="s">
        <v>2915</v>
      </c>
    </row>
    <row r="43" spans="2:7" ht="30" customHeight="1">
      <c r="B43" s="51">
        <v>34</v>
      </c>
      <c r="C43" s="272" t="s">
        <v>2838</v>
      </c>
      <c r="D43" s="269" t="s">
        <v>3532</v>
      </c>
      <c r="E43" s="269" t="s">
        <v>3533</v>
      </c>
      <c r="F43" s="269"/>
      <c r="G43" s="271" t="s">
        <v>3534</v>
      </c>
    </row>
    <row r="44" spans="2:7" ht="30" customHeight="1">
      <c r="B44" s="51">
        <v>35</v>
      </c>
      <c r="C44" s="272" t="s">
        <v>2838</v>
      </c>
      <c r="D44" s="269" t="s">
        <v>3532</v>
      </c>
      <c r="E44" s="269" t="s">
        <v>2861</v>
      </c>
      <c r="F44" s="269"/>
      <c r="G44" s="271" t="s">
        <v>2913</v>
      </c>
    </row>
    <row r="45" spans="2:7" ht="30" customHeight="1">
      <c r="B45" s="51">
        <v>36</v>
      </c>
      <c r="C45" s="272" t="s">
        <v>3535</v>
      </c>
      <c r="D45" s="269" t="s">
        <v>2862</v>
      </c>
      <c r="E45" s="269" t="s">
        <v>2853</v>
      </c>
      <c r="F45" s="269"/>
      <c r="G45" s="271" t="s">
        <v>2911</v>
      </c>
    </row>
    <row r="46" spans="2:7" ht="30" customHeight="1">
      <c r="B46" s="51">
        <v>37</v>
      </c>
      <c r="C46" s="272" t="s">
        <v>2838</v>
      </c>
      <c r="D46" s="269" t="s">
        <v>3532</v>
      </c>
      <c r="E46" s="269" t="s">
        <v>2863</v>
      </c>
      <c r="F46" s="269"/>
      <c r="G46" s="271" t="s">
        <v>2916</v>
      </c>
    </row>
    <row r="47" spans="2:7" ht="30" customHeight="1">
      <c r="B47" s="51">
        <v>38</v>
      </c>
      <c r="C47" s="272" t="s">
        <v>2838</v>
      </c>
      <c r="D47" s="269" t="s">
        <v>3532</v>
      </c>
      <c r="E47" s="269" t="s">
        <v>2850</v>
      </c>
      <c r="F47" s="269"/>
      <c r="G47" s="271" t="s">
        <v>2917</v>
      </c>
    </row>
    <row r="48" spans="2:7" ht="30" customHeight="1">
      <c r="B48" s="51">
        <v>39</v>
      </c>
      <c r="C48" s="272" t="s">
        <v>2838</v>
      </c>
      <c r="D48" s="269" t="s">
        <v>2862</v>
      </c>
      <c r="E48" s="269" t="s">
        <v>3536</v>
      </c>
      <c r="F48" s="269"/>
      <c r="G48" s="271" t="s">
        <v>3516</v>
      </c>
    </row>
    <row r="49" spans="2:7" ht="30" customHeight="1">
      <c r="B49" s="51">
        <v>40</v>
      </c>
      <c r="C49" s="272" t="s">
        <v>2838</v>
      </c>
      <c r="D49" s="269" t="s">
        <v>3532</v>
      </c>
      <c r="E49" s="269" t="s">
        <v>2849</v>
      </c>
      <c r="F49" s="269"/>
      <c r="G49" s="271" t="s">
        <v>2899</v>
      </c>
    </row>
    <row r="50" spans="2:7" ht="30" customHeight="1">
      <c r="B50" s="51">
        <v>41</v>
      </c>
      <c r="C50" s="272" t="s">
        <v>3535</v>
      </c>
      <c r="D50" s="269" t="s">
        <v>2862</v>
      </c>
      <c r="E50" s="269" t="s">
        <v>2848</v>
      </c>
      <c r="F50" s="269"/>
      <c r="G50" s="271" t="s">
        <v>2918</v>
      </c>
    </row>
    <row r="51" spans="2:7" ht="30" customHeight="1">
      <c r="B51" s="51">
        <v>42</v>
      </c>
      <c r="C51" s="272" t="s">
        <v>3535</v>
      </c>
      <c r="D51" s="269" t="s">
        <v>2862</v>
      </c>
      <c r="E51" s="269" t="s">
        <v>3537</v>
      </c>
      <c r="F51" s="269"/>
      <c r="G51" s="271" t="s">
        <v>2920</v>
      </c>
    </row>
    <row r="52" spans="2:7" ht="30" customHeight="1">
      <c r="B52" s="51">
        <v>43</v>
      </c>
      <c r="C52" s="272" t="s">
        <v>2838</v>
      </c>
      <c r="D52" s="269" t="s">
        <v>2865</v>
      </c>
      <c r="E52" s="269" t="s">
        <v>2866</v>
      </c>
      <c r="F52" s="269"/>
      <c r="G52" s="271" t="s">
        <v>3538</v>
      </c>
    </row>
    <row r="53" spans="2:7" ht="30" customHeight="1">
      <c r="B53" s="51">
        <v>44</v>
      </c>
      <c r="C53" s="272" t="s">
        <v>2838</v>
      </c>
      <c r="D53" s="269" t="s">
        <v>3539</v>
      </c>
      <c r="E53" s="269" t="s">
        <v>2860</v>
      </c>
      <c r="F53" s="269"/>
      <c r="G53" s="271" t="s">
        <v>2912</v>
      </c>
    </row>
    <row r="54" spans="2:7" ht="30" customHeight="1">
      <c r="B54" s="51">
        <v>45</v>
      </c>
      <c r="C54" s="272" t="s">
        <v>2838</v>
      </c>
      <c r="D54" s="269" t="s">
        <v>3539</v>
      </c>
      <c r="E54" s="269" t="s">
        <v>2852</v>
      </c>
      <c r="F54" s="269"/>
      <c r="G54" s="271" t="s">
        <v>2908</v>
      </c>
    </row>
    <row r="55" spans="2:7" ht="30" customHeight="1">
      <c r="B55" s="51">
        <v>46</v>
      </c>
      <c r="C55" s="272" t="s">
        <v>2838</v>
      </c>
      <c r="D55" s="269" t="s">
        <v>2865</v>
      </c>
      <c r="E55" s="269" t="s">
        <v>2867</v>
      </c>
      <c r="F55" s="269"/>
      <c r="G55" s="271" t="s">
        <v>2921</v>
      </c>
    </row>
    <row r="56" spans="2:7" ht="30" customHeight="1">
      <c r="B56" s="51">
        <v>47</v>
      </c>
      <c r="C56" s="272" t="s">
        <v>2838</v>
      </c>
      <c r="D56" s="269" t="s">
        <v>2865</v>
      </c>
      <c r="E56" s="269" t="s">
        <v>2846</v>
      </c>
      <c r="F56" s="269"/>
      <c r="G56" s="271" t="s">
        <v>2922</v>
      </c>
    </row>
    <row r="57" spans="2:7" ht="30" customHeight="1">
      <c r="B57" s="51">
        <v>48</v>
      </c>
      <c r="C57" s="272" t="s">
        <v>2838</v>
      </c>
      <c r="D57" s="269" t="s">
        <v>2865</v>
      </c>
      <c r="E57" s="269" t="s">
        <v>2868</v>
      </c>
      <c r="F57" s="269"/>
      <c r="G57" s="271" t="s">
        <v>3540</v>
      </c>
    </row>
    <row r="58" spans="2:7" ht="30" customHeight="1">
      <c r="B58" s="51">
        <v>49</v>
      </c>
      <c r="C58" s="272" t="s">
        <v>2838</v>
      </c>
      <c r="D58" s="269" t="s">
        <v>2865</v>
      </c>
      <c r="E58" s="269" t="s">
        <v>2842</v>
      </c>
      <c r="F58" s="269"/>
      <c r="G58" s="271" t="s">
        <v>2891</v>
      </c>
    </row>
    <row r="59" spans="2:7" ht="30" customHeight="1">
      <c r="B59" s="51">
        <v>50</v>
      </c>
      <c r="C59" s="272" t="s">
        <v>3535</v>
      </c>
      <c r="D59" s="269" t="s">
        <v>2865</v>
      </c>
      <c r="E59" s="269" t="s">
        <v>2845</v>
      </c>
      <c r="F59" s="269"/>
      <c r="G59" s="271" t="s">
        <v>2923</v>
      </c>
    </row>
    <row r="60" spans="2:7" ht="30" customHeight="1">
      <c r="B60" s="51">
        <v>51</v>
      </c>
      <c r="C60" s="272" t="s">
        <v>2838</v>
      </c>
      <c r="D60" s="269" t="s">
        <v>2869</v>
      </c>
      <c r="E60" s="269" t="s">
        <v>2854</v>
      </c>
      <c r="F60" s="269"/>
      <c r="G60" s="271" t="s">
        <v>3541</v>
      </c>
    </row>
    <row r="61" spans="2:7" ht="30" customHeight="1">
      <c r="B61" s="51">
        <v>52</v>
      </c>
      <c r="C61" s="272" t="s">
        <v>3535</v>
      </c>
      <c r="D61" s="269" t="s">
        <v>3542</v>
      </c>
      <c r="E61" s="269" t="s">
        <v>3543</v>
      </c>
      <c r="F61" s="269"/>
      <c r="G61" s="271" t="s">
        <v>2909</v>
      </c>
    </row>
    <row r="62" spans="2:7" ht="30" customHeight="1">
      <c r="B62" s="51">
        <v>53</v>
      </c>
      <c r="C62" s="272" t="s">
        <v>2838</v>
      </c>
      <c r="D62" s="269" t="s">
        <v>3542</v>
      </c>
      <c r="E62" s="269" t="s">
        <v>2870</v>
      </c>
      <c r="F62" s="269"/>
      <c r="G62" s="271" t="s">
        <v>2925</v>
      </c>
    </row>
    <row r="63" spans="2:7" ht="30" customHeight="1">
      <c r="B63" s="51">
        <v>54</v>
      </c>
      <c r="C63" s="272" t="s">
        <v>2838</v>
      </c>
      <c r="D63" s="269" t="s">
        <v>2869</v>
      </c>
      <c r="E63" s="269" t="s">
        <v>2843</v>
      </c>
      <c r="F63" s="269"/>
      <c r="G63" s="271" t="s">
        <v>2926</v>
      </c>
    </row>
    <row r="64" spans="2:7" ht="30" customHeight="1">
      <c r="B64" s="51">
        <v>55</v>
      </c>
      <c r="C64" s="272" t="s">
        <v>2838</v>
      </c>
      <c r="D64" s="269" t="s">
        <v>3542</v>
      </c>
      <c r="E64" s="269" t="s">
        <v>3523</v>
      </c>
      <c r="F64" s="269"/>
      <c r="G64" s="271" t="s">
        <v>2900</v>
      </c>
    </row>
    <row r="65" spans="2:7" ht="30" customHeight="1">
      <c r="B65" s="51">
        <v>56</v>
      </c>
      <c r="C65" s="272" t="s">
        <v>3535</v>
      </c>
      <c r="D65" s="269" t="s">
        <v>2869</v>
      </c>
      <c r="E65" s="269" t="s">
        <v>3544</v>
      </c>
      <c r="F65" s="269"/>
      <c r="G65" s="271" t="s">
        <v>2927</v>
      </c>
    </row>
    <row r="66" spans="2:7" ht="30" customHeight="1">
      <c r="B66" s="51">
        <v>57</v>
      </c>
      <c r="C66" s="272" t="s">
        <v>2838</v>
      </c>
      <c r="D66" s="269" t="s">
        <v>2871</v>
      </c>
      <c r="E66" s="269" t="s">
        <v>2872</v>
      </c>
      <c r="F66" s="269"/>
      <c r="G66" s="271" t="s">
        <v>2928</v>
      </c>
    </row>
    <row r="67" spans="2:7" ht="30" customHeight="1">
      <c r="B67" s="51">
        <v>58</v>
      </c>
      <c r="C67" s="272" t="s">
        <v>2838</v>
      </c>
      <c r="D67" s="269" t="s">
        <v>2871</v>
      </c>
      <c r="E67" s="269" t="s">
        <v>3545</v>
      </c>
      <c r="F67" s="269"/>
      <c r="G67" s="271" t="s">
        <v>2902</v>
      </c>
    </row>
    <row r="68" spans="2:7" ht="30" customHeight="1">
      <c r="B68" s="51">
        <v>59</v>
      </c>
      <c r="C68" s="272" t="s">
        <v>3535</v>
      </c>
      <c r="D68" s="269" t="s">
        <v>2871</v>
      </c>
      <c r="E68" s="269" t="s">
        <v>2874</v>
      </c>
      <c r="F68" s="269"/>
      <c r="G68" s="271" t="s">
        <v>3546</v>
      </c>
    </row>
    <row r="69" spans="2:7" ht="30" customHeight="1">
      <c r="B69" s="51">
        <v>60</v>
      </c>
      <c r="C69" s="272" t="s">
        <v>2838</v>
      </c>
      <c r="D69" s="269" t="s">
        <v>2871</v>
      </c>
      <c r="E69" s="269" t="s">
        <v>2875</v>
      </c>
      <c r="F69" s="269"/>
      <c r="G69" s="271" t="s">
        <v>2930</v>
      </c>
    </row>
    <row r="70" spans="2:7" ht="30" customHeight="1">
      <c r="B70" s="51">
        <v>61</v>
      </c>
      <c r="C70" s="272" t="s">
        <v>3535</v>
      </c>
      <c r="D70" s="269" t="s">
        <v>2871</v>
      </c>
      <c r="E70" s="269" t="s">
        <v>2876</v>
      </c>
      <c r="F70" s="269"/>
      <c r="G70" s="271" t="s">
        <v>3547</v>
      </c>
    </row>
    <row r="71" spans="2:7" ht="30" customHeight="1">
      <c r="B71" s="51">
        <v>62</v>
      </c>
      <c r="C71" s="272" t="s">
        <v>3535</v>
      </c>
      <c r="D71" s="269" t="s">
        <v>3548</v>
      </c>
      <c r="E71" s="269" t="s">
        <v>3549</v>
      </c>
      <c r="F71" s="269"/>
      <c r="G71" s="271" t="s">
        <v>3550</v>
      </c>
    </row>
    <row r="72" spans="2:7" ht="30" customHeight="1">
      <c r="B72" s="51">
        <v>63</v>
      </c>
      <c r="C72" s="272" t="s">
        <v>3535</v>
      </c>
      <c r="D72" s="269" t="s">
        <v>2871</v>
      </c>
      <c r="E72" s="269" t="s">
        <v>3551</v>
      </c>
      <c r="F72" s="269"/>
      <c r="G72" s="271" t="s">
        <v>2931</v>
      </c>
    </row>
    <row r="73" spans="2:7" ht="30" customHeight="1">
      <c r="B73" s="51">
        <v>64</v>
      </c>
      <c r="C73" s="272" t="s">
        <v>3535</v>
      </c>
      <c r="D73" s="269" t="s">
        <v>2871</v>
      </c>
      <c r="E73" s="269" t="s">
        <v>2879</v>
      </c>
      <c r="F73" s="269"/>
      <c r="G73" s="271" t="s">
        <v>2932</v>
      </c>
    </row>
    <row r="74" spans="2:7" ht="30" customHeight="1">
      <c r="B74" s="51">
        <v>65</v>
      </c>
      <c r="C74" s="272" t="s">
        <v>2838</v>
      </c>
      <c r="D74" s="269" t="s">
        <v>3548</v>
      </c>
      <c r="E74" s="269" t="s">
        <v>2880</v>
      </c>
      <c r="F74" s="269"/>
      <c r="G74" s="271" t="s">
        <v>2928</v>
      </c>
    </row>
    <row r="75" spans="2:7" ht="30" customHeight="1">
      <c r="B75" s="51">
        <v>66</v>
      </c>
      <c r="C75" s="272" t="s">
        <v>2838</v>
      </c>
      <c r="D75" s="269" t="s">
        <v>2871</v>
      </c>
      <c r="E75" s="269" t="s">
        <v>3552</v>
      </c>
      <c r="F75" s="269"/>
      <c r="G75" s="271" t="s">
        <v>2933</v>
      </c>
    </row>
    <row r="76" spans="2:7" ht="30" customHeight="1">
      <c r="B76" s="51">
        <v>67</v>
      </c>
      <c r="C76" s="272" t="s">
        <v>2838</v>
      </c>
      <c r="D76" s="269" t="s">
        <v>2871</v>
      </c>
      <c r="E76" s="269" t="s">
        <v>2882</v>
      </c>
      <c r="F76" s="269"/>
      <c r="G76" s="271" t="s">
        <v>2934</v>
      </c>
    </row>
    <row r="77" spans="2:7" ht="30" customHeight="1">
      <c r="B77" s="51">
        <v>68</v>
      </c>
      <c r="C77" s="272" t="s">
        <v>3535</v>
      </c>
      <c r="D77" s="269" t="s">
        <v>2871</v>
      </c>
      <c r="E77" s="269" t="s">
        <v>3553</v>
      </c>
      <c r="F77" s="269"/>
      <c r="G77" s="271" t="s">
        <v>2935</v>
      </c>
    </row>
    <row r="78" spans="2:7" ht="30" customHeight="1">
      <c r="B78" s="51">
        <v>69</v>
      </c>
      <c r="C78" s="272" t="s">
        <v>2838</v>
      </c>
      <c r="D78" s="269" t="s">
        <v>3548</v>
      </c>
      <c r="E78" s="269" t="s">
        <v>2857</v>
      </c>
      <c r="F78" s="269"/>
      <c r="G78" s="271" t="s">
        <v>2904</v>
      </c>
    </row>
    <row r="79" spans="2:7" ht="30" customHeight="1">
      <c r="B79" s="51">
        <v>70</v>
      </c>
      <c r="C79" s="272" t="s">
        <v>2838</v>
      </c>
      <c r="D79" s="269" t="s">
        <v>2871</v>
      </c>
      <c r="E79" s="269" t="s">
        <v>2851</v>
      </c>
      <c r="F79" s="269"/>
      <c r="G79" s="271" t="s">
        <v>2936</v>
      </c>
    </row>
    <row r="80" spans="2:7" ht="30" customHeight="1">
      <c r="B80" s="51">
        <v>71</v>
      </c>
      <c r="C80" s="272" t="s">
        <v>3554</v>
      </c>
      <c r="D80" s="269" t="s">
        <v>3555</v>
      </c>
      <c r="E80" s="269" t="s">
        <v>3533</v>
      </c>
      <c r="F80" s="269"/>
      <c r="G80" s="271" t="s">
        <v>2864</v>
      </c>
    </row>
    <row r="81" spans="2:7" ht="30" customHeight="1">
      <c r="B81" s="51">
        <v>72</v>
      </c>
      <c r="C81" s="272" t="s">
        <v>3554</v>
      </c>
      <c r="D81" s="269" t="s">
        <v>2884</v>
      </c>
      <c r="E81" s="269" t="s">
        <v>2861</v>
      </c>
      <c r="F81" s="269"/>
      <c r="G81" s="271" t="s">
        <v>3531</v>
      </c>
    </row>
    <row r="82" spans="2:7" ht="30" customHeight="1">
      <c r="B82" s="51">
        <v>73</v>
      </c>
      <c r="C82" s="272" t="s">
        <v>2837</v>
      </c>
      <c r="D82" s="269" t="s">
        <v>2884</v>
      </c>
      <c r="E82" s="269" t="s">
        <v>2853</v>
      </c>
      <c r="F82" s="269"/>
      <c r="G82" s="271" t="s">
        <v>2911</v>
      </c>
    </row>
    <row r="83" spans="2:7" ht="30" customHeight="1">
      <c r="B83" s="51">
        <v>74</v>
      </c>
      <c r="C83" s="272" t="s">
        <v>2837</v>
      </c>
      <c r="D83" s="269" t="s">
        <v>2884</v>
      </c>
      <c r="E83" s="269" t="s">
        <v>2863</v>
      </c>
      <c r="F83" s="269"/>
      <c r="G83" s="271" t="s">
        <v>2916</v>
      </c>
    </row>
    <row r="84" spans="2:7" ht="30" customHeight="1">
      <c r="B84" s="51">
        <v>75</v>
      </c>
      <c r="C84" s="272" t="s">
        <v>2837</v>
      </c>
      <c r="D84" s="269" t="s">
        <v>2884</v>
      </c>
      <c r="E84" s="269" t="s">
        <v>2841</v>
      </c>
      <c r="F84" s="269"/>
      <c r="G84" s="271" t="s">
        <v>3516</v>
      </c>
    </row>
    <row r="85" spans="2:7" ht="30" customHeight="1">
      <c r="B85" s="51">
        <v>76</v>
      </c>
      <c r="C85" s="272" t="s">
        <v>2837</v>
      </c>
      <c r="D85" s="269" t="s">
        <v>2884</v>
      </c>
      <c r="E85" s="269" t="s">
        <v>2850</v>
      </c>
      <c r="F85" s="269"/>
      <c r="G85" s="271" t="s">
        <v>2917</v>
      </c>
    </row>
    <row r="86" spans="2:7" ht="30" customHeight="1">
      <c r="B86" s="51">
        <v>77</v>
      </c>
      <c r="C86" s="272" t="s">
        <v>3554</v>
      </c>
      <c r="D86" s="269" t="s">
        <v>2884</v>
      </c>
      <c r="E86" s="269" t="s">
        <v>2849</v>
      </c>
      <c r="F86" s="269"/>
      <c r="G86" s="271" t="s">
        <v>2899</v>
      </c>
    </row>
    <row r="87" spans="2:7" ht="30" customHeight="1">
      <c r="B87" s="51">
        <v>78</v>
      </c>
      <c r="C87" s="272" t="s">
        <v>2837</v>
      </c>
      <c r="D87" s="269" t="s">
        <v>2884</v>
      </c>
      <c r="E87" s="269" t="s">
        <v>2848</v>
      </c>
      <c r="F87" s="269"/>
      <c r="G87" s="271" t="s">
        <v>2918</v>
      </c>
    </row>
    <row r="88" spans="2:7" ht="30" customHeight="1">
      <c r="B88" s="51">
        <v>79</v>
      </c>
      <c r="C88" s="272" t="s">
        <v>2837</v>
      </c>
      <c r="D88" s="269" t="s">
        <v>3555</v>
      </c>
      <c r="E88" s="269" t="s">
        <v>2844</v>
      </c>
      <c r="F88" s="269"/>
      <c r="G88" s="271" t="s">
        <v>2920</v>
      </c>
    </row>
    <row r="89" spans="2:7" ht="30" customHeight="1">
      <c r="B89" s="51">
        <v>80</v>
      </c>
      <c r="C89" s="272" t="s">
        <v>2837</v>
      </c>
      <c r="D89" s="269" t="s">
        <v>2885</v>
      </c>
      <c r="E89" s="269" t="s">
        <v>2866</v>
      </c>
      <c r="F89" s="269"/>
      <c r="G89" s="271" t="s">
        <v>2919</v>
      </c>
    </row>
    <row r="90" spans="2:7" ht="30" customHeight="1">
      <c r="B90" s="51">
        <v>81</v>
      </c>
      <c r="C90" s="272" t="s">
        <v>2837</v>
      </c>
      <c r="D90" s="269" t="s">
        <v>2885</v>
      </c>
      <c r="E90" s="269" t="s">
        <v>2860</v>
      </c>
      <c r="F90" s="269"/>
      <c r="G90" s="271" t="s">
        <v>2912</v>
      </c>
    </row>
    <row r="91" spans="2:7" ht="30" customHeight="1">
      <c r="B91" s="51">
        <v>82</v>
      </c>
      <c r="C91" s="272" t="s">
        <v>2837</v>
      </c>
      <c r="D91" s="269" t="s">
        <v>2885</v>
      </c>
      <c r="E91" s="269" t="s">
        <v>2852</v>
      </c>
      <c r="F91" s="269"/>
      <c r="G91" s="271" t="s">
        <v>2908</v>
      </c>
    </row>
    <row r="92" spans="2:7" ht="30" customHeight="1">
      <c r="B92" s="51">
        <v>83</v>
      </c>
      <c r="C92" s="272" t="s">
        <v>3554</v>
      </c>
      <c r="D92" s="269" t="s">
        <v>2885</v>
      </c>
      <c r="E92" s="269" t="s">
        <v>3556</v>
      </c>
      <c r="F92" s="269"/>
      <c r="G92" s="271" t="s">
        <v>3557</v>
      </c>
    </row>
    <row r="93" spans="2:7" ht="30" customHeight="1">
      <c r="B93" s="51">
        <v>84</v>
      </c>
      <c r="C93" s="272" t="s">
        <v>3554</v>
      </c>
      <c r="D93" s="269" t="s">
        <v>3558</v>
      </c>
      <c r="E93" s="269" t="s">
        <v>3559</v>
      </c>
      <c r="F93" s="269"/>
      <c r="G93" s="271" t="s">
        <v>3560</v>
      </c>
    </row>
    <row r="94" spans="2:7" ht="30" customHeight="1">
      <c r="B94" s="51">
        <v>85</v>
      </c>
      <c r="C94" s="272" t="s">
        <v>2837</v>
      </c>
      <c r="D94" s="269" t="s">
        <v>3558</v>
      </c>
      <c r="E94" s="269" t="s">
        <v>3561</v>
      </c>
      <c r="F94" s="269"/>
      <c r="G94" s="271" t="s">
        <v>2891</v>
      </c>
    </row>
    <row r="95" spans="2:7" ht="30" customHeight="1">
      <c r="B95" s="51">
        <v>86</v>
      </c>
      <c r="C95" s="272" t="s">
        <v>3554</v>
      </c>
      <c r="D95" s="269" t="s">
        <v>3558</v>
      </c>
      <c r="E95" s="269" t="s">
        <v>2868</v>
      </c>
      <c r="F95" s="269"/>
      <c r="G95" s="271" t="s">
        <v>2924</v>
      </c>
    </row>
    <row r="96" spans="2:7" ht="30" customHeight="1">
      <c r="B96" s="51">
        <v>87</v>
      </c>
      <c r="C96" s="272" t="s">
        <v>2837</v>
      </c>
      <c r="D96" s="269" t="s">
        <v>3558</v>
      </c>
      <c r="E96" s="269" t="s">
        <v>2845</v>
      </c>
      <c r="F96" s="269"/>
      <c r="G96" s="271" t="s">
        <v>3562</v>
      </c>
    </row>
    <row r="97" spans="2:7" ht="30" customHeight="1">
      <c r="B97" s="51">
        <v>88</v>
      </c>
      <c r="C97" s="272" t="s">
        <v>2837</v>
      </c>
      <c r="D97" s="269" t="s">
        <v>2886</v>
      </c>
      <c r="E97" s="269" t="s">
        <v>2854</v>
      </c>
      <c r="F97" s="269"/>
      <c r="G97" s="271" t="s">
        <v>2914</v>
      </c>
    </row>
    <row r="98" spans="2:7" ht="30" customHeight="1">
      <c r="B98" s="51">
        <v>89</v>
      </c>
      <c r="C98" s="272" t="s">
        <v>2837</v>
      </c>
      <c r="D98" s="269" t="s">
        <v>2886</v>
      </c>
      <c r="E98" s="269" t="s">
        <v>3543</v>
      </c>
      <c r="F98" s="269"/>
      <c r="G98" s="271" t="s">
        <v>2909</v>
      </c>
    </row>
    <row r="99" spans="2:7" ht="30" customHeight="1">
      <c r="B99" s="51">
        <v>90</v>
      </c>
      <c r="C99" s="272" t="s">
        <v>3554</v>
      </c>
      <c r="D99" s="269" t="s">
        <v>3563</v>
      </c>
      <c r="E99" s="269" t="s">
        <v>3564</v>
      </c>
      <c r="F99" s="269"/>
      <c r="G99" s="271" t="s">
        <v>2925</v>
      </c>
    </row>
    <row r="100" spans="2:7" ht="30" customHeight="1">
      <c r="B100" s="51">
        <v>91</v>
      </c>
      <c r="C100" s="272" t="s">
        <v>2837</v>
      </c>
      <c r="D100" s="269" t="s">
        <v>3563</v>
      </c>
      <c r="E100" s="269" t="s">
        <v>3565</v>
      </c>
      <c r="F100" s="269"/>
      <c r="G100" s="271" t="s">
        <v>2926</v>
      </c>
    </row>
    <row r="101" spans="2:7" ht="30" customHeight="1">
      <c r="B101" s="51">
        <v>92</v>
      </c>
      <c r="C101" s="272" t="s">
        <v>3554</v>
      </c>
      <c r="D101" s="269" t="s">
        <v>2886</v>
      </c>
      <c r="E101" s="269" t="s">
        <v>3523</v>
      </c>
      <c r="F101" s="269"/>
      <c r="G101" s="271" t="s">
        <v>3524</v>
      </c>
    </row>
    <row r="102" spans="2:7" ht="30" customHeight="1">
      <c r="B102" s="51">
        <v>93</v>
      </c>
      <c r="C102" s="272" t="s">
        <v>2837</v>
      </c>
      <c r="D102" s="269" t="s">
        <v>3563</v>
      </c>
      <c r="E102" s="269" t="s">
        <v>2856</v>
      </c>
      <c r="F102" s="269"/>
      <c r="G102" s="271" t="s">
        <v>2895</v>
      </c>
    </row>
    <row r="103" spans="2:7" ht="30" customHeight="1">
      <c r="B103" s="51">
        <v>94</v>
      </c>
      <c r="C103" s="272" t="s">
        <v>3554</v>
      </c>
      <c r="D103" s="269" t="s">
        <v>2887</v>
      </c>
      <c r="E103" s="269" t="s">
        <v>2872</v>
      </c>
      <c r="F103" s="269"/>
      <c r="G103" s="271" t="s">
        <v>2928</v>
      </c>
    </row>
    <row r="104" spans="2:7" ht="30" customHeight="1">
      <c r="B104" s="51">
        <v>95</v>
      </c>
      <c r="C104" s="272" t="s">
        <v>2837</v>
      </c>
      <c r="D104" s="269" t="s">
        <v>3566</v>
      </c>
      <c r="E104" s="269" t="s">
        <v>2873</v>
      </c>
      <c r="F104" s="269"/>
      <c r="G104" s="271" t="s">
        <v>3567</v>
      </c>
    </row>
    <row r="105" spans="2:7" ht="30" customHeight="1">
      <c r="B105" s="51">
        <v>96</v>
      </c>
      <c r="C105" s="272" t="s">
        <v>2837</v>
      </c>
      <c r="D105" s="269" t="s">
        <v>3566</v>
      </c>
      <c r="E105" s="269" t="s">
        <v>2874</v>
      </c>
      <c r="F105" s="269"/>
      <c r="G105" s="271" t="s">
        <v>2901</v>
      </c>
    </row>
    <row r="106" spans="2:7" ht="30" customHeight="1">
      <c r="B106" s="51">
        <v>97</v>
      </c>
      <c r="C106" s="272" t="s">
        <v>3554</v>
      </c>
      <c r="D106" s="269" t="s">
        <v>2887</v>
      </c>
      <c r="E106" s="269" t="s">
        <v>2875</v>
      </c>
      <c r="F106" s="269"/>
      <c r="G106" s="271" t="s">
        <v>2930</v>
      </c>
    </row>
    <row r="107" spans="2:7" ht="30" customHeight="1">
      <c r="B107" s="51">
        <v>98</v>
      </c>
      <c r="C107" s="272" t="s">
        <v>2837</v>
      </c>
      <c r="D107" s="269" t="s">
        <v>3566</v>
      </c>
      <c r="E107" s="269" t="s">
        <v>3568</v>
      </c>
      <c r="F107" s="269"/>
      <c r="G107" s="271" t="s">
        <v>2929</v>
      </c>
    </row>
    <row r="108" spans="2:7" ht="30" customHeight="1">
      <c r="B108" s="51">
        <v>99</v>
      </c>
      <c r="C108" s="272" t="s">
        <v>2837</v>
      </c>
      <c r="D108" s="269" t="s">
        <v>2887</v>
      </c>
      <c r="E108" s="269" t="s">
        <v>2877</v>
      </c>
      <c r="F108" s="269"/>
      <c r="G108" s="271" t="s">
        <v>3550</v>
      </c>
    </row>
    <row r="109" spans="2:7" ht="30" customHeight="1">
      <c r="B109" s="51">
        <v>100</v>
      </c>
      <c r="C109" s="272" t="s">
        <v>2837</v>
      </c>
      <c r="D109" s="269" t="s">
        <v>2887</v>
      </c>
      <c r="E109" s="269" t="s">
        <v>2878</v>
      </c>
      <c r="F109" s="269"/>
      <c r="G109" s="271" t="s">
        <v>3569</v>
      </c>
    </row>
    <row r="110" spans="2:7" ht="30" customHeight="1">
      <c r="B110" s="51">
        <v>101</v>
      </c>
      <c r="C110" s="272" t="s">
        <v>3554</v>
      </c>
      <c r="D110" s="269" t="s">
        <v>2887</v>
      </c>
      <c r="E110" s="269" t="s">
        <v>3570</v>
      </c>
      <c r="F110" s="269"/>
      <c r="G110" s="271" t="s">
        <v>2928</v>
      </c>
    </row>
    <row r="111" spans="2:7" ht="30" customHeight="1">
      <c r="B111" s="51">
        <v>102</v>
      </c>
      <c r="C111" s="272" t="s">
        <v>2837</v>
      </c>
      <c r="D111" s="269" t="s">
        <v>3566</v>
      </c>
      <c r="E111" s="269" t="s">
        <v>2881</v>
      </c>
      <c r="F111" s="269"/>
      <c r="G111" s="271" t="s">
        <v>3571</v>
      </c>
    </row>
    <row r="112" spans="2:7" ht="30" customHeight="1">
      <c r="B112" s="51">
        <v>103</v>
      </c>
      <c r="C112" s="272" t="s">
        <v>2837</v>
      </c>
      <c r="D112" s="269" t="s">
        <v>2887</v>
      </c>
      <c r="E112" s="269" t="s">
        <v>2882</v>
      </c>
      <c r="F112" s="269"/>
      <c r="G112" s="271" t="s">
        <v>2934</v>
      </c>
    </row>
    <row r="113" spans="2:7" ht="30" customHeight="1">
      <c r="B113" s="51">
        <v>104</v>
      </c>
      <c r="C113" s="272" t="s">
        <v>3554</v>
      </c>
      <c r="D113" s="269" t="s">
        <v>2887</v>
      </c>
      <c r="E113" s="269" t="s">
        <v>2883</v>
      </c>
      <c r="F113" s="269"/>
      <c r="G113" s="271" t="s">
        <v>3572</v>
      </c>
    </row>
    <row r="114" spans="2:7" ht="30" customHeight="1">
      <c r="B114" s="51">
        <v>105</v>
      </c>
      <c r="C114" s="272" t="s">
        <v>3554</v>
      </c>
      <c r="D114" s="269" t="s">
        <v>2888</v>
      </c>
      <c r="E114" s="269" t="s">
        <v>2879</v>
      </c>
      <c r="F114" s="269"/>
      <c r="G114" s="271" t="s">
        <v>2932</v>
      </c>
    </row>
    <row r="115" spans="2:7" ht="30" customHeight="1">
      <c r="B115" s="51">
        <v>106</v>
      </c>
      <c r="C115" s="272" t="s">
        <v>3554</v>
      </c>
      <c r="D115" s="269" t="s">
        <v>2888</v>
      </c>
      <c r="E115" s="269" t="s">
        <v>2857</v>
      </c>
      <c r="F115" s="269"/>
      <c r="G115" s="271" t="s">
        <v>2904</v>
      </c>
    </row>
    <row r="116" spans="2:7" ht="30" customHeight="1">
      <c r="B116" s="51">
        <v>107</v>
      </c>
      <c r="C116" s="272" t="s">
        <v>2837</v>
      </c>
      <c r="D116" s="269" t="s">
        <v>2888</v>
      </c>
      <c r="E116" s="269" t="s">
        <v>2851</v>
      </c>
      <c r="F116" s="269"/>
      <c r="G116" s="271" t="s">
        <v>2905</v>
      </c>
    </row>
    <row r="117" spans="2:7" ht="30" customHeight="1">
      <c r="B117" s="739" t="s">
        <v>3037</v>
      </c>
      <c r="C117" s="740"/>
      <c r="D117" s="740"/>
      <c r="E117" s="740"/>
      <c r="F117" s="740"/>
      <c r="G117" s="741"/>
    </row>
    <row r="118" spans="2:7" ht="30" customHeight="1">
      <c r="B118" s="51">
        <v>108</v>
      </c>
      <c r="C118" s="272" t="s">
        <v>2839</v>
      </c>
      <c r="D118" s="269" t="s">
        <v>2937</v>
      </c>
      <c r="E118" s="269" t="s">
        <v>2938</v>
      </c>
      <c r="F118" s="269" t="s">
        <v>185</v>
      </c>
      <c r="G118" s="271" t="s">
        <v>2939</v>
      </c>
    </row>
    <row r="119" spans="2:7" ht="30" customHeight="1">
      <c r="B119" s="51">
        <v>109</v>
      </c>
      <c r="C119" s="272" t="s">
        <v>3512</v>
      </c>
      <c r="D119" s="269" t="s">
        <v>2937</v>
      </c>
      <c r="E119" s="269" t="s">
        <v>2940</v>
      </c>
      <c r="F119" s="269" t="s">
        <v>3515</v>
      </c>
      <c r="G119" s="271" t="s">
        <v>3573</v>
      </c>
    </row>
    <row r="120" spans="2:7" ht="30" customHeight="1">
      <c r="B120" s="51">
        <v>110</v>
      </c>
      <c r="C120" s="272" t="s">
        <v>2839</v>
      </c>
      <c r="D120" s="269" t="s">
        <v>2937</v>
      </c>
      <c r="E120" s="269" t="s">
        <v>3574</v>
      </c>
      <c r="F120" s="269" t="s">
        <v>185</v>
      </c>
      <c r="G120" s="271" t="s">
        <v>2942</v>
      </c>
    </row>
    <row r="121" spans="2:7" ht="30" customHeight="1">
      <c r="B121" s="51">
        <v>111</v>
      </c>
      <c r="C121" s="272" t="s">
        <v>2839</v>
      </c>
      <c r="D121" s="269" t="s">
        <v>3575</v>
      </c>
      <c r="E121" s="269" t="s">
        <v>3574</v>
      </c>
      <c r="F121" s="269" t="s">
        <v>3515</v>
      </c>
      <c r="G121" s="271" t="s">
        <v>2943</v>
      </c>
    </row>
    <row r="122" spans="2:7" ht="30" customHeight="1">
      <c r="B122" s="51">
        <v>112</v>
      </c>
      <c r="C122" s="272" t="s">
        <v>2839</v>
      </c>
      <c r="D122" s="269" t="s">
        <v>2937</v>
      </c>
      <c r="E122" s="269" t="s">
        <v>2944</v>
      </c>
      <c r="F122" s="269" t="s">
        <v>3518</v>
      </c>
      <c r="G122" s="271" t="s">
        <v>2945</v>
      </c>
    </row>
    <row r="123" spans="2:7" ht="30" customHeight="1">
      <c r="B123" s="51">
        <v>113</v>
      </c>
      <c r="C123" s="272" t="s">
        <v>3512</v>
      </c>
      <c r="D123" s="269" t="s">
        <v>3575</v>
      </c>
      <c r="E123" s="269" t="s">
        <v>2946</v>
      </c>
      <c r="F123" s="269" t="s">
        <v>3518</v>
      </c>
      <c r="G123" s="271" t="s">
        <v>3576</v>
      </c>
    </row>
    <row r="124" spans="2:7" ht="30" customHeight="1">
      <c r="B124" s="51">
        <v>114</v>
      </c>
      <c r="C124" s="272" t="s">
        <v>3512</v>
      </c>
      <c r="D124" s="269" t="s">
        <v>2937</v>
      </c>
      <c r="E124" s="273" t="s">
        <v>2947</v>
      </c>
      <c r="F124" s="269" t="s">
        <v>185</v>
      </c>
      <c r="G124" s="274" t="s">
        <v>3577</v>
      </c>
    </row>
    <row r="125" spans="2:7" ht="30" customHeight="1">
      <c r="B125" s="51">
        <v>115</v>
      </c>
      <c r="C125" s="272" t="s">
        <v>2839</v>
      </c>
      <c r="D125" s="269" t="s">
        <v>2937</v>
      </c>
      <c r="E125" s="272" t="s">
        <v>2947</v>
      </c>
      <c r="F125" s="269" t="s">
        <v>3515</v>
      </c>
      <c r="G125" s="271" t="s">
        <v>3578</v>
      </c>
    </row>
    <row r="126" spans="2:7" ht="30" customHeight="1">
      <c r="B126" s="51">
        <v>116</v>
      </c>
      <c r="C126" s="272" t="s">
        <v>3512</v>
      </c>
      <c r="D126" s="269" t="s">
        <v>2937</v>
      </c>
      <c r="E126" s="272" t="s">
        <v>2948</v>
      </c>
      <c r="F126" s="269" t="s">
        <v>3518</v>
      </c>
      <c r="G126" s="271" t="s">
        <v>3579</v>
      </c>
    </row>
    <row r="127" spans="2:7" ht="30" customHeight="1">
      <c r="B127" s="51">
        <v>117</v>
      </c>
      <c r="C127" s="272" t="s">
        <v>2839</v>
      </c>
      <c r="D127" s="269" t="s">
        <v>3575</v>
      </c>
      <c r="E127" s="272" t="s">
        <v>2948</v>
      </c>
      <c r="F127" s="269" t="s">
        <v>3515</v>
      </c>
      <c r="G127" s="271" t="s">
        <v>2949</v>
      </c>
    </row>
    <row r="128" spans="2:7" ht="30" customHeight="1">
      <c r="B128" s="51">
        <v>118</v>
      </c>
      <c r="C128" s="272" t="s">
        <v>3512</v>
      </c>
      <c r="D128" s="269" t="s">
        <v>2937</v>
      </c>
      <c r="E128" s="272" t="s">
        <v>2950</v>
      </c>
      <c r="F128" s="269" t="s">
        <v>185</v>
      </c>
      <c r="G128" s="271" t="s">
        <v>2951</v>
      </c>
    </row>
    <row r="129" spans="2:7" ht="30" customHeight="1">
      <c r="B129" s="51">
        <v>119</v>
      </c>
      <c r="C129" s="272" t="s">
        <v>3512</v>
      </c>
      <c r="D129" s="269" t="s">
        <v>2937</v>
      </c>
      <c r="E129" s="272" t="s">
        <v>3580</v>
      </c>
      <c r="F129" s="269" t="s">
        <v>185</v>
      </c>
      <c r="G129" s="271" t="s">
        <v>3581</v>
      </c>
    </row>
    <row r="130" spans="2:7" ht="30" customHeight="1">
      <c r="B130" s="51">
        <v>120</v>
      </c>
      <c r="C130" s="272" t="s">
        <v>3535</v>
      </c>
      <c r="D130" s="269" t="s">
        <v>2953</v>
      </c>
      <c r="E130" s="272" t="s">
        <v>2944</v>
      </c>
      <c r="F130" s="269" t="s">
        <v>185</v>
      </c>
      <c r="G130" s="271" t="s">
        <v>3582</v>
      </c>
    </row>
    <row r="131" spans="2:7" ht="30" customHeight="1">
      <c r="B131" s="51">
        <v>121</v>
      </c>
      <c r="C131" s="272" t="s">
        <v>3535</v>
      </c>
      <c r="D131" s="269" t="s">
        <v>2953</v>
      </c>
      <c r="E131" s="272" t="s">
        <v>2954</v>
      </c>
      <c r="F131" s="269"/>
      <c r="G131" s="271" t="s">
        <v>3583</v>
      </c>
    </row>
    <row r="132" spans="2:7" ht="30" customHeight="1">
      <c r="B132" s="51">
        <v>122</v>
      </c>
      <c r="C132" s="272" t="s">
        <v>2838</v>
      </c>
      <c r="D132" s="269" t="s">
        <v>2953</v>
      </c>
      <c r="E132" s="272" t="s">
        <v>2947</v>
      </c>
      <c r="F132" s="269"/>
      <c r="G132" s="271" t="s">
        <v>2518</v>
      </c>
    </row>
    <row r="133" spans="2:7" ht="30" customHeight="1">
      <c r="B133" s="51">
        <v>123</v>
      </c>
      <c r="C133" s="272" t="s">
        <v>3535</v>
      </c>
      <c r="D133" s="269" t="s">
        <v>2953</v>
      </c>
      <c r="E133" s="272" t="s">
        <v>3584</v>
      </c>
      <c r="F133" s="269"/>
      <c r="G133" s="271" t="s">
        <v>2517</v>
      </c>
    </row>
    <row r="134" spans="2:7" ht="30" customHeight="1">
      <c r="B134" s="51">
        <v>124</v>
      </c>
      <c r="C134" s="272" t="s">
        <v>2838</v>
      </c>
      <c r="D134" s="269" t="s">
        <v>2953</v>
      </c>
      <c r="E134" s="272" t="s">
        <v>2950</v>
      </c>
      <c r="F134" s="269"/>
      <c r="G134" s="271" t="s">
        <v>3585</v>
      </c>
    </row>
    <row r="135" spans="2:7" ht="30" customHeight="1">
      <c r="B135" s="51">
        <v>125</v>
      </c>
      <c r="C135" s="272" t="s">
        <v>2838</v>
      </c>
      <c r="D135" s="269" t="s">
        <v>3586</v>
      </c>
      <c r="E135" s="272" t="s">
        <v>2946</v>
      </c>
      <c r="F135" s="269"/>
      <c r="G135" s="271" t="s">
        <v>2957</v>
      </c>
    </row>
    <row r="136" spans="2:7" ht="30" customHeight="1">
      <c r="B136" s="51">
        <v>126</v>
      </c>
      <c r="C136" s="272" t="s">
        <v>3535</v>
      </c>
      <c r="D136" s="269" t="s">
        <v>3586</v>
      </c>
      <c r="E136" s="269" t="s">
        <v>2941</v>
      </c>
      <c r="F136" s="269"/>
      <c r="G136" s="271" t="s">
        <v>3587</v>
      </c>
    </row>
    <row r="137" spans="2:7" ht="30" customHeight="1">
      <c r="B137" s="51">
        <v>127</v>
      </c>
      <c r="C137" s="272" t="s">
        <v>2838</v>
      </c>
      <c r="D137" s="269" t="s">
        <v>2956</v>
      </c>
      <c r="E137" s="269" t="s">
        <v>2948</v>
      </c>
      <c r="F137" s="269"/>
      <c r="G137" s="271" t="s">
        <v>2959</v>
      </c>
    </row>
    <row r="138" spans="2:7" ht="30" customHeight="1">
      <c r="B138" s="51">
        <v>128</v>
      </c>
      <c r="C138" s="272" t="s">
        <v>2838</v>
      </c>
      <c r="D138" s="269" t="s">
        <v>2956</v>
      </c>
      <c r="E138" s="269" t="s">
        <v>2960</v>
      </c>
      <c r="F138" s="269"/>
      <c r="G138" s="271" t="s">
        <v>3588</v>
      </c>
    </row>
    <row r="139" spans="2:7" ht="30" customHeight="1">
      <c r="B139" s="51">
        <v>129</v>
      </c>
      <c r="C139" s="272" t="s">
        <v>2838</v>
      </c>
      <c r="D139" s="269" t="s">
        <v>3586</v>
      </c>
      <c r="E139" s="269" t="s">
        <v>3580</v>
      </c>
      <c r="F139" s="269"/>
      <c r="G139" s="271" t="s">
        <v>2962</v>
      </c>
    </row>
    <row r="140" spans="2:7" ht="30" customHeight="1">
      <c r="B140" s="51">
        <v>130</v>
      </c>
      <c r="C140" s="272" t="s">
        <v>3554</v>
      </c>
      <c r="D140" s="269" t="s">
        <v>3589</v>
      </c>
      <c r="E140" s="272" t="s">
        <v>2944</v>
      </c>
      <c r="F140" s="269"/>
      <c r="G140" s="271" t="s">
        <v>3582</v>
      </c>
    </row>
    <row r="141" spans="2:7" ht="30" customHeight="1">
      <c r="B141" s="51">
        <v>131</v>
      </c>
      <c r="C141" s="272" t="s">
        <v>2837</v>
      </c>
      <c r="D141" s="269" t="s">
        <v>2963</v>
      </c>
      <c r="E141" s="272" t="s">
        <v>3590</v>
      </c>
      <c r="F141" s="269"/>
      <c r="G141" s="271" t="s">
        <v>2955</v>
      </c>
    </row>
    <row r="142" spans="2:7" ht="30" customHeight="1">
      <c r="B142" s="51">
        <v>132</v>
      </c>
      <c r="C142" s="272" t="s">
        <v>3554</v>
      </c>
      <c r="D142" s="269" t="s">
        <v>3589</v>
      </c>
      <c r="E142" s="272" t="s">
        <v>3591</v>
      </c>
      <c r="F142" s="269"/>
      <c r="G142" s="271" t="s">
        <v>2518</v>
      </c>
    </row>
    <row r="143" spans="2:7" ht="30" customHeight="1">
      <c r="B143" s="51">
        <v>133</v>
      </c>
      <c r="C143" s="272" t="s">
        <v>2837</v>
      </c>
      <c r="D143" s="269" t="s">
        <v>3589</v>
      </c>
      <c r="E143" s="272" t="s">
        <v>3584</v>
      </c>
      <c r="F143" s="269"/>
      <c r="G143" s="271" t="s">
        <v>3573</v>
      </c>
    </row>
    <row r="144" spans="2:7" ht="30" customHeight="1">
      <c r="B144" s="51">
        <v>134</v>
      </c>
      <c r="C144" s="272" t="s">
        <v>3554</v>
      </c>
      <c r="D144" s="269" t="s">
        <v>2963</v>
      </c>
      <c r="E144" s="272" t="s">
        <v>2950</v>
      </c>
      <c r="F144" s="269"/>
      <c r="G144" s="271" t="s">
        <v>3585</v>
      </c>
    </row>
    <row r="145" spans="2:8" ht="30" customHeight="1">
      <c r="B145" s="51">
        <v>135</v>
      </c>
      <c r="C145" s="272" t="s">
        <v>3554</v>
      </c>
      <c r="D145" s="269" t="s">
        <v>3592</v>
      </c>
      <c r="E145" s="272" t="s">
        <v>2946</v>
      </c>
      <c r="F145" s="269"/>
      <c r="G145" s="271" t="s">
        <v>3593</v>
      </c>
    </row>
    <row r="146" spans="2:8" ht="30" customHeight="1">
      <c r="B146" s="51">
        <v>136</v>
      </c>
      <c r="C146" s="272" t="s">
        <v>3554</v>
      </c>
      <c r="D146" s="269" t="s">
        <v>3592</v>
      </c>
      <c r="E146" s="269" t="s">
        <v>2941</v>
      </c>
      <c r="F146" s="269"/>
      <c r="G146" s="271" t="s">
        <v>2958</v>
      </c>
    </row>
    <row r="147" spans="2:8" ht="30" customHeight="1">
      <c r="B147" s="51">
        <v>137</v>
      </c>
      <c r="C147" s="272" t="s">
        <v>3554</v>
      </c>
      <c r="D147" s="269" t="s">
        <v>3592</v>
      </c>
      <c r="E147" s="269" t="s">
        <v>3594</v>
      </c>
      <c r="F147" s="269"/>
      <c r="G147" s="271" t="s">
        <v>3595</v>
      </c>
    </row>
    <row r="148" spans="2:8" ht="30" customHeight="1">
      <c r="B148" s="51">
        <v>138</v>
      </c>
      <c r="C148" s="272" t="s">
        <v>3554</v>
      </c>
      <c r="D148" s="269" t="s">
        <v>2964</v>
      </c>
      <c r="E148" s="269" t="s">
        <v>3596</v>
      </c>
      <c r="F148" s="269"/>
      <c r="G148" s="271" t="s">
        <v>2961</v>
      </c>
    </row>
    <row r="149" spans="2:8" s="251" customFormat="1" ht="30" customHeight="1">
      <c r="B149" s="51">
        <v>139</v>
      </c>
      <c r="C149" s="272" t="s">
        <v>2837</v>
      </c>
      <c r="D149" s="269" t="s">
        <v>3592</v>
      </c>
      <c r="E149" s="275" t="s">
        <v>2952</v>
      </c>
      <c r="F149" s="275"/>
      <c r="G149" s="276" t="s">
        <v>3597</v>
      </c>
      <c r="H149" s="49"/>
    </row>
    <row r="150" spans="2:8" ht="30" customHeight="1">
      <c r="B150" s="739" t="s">
        <v>3038</v>
      </c>
      <c r="C150" s="740"/>
      <c r="D150" s="740"/>
      <c r="E150" s="740"/>
      <c r="F150" s="740"/>
      <c r="G150" s="741"/>
    </row>
    <row r="151" spans="2:8" ht="30" customHeight="1">
      <c r="B151" s="51">
        <v>140</v>
      </c>
      <c r="C151" s="272" t="s">
        <v>2839</v>
      </c>
      <c r="D151" s="269" t="s">
        <v>3598</v>
      </c>
      <c r="E151" s="269" t="s">
        <v>2966</v>
      </c>
      <c r="F151" s="269" t="s">
        <v>3518</v>
      </c>
      <c r="G151" s="271" t="s">
        <v>2967</v>
      </c>
    </row>
    <row r="152" spans="2:8" ht="30" customHeight="1">
      <c r="B152" s="51">
        <v>141</v>
      </c>
      <c r="C152" s="272" t="s">
        <v>2839</v>
      </c>
      <c r="D152" s="269" t="s">
        <v>2965</v>
      </c>
      <c r="E152" s="269" t="s">
        <v>2966</v>
      </c>
      <c r="F152" s="269" t="s">
        <v>3515</v>
      </c>
      <c r="G152" s="271" t="s">
        <v>2968</v>
      </c>
    </row>
    <row r="153" spans="2:8" ht="30" customHeight="1">
      <c r="B153" s="51">
        <v>142</v>
      </c>
      <c r="C153" s="272" t="s">
        <v>3512</v>
      </c>
      <c r="D153" s="269" t="s">
        <v>2965</v>
      </c>
      <c r="E153" s="269" t="s">
        <v>2969</v>
      </c>
      <c r="F153" s="269" t="s">
        <v>185</v>
      </c>
      <c r="G153" s="271" t="s">
        <v>2432</v>
      </c>
    </row>
    <row r="154" spans="2:8" ht="30" customHeight="1">
      <c r="B154" s="51">
        <v>143</v>
      </c>
      <c r="C154" s="272" t="s">
        <v>2839</v>
      </c>
      <c r="D154" s="269" t="s">
        <v>3598</v>
      </c>
      <c r="E154" s="269" t="s">
        <v>3599</v>
      </c>
      <c r="F154" s="269" t="s">
        <v>3518</v>
      </c>
      <c r="G154" s="271" t="s">
        <v>2971</v>
      </c>
    </row>
    <row r="155" spans="2:8" ht="30" customHeight="1">
      <c r="B155" s="51">
        <v>144</v>
      </c>
      <c r="C155" s="272" t="s">
        <v>3512</v>
      </c>
      <c r="D155" s="269" t="s">
        <v>2965</v>
      </c>
      <c r="E155" s="269" t="s">
        <v>3599</v>
      </c>
      <c r="F155" s="269" t="s">
        <v>3515</v>
      </c>
      <c r="G155" s="271" t="s">
        <v>2972</v>
      </c>
    </row>
    <row r="156" spans="2:8" ht="30" customHeight="1">
      <c r="B156" s="51">
        <v>145</v>
      </c>
      <c r="C156" s="272" t="s">
        <v>3512</v>
      </c>
      <c r="D156" s="269" t="s">
        <v>2965</v>
      </c>
      <c r="E156" s="269" t="s">
        <v>3600</v>
      </c>
      <c r="F156" s="269" t="s">
        <v>3518</v>
      </c>
      <c r="G156" s="271" t="s">
        <v>2974</v>
      </c>
    </row>
    <row r="157" spans="2:8" ht="30" customHeight="1">
      <c r="B157" s="51">
        <v>146</v>
      </c>
      <c r="C157" s="272" t="s">
        <v>3512</v>
      </c>
      <c r="D157" s="269" t="s">
        <v>2965</v>
      </c>
      <c r="E157" s="269" t="s">
        <v>3600</v>
      </c>
      <c r="F157" s="269" t="s">
        <v>257</v>
      </c>
      <c r="G157" s="271" t="s">
        <v>3601</v>
      </c>
    </row>
    <row r="158" spans="2:8" ht="30" customHeight="1">
      <c r="B158" s="51">
        <v>147</v>
      </c>
      <c r="C158" s="272" t="s">
        <v>2839</v>
      </c>
      <c r="D158" s="269" t="s">
        <v>2965</v>
      </c>
      <c r="E158" s="269" t="s">
        <v>3602</v>
      </c>
      <c r="F158" s="269" t="s">
        <v>185</v>
      </c>
      <c r="G158" s="271" t="s">
        <v>3603</v>
      </c>
    </row>
    <row r="159" spans="2:8" ht="30" customHeight="1">
      <c r="B159" s="51">
        <v>148</v>
      </c>
      <c r="C159" s="272" t="s">
        <v>2839</v>
      </c>
      <c r="D159" s="269" t="s">
        <v>2965</v>
      </c>
      <c r="E159" s="269" t="s">
        <v>2977</v>
      </c>
      <c r="F159" s="269" t="s">
        <v>185</v>
      </c>
      <c r="G159" s="271" t="s">
        <v>3604</v>
      </c>
    </row>
    <row r="160" spans="2:8" ht="30" customHeight="1">
      <c r="B160" s="51">
        <v>149</v>
      </c>
      <c r="C160" s="272" t="s">
        <v>2839</v>
      </c>
      <c r="D160" s="269" t="s">
        <v>2965</v>
      </c>
      <c r="E160" s="269" t="s">
        <v>2977</v>
      </c>
      <c r="F160" s="269" t="s">
        <v>3515</v>
      </c>
      <c r="G160" s="271" t="s">
        <v>2978</v>
      </c>
    </row>
    <row r="161" spans="2:7" ht="30" customHeight="1">
      <c r="B161" s="51">
        <v>150</v>
      </c>
      <c r="C161" s="272" t="s">
        <v>2839</v>
      </c>
      <c r="D161" s="269" t="s">
        <v>3598</v>
      </c>
      <c r="E161" s="269" t="s">
        <v>3605</v>
      </c>
      <c r="F161" s="269" t="s">
        <v>185</v>
      </c>
      <c r="G161" s="271" t="s">
        <v>2980</v>
      </c>
    </row>
    <row r="162" spans="2:7" ht="30" customHeight="1">
      <c r="B162" s="51">
        <v>151</v>
      </c>
      <c r="C162" s="272" t="s">
        <v>2839</v>
      </c>
      <c r="D162" s="269" t="s">
        <v>3598</v>
      </c>
      <c r="E162" s="269" t="s">
        <v>2979</v>
      </c>
      <c r="F162" s="269" t="s">
        <v>257</v>
      </c>
      <c r="G162" s="271" t="s">
        <v>2981</v>
      </c>
    </row>
    <row r="163" spans="2:7" ht="30" customHeight="1">
      <c r="B163" s="51">
        <v>152</v>
      </c>
      <c r="C163" s="272" t="s">
        <v>2839</v>
      </c>
      <c r="D163" s="269" t="s">
        <v>2965</v>
      </c>
      <c r="E163" s="269" t="s">
        <v>2982</v>
      </c>
      <c r="F163" s="269" t="s">
        <v>3518</v>
      </c>
      <c r="G163" s="271" t="s">
        <v>2983</v>
      </c>
    </row>
    <row r="164" spans="2:7" ht="30" customHeight="1">
      <c r="B164" s="51">
        <v>153</v>
      </c>
      <c r="C164" s="272" t="s">
        <v>2839</v>
      </c>
      <c r="D164" s="269" t="s">
        <v>2965</v>
      </c>
      <c r="E164" s="269" t="s">
        <v>3606</v>
      </c>
      <c r="F164" s="269" t="s">
        <v>3518</v>
      </c>
      <c r="G164" s="271" t="s">
        <v>2985</v>
      </c>
    </row>
    <row r="165" spans="2:7" ht="30" customHeight="1">
      <c r="B165" s="51">
        <v>154</v>
      </c>
      <c r="C165" s="272" t="s">
        <v>2839</v>
      </c>
      <c r="D165" s="269" t="s">
        <v>2965</v>
      </c>
      <c r="E165" s="269" t="s">
        <v>3606</v>
      </c>
      <c r="F165" s="269" t="s">
        <v>257</v>
      </c>
      <c r="G165" s="271" t="s">
        <v>2986</v>
      </c>
    </row>
    <row r="166" spans="2:7" ht="30" customHeight="1">
      <c r="B166" s="51">
        <v>155</v>
      </c>
      <c r="C166" s="272" t="s">
        <v>2839</v>
      </c>
      <c r="D166" s="269" t="s">
        <v>2965</v>
      </c>
      <c r="E166" s="269" t="s">
        <v>2987</v>
      </c>
      <c r="F166" s="269" t="s">
        <v>185</v>
      </c>
      <c r="G166" s="271" t="s">
        <v>2988</v>
      </c>
    </row>
    <row r="167" spans="2:7" ht="30" customHeight="1">
      <c r="B167" s="51">
        <v>156</v>
      </c>
      <c r="C167" s="272" t="s">
        <v>2839</v>
      </c>
      <c r="D167" s="269" t="s">
        <v>3598</v>
      </c>
      <c r="E167" s="269" t="s">
        <v>2989</v>
      </c>
      <c r="F167" s="269" t="s">
        <v>185</v>
      </c>
      <c r="G167" s="271" t="s">
        <v>2990</v>
      </c>
    </row>
    <row r="168" spans="2:7" ht="30" customHeight="1">
      <c r="B168" s="51">
        <v>157</v>
      </c>
      <c r="C168" s="272" t="s">
        <v>2839</v>
      </c>
      <c r="D168" s="269" t="s">
        <v>3598</v>
      </c>
      <c r="E168" s="269" t="s">
        <v>2991</v>
      </c>
      <c r="F168" s="269" t="s">
        <v>257</v>
      </c>
      <c r="G168" s="271" t="s">
        <v>3607</v>
      </c>
    </row>
    <row r="169" spans="2:7" ht="30" customHeight="1">
      <c r="B169" s="51">
        <v>158</v>
      </c>
      <c r="C169" s="272" t="s">
        <v>3512</v>
      </c>
      <c r="D169" s="269" t="s">
        <v>2965</v>
      </c>
      <c r="E169" s="269" t="s">
        <v>2992</v>
      </c>
      <c r="F169" s="269" t="s">
        <v>3515</v>
      </c>
      <c r="G169" s="271" t="s">
        <v>2993</v>
      </c>
    </row>
    <row r="170" spans="2:7" ht="30" customHeight="1">
      <c r="B170" s="51">
        <v>159</v>
      </c>
      <c r="C170" s="272" t="s">
        <v>2839</v>
      </c>
      <c r="D170" s="269" t="s">
        <v>3598</v>
      </c>
      <c r="E170" s="269" t="s">
        <v>2994</v>
      </c>
      <c r="F170" s="269" t="s">
        <v>257</v>
      </c>
      <c r="G170" s="271" t="s">
        <v>2995</v>
      </c>
    </row>
    <row r="171" spans="2:7" ht="30" customHeight="1">
      <c r="B171" s="51">
        <v>160</v>
      </c>
      <c r="C171" s="272" t="s">
        <v>2839</v>
      </c>
      <c r="D171" s="269" t="s">
        <v>2965</v>
      </c>
      <c r="E171" s="269" t="s">
        <v>2996</v>
      </c>
      <c r="F171" s="269" t="s">
        <v>3515</v>
      </c>
      <c r="G171" s="271" t="s">
        <v>2997</v>
      </c>
    </row>
    <row r="172" spans="2:7" ht="30" customHeight="1">
      <c r="B172" s="51">
        <v>161</v>
      </c>
      <c r="C172" s="272" t="s">
        <v>3512</v>
      </c>
      <c r="D172" s="269" t="s">
        <v>2965</v>
      </c>
      <c r="E172" s="269" t="s">
        <v>3608</v>
      </c>
      <c r="F172" s="269" t="s">
        <v>257</v>
      </c>
      <c r="G172" s="271" t="s">
        <v>2999</v>
      </c>
    </row>
    <row r="173" spans="2:7" ht="30" customHeight="1">
      <c r="B173" s="51">
        <v>162</v>
      </c>
      <c r="C173" s="272" t="s">
        <v>3535</v>
      </c>
      <c r="D173" s="269" t="s">
        <v>3609</v>
      </c>
      <c r="E173" s="269" t="s">
        <v>3610</v>
      </c>
      <c r="F173" s="269"/>
      <c r="G173" s="271" t="s">
        <v>3001</v>
      </c>
    </row>
    <row r="174" spans="2:7" ht="30" customHeight="1">
      <c r="B174" s="51">
        <v>163</v>
      </c>
      <c r="C174" s="272" t="s">
        <v>2838</v>
      </c>
      <c r="D174" s="269" t="s">
        <v>3000</v>
      </c>
      <c r="E174" s="269" t="s">
        <v>3611</v>
      </c>
      <c r="F174" s="269"/>
      <c r="G174" s="271" t="s">
        <v>2403</v>
      </c>
    </row>
    <row r="175" spans="2:7" ht="30" customHeight="1">
      <c r="B175" s="51">
        <v>164</v>
      </c>
      <c r="C175" s="272" t="s">
        <v>2838</v>
      </c>
      <c r="D175" s="269" t="s">
        <v>3000</v>
      </c>
      <c r="E175" s="269" t="s">
        <v>3002</v>
      </c>
      <c r="F175" s="269"/>
      <c r="G175" s="271" t="s">
        <v>3612</v>
      </c>
    </row>
    <row r="176" spans="2:7" ht="30" customHeight="1">
      <c r="B176" s="51">
        <v>165</v>
      </c>
      <c r="C176" s="272" t="s">
        <v>2838</v>
      </c>
      <c r="D176" s="269" t="s">
        <v>3000</v>
      </c>
      <c r="E176" s="269" t="s">
        <v>2970</v>
      </c>
      <c r="F176" s="269"/>
      <c r="G176" s="271" t="s">
        <v>3613</v>
      </c>
    </row>
    <row r="177" spans="2:7" ht="30" customHeight="1">
      <c r="B177" s="51">
        <v>166</v>
      </c>
      <c r="C177" s="272" t="s">
        <v>3535</v>
      </c>
      <c r="D177" s="269" t="s">
        <v>3004</v>
      </c>
      <c r="E177" s="269" t="s">
        <v>2975</v>
      </c>
      <c r="F177" s="269"/>
      <c r="G177" s="271" t="s">
        <v>2976</v>
      </c>
    </row>
    <row r="178" spans="2:7" ht="30" customHeight="1">
      <c r="B178" s="51">
        <v>167</v>
      </c>
      <c r="C178" s="272" t="s">
        <v>2838</v>
      </c>
      <c r="D178" s="269" t="s">
        <v>3004</v>
      </c>
      <c r="E178" s="269" t="s">
        <v>3614</v>
      </c>
      <c r="F178" s="269"/>
      <c r="G178" s="271" t="s">
        <v>3006</v>
      </c>
    </row>
    <row r="179" spans="2:7" ht="30" customHeight="1">
      <c r="B179" s="51">
        <v>168</v>
      </c>
      <c r="C179" s="272" t="s">
        <v>3535</v>
      </c>
      <c r="D179" s="269" t="s">
        <v>3004</v>
      </c>
      <c r="E179" s="269" t="s">
        <v>3615</v>
      </c>
      <c r="F179" s="269"/>
      <c r="G179" s="271" t="s">
        <v>3008</v>
      </c>
    </row>
    <row r="180" spans="2:7" ht="30" customHeight="1">
      <c r="B180" s="51">
        <v>169</v>
      </c>
      <c r="C180" s="272" t="s">
        <v>2838</v>
      </c>
      <c r="D180" s="269" t="s">
        <v>3004</v>
      </c>
      <c r="E180" s="269" t="s">
        <v>3600</v>
      </c>
      <c r="F180" s="269"/>
      <c r="G180" s="271" t="s">
        <v>852</v>
      </c>
    </row>
    <row r="181" spans="2:7" ht="30" customHeight="1">
      <c r="B181" s="51">
        <v>170</v>
      </c>
      <c r="C181" s="272" t="s">
        <v>3535</v>
      </c>
      <c r="D181" s="269" t="s">
        <v>3004</v>
      </c>
      <c r="E181" s="269" t="s">
        <v>3616</v>
      </c>
      <c r="F181" s="269"/>
      <c r="G181" s="271" t="s">
        <v>3617</v>
      </c>
    </row>
    <row r="182" spans="2:7" ht="30" customHeight="1">
      <c r="B182" s="51">
        <v>171</v>
      </c>
      <c r="C182" s="272" t="s">
        <v>3535</v>
      </c>
      <c r="D182" s="269" t="s">
        <v>3004</v>
      </c>
      <c r="E182" s="269" t="s">
        <v>3009</v>
      </c>
      <c r="F182" s="269"/>
      <c r="G182" s="271" t="s">
        <v>3010</v>
      </c>
    </row>
    <row r="183" spans="2:7" ht="30" customHeight="1">
      <c r="B183" s="51">
        <v>172</v>
      </c>
      <c r="C183" s="272" t="s">
        <v>2838</v>
      </c>
      <c r="D183" s="269" t="s">
        <v>3011</v>
      </c>
      <c r="E183" s="269" t="s">
        <v>2982</v>
      </c>
      <c r="F183" s="269"/>
      <c r="G183" s="271" t="s">
        <v>3012</v>
      </c>
    </row>
    <row r="184" spans="2:7" ht="30" customHeight="1">
      <c r="B184" s="51">
        <v>173</v>
      </c>
      <c r="C184" s="272" t="s">
        <v>3535</v>
      </c>
      <c r="D184" s="269" t="s">
        <v>3618</v>
      </c>
      <c r="E184" s="269" t="s">
        <v>2984</v>
      </c>
      <c r="F184" s="269"/>
      <c r="G184" s="271" t="s">
        <v>3013</v>
      </c>
    </row>
    <row r="185" spans="2:7" ht="30" customHeight="1">
      <c r="B185" s="51">
        <v>174</v>
      </c>
      <c r="C185" s="272" t="s">
        <v>3535</v>
      </c>
      <c r="D185" s="269" t="s">
        <v>3011</v>
      </c>
      <c r="E185" s="269" t="s">
        <v>3014</v>
      </c>
      <c r="F185" s="269"/>
      <c r="G185" s="271" t="s">
        <v>3619</v>
      </c>
    </row>
    <row r="186" spans="2:7" ht="30" customHeight="1">
      <c r="B186" s="51">
        <v>175</v>
      </c>
      <c r="C186" s="272" t="s">
        <v>3535</v>
      </c>
      <c r="D186" s="269" t="s">
        <v>3011</v>
      </c>
      <c r="E186" s="269" t="s">
        <v>3016</v>
      </c>
      <c r="F186" s="269"/>
      <c r="G186" s="271" t="s">
        <v>3620</v>
      </c>
    </row>
    <row r="187" spans="2:7" ht="30" customHeight="1">
      <c r="B187" s="51">
        <v>176</v>
      </c>
      <c r="C187" s="272" t="s">
        <v>3535</v>
      </c>
      <c r="D187" s="269" t="s">
        <v>3011</v>
      </c>
      <c r="E187" s="269" t="s">
        <v>3018</v>
      </c>
      <c r="F187" s="269"/>
      <c r="G187" s="271" t="s">
        <v>3621</v>
      </c>
    </row>
    <row r="188" spans="2:7" ht="30" customHeight="1">
      <c r="B188" s="51">
        <v>177</v>
      </c>
      <c r="C188" s="272" t="s">
        <v>3535</v>
      </c>
      <c r="D188" s="269" t="s">
        <v>3618</v>
      </c>
      <c r="E188" s="269" t="s">
        <v>3019</v>
      </c>
      <c r="F188" s="269"/>
      <c r="G188" s="271" t="s">
        <v>3015</v>
      </c>
    </row>
    <row r="189" spans="2:7" ht="30" customHeight="1">
      <c r="B189" s="51">
        <v>178</v>
      </c>
      <c r="C189" s="272" t="s">
        <v>2838</v>
      </c>
      <c r="D189" s="269" t="s">
        <v>3011</v>
      </c>
      <c r="E189" s="269" t="s">
        <v>3622</v>
      </c>
      <c r="F189" s="269"/>
      <c r="G189" s="271" t="s">
        <v>3021</v>
      </c>
    </row>
    <row r="190" spans="2:7" ht="30" customHeight="1">
      <c r="B190" s="51">
        <v>179</v>
      </c>
      <c r="C190" s="272" t="s">
        <v>2838</v>
      </c>
      <c r="D190" s="269" t="s">
        <v>3022</v>
      </c>
      <c r="E190" s="269" t="s">
        <v>2989</v>
      </c>
      <c r="F190" s="269"/>
      <c r="G190" s="271" t="s">
        <v>3623</v>
      </c>
    </row>
    <row r="191" spans="2:7" ht="30" customHeight="1">
      <c r="B191" s="51">
        <v>180</v>
      </c>
      <c r="C191" s="272" t="s">
        <v>2838</v>
      </c>
      <c r="D191" s="269" t="s">
        <v>3022</v>
      </c>
      <c r="E191" s="269" t="s">
        <v>3024</v>
      </c>
      <c r="F191" s="269"/>
      <c r="G191" s="271" t="s">
        <v>3624</v>
      </c>
    </row>
    <row r="192" spans="2:7" ht="30" customHeight="1">
      <c r="B192" s="51">
        <v>181</v>
      </c>
      <c r="C192" s="272" t="s">
        <v>2838</v>
      </c>
      <c r="D192" s="269" t="s">
        <v>3022</v>
      </c>
      <c r="E192" s="269" t="s">
        <v>2998</v>
      </c>
      <c r="F192" s="269"/>
      <c r="G192" s="271" t="s">
        <v>2999</v>
      </c>
    </row>
    <row r="193" spans="2:7" ht="30" customHeight="1">
      <c r="B193" s="51">
        <v>182</v>
      </c>
      <c r="C193" s="272" t="s">
        <v>3535</v>
      </c>
      <c r="D193" s="269" t="s">
        <v>3022</v>
      </c>
      <c r="E193" s="269" t="s">
        <v>3625</v>
      </c>
      <c r="F193" s="269"/>
      <c r="G193" s="271" t="s">
        <v>3026</v>
      </c>
    </row>
    <row r="194" spans="2:7" ht="30" customHeight="1">
      <c r="B194" s="51">
        <v>183</v>
      </c>
      <c r="C194" s="272" t="s">
        <v>2838</v>
      </c>
      <c r="D194" s="269" t="s">
        <v>3626</v>
      </c>
      <c r="E194" s="269" t="s">
        <v>3627</v>
      </c>
      <c r="F194" s="269"/>
      <c r="G194" s="271" t="s">
        <v>3628</v>
      </c>
    </row>
    <row r="195" spans="2:7" ht="30" customHeight="1">
      <c r="B195" s="51">
        <v>184</v>
      </c>
      <c r="C195" s="272" t="s">
        <v>3535</v>
      </c>
      <c r="D195" s="269" t="s">
        <v>3022</v>
      </c>
      <c r="E195" s="269" t="s">
        <v>3028</v>
      </c>
      <c r="F195" s="269"/>
      <c r="G195" s="271" t="s">
        <v>3029</v>
      </c>
    </row>
    <row r="196" spans="2:7" ht="30" customHeight="1">
      <c r="B196" s="51">
        <v>185</v>
      </c>
      <c r="C196" s="272" t="s">
        <v>2838</v>
      </c>
      <c r="D196" s="269" t="s">
        <v>3030</v>
      </c>
      <c r="E196" s="269" t="s">
        <v>2987</v>
      </c>
      <c r="F196" s="269"/>
      <c r="G196" s="271" t="s">
        <v>2988</v>
      </c>
    </row>
    <row r="197" spans="2:7" ht="30" customHeight="1">
      <c r="B197" s="51">
        <v>186</v>
      </c>
      <c r="C197" s="272" t="s">
        <v>2838</v>
      </c>
      <c r="D197" s="269" t="s">
        <v>3030</v>
      </c>
      <c r="E197" s="269" t="s">
        <v>2994</v>
      </c>
      <c r="F197" s="269"/>
      <c r="G197" s="271" t="s">
        <v>2995</v>
      </c>
    </row>
    <row r="198" spans="2:7" ht="30" customHeight="1">
      <c r="B198" s="51">
        <v>187</v>
      </c>
      <c r="C198" s="272" t="s">
        <v>2838</v>
      </c>
      <c r="D198" s="269" t="s">
        <v>3030</v>
      </c>
      <c r="E198" s="269" t="s">
        <v>3629</v>
      </c>
      <c r="F198" s="269"/>
      <c r="G198" s="271" t="s">
        <v>3630</v>
      </c>
    </row>
    <row r="199" spans="2:7" ht="30" customHeight="1">
      <c r="B199" s="51">
        <v>188</v>
      </c>
      <c r="C199" s="272" t="s">
        <v>2838</v>
      </c>
      <c r="D199" s="269" t="s">
        <v>3631</v>
      </c>
      <c r="E199" s="269" t="s">
        <v>3632</v>
      </c>
      <c r="F199" s="269"/>
      <c r="G199" s="271" t="s">
        <v>2997</v>
      </c>
    </row>
    <row r="200" spans="2:7" ht="30" customHeight="1">
      <c r="B200" s="51">
        <v>189</v>
      </c>
      <c r="C200" s="272" t="s">
        <v>3554</v>
      </c>
      <c r="D200" s="269" t="s">
        <v>3031</v>
      </c>
      <c r="E200" s="269" t="s">
        <v>2969</v>
      </c>
      <c r="F200" s="269"/>
      <c r="G200" s="271" t="s">
        <v>3633</v>
      </c>
    </row>
    <row r="201" spans="2:7" ht="30" customHeight="1">
      <c r="B201" s="51">
        <v>190</v>
      </c>
      <c r="C201" s="272" t="s">
        <v>3554</v>
      </c>
      <c r="D201" s="269" t="s">
        <v>3031</v>
      </c>
      <c r="E201" s="269" t="s">
        <v>2966</v>
      </c>
      <c r="F201" s="269"/>
      <c r="G201" s="271" t="s">
        <v>2403</v>
      </c>
    </row>
    <row r="202" spans="2:7" ht="30" customHeight="1">
      <c r="B202" s="51">
        <v>191</v>
      </c>
      <c r="C202" s="272" t="s">
        <v>2837</v>
      </c>
      <c r="D202" s="269" t="s">
        <v>3634</v>
      </c>
      <c r="E202" s="269" t="s">
        <v>3002</v>
      </c>
      <c r="F202" s="269"/>
      <c r="G202" s="271" t="s">
        <v>3003</v>
      </c>
    </row>
    <row r="203" spans="2:7" ht="30" customHeight="1">
      <c r="B203" s="51">
        <v>192</v>
      </c>
      <c r="C203" s="272" t="s">
        <v>2837</v>
      </c>
      <c r="D203" s="269" t="s">
        <v>3634</v>
      </c>
      <c r="E203" s="269" t="s">
        <v>3599</v>
      </c>
      <c r="F203" s="269"/>
      <c r="G203" s="271" t="s">
        <v>2816</v>
      </c>
    </row>
    <row r="204" spans="2:7" ht="30" customHeight="1">
      <c r="B204" s="51">
        <v>193</v>
      </c>
      <c r="C204" s="272" t="s">
        <v>3554</v>
      </c>
      <c r="D204" s="269" t="s">
        <v>3032</v>
      </c>
      <c r="E204" s="269" t="s">
        <v>2975</v>
      </c>
      <c r="F204" s="269"/>
      <c r="G204" s="271" t="s">
        <v>3603</v>
      </c>
    </row>
    <row r="205" spans="2:7" ht="30" customHeight="1">
      <c r="B205" s="51">
        <v>194</v>
      </c>
      <c r="C205" s="272" t="s">
        <v>2837</v>
      </c>
      <c r="D205" s="269" t="s">
        <v>3032</v>
      </c>
      <c r="E205" s="269" t="s">
        <v>3005</v>
      </c>
      <c r="F205" s="269"/>
      <c r="G205" s="271" t="s">
        <v>3006</v>
      </c>
    </row>
    <row r="206" spans="2:7" ht="30" customHeight="1">
      <c r="B206" s="51">
        <v>195</v>
      </c>
      <c r="C206" s="272" t="s">
        <v>2837</v>
      </c>
      <c r="D206" s="269" t="s">
        <v>3032</v>
      </c>
      <c r="E206" s="269" t="s">
        <v>3007</v>
      </c>
      <c r="F206" s="269"/>
      <c r="G206" s="271" t="s">
        <v>3008</v>
      </c>
    </row>
    <row r="207" spans="2:7" ht="30" customHeight="1">
      <c r="B207" s="51">
        <v>196</v>
      </c>
      <c r="C207" s="272" t="s">
        <v>2837</v>
      </c>
      <c r="D207" s="269" t="s">
        <v>3032</v>
      </c>
      <c r="E207" s="269" t="s">
        <v>2973</v>
      </c>
      <c r="F207" s="269"/>
      <c r="G207" s="271" t="s">
        <v>3635</v>
      </c>
    </row>
    <row r="208" spans="2:7" ht="30" customHeight="1">
      <c r="B208" s="51">
        <v>197</v>
      </c>
      <c r="C208" s="272" t="s">
        <v>2837</v>
      </c>
      <c r="D208" s="269" t="s">
        <v>3032</v>
      </c>
      <c r="E208" s="269" t="s">
        <v>2977</v>
      </c>
      <c r="F208" s="269"/>
      <c r="G208" s="271" t="s">
        <v>854</v>
      </c>
    </row>
    <row r="209" spans="2:7" ht="30" customHeight="1">
      <c r="B209" s="51">
        <v>198</v>
      </c>
      <c r="C209" s="272" t="s">
        <v>3554</v>
      </c>
      <c r="D209" s="269" t="s">
        <v>3636</v>
      </c>
      <c r="E209" s="269" t="s">
        <v>3009</v>
      </c>
      <c r="F209" s="269"/>
      <c r="G209" s="271" t="s">
        <v>3637</v>
      </c>
    </row>
    <row r="210" spans="2:7" ht="30" customHeight="1">
      <c r="B210" s="51">
        <v>199</v>
      </c>
      <c r="C210" s="272" t="s">
        <v>3554</v>
      </c>
      <c r="D210" s="269" t="s">
        <v>3636</v>
      </c>
      <c r="E210" s="269" t="s">
        <v>2982</v>
      </c>
      <c r="F210" s="269"/>
      <c r="G210" s="271" t="s">
        <v>3012</v>
      </c>
    </row>
    <row r="211" spans="2:7" ht="30" customHeight="1">
      <c r="B211" s="51">
        <v>200</v>
      </c>
      <c r="C211" s="272" t="s">
        <v>3554</v>
      </c>
      <c r="D211" s="269" t="s">
        <v>3636</v>
      </c>
      <c r="E211" s="269" t="s">
        <v>3606</v>
      </c>
      <c r="F211" s="269"/>
      <c r="G211" s="271" t="s">
        <v>3638</v>
      </c>
    </row>
    <row r="212" spans="2:7" ht="30" customHeight="1">
      <c r="B212" s="51">
        <v>201</v>
      </c>
      <c r="C212" s="272" t="s">
        <v>2837</v>
      </c>
      <c r="D212" s="269" t="s">
        <v>3033</v>
      </c>
      <c r="E212" s="269" t="s">
        <v>3639</v>
      </c>
      <c r="F212" s="269"/>
      <c r="G212" s="271" t="s">
        <v>3619</v>
      </c>
    </row>
    <row r="213" spans="2:7" ht="30" customHeight="1">
      <c r="B213" s="51">
        <v>202</v>
      </c>
      <c r="C213" s="272" t="s">
        <v>2837</v>
      </c>
      <c r="D213" s="269" t="s">
        <v>3033</v>
      </c>
      <c r="E213" s="269" t="s">
        <v>3016</v>
      </c>
      <c r="F213" s="269"/>
      <c r="G213" s="271" t="s">
        <v>3017</v>
      </c>
    </row>
    <row r="214" spans="2:7" ht="30" customHeight="1">
      <c r="B214" s="51">
        <v>203</v>
      </c>
      <c r="C214" s="272" t="s">
        <v>2837</v>
      </c>
      <c r="D214" s="269" t="s">
        <v>3033</v>
      </c>
      <c r="E214" s="269" t="s">
        <v>3640</v>
      </c>
      <c r="F214" s="269"/>
      <c r="G214" s="271" t="s">
        <v>3621</v>
      </c>
    </row>
    <row r="215" spans="2:7" ht="30" customHeight="1">
      <c r="B215" s="51">
        <v>204</v>
      </c>
      <c r="C215" s="272" t="s">
        <v>3554</v>
      </c>
      <c r="D215" s="269" t="s">
        <v>3033</v>
      </c>
      <c r="E215" s="269" t="s">
        <v>3019</v>
      </c>
      <c r="F215" s="269"/>
      <c r="G215" s="271" t="s">
        <v>3015</v>
      </c>
    </row>
    <row r="216" spans="2:7" ht="30" customHeight="1">
      <c r="B216" s="51">
        <v>205</v>
      </c>
      <c r="C216" s="272" t="s">
        <v>2837</v>
      </c>
      <c r="D216" s="269" t="s">
        <v>3636</v>
      </c>
      <c r="E216" s="269" t="s">
        <v>3020</v>
      </c>
      <c r="F216" s="269"/>
      <c r="G216" s="271" t="s">
        <v>3021</v>
      </c>
    </row>
    <row r="217" spans="2:7" ht="30" customHeight="1">
      <c r="B217" s="51">
        <v>206</v>
      </c>
      <c r="C217" s="272" t="s">
        <v>2837</v>
      </c>
      <c r="D217" s="269" t="s">
        <v>3641</v>
      </c>
      <c r="E217" s="269" t="s">
        <v>3642</v>
      </c>
      <c r="F217" s="269"/>
      <c r="G217" s="271" t="s">
        <v>3023</v>
      </c>
    </row>
    <row r="218" spans="2:7" ht="30" customHeight="1">
      <c r="B218" s="51">
        <v>207</v>
      </c>
      <c r="C218" s="272" t="s">
        <v>3554</v>
      </c>
      <c r="D218" s="269" t="s">
        <v>3034</v>
      </c>
      <c r="E218" s="269" t="s">
        <v>3643</v>
      </c>
      <c r="F218" s="269"/>
      <c r="G218" s="271" t="s">
        <v>3025</v>
      </c>
    </row>
    <row r="219" spans="2:7" ht="30" customHeight="1">
      <c r="B219" s="51">
        <v>208</v>
      </c>
      <c r="C219" s="272" t="s">
        <v>3554</v>
      </c>
      <c r="D219" s="269" t="s">
        <v>3034</v>
      </c>
      <c r="E219" s="269" t="s">
        <v>2998</v>
      </c>
      <c r="F219" s="269"/>
      <c r="G219" s="271" t="s">
        <v>2999</v>
      </c>
    </row>
    <row r="220" spans="2:7" ht="30" customHeight="1">
      <c r="B220" s="51">
        <v>209</v>
      </c>
      <c r="C220" s="272" t="s">
        <v>2837</v>
      </c>
      <c r="D220" s="269" t="s">
        <v>3034</v>
      </c>
      <c r="E220" s="269" t="s">
        <v>3625</v>
      </c>
      <c r="F220" s="269"/>
      <c r="G220" s="271" t="s">
        <v>3026</v>
      </c>
    </row>
    <row r="221" spans="2:7" ht="30" customHeight="1">
      <c r="B221" s="51">
        <v>210</v>
      </c>
      <c r="C221" s="272" t="s">
        <v>2837</v>
      </c>
      <c r="D221" s="269" t="s">
        <v>3641</v>
      </c>
      <c r="E221" s="269" t="s">
        <v>3035</v>
      </c>
      <c r="F221" s="269"/>
      <c r="G221" s="271" t="s">
        <v>3644</v>
      </c>
    </row>
    <row r="222" spans="2:7" ht="30" customHeight="1">
      <c r="B222" s="51">
        <v>211</v>
      </c>
      <c r="C222" s="272" t="s">
        <v>2837</v>
      </c>
      <c r="D222" s="269" t="s">
        <v>3641</v>
      </c>
      <c r="E222" s="269" t="s">
        <v>3027</v>
      </c>
      <c r="F222" s="269"/>
      <c r="G222" s="271" t="s">
        <v>3628</v>
      </c>
    </row>
    <row r="223" spans="2:7" ht="30" customHeight="1">
      <c r="B223" s="51">
        <v>212</v>
      </c>
      <c r="C223" s="272" t="s">
        <v>2837</v>
      </c>
      <c r="D223" s="269" t="s">
        <v>3034</v>
      </c>
      <c r="E223" s="269" t="s">
        <v>3645</v>
      </c>
      <c r="F223" s="269"/>
      <c r="G223" s="271" t="s">
        <v>3029</v>
      </c>
    </row>
    <row r="224" spans="2:7" ht="30" customHeight="1">
      <c r="B224" s="51">
        <v>213</v>
      </c>
      <c r="C224" s="272" t="s">
        <v>2837</v>
      </c>
      <c r="D224" s="269" t="s">
        <v>3036</v>
      </c>
      <c r="E224" s="269" t="s">
        <v>3646</v>
      </c>
      <c r="F224" s="269"/>
      <c r="G224" s="271" t="s">
        <v>2988</v>
      </c>
    </row>
    <row r="225" spans="2:7" ht="30" customHeight="1">
      <c r="B225" s="51">
        <v>214</v>
      </c>
      <c r="C225" s="272" t="s">
        <v>2837</v>
      </c>
      <c r="D225" s="269" t="s">
        <v>3036</v>
      </c>
      <c r="E225" s="269" t="s">
        <v>2994</v>
      </c>
      <c r="F225" s="269"/>
      <c r="G225" s="271" t="s">
        <v>3647</v>
      </c>
    </row>
    <row r="226" spans="2:7" ht="30" customHeight="1">
      <c r="B226" s="51">
        <v>215</v>
      </c>
      <c r="C226" s="272" t="s">
        <v>2837</v>
      </c>
      <c r="D226" s="269" t="s">
        <v>3036</v>
      </c>
      <c r="E226" s="269" t="s">
        <v>3629</v>
      </c>
      <c r="F226" s="269"/>
      <c r="G226" s="271" t="s">
        <v>3630</v>
      </c>
    </row>
    <row r="227" spans="2:7" ht="30" customHeight="1">
      <c r="B227" s="51">
        <v>216</v>
      </c>
      <c r="C227" s="272" t="s">
        <v>2837</v>
      </c>
      <c r="D227" s="269" t="s">
        <v>3648</v>
      </c>
      <c r="E227" s="269" t="s">
        <v>3632</v>
      </c>
      <c r="F227" s="269"/>
      <c r="G227" s="271" t="s">
        <v>3649</v>
      </c>
    </row>
    <row r="228" spans="2:7" ht="30" customHeight="1">
      <c r="B228" s="739" t="s">
        <v>3091</v>
      </c>
      <c r="C228" s="740"/>
      <c r="D228" s="740"/>
      <c r="E228" s="740"/>
      <c r="F228" s="740"/>
      <c r="G228" s="741"/>
    </row>
    <row r="229" spans="2:7" ht="30" customHeight="1">
      <c r="B229" s="51">
        <v>217</v>
      </c>
      <c r="C229" s="272" t="s">
        <v>3041</v>
      </c>
      <c r="D229" s="269" t="s">
        <v>3042</v>
      </c>
      <c r="E229" s="269" t="s">
        <v>3043</v>
      </c>
      <c r="F229" s="269" t="s">
        <v>185</v>
      </c>
      <c r="G229" s="271" t="s">
        <v>3044</v>
      </c>
    </row>
    <row r="230" spans="2:7" ht="30" customHeight="1">
      <c r="B230" s="51">
        <v>218</v>
      </c>
      <c r="C230" s="272" t="s">
        <v>3041</v>
      </c>
      <c r="D230" s="269" t="s">
        <v>3042</v>
      </c>
      <c r="E230" s="269" t="s">
        <v>3043</v>
      </c>
      <c r="F230" s="269" t="s">
        <v>257</v>
      </c>
      <c r="G230" s="271" t="s">
        <v>3045</v>
      </c>
    </row>
    <row r="231" spans="2:7" ht="30" customHeight="1">
      <c r="B231" s="51">
        <v>219</v>
      </c>
      <c r="C231" s="272" t="s">
        <v>3041</v>
      </c>
      <c r="D231" s="269" t="s">
        <v>3650</v>
      </c>
      <c r="E231" s="269" t="s">
        <v>3651</v>
      </c>
      <c r="F231" s="269" t="s">
        <v>185</v>
      </c>
      <c r="G231" s="271" t="s">
        <v>3066</v>
      </c>
    </row>
    <row r="232" spans="2:7" ht="30" customHeight="1">
      <c r="B232" s="51">
        <v>220</v>
      </c>
      <c r="C232" s="272" t="s">
        <v>3652</v>
      </c>
      <c r="D232" s="269" t="s">
        <v>3042</v>
      </c>
      <c r="E232" s="269" t="s">
        <v>3046</v>
      </c>
      <c r="F232" s="269" t="s">
        <v>185</v>
      </c>
      <c r="G232" s="271" t="s">
        <v>3653</v>
      </c>
    </row>
    <row r="233" spans="2:7" ht="30" customHeight="1">
      <c r="B233" s="51">
        <v>221</v>
      </c>
      <c r="C233" s="272" t="s">
        <v>3652</v>
      </c>
      <c r="D233" s="269" t="s">
        <v>3042</v>
      </c>
      <c r="E233" s="269" t="s">
        <v>3046</v>
      </c>
      <c r="F233" s="269" t="s">
        <v>3515</v>
      </c>
      <c r="G233" s="271" t="s">
        <v>3047</v>
      </c>
    </row>
    <row r="234" spans="2:7" ht="30" customHeight="1">
      <c r="B234" s="51">
        <v>222</v>
      </c>
      <c r="C234" s="272" t="s">
        <v>3041</v>
      </c>
      <c r="D234" s="269" t="s">
        <v>3042</v>
      </c>
      <c r="E234" s="269" t="s">
        <v>3048</v>
      </c>
      <c r="F234" s="269" t="s">
        <v>3518</v>
      </c>
      <c r="G234" s="271" t="s">
        <v>3090</v>
      </c>
    </row>
    <row r="235" spans="2:7" ht="30" customHeight="1">
      <c r="B235" s="51">
        <v>223</v>
      </c>
      <c r="C235" s="272" t="s">
        <v>3652</v>
      </c>
      <c r="D235" s="269" t="s">
        <v>3042</v>
      </c>
      <c r="E235" s="269" t="s">
        <v>3654</v>
      </c>
      <c r="F235" s="269" t="s">
        <v>3515</v>
      </c>
      <c r="G235" s="271" t="s">
        <v>3050</v>
      </c>
    </row>
    <row r="236" spans="2:7" ht="30" customHeight="1">
      <c r="B236" s="51">
        <v>224</v>
      </c>
      <c r="C236" s="272" t="s">
        <v>3652</v>
      </c>
      <c r="D236" s="269" t="s">
        <v>3650</v>
      </c>
      <c r="E236" s="269" t="s">
        <v>3655</v>
      </c>
      <c r="F236" s="269" t="s">
        <v>185</v>
      </c>
      <c r="G236" s="271" t="s">
        <v>3656</v>
      </c>
    </row>
    <row r="237" spans="2:7" ht="30" customHeight="1">
      <c r="B237" s="51">
        <v>225</v>
      </c>
      <c r="C237" s="272" t="s">
        <v>3041</v>
      </c>
      <c r="D237" s="269" t="s">
        <v>3650</v>
      </c>
      <c r="E237" s="269" t="s">
        <v>3049</v>
      </c>
      <c r="F237" s="269" t="s">
        <v>185</v>
      </c>
      <c r="G237" s="271" t="s">
        <v>3053</v>
      </c>
    </row>
    <row r="238" spans="2:7" ht="30" customHeight="1">
      <c r="B238" s="51">
        <v>226</v>
      </c>
      <c r="C238" s="272" t="s">
        <v>3041</v>
      </c>
      <c r="D238" s="269" t="s">
        <v>3650</v>
      </c>
      <c r="E238" s="269" t="s">
        <v>3049</v>
      </c>
      <c r="F238" s="269" t="s">
        <v>257</v>
      </c>
      <c r="G238" s="271" t="s">
        <v>3054</v>
      </c>
    </row>
    <row r="239" spans="2:7" ht="30" customHeight="1">
      <c r="B239" s="51">
        <v>227</v>
      </c>
      <c r="C239" s="272" t="s">
        <v>3041</v>
      </c>
      <c r="D239" s="269" t="s">
        <v>3650</v>
      </c>
      <c r="E239" s="269" t="s">
        <v>3055</v>
      </c>
      <c r="F239" s="269" t="s">
        <v>185</v>
      </c>
      <c r="G239" s="271" t="s">
        <v>3657</v>
      </c>
    </row>
    <row r="240" spans="2:7" ht="30" customHeight="1">
      <c r="B240" s="51">
        <v>228</v>
      </c>
      <c r="C240" s="272" t="s">
        <v>3652</v>
      </c>
      <c r="D240" s="269" t="s">
        <v>3650</v>
      </c>
      <c r="E240" s="269" t="s">
        <v>3658</v>
      </c>
      <c r="F240" s="269" t="s">
        <v>3515</v>
      </c>
      <c r="G240" s="271" t="s">
        <v>3088</v>
      </c>
    </row>
    <row r="241" spans="2:7" ht="30" customHeight="1">
      <c r="B241" s="51">
        <v>229</v>
      </c>
      <c r="C241" s="272" t="s">
        <v>3652</v>
      </c>
      <c r="D241" s="269" t="s">
        <v>3042</v>
      </c>
      <c r="E241" s="269" t="s">
        <v>3051</v>
      </c>
      <c r="F241" s="269" t="s">
        <v>3518</v>
      </c>
      <c r="G241" s="271" t="s">
        <v>3659</v>
      </c>
    </row>
    <row r="242" spans="2:7" ht="30" customHeight="1">
      <c r="B242" s="51">
        <v>230</v>
      </c>
      <c r="C242" s="272" t="s">
        <v>3652</v>
      </c>
      <c r="D242" s="269" t="s">
        <v>3650</v>
      </c>
      <c r="E242" s="269" t="s">
        <v>3660</v>
      </c>
      <c r="F242" s="269" t="s">
        <v>185</v>
      </c>
      <c r="G242" s="271" t="s">
        <v>3661</v>
      </c>
    </row>
    <row r="243" spans="2:7" ht="30" customHeight="1">
      <c r="B243" s="51">
        <v>231</v>
      </c>
      <c r="C243" s="272" t="s">
        <v>3652</v>
      </c>
      <c r="D243" s="269" t="s">
        <v>3650</v>
      </c>
      <c r="E243" s="269" t="s">
        <v>3052</v>
      </c>
      <c r="F243" s="269" t="s">
        <v>257</v>
      </c>
      <c r="G243" s="271" t="s">
        <v>3056</v>
      </c>
    </row>
    <row r="244" spans="2:7" ht="30" customHeight="1">
      <c r="B244" s="51">
        <v>232</v>
      </c>
      <c r="C244" s="272" t="s">
        <v>3652</v>
      </c>
      <c r="D244" s="269" t="s">
        <v>3042</v>
      </c>
      <c r="E244" s="269" t="s">
        <v>3057</v>
      </c>
      <c r="F244" s="269" t="s">
        <v>185</v>
      </c>
      <c r="G244" s="271" t="s">
        <v>3059</v>
      </c>
    </row>
    <row r="245" spans="2:7" ht="30" customHeight="1">
      <c r="B245" s="51">
        <v>233</v>
      </c>
      <c r="C245" s="272" t="s">
        <v>3652</v>
      </c>
      <c r="D245" s="269" t="s">
        <v>3042</v>
      </c>
      <c r="E245" s="269" t="s">
        <v>3662</v>
      </c>
      <c r="F245" s="269" t="s">
        <v>257</v>
      </c>
      <c r="G245" s="271" t="s">
        <v>3060</v>
      </c>
    </row>
    <row r="246" spans="2:7" ht="30" customHeight="1">
      <c r="B246" s="51">
        <v>234</v>
      </c>
      <c r="C246" s="272" t="s">
        <v>3041</v>
      </c>
      <c r="D246" s="269" t="s">
        <v>3042</v>
      </c>
      <c r="E246" s="269" t="s">
        <v>3663</v>
      </c>
      <c r="F246" s="269" t="s">
        <v>185</v>
      </c>
      <c r="G246" s="271" t="s">
        <v>2488</v>
      </c>
    </row>
    <row r="247" spans="2:7" ht="30" customHeight="1">
      <c r="B247" s="51">
        <v>235</v>
      </c>
      <c r="C247" s="272" t="s">
        <v>3652</v>
      </c>
      <c r="D247" s="269" t="s">
        <v>3650</v>
      </c>
      <c r="E247" s="269" t="s">
        <v>3664</v>
      </c>
      <c r="F247" s="269" t="s">
        <v>185</v>
      </c>
      <c r="G247" s="271" t="s">
        <v>3061</v>
      </c>
    </row>
    <row r="248" spans="2:7" ht="30" customHeight="1">
      <c r="B248" s="51">
        <v>236</v>
      </c>
      <c r="C248" s="272" t="s">
        <v>3041</v>
      </c>
      <c r="D248" s="269" t="s">
        <v>3042</v>
      </c>
      <c r="E248" s="269" t="s">
        <v>3664</v>
      </c>
      <c r="F248" s="269" t="s">
        <v>257</v>
      </c>
      <c r="G248" s="271" t="s">
        <v>3062</v>
      </c>
    </row>
    <row r="249" spans="2:7" ht="30" customHeight="1">
      <c r="B249" s="51">
        <v>237</v>
      </c>
      <c r="C249" s="272" t="s">
        <v>2838</v>
      </c>
      <c r="D249" s="269" t="s">
        <v>3063</v>
      </c>
      <c r="E249" s="269" t="s">
        <v>3064</v>
      </c>
      <c r="F249" s="269"/>
      <c r="G249" s="271" t="s">
        <v>3089</v>
      </c>
    </row>
    <row r="250" spans="2:7" ht="30" customHeight="1">
      <c r="B250" s="51">
        <v>238</v>
      </c>
      <c r="C250" s="272" t="s">
        <v>2838</v>
      </c>
      <c r="D250" s="269" t="s">
        <v>3665</v>
      </c>
      <c r="E250" s="269" t="s">
        <v>3065</v>
      </c>
      <c r="F250" s="269"/>
      <c r="G250" s="271" t="s">
        <v>3666</v>
      </c>
    </row>
    <row r="251" spans="2:7" ht="30" customHeight="1">
      <c r="B251" s="51">
        <v>239</v>
      </c>
      <c r="C251" s="272" t="s">
        <v>3535</v>
      </c>
      <c r="D251" s="269" t="s">
        <v>3063</v>
      </c>
      <c r="E251" s="269" t="s">
        <v>3067</v>
      </c>
      <c r="F251" s="269"/>
      <c r="G251" s="271" t="s">
        <v>3667</v>
      </c>
    </row>
    <row r="252" spans="2:7" ht="30" customHeight="1">
      <c r="B252" s="51">
        <v>240</v>
      </c>
      <c r="C252" s="272" t="s">
        <v>3535</v>
      </c>
      <c r="D252" s="269" t="s">
        <v>3063</v>
      </c>
      <c r="E252" s="269" t="s">
        <v>3668</v>
      </c>
      <c r="F252" s="269"/>
      <c r="G252" s="271" t="s">
        <v>3669</v>
      </c>
    </row>
    <row r="253" spans="2:7" ht="30" customHeight="1">
      <c r="B253" s="51">
        <v>241</v>
      </c>
      <c r="C253" s="272" t="s">
        <v>3535</v>
      </c>
      <c r="D253" s="269" t="s">
        <v>3063</v>
      </c>
      <c r="E253" s="269" t="s">
        <v>3670</v>
      </c>
      <c r="F253" s="269" t="s">
        <v>3671</v>
      </c>
      <c r="G253" s="271" t="s">
        <v>3672</v>
      </c>
    </row>
    <row r="254" spans="2:7" ht="30" customHeight="1">
      <c r="B254" s="51">
        <v>242</v>
      </c>
      <c r="C254" s="272" t="s">
        <v>3673</v>
      </c>
      <c r="D254" s="269" t="s">
        <v>3674</v>
      </c>
      <c r="E254" s="269" t="s">
        <v>3675</v>
      </c>
      <c r="F254" s="269"/>
      <c r="G254" s="271" t="s">
        <v>3676</v>
      </c>
    </row>
    <row r="255" spans="2:7" ht="30" customHeight="1">
      <c r="B255" s="51">
        <v>243</v>
      </c>
      <c r="C255" s="272" t="s">
        <v>3673</v>
      </c>
      <c r="D255" s="269" t="s">
        <v>3677</v>
      </c>
      <c r="E255" s="269" t="s">
        <v>3070</v>
      </c>
      <c r="F255" s="269"/>
      <c r="G255" s="271" t="s">
        <v>3678</v>
      </c>
    </row>
    <row r="256" spans="2:7" ht="30" customHeight="1">
      <c r="B256" s="51">
        <v>244</v>
      </c>
      <c r="C256" s="272" t="s">
        <v>2838</v>
      </c>
      <c r="D256" s="269" t="s">
        <v>3068</v>
      </c>
      <c r="E256" s="269" t="s">
        <v>3071</v>
      </c>
      <c r="F256" s="269"/>
      <c r="G256" s="271" t="s">
        <v>3679</v>
      </c>
    </row>
    <row r="257" spans="2:7" ht="30" customHeight="1">
      <c r="B257" s="51">
        <v>245</v>
      </c>
      <c r="C257" s="272" t="s">
        <v>3535</v>
      </c>
      <c r="D257" s="269" t="s">
        <v>3068</v>
      </c>
      <c r="E257" s="269" t="s">
        <v>3072</v>
      </c>
      <c r="F257" s="269"/>
      <c r="G257" s="271" t="s">
        <v>3680</v>
      </c>
    </row>
    <row r="258" spans="2:7" ht="30" customHeight="1">
      <c r="B258" s="51">
        <v>246</v>
      </c>
      <c r="C258" s="272" t="s">
        <v>3535</v>
      </c>
      <c r="D258" s="269" t="s">
        <v>3674</v>
      </c>
      <c r="E258" s="269" t="s">
        <v>3073</v>
      </c>
      <c r="F258" s="269"/>
      <c r="G258" s="271" t="s">
        <v>3074</v>
      </c>
    </row>
    <row r="259" spans="2:7" ht="30" customHeight="1">
      <c r="B259" s="51">
        <v>247</v>
      </c>
      <c r="C259" s="272" t="s">
        <v>2838</v>
      </c>
      <c r="D259" s="269" t="s">
        <v>3681</v>
      </c>
      <c r="E259" s="269" t="s">
        <v>3076</v>
      </c>
      <c r="F259" s="269"/>
      <c r="G259" s="271" t="s">
        <v>3682</v>
      </c>
    </row>
    <row r="260" spans="2:7" ht="30" customHeight="1">
      <c r="B260" s="51">
        <v>248</v>
      </c>
      <c r="C260" s="272" t="s">
        <v>3535</v>
      </c>
      <c r="D260" s="269" t="s">
        <v>3683</v>
      </c>
      <c r="E260" s="269" t="s">
        <v>3077</v>
      </c>
      <c r="F260" s="269"/>
      <c r="G260" s="271" t="s">
        <v>3684</v>
      </c>
    </row>
    <row r="261" spans="2:7" ht="30" customHeight="1">
      <c r="B261" s="51">
        <v>249</v>
      </c>
      <c r="C261" s="272" t="s">
        <v>3673</v>
      </c>
      <c r="D261" s="269" t="s">
        <v>3075</v>
      </c>
      <c r="E261" s="269" t="s">
        <v>3078</v>
      </c>
      <c r="F261" s="269"/>
      <c r="G261" s="271" t="s">
        <v>2569</v>
      </c>
    </row>
    <row r="262" spans="2:7" ht="30" customHeight="1">
      <c r="B262" s="51">
        <v>250</v>
      </c>
      <c r="C262" s="272" t="s">
        <v>2838</v>
      </c>
      <c r="D262" s="269" t="s">
        <v>3075</v>
      </c>
      <c r="E262" s="269" t="s">
        <v>3685</v>
      </c>
      <c r="F262" s="269"/>
      <c r="G262" s="271" t="s">
        <v>3686</v>
      </c>
    </row>
    <row r="263" spans="2:7" ht="30" customHeight="1">
      <c r="B263" s="51">
        <v>251</v>
      </c>
      <c r="C263" s="272" t="s">
        <v>2838</v>
      </c>
      <c r="D263" s="269" t="s">
        <v>3075</v>
      </c>
      <c r="E263" s="269" t="s">
        <v>3687</v>
      </c>
      <c r="F263" s="269"/>
      <c r="G263" s="271" t="s">
        <v>3688</v>
      </c>
    </row>
    <row r="264" spans="2:7" ht="30" customHeight="1">
      <c r="B264" s="51">
        <v>252</v>
      </c>
      <c r="C264" s="272" t="s">
        <v>3535</v>
      </c>
      <c r="D264" s="269" t="s">
        <v>3079</v>
      </c>
      <c r="E264" s="269" t="s">
        <v>3689</v>
      </c>
      <c r="F264" s="269"/>
      <c r="G264" s="271" t="s">
        <v>3690</v>
      </c>
    </row>
    <row r="265" spans="2:7" ht="30" customHeight="1">
      <c r="B265" s="51">
        <v>253</v>
      </c>
      <c r="C265" s="272" t="s">
        <v>3535</v>
      </c>
      <c r="D265" s="269" t="s">
        <v>3691</v>
      </c>
      <c r="E265" s="269" t="s">
        <v>3692</v>
      </c>
      <c r="F265" s="269"/>
      <c r="G265" s="271" t="s">
        <v>3693</v>
      </c>
    </row>
    <row r="266" spans="2:7" ht="30" customHeight="1">
      <c r="B266" s="51">
        <v>254</v>
      </c>
      <c r="C266" s="272" t="s">
        <v>2838</v>
      </c>
      <c r="D266" s="269" t="s">
        <v>3694</v>
      </c>
      <c r="E266" s="269" t="s">
        <v>3082</v>
      </c>
      <c r="F266" s="269"/>
      <c r="G266" s="271" t="s">
        <v>2571</v>
      </c>
    </row>
    <row r="267" spans="2:7" ht="30" customHeight="1">
      <c r="B267" s="51">
        <v>255</v>
      </c>
      <c r="C267" s="272" t="s">
        <v>2838</v>
      </c>
      <c r="D267" s="269" t="s">
        <v>3691</v>
      </c>
      <c r="E267" s="269" t="s">
        <v>3695</v>
      </c>
      <c r="F267" s="269"/>
      <c r="G267" s="271" t="s">
        <v>3083</v>
      </c>
    </row>
    <row r="268" spans="2:7" ht="30" customHeight="1">
      <c r="B268" s="51">
        <v>256</v>
      </c>
      <c r="C268" s="272" t="s">
        <v>3673</v>
      </c>
      <c r="D268" s="269" t="s">
        <v>3079</v>
      </c>
      <c r="E268" s="269" t="s">
        <v>3084</v>
      </c>
      <c r="F268" s="269"/>
      <c r="G268" s="271" t="s">
        <v>3696</v>
      </c>
    </row>
    <row r="269" spans="2:7" ht="30" customHeight="1">
      <c r="B269" s="51">
        <v>257</v>
      </c>
      <c r="C269" s="272" t="s">
        <v>3697</v>
      </c>
      <c r="D269" s="269" t="s">
        <v>3698</v>
      </c>
      <c r="E269" s="269" t="s">
        <v>3699</v>
      </c>
      <c r="F269" s="269"/>
      <c r="G269" s="271" t="s">
        <v>3700</v>
      </c>
    </row>
    <row r="270" spans="2:7" ht="30" customHeight="1">
      <c r="B270" s="51">
        <v>258</v>
      </c>
      <c r="C270" s="272" t="s">
        <v>3554</v>
      </c>
      <c r="D270" s="269" t="s">
        <v>3701</v>
      </c>
      <c r="E270" s="269" t="s">
        <v>3065</v>
      </c>
      <c r="F270" s="269"/>
      <c r="G270" s="271" t="s">
        <v>3702</v>
      </c>
    </row>
    <row r="271" spans="2:7" ht="30" customHeight="1">
      <c r="B271" s="51">
        <v>259</v>
      </c>
      <c r="C271" s="272" t="s">
        <v>3697</v>
      </c>
      <c r="D271" s="269" t="s">
        <v>3698</v>
      </c>
      <c r="E271" s="269" t="s">
        <v>3067</v>
      </c>
      <c r="F271" s="269"/>
      <c r="G271" s="271" t="s">
        <v>3667</v>
      </c>
    </row>
    <row r="272" spans="2:7" ht="30" customHeight="1">
      <c r="B272" s="51">
        <v>260</v>
      </c>
      <c r="C272" s="272" t="s">
        <v>2837</v>
      </c>
      <c r="D272" s="269" t="s">
        <v>3698</v>
      </c>
      <c r="E272" s="269" t="s">
        <v>3058</v>
      </c>
      <c r="F272" s="269"/>
      <c r="G272" s="271" t="s">
        <v>3703</v>
      </c>
    </row>
    <row r="273" spans="2:7" ht="30" customHeight="1">
      <c r="B273" s="51">
        <v>261</v>
      </c>
      <c r="C273" s="272" t="s">
        <v>3697</v>
      </c>
      <c r="D273" s="269" t="s">
        <v>3701</v>
      </c>
      <c r="E273" s="269" t="s">
        <v>3670</v>
      </c>
      <c r="F273" s="269"/>
      <c r="G273" s="271" t="s">
        <v>3704</v>
      </c>
    </row>
    <row r="274" spans="2:7" ht="30" customHeight="1">
      <c r="B274" s="51">
        <v>262</v>
      </c>
      <c r="C274" s="272" t="s">
        <v>3697</v>
      </c>
      <c r="D274" s="269" t="s">
        <v>3705</v>
      </c>
      <c r="E274" s="269" t="s">
        <v>3069</v>
      </c>
      <c r="F274" s="269"/>
      <c r="G274" s="271" t="s">
        <v>2562</v>
      </c>
    </row>
    <row r="275" spans="2:7" ht="30" customHeight="1">
      <c r="B275" s="51">
        <v>263</v>
      </c>
      <c r="C275" s="272" t="s">
        <v>3697</v>
      </c>
      <c r="D275" s="269" t="s">
        <v>3706</v>
      </c>
      <c r="E275" s="269" t="s">
        <v>3707</v>
      </c>
      <c r="F275" s="269"/>
      <c r="G275" s="271" t="s">
        <v>2564</v>
      </c>
    </row>
    <row r="276" spans="2:7" ht="30" customHeight="1">
      <c r="B276" s="51">
        <v>264</v>
      </c>
      <c r="C276" s="272" t="s">
        <v>2837</v>
      </c>
      <c r="D276" s="269" t="s">
        <v>3085</v>
      </c>
      <c r="E276" s="269" t="s">
        <v>3708</v>
      </c>
      <c r="F276" s="269"/>
      <c r="G276" s="271" t="s">
        <v>3709</v>
      </c>
    </row>
    <row r="277" spans="2:7" ht="30" customHeight="1">
      <c r="B277" s="51">
        <v>265</v>
      </c>
      <c r="C277" s="272" t="s">
        <v>3697</v>
      </c>
      <c r="D277" s="269" t="s">
        <v>3705</v>
      </c>
      <c r="E277" s="269" t="s">
        <v>3072</v>
      </c>
      <c r="F277" s="269"/>
      <c r="G277" s="271" t="s">
        <v>3680</v>
      </c>
    </row>
    <row r="278" spans="2:7" ht="30" customHeight="1">
      <c r="B278" s="51">
        <v>266</v>
      </c>
      <c r="C278" s="272" t="s">
        <v>3554</v>
      </c>
      <c r="D278" s="269" t="s">
        <v>3706</v>
      </c>
      <c r="E278" s="269" t="s">
        <v>3073</v>
      </c>
      <c r="F278" s="269"/>
      <c r="G278" s="271" t="s">
        <v>3710</v>
      </c>
    </row>
    <row r="279" spans="2:7" ht="30" customHeight="1">
      <c r="B279" s="51">
        <v>267</v>
      </c>
      <c r="C279" s="272" t="s">
        <v>3697</v>
      </c>
      <c r="D279" s="269" t="s">
        <v>3711</v>
      </c>
      <c r="E279" s="269" t="s">
        <v>3712</v>
      </c>
      <c r="F279" s="269"/>
      <c r="G279" s="271" t="s">
        <v>3682</v>
      </c>
    </row>
    <row r="280" spans="2:7" ht="30" customHeight="1">
      <c r="B280" s="51">
        <v>268</v>
      </c>
      <c r="C280" s="272" t="s">
        <v>2837</v>
      </c>
      <c r="D280" s="269" t="s">
        <v>3086</v>
      </c>
      <c r="E280" s="269" t="s">
        <v>3077</v>
      </c>
      <c r="F280" s="269"/>
      <c r="G280" s="271" t="s">
        <v>3713</v>
      </c>
    </row>
    <row r="281" spans="2:7" ht="30" customHeight="1">
      <c r="B281" s="51">
        <v>269</v>
      </c>
      <c r="C281" s="272" t="s">
        <v>3554</v>
      </c>
      <c r="D281" s="269" t="s">
        <v>3714</v>
      </c>
      <c r="E281" s="269" t="s">
        <v>3078</v>
      </c>
      <c r="F281" s="269"/>
      <c r="G281" s="271" t="s">
        <v>3715</v>
      </c>
    </row>
    <row r="282" spans="2:7" ht="30" customHeight="1">
      <c r="B282" s="51">
        <v>270</v>
      </c>
      <c r="C282" s="272" t="s">
        <v>2837</v>
      </c>
      <c r="D282" s="269" t="s">
        <v>3086</v>
      </c>
      <c r="E282" s="269" t="s">
        <v>3716</v>
      </c>
      <c r="F282" s="269"/>
      <c r="G282" s="271" t="s">
        <v>3686</v>
      </c>
    </row>
    <row r="283" spans="2:7" ht="30" customHeight="1">
      <c r="B283" s="51">
        <v>271</v>
      </c>
      <c r="C283" s="272" t="s">
        <v>3554</v>
      </c>
      <c r="D283" s="269" t="s">
        <v>3714</v>
      </c>
      <c r="E283" s="269" t="s">
        <v>3687</v>
      </c>
      <c r="F283" s="269"/>
      <c r="G283" s="271" t="s">
        <v>3717</v>
      </c>
    </row>
    <row r="284" spans="2:7" ht="30" customHeight="1">
      <c r="B284" s="51">
        <v>272</v>
      </c>
      <c r="C284" s="272" t="s">
        <v>3697</v>
      </c>
      <c r="D284" s="269" t="s">
        <v>3087</v>
      </c>
      <c r="E284" s="269" t="s">
        <v>3080</v>
      </c>
      <c r="F284" s="269"/>
      <c r="G284" s="271" t="s">
        <v>2487</v>
      </c>
    </row>
    <row r="285" spans="2:7" ht="30" customHeight="1">
      <c r="B285" s="51">
        <v>273</v>
      </c>
      <c r="C285" s="272" t="s">
        <v>2837</v>
      </c>
      <c r="D285" s="269" t="s">
        <v>3087</v>
      </c>
      <c r="E285" s="269" t="s">
        <v>3081</v>
      </c>
      <c r="F285" s="269"/>
      <c r="G285" s="271" t="s">
        <v>2488</v>
      </c>
    </row>
    <row r="286" spans="2:7" ht="30" customHeight="1">
      <c r="B286" s="51">
        <v>274</v>
      </c>
      <c r="C286" s="272" t="s">
        <v>2837</v>
      </c>
      <c r="D286" s="269" t="s">
        <v>3718</v>
      </c>
      <c r="E286" s="269" t="s">
        <v>3719</v>
      </c>
      <c r="F286" s="269"/>
      <c r="G286" s="271" t="s">
        <v>3720</v>
      </c>
    </row>
    <row r="287" spans="2:7" ht="30" customHeight="1">
      <c r="B287" s="51">
        <v>275</v>
      </c>
      <c r="C287" s="272" t="s">
        <v>3554</v>
      </c>
      <c r="D287" s="269" t="s">
        <v>3718</v>
      </c>
      <c r="E287" s="269" t="s">
        <v>3721</v>
      </c>
      <c r="F287" s="269"/>
      <c r="G287" s="271" t="s">
        <v>3722</v>
      </c>
    </row>
    <row r="288" spans="2:7" ht="30" customHeight="1" thickBot="1">
      <c r="B288" s="288">
        <v>276</v>
      </c>
      <c r="C288" s="289" t="s">
        <v>3554</v>
      </c>
      <c r="D288" s="290" t="s">
        <v>3718</v>
      </c>
      <c r="E288" s="290" t="s">
        <v>3084</v>
      </c>
      <c r="F288" s="290"/>
      <c r="G288" s="291" t="s">
        <v>3723</v>
      </c>
    </row>
    <row r="289" spans="2:7" ht="30" customHeight="1">
      <c r="B289" s="742" t="s">
        <v>3724</v>
      </c>
      <c r="C289" s="743"/>
      <c r="D289" s="743"/>
      <c r="E289" s="743"/>
      <c r="F289" s="743"/>
      <c r="G289" s="744"/>
    </row>
    <row r="290" spans="2:7" ht="30" customHeight="1">
      <c r="B290" s="51">
        <v>277</v>
      </c>
      <c r="C290" s="272" t="s">
        <v>2839</v>
      </c>
      <c r="D290" s="272" t="s">
        <v>3725</v>
      </c>
      <c r="E290" s="272" t="s">
        <v>3726</v>
      </c>
      <c r="F290" s="269" t="s">
        <v>3727</v>
      </c>
      <c r="G290" s="271" t="s">
        <v>3728</v>
      </c>
    </row>
    <row r="291" spans="2:7" ht="30" customHeight="1">
      <c r="B291" s="51">
        <v>278</v>
      </c>
      <c r="C291" s="272" t="s">
        <v>3729</v>
      </c>
      <c r="D291" s="272" t="s">
        <v>3730</v>
      </c>
      <c r="E291" s="272" t="s">
        <v>3731</v>
      </c>
      <c r="F291" s="269" t="s">
        <v>3515</v>
      </c>
      <c r="G291" s="271" t="s">
        <v>3732</v>
      </c>
    </row>
    <row r="292" spans="2:7" ht="30" customHeight="1">
      <c r="B292" s="51">
        <v>279</v>
      </c>
      <c r="C292" s="272" t="s">
        <v>3729</v>
      </c>
      <c r="D292" s="272" t="s">
        <v>3725</v>
      </c>
      <c r="E292" s="272" t="s">
        <v>3733</v>
      </c>
      <c r="F292" s="269" t="s">
        <v>3727</v>
      </c>
      <c r="G292" s="271" t="s">
        <v>3734</v>
      </c>
    </row>
    <row r="293" spans="2:7" ht="30" customHeight="1">
      <c r="B293" s="51">
        <v>280</v>
      </c>
      <c r="C293" s="272" t="s">
        <v>3729</v>
      </c>
      <c r="D293" s="272" t="s">
        <v>3730</v>
      </c>
      <c r="E293" s="272" t="s">
        <v>3735</v>
      </c>
      <c r="F293" s="269" t="s">
        <v>185</v>
      </c>
      <c r="G293" s="271" t="s">
        <v>3736</v>
      </c>
    </row>
    <row r="294" spans="2:7" ht="30" customHeight="1">
      <c r="B294" s="51">
        <v>281</v>
      </c>
      <c r="C294" s="272" t="s">
        <v>3512</v>
      </c>
      <c r="D294" s="272" t="s">
        <v>3730</v>
      </c>
      <c r="E294" s="272" t="s">
        <v>3737</v>
      </c>
      <c r="F294" s="269" t="s">
        <v>3727</v>
      </c>
      <c r="G294" s="271" t="s">
        <v>3738</v>
      </c>
    </row>
    <row r="295" spans="2:7" ht="30" customHeight="1">
      <c r="B295" s="51">
        <v>282</v>
      </c>
      <c r="C295" s="272" t="s">
        <v>3512</v>
      </c>
      <c r="D295" s="272" t="s">
        <v>3730</v>
      </c>
      <c r="E295" s="272" t="s">
        <v>3739</v>
      </c>
      <c r="F295" s="269" t="s">
        <v>185</v>
      </c>
      <c r="G295" s="271" t="s">
        <v>3740</v>
      </c>
    </row>
    <row r="296" spans="2:7" ht="30" customHeight="1">
      <c r="B296" s="51">
        <v>283</v>
      </c>
      <c r="C296" s="272" t="s">
        <v>2839</v>
      </c>
      <c r="D296" s="272" t="s">
        <v>3730</v>
      </c>
      <c r="E296" s="272" t="s">
        <v>3741</v>
      </c>
      <c r="F296" s="269" t="s">
        <v>3742</v>
      </c>
      <c r="G296" s="271" t="s">
        <v>3743</v>
      </c>
    </row>
    <row r="297" spans="2:7" ht="30" customHeight="1">
      <c r="B297" s="51">
        <v>284</v>
      </c>
      <c r="C297" s="272" t="s">
        <v>3512</v>
      </c>
      <c r="D297" s="272" t="s">
        <v>3725</v>
      </c>
      <c r="E297" s="272" t="s">
        <v>3744</v>
      </c>
      <c r="F297" s="269" t="s">
        <v>3742</v>
      </c>
      <c r="G297" s="271" t="s">
        <v>3745</v>
      </c>
    </row>
    <row r="298" spans="2:7" ht="30" customHeight="1">
      <c r="B298" s="51">
        <v>285</v>
      </c>
      <c r="C298" s="272" t="s">
        <v>3512</v>
      </c>
      <c r="D298" s="272" t="s">
        <v>3725</v>
      </c>
      <c r="E298" s="272" t="s">
        <v>3746</v>
      </c>
      <c r="F298" s="269" t="s">
        <v>185</v>
      </c>
      <c r="G298" s="271" t="s">
        <v>3747</v>
      </c>
    </row>
    <row r="299" spans="2:7" ht="30" customHeight="1">
      <c r="B299" s="51">
        <v>286</v>
      </c>
      <c r="C299" s="272" t="s">
        <v>3512</v>
      </c>
      <c r="D299" s="272" t="s">
        <v>3748</v>
      </c>
      <c r="E299" s="272" t="s">
        <v>3749</v>
      </c>
      <c r="F299" s="269" t="s">
        <v>3518</v>
      </c>
      <c r="G299" s="271" t="s">
        <v>3750</v>
      </c>
    </row>
    <row r="300" spans="2:7" ht="30" customHeight="1">
      <c r="B300" s="51">
        <v>287</v>
      </c>
      <c r="C300" s="272" t="s">
        <v>2839</v>
      </c>
      <c r="D300" s="272" t="s">
        <v>3748</v>
      </c>
      <c r="E300" s="272" t="s">
        <v>3751</v>
      </c>
      <c r="F300" s="269" t="s">
        <v>3515</v>
      </c>
      <c r="G300" s="271" t="s">
        <v>3752</v>
      </c>
    </row>
    <row r="301" spans="2:7" ht="30" customHeight="1">
      <c r="B301" s="51">
        <v>288</v>
      </c>
      <c r="C301" s="272" t="s">
        <v>3512</v>
      </c>
      <c r="D301" s="272" t="s">
        <v>3748</v>
      </c>
      <c r="E301" s="272" t="s">
        <v>3753</v>
      </c>
      <c r="F301" s="269" t="s">
        <v>185</v>
      </c>
      <c r="G301" s="271" t="s">
        <v>3754</v>
      </c>
    </row>
    <row r="302" spans="2:7" ht="30" customHeight="1">
      <c r="B302" s="51">
        <v>289</v>
      </c>
      <c r="C302" s="272" t="s">
        <v>3729</v>
      </c>
      <c r="D302" s="272" t="s">
        <v>3730</v>
      </c>
      <c r="E302" s="272" t="s">
        <v>3755</v>
      </c>
      <c r="F302" s="269" t="s">
        <v>3727</v>
      </c>
      <c r="G302" s="271" t="s">
        <v>3756</v>
      </c>
    </row>
    <row r="303" spans="2:7" ht="30" customHeight="1">
      <c r="B303" s="51">
        <v>290</v>
      </c>
      <c r="C303" s="272" t="s">
        <v>2839</v>
      </c>
      <c r="D303" s="272" t="s">
        <v>3730</v>
      </c>
      <c r="E303" s="272" t="s">
        <v>3755</v>
      </c>
      <c r="F303" s="269" t="s">
        <v>3742</v>
      </c>
      <c r="G303" s="271" t="s">
        <v>3757</v>
      </c>
    </row>
    <row r="304" spans="2:7" ht="30" customHeight="1">
      <c r="B304" s="51">
        <v>291</v>
      </c>
      <c r="C304" s="272" t="s">
        <v>2839</v>
      </c>
      <c r="D304" s="272" t="s">
        <v>3748</v>
      </c>
      <c r="E304" s="272" t="s">
        <v>3758</v>
      </c>
      <c r="F304" s="269" t="s">
        <v>3727</v>
      </c>
      <c r="G304" s="271" t="s">
        <v>3759</v>
      </c>
    </row>
    <row r="305" spans="2:7" ht="30" customHeight="1">
      <c r="B305" s="51">
        <v>292</v>
      </c>
      <c r="C305" s="272" t="s">
        <v>3512</v>
      </c>
      <c r="D305" s="272" t="s">
        <v>3730</v>
      </c>
      <c r="E305" s="272" t="s">
        <v>3760</v>
      </c>
      <c r="F305" s="269" t="s">
        <v>185</v>
      </c>
      <c r="G305" s="271" t="s">
        <v>3761</v>
      </c>
    </row>
    <row r="306" spans="2:7" ht="30" customHeight="1">
      <c r="B306" s="51">
        <v>293</v>
      </c>
      <c r="C306" s="272" t="s">
        <v>2839</v>
      </c>
      <c r="D306" s="272" t="s">
        <v>3730</v>
      </c>
      <c r="E306" s="272" t="s">
        <v>3760</v>
      </c>
      <c r="F306" s="269" t="s">
        <v>257</v>
      </c>
      <c r="G306" s="271" t="s">
        <v>3762</v>
      </c>
    </row>
    <row r="307" spans="2:7" ht="30" customHeight="1">
      <c r="B307" s="51">
        <v>294</v>
      </c>
      <c r="C307" s="272" t="s">
        <v>2839</v>
      </c>
      <c r="D307" s="272" t="s">
        <v>3725</v>
      </c>
      <c r="E307" s="272" t="s">
        <v>3763</v>
      </c>
      <c r="F307" s="269" t="s">
        <v>3727</v>
      </c>
      <c r="G307" s="271" t="s">
        <v>3764</v>
      </c>
    </row>
    <row r="308" spans="2:7" ht="30" customHeight="1">
      <c r="B308" s="51">
        <v>295</v>
      </c>
      <c r="C308" s="272" t="s">
        <v>3512</v>
      </c>
      <c r="D308" s="272" t="s">
        <v>3725</v>
      </c>
      <c r="E308" s="272" t="s">
        <v>3763</v>
      </c>
      <c r="F308" s="269" t="s">
        <v>3515</v>
      </c>
      <c r="G308" s="271" t="s">
        <v>3765</v>
      </c>
    </row>
    <row r="309" spans="2:7" ht="30" customHeight="1">
      <c r="B309" s="51">
        <v>296</v>
      </c>
      <c r="C309" s="272" t="s">
        <v>2839</v>
      </c>
      <c r="D309" s="272" t="s">
        <v>3748</v>
      </c>
      <c r="E309" s="272" t="s">
        <v>3766</v>
      </c>
      <c r="F309" s="269" t="s">
        <v>3727</v>
      </c>
      <c r="G309" s="271" t="s">
        <v>3767</v>
      </c>
    </row>
    <row r="310" spans="2:7" ht="30" customHeight="1">
      <c r="B310" s="51">
        <v>297</v>
      </c>
      <c r="C310" s="272" t="s">
        <v>2839</v>
      </c>
      <c r="D310" s="272" t="s">
        <v>3725</v>
      </c>
      <c r="E310" s="272" t="s">
        <v>3766</v>
      </c>
      <c r="F310" s="269" t="s">
        <v>3515</v>
      </c>
      <c r="G310" s="271" t="s">
        <v>3768</v>
      </c>
    </row>
    <row r="311" spans="2:7" ht="30" customHeight="1">
      <c r="B311" s="51">
        <v>298</v>
      </c>
      <c r="C311" s="272" t="s">
        <v>2839</v>
      </c>
      <c r="D311" s="272" t="s">
        <v>3730</v>
      </c>
      <c r="E311" s="272" t="s">
        <v>3769</v>
      </c>
      <c r="F311" s="269" t="s">
        <v>3727</v>
      </c>
      <c r="G311" s="271" t="s">
        <v>3770</v>
      </c>
    </row>
    <row r="312" spans="2:7" ht="30" customHeight="1">
      <c r="B312" s="51">
        <v>299</v>
      </c>
      <c r="C312" s="272" t="s">
        <v>2839</v>
      </c>
      <c r="D312" s="272" t="s">
        <v>3725</v>
      </c>
      <c r="E312" s="272" t="s">
        <v>3771</v>
      </c>
      <c r="F312" s="269" t="s">
        <v>3518</v>
      </c>
      <c r="G312" s="271" t="s">
        <v>3772</v>
      </c>
    </row>
    <row r="313" spans="2:7" ht="30" customHeight="1">
      <c r="B313" s="51">
        <v>300</v>
      </c>
      <c r="C313" s="272" t="s">
        <v>3729</v>
      </c>
      <c r="D313" s="272" t="s">
        <v>3748</v>
      </c>
      <c r="E313" s="272" t="s">
        <v>3773</v>
      </c>
      <c r="F313" s="269" t="s">
        <v>3518</v>
      </c>
      <c r="G313" s="271" t="s">
        <v>3774</v>
      </c>
    </row>
    <row r="314" spans="2:7" ht="30" customHeight="1">
      <c r="B314" s="51">
        <v>301</v>
      </c>
      <c r="C314" s="272" t="s">
        <v>2839</v>
      </c>
      <c r="D314" s="272" t="s">
        <v>3730</v>
      </c>
      <c r="E314" s="272" t="s">
        <v>3775</v>
      </c>
      <c r="F314" s="269" t="s">
        <v>185</v>
      </c>
      <c r="G314" s="271" t="s">
        <v>3776</v>
      </c>
    </row>
    <row r="315" spans="2:7" ht="30" customHeight="1">
      <c r="B315" s="51">
        <v>302</v>
      </c>
      <c r="C315" s="272" t="s">
        <v>2839</v>
      </c>
      <c r="D315" s="272" t="s">
        <v>3725</v>
      </c>
      <c r="E315" s="272" t="s">
        <v>3777</v>
      </c>
      <c r="F315" s="269" t="s">
        <v>3518</v>
      </c>
      <c r="G315" s="271" t="s">
        <v>3778</v>
      </c>
    </row>
    <row r="316" spans="2:7" ht="30" customHeight="1">
      <c r="B316" s="51">
        <v>303</v>
      </c>
      <c r="C316" s="272" t="s">
        <v>3512</v>
      </c>
      <c r="D316" s="272" t="s">
        <v>3725</v>
      </c>
      <c r="E316" s="272" t="s">
        <v>3779</v>
      </c>
      <c r="F316" s="269" t="s">
        <v>3727</v>
      </c>
      <c r="G316" s="271" t="s">
        <v>3780</v>
      </c>
    </row>
    <row r="317" spans="2:7" ht="30" customHeight="1">
      <c r="B317" s="51">
        <v>304</v>
      </c>
      <c r="C317" s="272" t="s">
        <v>3729</v>
      </c>
      <c r="D317" s="272" t="s">
        <v>3725</v>
      </c>
      <c r="E317" s="272" t="s">
        <v>3781</v>
      </c>
      <c r="F317" s="269" t="s">
        <v>185</v>
      </c>
      <c r="G317" s="271" t="s">
        <v>3782</v>
      </c>
    </row>
    <row r="318" spans="2:7" ht="30" customHeight="1">
      <c r="B318" s="51">
        <v>305</v>
      </c>
      <c r="C318" s="272" t="s">
        <v>2839</v>
      </c>
      <c r="D318" s="272" t="s">
        <v>3725</v>
      </c>
      <c r="E318" s="272" t="s">
        <v>3783</v>
      </c>
      <c r="F318" s="269" t="s">
        <v>185</v>
      </c>
      <c r="G318" s="271" t="s">
        <v>3784</v>
      </c>
    </row>
    <row r="319" spans="2:7" ht="30" customHeight="1">
      <c r="B319" s="51">
        <v>306</v>
      </c>
      <c r="C319" s="272" t="s">
        <v>3512</v>
      </c>
      <c r="D319" s="272" t="s">
        <v>3725</v>
      </c>
      <c r="E319" s="272" t="s">
        <v>3785</v>
      </c>
      <c r="F319" s="269" t="s">
        <v>185</v>
      </c>
      <c r="G319" s="271" t="s">
        <v>3786</v>
      </c>
    </row>
    <row r="320" spans="2:7" ht="30" customHeight="1">
      <c r="B320" s="51">
        <v>307</v>
      </c>
      <c r="C320" s="272" t="s">
        <v>2839</v>
      </c>
      <c r="D320" s="272" t="s">
        <v>3725</v>
      </c>
      <c r="E320" s="272" t="s">
        <v>3787</v>
      </c>
      <c r="F320" s="269" t="s">
        <v>3727</v>
      </c>
      <c r="G320" s="271" t="s">
        <v>3788</v>
      </c>
    </row>
    <row r="321" spans="2:7" ht="30" customHeight="1">
      <c r="B321" s="51">
        <v>308</v>
      </c>
      <c r="C321" s="272" t="s">
        <v>3512</v>
      </c>
      <c r="D321" s="272" t="s">
        <v>3725</v>
      </c>
      <c r="E321" s="272" t="s">
        <v>3787</v>
      </c>
      <c r="F321" s="269" t="s">
        <v>3742</v>
      </c>
      <c r="G321" s="271" t="s">
        <v>3789</v>
      </c>
    </row>
    <row r="322" spans="2:7" ht="30" customHeight="1">
      <c r="B322" s="51">
        <v>309</v>
      </c>
      <c r="C322" s="272" t="s">
        <v>3512</v>
      </c>
      <c r="D322" s="272" t="s">
        <v>3730</v>
      </c>
      <c r="E322" s="272" t="s">
        <v>3790</v>
      </c>
      <c r="F322" s="269" t="s">
        <v>185</v>
      </c>
      <c r="G322" s="271" t="s">
        <v>3791</v>
      </c>
    </row>
    <row r="323" spans="2:7" ht="30" customHeight="1">
      <c r="B323" s="51">
        <v>310</v>
      </c>
      <c r="C323" s="272" t="s">
        <v>3512</v>
      </c>
      <c r="D323" s="272" t="s">
        <v>3730</v>
      </c>
      <c r="E323" s="272" t="s">
        <v>3790</v>
      </c>
      <c r="F323" s="269" t="s">
        <v>257</v>
      </c>
      <c r="G323" s="271" t="s">
        <v>3792</v>
      </c>
    </row>
    <row r="324" spans="2:7" ht="30" customHeight="1">
      <c r="B324" s="51">
        <v>311</v>
      </c>
      <c r="C324" s="272" t="s">
        <v>2839</v>
      </c>
      <c r="D324" s="272" t="s">
        <v>3725</v>
      </c>
      <c r="E324" s="272" t="s">
        <v>3793</v>
      </c>
      <c r="F324" s="269" t="s">
        <v>3727</v>
      </c>
      <c r="G324" s="271" t="s">
        <v>3794</v>
      </c>
    </row>
    <row r="325" spans="2:7" ht="30" customHeight="1">
      <c r="B325" s="51">
        <v>312</v>
      </c>
      <c r="C325" s="272" t="s">
        <v>3512</v>
      </c>
      <c r="D325" s="272" t="s">
        <v>3748</v>
      </c>
      <c r="E325" s="272" t="s">
        <v>3793</v>
      </c>
      <c r="F325" s="269" t="s">
        <v>3515</v>
      </c>
      <c r="G325" s="271" t="s">
        <v>3795</v>
      </c>
    </row>
    <row r="326" spans="2:7" ht="30" customHeight="1">
      <c r="B326" s="51">
        <v>313</v>
      </c>
      <c r="C326" s="272" t="s">
        <v>2839</v>
      </c>
      <c r="D326" s="272" t="s">
        <v>3725</v>
      </c>
      <c r="E326" s="272" t="s">
        <v>3796</v>
      </c>
      <c r="F326" s="269"/>
      <c r="G326" s="271" t="s">
        <v>3797</v>
      </c>
    </row>
    <row r="327" spans="2:7" ht="30" customHeight="1">
      <c r="B327" s="51">
        <v>314</v>
      </c>
      <c r="C327" s="272" t="s">
        <v>2838</v>
      </c>
      <c r="D327" s="272" t="s">
        <v>3798</v>
      </c>
      <c r="E327" s="272" t="s">
        <v>3799</v>
      </c>
      <c r="F327" s="269"/>
      <c r="G327" s="271" t="s">
        <v>258</v>
      </c>
    </row>
    <row r="328" spans="2:7" ht="30" customHeight="1">
      <c r="B328" s="51">
        <v>315</v>
      </c>
      <c r="C328" s="292" t="s">
        <v>3673</v>
      </c>
      <c r="D328" s="292" t="s">
        <v>3800</v>
      </c>
      <c r="E328" s="292" t="s">
        <v>3801</v>
      </c>
      <c r="F328" s="275"/>
      <c r="G328" s="276" t="s">
        <v>3802</v>
      </c>
    </row>
    <row r="329" spans="2:7" ht="30" customHeight="1">
      <c r="B329" s="51">
        <v>316</v>
      </c>
      <c r="C329" s="272" t="s">
        <v>2838</v>
      </c>
      <c r="D329" s="272" t="s">
        <v>3798</v>
      </c>
      <c r="E329" s="272" t="s">
        <v>3803</v>
      </c>
      <c r="F329" s="269"/>
      <c r="G329" s="271" t="s">
        <v>3804</v>
      </c>
    </row>
    <row r="330" spans="2:7" ht="30" customHeight="1">
      <c r="B330" s="51">
        <v>317</v>
      </c>
      <c r="C330" s="272" t="s">
        <v>3535</v>
      </c>
      <c r="D330" s="272" t="s">
        <v>3798</v>
      </c>
      <c r="E330" s="272" t="s">
        <v>3805</v>
      </c>
      <c r="F330" s="269"/>
      <c r="G330" s="271" t="s">
        <v>3806</v>
      </c>
    </row>
    <row r="331" spans="2:7" ht="30" customHeight="1">
      <c r="B331" s="51">
        <v>318</v>
      </c>
      <c r="C331" s="272" t="s">
        <v>3673</v>
      </c>
      <c r="D331" s="272" t="s">
        <v>3798</v>
      </c>
      <c r="E331" s="272" t="s">
        <v>3779</v>
      </c>
      <c r="F331" s="269"/>
      <c r="G331" s="271" t="s">
        <v>3807</v>
      </c>
    </row>
    <row r="332" spans="2:7" ht="30" customHeight="1">
      <c r="B332" s="51">
        <v>319</v>
      </c>
      <c r="C332" s="272" t="s">
        <v>2838</v>
      </c>
      <c r="D332" s="272" t="s">
        <v>3808</v>
      </c>
      <c r="E332" s="272" t="s">
        <v>3809</v>
      </c>
      <c r="F332" s="269"/>
      <c r="G332" s="271" t="s">
        <v>3810</v>
      </c>
    </row>
    <row r="333" spans="2:7" ht="30" customHeight="1">
      <c r="B333" s="51">
        <v>320</v>
      </c>
      <c r="C333" s="272" t="s">
        <v>2838</v>
      </c>
      <c r="D333" s="272" t="s">
        <v>3808</v>
      </c>
      <c r="E333" s="272" t="s">
        <v>3811</v>
      </c>
      <c r="F333" s="269"/>
      <c r="G333" s="271" t="s">
        <v>3812</v>
      </c>
    </row>
    <row r="334" spans="2:7" ht="30" customHeight="1">
      <c r="B334" s="51">
        <v>321</v>
      </c>
      <c r="C334" s="272" t="s">
        <v>2838</v>
      </c>
      <c r="D334" s="272" t="s">
        <v>3798</v>
      </c>
      <c r="E334" s="272" t="s">
        <v>3813</v>
      </c>
      <c r="F334" s="269"/>
      <c r="G334" s="271" t="s">
        <v>3814</v>
      </c>
    </row>
    <row r="335" spans="2:7" ht="30" customHeight="1">
      <c r="B335" s="51">
        <v>322</v>
      </c>
      <c r="C335" s="272" t="s">
        <v>2838</v>
      </c>
      <c r="D335" s="272" t="s">
        <v>3808</v>
      </c>
      <c r="E335" s="272" t="s">
        <v>3815</v>
      </c>
      <c r="F335" s="269"/>
      <c r="G335" s="271" t="s">
        <v>3816</v>
      </c>
    </row>
    <row r="336" spans="2:7" ht="30" customHeight="1">
      <c r="B336" s="51">
        <v>323</v>
      </c>
      <c r="C336" s="272" t="s">
        <v>3673</v>
      </c>
      <c r="D336" s="272" t="s">
        <v>3798</v>
      </c>
      <c r="E336" s="272" t="s">
        <v>3817</v>
      </c>
      <c r="F336" s="269"/>
      <c r="G336" s="271" t="s">
        <v>755</v>
      </c>
    </row>
    <row r="337" spans="2:7" ht="30" customHeight="1">
      <c r="B337" s="51">
        <v>324</v>
      </c>
      <c r="C337" s="272" t="s">
        <v>3535</v>
      </c>
      <c r="D337" s="272" t="s">
        <v>3808</v>
      </c>
      <c r="E337" s="272" t="s">
        <v>3818</v>
      </c>
      <c r="F337" s="269"/>
      <c r="G337" s="271" t="s">
        <v>3819</v>
      </c>
    </row>
    <row r="338" spans="2:7" ht="30" customHeight="1">
      <c r="B338" s="51">
        <v>325</v>
      </c>
      <c r="C338" s="272" t="s">
        <v>2838</v>
      </c>
      <c r="D338" s="272" t="s">
        <v>3820</v>
      </c>
      <c r="E338" s="272" t="s">
        <v>3758</v>
      </c>
      <c r="F338" s="269"/>
      <c r="G338" s="271" t="s">
        <v>762</v>
      </c>
    </row>
    <row r="339" spans="2:7" ht="30" customHeight="1">
      <c r="B339" s="51">
        <v>326</v>
      </c>
      <c r="C339" s="272" t="s">
        <v>2838</v>
      </c>
      <c r="D339" s="272" t="s">
        <v>3821</v>
      </c>
      <c r="E339" s="272" t="s">
        <v>3822</v>
      </c>
      <c r="F339" s="269"/>
      <c r="G339" s="271" t="s">
        <v>3823</v>
      </c>
    </row>
    <row r="340" spans="2:7" ht="30" customHeight="1">
      <c r="B340" s="51">
        <v>327</v>
      </c>
      <c r="C340" s="272" t="s">
        <v>2838</v>
      </c>
      <c r="D340" s="272" t="s">
        <v>3820</v>
      </c>
      <c r="E340" s="272" t="s">
        <v>3824</v>
      </c>
      <c r="F340" s="269"/>
      <c r="G340" s="271" t="s">
        <v>3825</v>
      </c>
    </row>
    <row r="341" spans="2:7" ht="30" customHeight="1">
      <c r="B341" s="51">
        <v>328</v>
      </c>
      <c r="C341" s="272" t="s">
        <v>3535</v>
      </c>
      <c r="D341" s="272" t="s">
        <v>3820</v>
      </c>
      <c r="E341" s="272" t="s">
        <v>3826</v>
      </c>
      <c r="F341" s="269"/>
      <c r="G341" s="271" t="s">
        <v>2814</v>
      </c>
    </row>
    <row r="342" spans="2:7" ht="30" customHeight="1">
      <c r="B342" s="51">
        <v>329</v>
      </c>
      <c r="C342" s="272" t="s">
        <v>2838</v>
      </c>
      <c r="D342" s="272" t="s">
        <v>3821</v>
      </c>
      <c r="E342" s="272" t="s">
        <v>3827</v>
      </c>
      <c r="F342" s="269"/>
      <c r="G342" s="271" t="s">
        <v>3828</v>
      </c>
    </row>
    <row r="343" spans="2:7" ht="30" customHeight="1">
      <c r="B343" s="51">
        <v>330</v>
      </c>
      <c r="C343" s="272" t="s">
        <v>3535</v>
      </c>
      <c r="D343" s="272" t="s">
        <v>3829</v>
      </c>
      <c r="E343" s="272" t="s">
        <v>3830</v>
      </c>
      <c r="F343" s="269"/>
      <c r="G343" s="271" t="s">
        <v>3831</v>
      </c>
    </row>
    <row r="344" spans="2:7" ht="30" customHeight="1">
      <c r="B344" s="51">
        <v>331</v>
      </c>
      <c r="C344" s="272" t="s">
        <v>2838</v>
      </c>
      <c r="D344" s="272" t="s">
        <v>3829</v>
      </c>
      <c r="E344" s="272" t="s">
        <v>3832</v>
      </c>
      <c r="F344" s="269"/>
      <c r="G344" s="271" t="s">
        <v>3833</v>
      </c>
    </row>
    <row r="345" spans="2:7" ht="30" customHeight="1">
      <c r="B345" s="51">
        <v>332</v>
      </c>
      <c r="C345" s="272" t="s">
        <v>3673</v>
      </c>
      <c r="D345" s="272" t="s">
        <v>3820</v>
      </c>
      <c r="E345" s="272" t="s">
        <v>3834</v>
      </c>
      <c r="F345" s="269"/>
      <c r="G345" s="271" t="s">
        <v>3835</v>
      </c>
    </row>
    <row r="346" spans="2:7" ht="30" customHeight="1">
      <c r="B346" s="51">
        <v>333</v>
      </c>
      <c r="C346" s="272" t="s">
        <v>3535</v>
      </c>
      <c r="D346" s="272" t="s">
        <v>3836</v>
      </c>
      <c r="E346" s="272" t="s">
        <v>3837</v>
      </c>
      <c r="F346" s="269"/>
      <c r="G346" s="271" t="s">
        <v>3838</v>
      </c>
    </row>
    <row r="347" spans="2:7" ht="30" customHeight="1">
      <c r="B347" s="51">
        <v>334</v>
      </c>
      <c r="C347" s="272" t="s">
        <v>2838</v>
      </c>
      <c r="D347" s="272" t="s">
        <v>3839</v>
      </c>
      <c r="E347" s="272" t="s">
        <v>3840</v>
      </c>
      <c r="F347" s="269"/>
      <c r="G347" s="271" t="s">
        <v>3841</v>
      </c>
    </row>
    <row r="348" spans="2:7" ht="30" customHeight="1">
      <c r="B348" s="51">
        <v>335</v>
      </c>
      <c r="C348" s="272" t="s">
        <v>3535</v>
      </c>
      <c r="D348" s="272" t="s">
        <v>3839</v>
      </c>
      <c r="E348" s="272" t="s">
        <v>3842</v>
      </c>
      <c r="F348" s="269"/>
      <c r="G348" s="271" t="s">
        <v>3843</v>
      </c>
    </row>
    <row r="349" spans="2:7" ht="30" customHeight="1">
      <c r="B349" s="51">
        <v>336</v>
      </c>
      <c r="C349" s="272" t="s">
        <v>3535</v>
      </c>
      <c r="D349" s="272" t="s">
        <v>3844</v>
      </c>
      <c r="E349" s="272" t="s">
        <v>3753</v>
      </c>
      <c r="F349" s="269"/>
      <c r="G349" s="271" t="s">
        <v>3845</v>
      </c>
    </row>
    <row r="350" spans="2:7" ht="30" customHeight="1">
      <c r="B350" s="51">
        <v>337</v>
      </c>
      <c r="C350" s="272" t="s">
        <v>3673</v>
      </c>
      <c r="D350" s="272" t="s">
        <v>3836</v>
      </c>
      <c r="E350" s="272" t="s">
        <v>3846</v>
      </c>
      <c r="F350" s="269"/>
      <c r="G350" s="271" t="s">
        <v>3847</v>
      </c>
    </row>
    <row r="351" spans="2:7" ht="30" customHeight="1">
      <c r="B351" s="51">
        <v>338</v>
      </c>
      <c r="C351" s="272" t="s">
        <v>3535</v>
      </c>
      <c r="D351" s="272" t="s">
        <v>3820</v>
      </c>
      <c r="E351" s="272" t="s">
        <v>3848</v>
      </c>
      <c r="F351" s="269"/>
      <c r="G351" s="271" t="s">
        <v>3849</v>
      </c>
    </row>
    <row r="352" spans="2:7" ht="30" customHeight="1">
      <c r="B352" s="51">
        <v>339</v>
      </c>
      <c r="C352" s="272" t="s">
        <v>3673</v>
      </c>
      <c r="D352" s="272" t="s">
        <v>3829</v>
      </c>
      <c r="E352" s="272" t="s">
        <v>3850</v>
      </c>
      <c r="F352" s="269"/>
      <c r="G352" s="271" t="s">
        <v>3851</v>
      </c>
    </row>
    <row r="353" spans="2:7" ht="30" customHeight="1">
      <c r="B353" s="51">
        <v>340</v>
      </c>
      <c r="C353" s="272" t="s">
        <v>3535</v>
      </c>
      <c r="D353" s="272" t="s">
        <v>3829</v>
      </c>
      <c r="E353" s="272" t="s">
        <v>3852</v>
      </c>
      <c r="F353" s="269"/>
      <c r="G353" s="271" t="s">
        <v>755</v>
      </c>
    </row>
    <row r="354" spans="2:7" ht="30" customHeight="1">
      <c r="B354" s="51">
        <v>341</v>
      </c>
      <c r="C354" s="272" t="s">
        <v>2838</v>
      </c>
      <c r="D354" s="272" t="s">
        <v>3853</v>
      </c>
      <c r="E354" s="272" t="s">
        <v>3854</v>
      </c>
      <c r="F354" s="269"/>
      <c r="G354" s="271" t="s">
        <v>3855</v>
      </c>
    </row>
    <row r="355" spans="2:7" ht="30" customHeight="1">
      <c r="B355" s="51">
        <v>342</v>
      </c>
      <c r="C355" s="272" t="s">
        <v>3535</v>
      </c>
      <c r="D355" s="272" t="s">
        <v>3856</v>
      </c>
      <c r="E355" s="272" t="s">
        <v>3857</v>
      </c>
      <c r="F355" s="269"/>
      <c r="G355" s="271" t="s">
        <v>3858</v>
      </c>
    </row>
    <row r="356" spans="2:7" ht="30" customHeight="1">
      <c r="B356" s="51">
        <v>343</v>
      </c>
      <c r="C356" s="272" t="s">
        <v>2838</v>
      </c>
      <c r="D356" s="272" t="s">
        <v>3859</v>
      </c>
      <c r="E356" s="272" t="s">
        <v>3860</v>
      </c>
      <c r="F356" s="269"/>
      <c r="G356" s="271" t="s">
        <v>3861</v>
      </c>
    </row>
    <row r="357" spans="2:7" ht="30" customHeight="1">
      <c r="B357" s="51">
        <v>344</v>
      </c>
      <c r="C357" s="272" t="s">
        <v>3535</v>
      </c>
      <c r="D357" s="272" t="s">
        <v>3859</v>
      </c>
      <c r="E357" s="272" t="s">
        <v>3862</v>
      </c>
      <c r="F357" s="269"/>
      <c r="G357" s="271" t="s">
        <v>3863</v>
      </c>
    </row>
    <row r="358" spans="2:7" ht="30" customHeight="1">
      <c r="B358" s="51">
        <v>345</v>
      </c>
      <c r="C358" s="272" t="s">
        <v>3673</v>
      </c>
      <c r="D358" s="272" t="s">
        <v>3856</v>
      </c>
      <c r="E358" s="272" t="s">
        <v>3864</v>
      </c>
      <c r="F358" s="269"/>
      <c r="G358" s="271" t="s">
        <v>3865</v>
      </c>
    </row>
    <row r="359" spans="2:7" ht="30" customHeight="1">
      <c r="B359" s="51">
        <v>346</v>
      </c>
      <c r="C359" s="272" t="s">
        <v>3697</v>
      </c>
      <c r="D359" s="272" t="s">
        <v>3866</v>
      </c>
      <c r="E359" s="272" t="s">
        <v>3854</v>
      </c>
      <c r="F359" s="269"/>
      <c r="G359" s="271" t="s">
        <v>3867</v>
      </c>
    </row>
    <row r="360" spans="2:7" ht="30" customHeight="1">
      <c r="B360" s="51">
        <v>347</v>
      </c>
      <c r="C360" s="272" t="s">
        <v>2837</v>
      </c>
      <c r="D360" s="272" t="s">
        <v>3866</v>
      </c>
      <c r="E360" s="272" t="s">
        <v>3857</v>
      </c>
      <c r="F360" s="269"/>
      <c r="G360" s="271" t="s">
        <v>3858</v>
      </c>
    </row>
    <row r="361" spans="2:7" ht="30" customHeight="1">
      <c r="B361" s="51">
        <v>348</v>
      </c>
      <c r="C361" s="272" t="s">
        <v>2837</v>
      </c>
      <c r="D361" s="272" t="s">
        <v>3868</v>
      </c>
      <c r="E361" s="272" t="s">
        <v>3869</v>
      </c>
      <c r="F361" s="269"/>
      <c r="G361" s="271" t="s">
        <v>3870</v>
      </c>
    </row>
    <row r="362" spans="2:7" ht="30" customHeight="1">
      <c r="B362" s="51">
        <v>349</v>
      </c>
      <c r="C362" s="272" t="s">
        <v>3697</v>
      </c>
      <c r="D362" s="272" t="s">
        <v>3868</v>
      </c>
      <c r="E362" s="272" t="s">
        <v>3862</v>
      </c>
      <c r="F362" s="269"/>
      <c r="G362" s="271" t="s">
        <v>3863</v>
      </c>
    </row>
    <row r="363" spans="2:7" ht="30" customHeight="1">
      <c r="B363" s="51">
        <v>350</v>
      </c>
      <c r="C363" s="272" t="s">
        <v>3697</v>
      </c>
      <c r="D363" s="272" t="s">
        <v>3866</v>
      </c>
      <c r="E363" s="272" t="s">
        <v>3871</v>
      </c>
      <c r="F363" s="269"/>
      <c r="G363" s="271" t="s">
        <v>773</v>
      </c>
    </row>
    <row r="364" spans="2:7" ht="30" customHeight="1">
      <c r="B364" s="51">
        <v>351</v>
      </c>
      <c r="C364" s="272" t="s">
        <v>2837</v>
      </c>
      <c r="D364" s="272" t="s">
        <v>3872</v>
      </c>
      <c r="E364" s="272" t="s">
        <v>3758</v>
      </c>
      <c r="F364" s="269"/>
      <c r="G364" s="271" t="s">
        <v>3873</v>
      </c>
    </row>
    <row r="365" spans="2:7" ht="30" customHeight="1">
      <c r="B365" s="51">
        <v>352</v>
      </c>
      <c r="C365" s="272" t="s">
        <v>3554</v>
      </c>
      <c r="D365" s="272" t="s">
        <v>3874</v>
      </c>
      <c r="E365" s="272" t="s">
        <v>3822</v>
      </c>
      <c r="F365" s="269"/>
      <c r="G365" s="271" t="s">
        <v>3875</v>
      </c>
    </row>
    <row r="366" spans="2:7" ht="30" customHeight="1">
      <c r="B366" s="51">
        <v>353</v>
      </c>
      <c r="C366" s="272" t="s">
        <v>3554</v>
      </c>
      <c r="D366" s="272" t="s">
        <v>3876</v>
      </c>
      <c r="E366" s="272" t="s">
        <v>3826</v>
      </c>
      <c r="F366" s="269"/>
      <c r="G366" s="271" t="s">
        <v>3877</v>
      </c>
    </row>
    <row r="367" spans="2:7" ht="30" customHeight="1">
      <c r="B367" s="51">
        <v>354</v>
      </c>
      <c r="C367" s="272" t="s">
        <v>3697</v>
      </c>
      <c r="D367" s="272" t="s">
        <v>3872</v>
      </c>
      <c r="E367" s="272" t="s">
        <v>3824</v>
      </c>
      <c r="F367" s="269"/>
      <c r="G367" s="271" t="s">
        <v>507</v>
      </c>
    </row>
    <row r="368" spans="2:7" ht="30" customHeight="1">
      <c r="B368" s="51">
        <v>355</v>
      </c>
      <c r="C368" s="272" t="s">
        <v>2837</v>
      </c>
      <c r="D368" s="272" t="s">
        <v>3872</v>
      </c>
      <c r="E368" s="272" t="s">
        <v>3827</v>
      </c>
      <c r="F368" s="269"/>
      <c r="G368" s="271" t="s">
        <v>3878</v>
      </c>
    </row>
    <row r="369" spans="2:7" ht="30" customHeight="1">
      <c r="B369" s="51">
        <v>356</v>
      </c>
      <c r="C369" s="272" t="s">
        <v>2837</v>
      </c>
      <c r="D369" s="272" t="s">
        <v>3872</v>
      </c>
      <c r="E369" s="272" t="s">
        <v>3832</v>
      </c>
      <c r="F369" s="269"/>
      <c r="G369" s="271" t="s">
        <v>3879</v>
      </c>
    </row>
    <row r="370" spans="2:7" ht="30" customHeight="1">
      <c r="B370" s="51">
        <v>357</v>
      </c>
      <c r="C370" s="272" t="s">
        <v>2837</v>
      </c>
      <c r="D370" s="272" t="s">
        <v>3876</v>
      </c>
      <c r="E370" s="272" t="s">
        <v>3834</v>
      </c>
      <c r="F370" s="269"/>
      <c r="G370" s="271" t="s">
        <v>3880</v>
      </c>
    </row>
    <row r="371" spans="2:7" ht="30" customHeight="1">
      <c r="B371" s="51">
        <v>358</v>
      </c>
      <c r="C371" s="272" t="s">
        <v>3697</v>
      </c>
      <c r="D371" s="272" t="s">
        <v>3881</v>
      </c>
      <c r="E371" s="272" t="s">
        <v>3753</v>
      </c>
      <c r="F371" s="269"/>
      <c r="G371" s="271" t="s">
        <v>3882</v>
      </c>
    </row>
    <row r="372" spans="2:7" ht="30" customHeight="1">
      <c r="B372" s="51">
        <v>359</v>
      </c>
      <c r="C372" s="272" t="s">
        <v>3697</v>
      </c>
      <c r="D372" s="272" t="s">
        <v>3883</v>
      </c>
      <c r="E372" s="272" t="s">
        <v>3884</v>
      </c>
      <c r="F372" s="269"/>
      <c r="G372" s="271" t="s">
        <v>3885</v>
      </c>
    </row>
    <row r="373" spans="2:7" ht="30" customHeight="1">
      <c r="B373" s="51">
        <v>360</v>
      </c>
      <c r="C373" s="272" t="s">
        <v>2837</v>
      </c>
      <c r="D373" s="272" t="s">
        <v>3881</v>
      </c>
      <c r="E373" s="272" t="s">
        <v>3886</v>
      </c>
      <c r="F373" s="269"/>
      <c r="G373" s="271" t="s">
        <v>3887</v>
      </c>
    </row>
    <row r="374" spans="2:7" ht="30" customHeight="1">
      <c r="B374" s="51">
        <v>361</v>
      </c>
      <c r="C374" s="272" t="s">
        <v>3554</v>
      </c>
      <c r="D374" s="272" t="s">
        <v>3883</v>
      </c>
      <c r="E374" s="272" t="s">
        <v>3888</v>
      </c>
      <c r="F374" s="269"/>
      <c r="G374" s="271" t="s">
        <v>3889</v>
      </c>
    </row>
    <row r="375" spans="2:7" ht="30" customHeight="1">
      <c r="B375" s="51">
        <v>362</v>
      </c>
      <c r="C375" s="272" t="s">
        <v>3697</v>
      </c>
      <c r="D375" s="272" t="s">
        <v>3890</v>
      </c>
      <c r="E375" s="272" t="s">
        <v>3850</v>
      </c>
      <c r="F375" s="269"/>
      <c r="G375" s="271" t="s">
        <v>3891</v>
      </c>
    </row>
    <row r="376" spans="2:7" ht="30" customHeight="1">
      <c r="B376" s="51">
        <v>363</v>
      </c>
      <c r="C376" s="272" t="s">
        <v>3554</v>
      </c>
      <c r="D376" s="272" t="s">
        <v>3883</v>
      </c>
      <c r="E376" s="272" t="s">
        <v>3892</v>
      </c>
      <c r="F376" s="269"/>
      <c r="G376" s="271" t="s">
        <v>3893</v>
      </c>
    </row>
    <row r="377" spans="2:7" ht="30" customHeight="1" thickBot="1">
      <c r="B377" s="288">
        <v>364</v>
      </c>
      <c r="C377" s="289" t="s">
        <v>3697</v>
      </c>
      <c r="D377" s="289" t="s">
        <v>3890</v>
      </c>
      <c r="E377" s="289" t="s">
        <v>3852</v>
      </c>
      <c r="F377" s="290"/>
      <c r="G377" s="291" t="s">
        <v>3894</v>
      </c>
    </row>
  </sheetData>
  <mergeCells count="8">
    <mergeCell ref="B228:G228"/>
    <mergeCell ref="B289:G289"/>
    <mergeCell ref="B2:G3"/>
    <mergeCell ref="B5:C5"/>
    <mergeCell ref="B6:C6"/>
    <mergeCell ref="B9:G9"/>
    <mergeCell ref="B117:G117"/>
    <mergeCell ref="B150:G150"/>
  </mergeCells>
  <phoneticPr fontId="1" type="noConversion"/>
  <pageMargins left="0.7" right="0.7" top="0.75" bottom="0.75" header="0.3" footer="0.3"/>
  <pageSetup paperSize="9" scale="5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210"/>
  <sheetViews>
    <sheetView view="pageBreakPreview" topLeftCell="A109" zoomScale="60" zoomScaleNormal="89" workbookViewId="0">
      <selection activeCell="K10" sqref="K10"/>
    </sheetView>
  </sheetViews>
  <sheetFormatPr defaultColWidth="9" defaultRowHeight="16.5"/>
  <cols>
    <col min="1" max="1" width="3.375" style="4" customWidth="1"/>
    <col min="2" max="13" width="9" style="4"/>
    <col min="14" max="14" width="10.875" style="4" customWidth="1"/>
    <col min="15" max="18" width="9" style="4"/>
    <col min="19" max="19" width="23.75" style="4" customWidth="1"/>
    <col min="20" max="16384" width="9" style="4"/>
  </cols>
  <sheetData>
    <row r="1" spans="2:36" ht="17.25" thickBot="1"/>
    <row r="2" spans="2:36" ht="24.95" customHeight="1">
      <c r="B2" s="599" t="s">
        <v>52</v>
      </c>
      <c r="C2" s="600"/>
      <c r="D2" s="600"/>
      <c r="E2" s="543" t="s">
        <v>262</v>
      </c>
      <c r="F2" s="544"/>
      <c r="G2" s="544"/>
      <c r="H2" s="544"/>
      <c r="I2" s="544"/>
      <c r="J2" s="544"/>
      <c r="K2" s="544"/>
      <c r="L2" s="545"/>
      <c r="M2" s="600" t="s">
        <v>79</v>
      </c>
      <c r="N2" s="600"/>
      <c r="O2" s="600"/>
      <c r="P2" s="543" t="s">
        <v>3990</v>
      </c>
      <c r="Q2" s="544"/>
      <c r="R2" s="544"/>
      <c r="S2" s="544"/>
      <c r="T2" s="601"/>
    </row>
    <row r="3" spans="2:36" ht="24.95" customHeight="1">
      <c r="B3" s="402" t="s">
        <v>53</v>
      </c>
      <c r="C3" s="403"/>
      <c r="D3" s="403"/>
      <c r="E3" s="531" t="s">
        <v>3040</v>
      </c>
      <c r="F3" s="531"/>
      <c r="G3" s="531"/>
      <c r="H3" s="531"/>
      <c r="I3" s="531"/>
      <c r="J3" s="531"/>
      <c r="K3" s="531"/>
      <c r="L3" s="531"/>
      <c r="M3" s="403" t="s">
        <v>80</v>
      </c>
      <c r="N3" s="403"/>
      <c r="O3" s="403"/>
      <c r="P3" s="602">
        <v>44302</v>
      </c>
      <c r="Q3" s="531"/>
      <c r="R3" s="531"/>
      <c r="S3" s="531"/>
      <c r="T3" s="603"/>
    </row>
    <row r="4" spans="2:36" ht="24.95" customHeight="1">
      <c r="B4" s="409" t="s">
        <v>88</v>
      </c>
      <c r="C4" s="410"/>
      <c r="D4" s="410"/>
      <c r="E4" s="410"/>
      <c r="F4" s="410"/>
      <c r="G4" s="410"/>
      <c r="H4" s="410"/>
      <c r="I4" s="410"/>
      <c r="J4" s="410"/>
      <c r="K4" s="410"/>
      <c r="L4" s="410"/>
      <c r="M4" s="410"/>
      <c r="N4" s="410"/>
      <c r="O4" s="410"/>
      <c r="P4" s="410"/>
      <c r="Q4" s="410"/>
      <c r="R4" s="410"/>
      <c r="S4" s="410"/>
      <c r="T4" s="411"/>
    </row>
    <row r="5" spans="2:36" ht="24.95" customHeight="1">
      <c r="B5" s="537" t="s">
        <v>4081</v>
      </c>
      <c r="C5" s="303"/>
      <c r="D5" s="303"/>
      <c r="E5" s="303"/>
      <c r="F5" s="303"/>
      <c r="G5" s="303"/>
      <c r="H5" s="303"/>
      <c r="I5" s="303"/>
      <c r="J5" s="303"/>
      <c r="K5" s="303"/>
      <c r="L5" s="303"/>
      <c r="M5" s="303"/>
      <c r="N5" s="303"/>
      <c r="O5" s="303"/>
      <c r="P5" s="303"/>
      <c r="Q5" s="303"/>
      <c r="R5" s="303"/>
      <c r="S5" s="303"/>
      <c r="T5" s="304"/>
    </row>
    <row r="6" spans="2:36" ht="23.25" customHeight="1" thickBot="1">
      <c r="B6" s="361"/>
      <c r="C6" s="309"/>
      <c r="D6" s="309"/>
      <c r="E6" s="309"/>
      <c r="F6" s="309"/>
      <c r="G6" s="309"/>
      <c r="H6" s="309"/>
      <c r="I6" s="309"/>
      <c r="J6" s="309"/>
      <c r="K6" s="309"/>
      <c r="L6" s="309"/>
      <c r="M6" s="309"/>
      <c r="N6" s="309"/>
      <c r="O6" s="309"/>
      <c r="P6" s="309"/>
      <c r="Q6" s="309"/>
      <c r="R6" s="309"/>
      <c r="S6" s="309"/>
      <c r="T6" s="310"/>
    </row>
    <row r="7" spans="2:36" ht="17.25" thickBot="1"/>
    <row r="8" spans="2:36" ht="30" customHeight="1">
      <c r="B8" s="395" t="s">
        <v>251</v>
      </c>
      <c r="C8" s="396"/>
      <c r="D8" s="396"/>
      <c r="E8" s="396"/>
      <c r="F8" s="396"/>
      <c r="G8" s="396"/>
      <c r="H8" s="396"/>
      <c r="I8" s="396"/>
      <c r="J8" s="396"/>
      <c r="K8" s="396"/>
      <c r="L8" s="396"/>
      <c r="M8" s="396"/>
      <c r="N8" s="396"/>
      <c r="O8" s="396"/>
      <c r="P8" s="396"/>
      <c r="Q8" s="396"/>
      <c r="R8" s="396"/>
      <c r="S8" s="396"/>
      <c r="T8" s="397"/>
    </row>
    <row r="9" spans="2:36" ht="48.75" customHeight="1" thickBot="1">
      <c r="B9" s="398"/>
      <c r="C9" s="399"/>
      <c r="D9" s="399"/>
      <c r="E9" s="399"/>
      <c r="F9" s="399"/>
      <c r="G9" s="399"/>
      <c r="H9" s="399"/>
      <c r="I9" s="399"/>
      <c r="J9" s="399"/>
      <c r="K9" s="399"/>
      <c r="L9" s="399"/>
      <c r="M9" s="399"/>
      <c r="N9" s="399"/>
      <c r="O9" s="399"/>
      <c r="P9" s="399"/>
      <c r="Q9" s="399"/>
      <c r="R9" s="399"/>
      <c r="S9" s="399"/>
      <c r="T9" s="400"/>
    </row>
    <row r="10" spans="2:36" ht="126.75" customHeight="1"/>
    <row r="11" spans="2:36" ht="30" customHeight="1">
      <c r="B11" s="25" t="s">
        <v>252</v>
      </c>
      <c r="C11" s="702" t="s">
        <v>253</v>
      </c>
      <c r="D11" s="702"/>
      <c r="E11" s="702"/>
      <c r="F11" s="702"/>
      <c r="G11" s="702"/>
      <c r="H11" s="702"/>
      <c r="I11" s="747" t="s">
        <v>254</v>
      </c>
      <c r="J11" s="747"/>
      <c r="K11" s="747"/>
      <c r="L11" s="747"/>
      <c r="M11" s="747"/>
      <c r="N11" s="52" t="s">
        <v>255</v>
      </c>
      <c r="O11" s="747" t="s">
        <v>256</v>
      </c>
      <c r="P11" s="747"/>
      <c r="Q11" s="747"/>
      <c r="R11" s="747"/>
      <c r="S11" s="747"/>
      <c r="T11" s="747"/>
      <c r="U11"/>
      <c r="V11"/>
      <c r="W11"/>
      <c r="X11"/>
      <c r="Y11"/>
      <c r="AG11"/>
      <c r="AH11"/>
      <c r="AI11"/>
      <c r="AJ11"/>
    </row>
    <row r="12" spans="2:36" ht="30" customHeight="1">
      <c r="B12" s="21">
        <v>1</v>
      </c>
      <c r="C12" s="338" t="s">
        <v>3314</v>
      </c>
      <c r="D12" s="338"/>
      <c r="E12" s="338"/>
      <c r="F12" s="338"/>
      <c r="G12" s="338"/>
      <c r="H12" s="338"/>
      <c r="I12" s="338" t="s">
        <v>3155</v>
      </c>
      <c r="J12" s="338"/>
      <c r="K12" s="338"/>
      <c r="L12" s="338"/>
      <c r="M12" s="338"/>
      <c r="N12" s="21" t="s">
        <v>185</v>
      </c>
      <c r="O12" s="338" t="s">
        <v>3128</v>
      </c>
      <c r="P12" s="338"/>
      <c r="Q12" s="338"/>
      <c r="R12" s="338"/>
      <c r="S12" s="338"/>
      <c r="T12" s="338"/>
      <c r="U12"/>
      <c r="V12"/>
      <c r="W12"/>
      <c r="X12"/>
      <c r="Y12"/>
      <c r="AG12"/>
      <c r="AH12"/>
      <c r="AI12"/>
      <c r="AJ12"/>
    </row>
    <row r="13" spans="2:36" ht="30" customHeight="1">
      <c r="B13" s="253">
        <v>2</v>
      </c>
      <c r="C13" s="338" t="s">
        <v>3160</v>
      </c>
      <c r="D13" s="338"/>
      <c r="E13" s="338"/>
      <c r="F13" s="338"/>
      <c r="G13" s="338"/>
      <c r="H13" s="338"/>
      <c r="I13" s="338" t="s">
        <v>3103</v>
      </c>
      <c r="J13" s="338"/>
      <c r="K13" s="338"/>
      <c r="L13" s="338"/>
      <c r="M13" s="338"/>
      <c r="N13" s="253" t="s">
        <v>257</v>
      </c>
      <c r="O13" s="338" t="s">
        <v>3123</v>
      </c>
      <c r="P13" s="338"/>
      <c r="Q13" s="338"/>
      <c r="R13" s="338"/>
      <c r="S13" s="338"/>
      <c r="T13" s="338"/>
      <c r="U13"/>
      <c r="V13"/>
      <c r="W13"/>
      <c r="X13"/>
      <c r="Y13"/>
      <c r="AG13"/>
      <c r="AH13"/>
      <c r="AI13"/>
      <c r="AJ13"/>
    </row>
    <row r="14" spans="2:36" ht="30" customHeight="1">
      <c r="B14" s="253">
        <v>3</v>
      </c>
      <c r="C14" s="338" t="s">
        <v>3157</v>
      </c>
      <c r="D14" s="338"/>
      <c r="E14" s="338"/>
      <c r="F14" s="338"/>
      <c r="G14" s="338"/>
      <c r="H14" s="338"/>
      <c r="I14" s="338" t="s">
        <v>3156</v>
      </c>
      <c r="J14" s="338"/>
      <c r="K14" s="338"/>
      <c r="L14" s="338"/>
      <c r="M14" s="338"/>
      <c r="N14" s="21" t="s">
        <v>185</v>
      </c>
      <c r="O14" s="338" t="s">
        <v>3129</v>
      </c>
      <c r="P14" s="338"/>
      <c r="Q14" s="338"/>
      <c r="R14" s="338"/>
      <c r="S14" s="338"/>
      <c r="T14" s="338"/>
      <c r="U14"/>
      <c r="V14"/>
      <c r="W14"/>
      <c r="X14"/>
      <c r="Y14"/>
      <c r="AG14"/>
      <c r="AH14"/>
      <c r="AI14"/>
      <c r="AJ14"/>
    </row>
    <row r="15" spans="2:36" ht="30" customHeight="1">
      <c r="B15" s="253">
        <v>4</v>
      </c>
      <c r="C15" s="338" t="s">
        <v>3157</v>
      </c>
      <c r="D15" s="338"/>
      <c r="E15" s="338"/>
      <c r="F15" s="338"/>
      <c r="G15" s="338"/>
      <c r="H15" s="338"/>
      <c r="I15" s="338" t="s">
        <v>3104</v>
      </c>
      <c r="J15" s="338"/>
      <c r="K15" s="338"/>
      <c r="L15" s="338"/>
      <c r="M15" s="338"/>
      <c r="N15" s="253" t="s">
        <v>257</v>
      </c>
      <c r="O15" s="338" t="s">
        <v>3124</v>
      </c>
      <c r="P15" s="338"/>
      <c r="Q15" s="338"/>
      <c r="R15" s="338"/>
      <c r="S15" s="338"/>
      <c r="T15" s="338"/>
      <c r="U15"/>
      <c r="V15"/>
      <c r="W15"/>
      <c r="X15"/>
      <c r="Y15"/>
      <c r="AG15"/>
      <c r="AH15"/>
      <c r="AI15"/>
      <c r="AJ15"/>
    </row>
    <row r="16" spans="2:36" ht="30" customHeight="1">
      <c r="B16" s="253">
        <v>5</v>
      </c>
      <c r="C16" s="338" t="s">
        <v>3161</v>
      </c>
      <c r="D16" s="338"/>
      <c r="E16" s="338"/>
      <c r="F16" s="338"/>
      <c r="G16" s="338"/>
      <c r="H16" s="338"/>
      <c r="I16" s="338" t="s">
        <v>3105</v>
      </c>
      <c r="J16" s="338"/>
      <c r="K16" s="338"/>
      <c r="L16" s="338"/>
      <c r="M16" s="338"/>
      <c r="N16" s="253" t="s">
        <v>185</v>
      </c>
      <c r="O16" s="338" t="s">
        <v>3130</v>
      </c>
      <c r="P16" s="338"/>
      <c r="Q16" s="338"/>
      <c r="R16" s="338"/>
      <c r="S16" s="338"/>
      <c r="T16" s="338"/>
      <c r="U16"/>
      <c r="V16"/>
      <c r="W16"/>
      <c r="X16"/>
      <c r="Y16"/>
      <c r="AG16"/>
      <c r="AH16"/>
      <c r="AI16"/>
      <c r="AJ16"/>
    </row>
    <row r="17" spans="2:36" ht="30" customHeight="1">
      <c r="B17" s="253">
        <v>6</v>
      </c>
      <c r="C17" s="338" t="s">
        <v>3159</v>
      </c>
      <c r="D17" s="338"/>
      <c r="E17" s="338"/>
      <c r="F17" s="338"/>
      <c r="G17" s="338"/>
      <c r="H17" s="338"/>
      <c r="I17" s="338" t="s">
        <v>3105</v>
      </c>
      <c r="J17" s="338"/>
      <c r="K17" s="338"/>
      <c r="L17" s="338"/>
      <c r="M17" s="338"/>
      <c r="N17" s="253" t="s">
        <v>257</v>
      </c>
      <c r="O17" s="338" t="s">
        <v>3125</v>
      </c>
      <c r="P17" s="338"/>
      <c r="Q17" s="338"/>
      <c r="R17" s="338"/>
      <c r="S17" s="338"/>
      <c r="T17" s="338"/>
      <c r="U17"/>
      <c r="V17"/>
      <c r="W17"/>
      <c r="X17"/>
      <c r="Y17"/>
      <c r="AG17"/>
      <c r="AH17"/>
      <c r="AI17"/>
      <c r="AJ17"/>
    </row>
    <row r="18" spans="2:36" ht="30" customHeight="1">
      <c r="B18" s="253">
        <v>7</v>
      </c>
      <c r="C18" s="338" t="s">
        <v>3158</v>
      </c>
      <c r="D18" s="338"/>
      <c r="E18" s="338"/>
      <c r="F18" s="338"/>
      <c r="G18" s="338"/>
      <c r="H18" s="338"/>
      <c r="I18" s="338" t="s">
        <v>3106</v>
      </c>
      <c r="J18" s="338"/>
      <c r="K18" s="338"/>
      <c r="L18" s="338"/>
      <c r="M18" s="338"/>
      <c r="N18" s="253" t="s">
        <v>185</v>
      </c>
      <c r="O18" s="338" t="s">
        <v>3126</v>
      </c>
      <c r="P18" s="338"/>
      <c r="Q18" s="338"/>
      <c r="R18" s="338"/>
      <c r="S18" s="338"/>
      <c r="T18" s="338"/>
      <c r="U18"/>
      <c r="V18"/>
      <c r="W18"/>
      <c r="X18"/>
      <c r="Y18"/>
      <c r="AG18"/>
      <c r="AH18"/>
      <c r="AI18"/>
      <c r="AJ18"/>
    </row>
    <row r="19" spans="2:36" ht="30" customHeight="1">
      <c r="B19" s="253">
        <v>8</v>
      </c>
      <c r="C19" s="338" t="s">
        <v>3163</v>
      </c>
      <c r="D19" s="338"/>
      <c r="E19" s="338"/>
      <c r="F19" s="338"/>
      <c r="G19" s="338"/>
      <c r="H19" s="338"/>
      <c r="I19" s="338" t="s">
        <v>3162</v>
      </c>
      <c r="J19" s="338"/>
      <c r="K19" s="338"/>
      <c r="L19" s="338"/>
      <c r="M19" s="338"/>
      <c r="N19" s="253" t="s">
        <v>185</v>
      </c>
      <c r="O19" s="338" t="s">
        <v>3127</v>
      </c>
      <c r="P19" s="338"/>
      <c r="Q19" s="338"/>
      <c r="R19" s="338"/>
      <c r="S19" s="338"/>
      <c r="T19" s="338"/>
      <c r="U19"/>
      <c r="V19"/>
      <c r="W19"/>
      <c r="X19"/>
      <c r="Y19"/>
      <c r="AG19"/>
      <c r="AH19"/>
      <c r="AI19"/>
      <c r="AJ19"/>
    </row>
    <row r="20" spans="2:36" ht="30" customHeight="1">
      <c r="B20" s="253">
        <v>9</v>
      </c>
      <c r="C20" s="338" t="s">
        <v>3165</v>
      </c>
      <c r="D20" s="338"/>
      <c r="E20" s="338"/>
      <c r="F20" s="338"/>
      <c r="G20" s="338"/>
      <c r="H20" s="338"/>
      <c r="I20" s="338" t="s">
        <v>3107</v>
      </c>
      <c r="J20" s="338"/>
      <c r="K20" s="338"/>
      <c r="L20" s="338"/>
      <c r="M20" s="338"/>
      <c r="N20" s="253" t="s">
        <v>185</v>
      </c>
      <c r="O20" s="338" t="s">
        <v>3131</v>
      </c>
      <c r="P20" s="338"/>
      <c r="Q20" s="338"/>
      <c r="R20" s="338"/>
      <c r="S20" s="338"/>
      <c r="T20" s="338"/>
      <c r="U20"/>
      <c r="V20"/>
      <c r="W20"/>
      <c r="X20"/>
      <c r="Y20"/>
      <c r="AG20"/>
      <c r="AH20"/>
      <c r="AI20"/>
      <c r="AJ20"/>
    </row>
    <row r="21" spans="2:36" ht="30" customHeight="1">
      <c r="B21" s="253">
        <v>10</v>
      </c>
      <c r="C21" s="338" t="s">
        <v>3167</v>
      </c>
      <c r="D21" s="338"/>
      <c r="E21" s="338"/>
      <c r="F21" s="338"/>
      <c r="G21" s="338"/>
      <c r="H21" s="338"/>
      <c r="I21" s="338" t="s">
        <v>3166</v>
      </c>
      <c r="J21" s="338"/>
      <c r="K21" s="338"/>
      <c r="L21" s="338"/>
      <c r="M21" s="338"/>
      <c r="N21" s="253" t="s">
        <v>185</v>
      </c>
      <c r="O21" s="338" t="s">
        <v>3132</v>
      </c>
      <c r="P21" s="338"/>
      <c r="Q21" s="338"/>
      <c r="R21" s="338"/>
      <c r="S21" s="338"/>
      <c r="T21" s="338"/>
      <c r="U21"/>
      <c r="V21"/>
      <c r="W21"/>
      <c r="X21"/>
      <c r="Y21"/>
      <c r="AG21"/>
      <c r="AH21"/>
      <c r="AI21"/>
      <c r="AJ21"/>
    </row>
    <row r="22" spans="2:36" ht="30" customHeight="1">
      <c r="B22" s="253">
        <v>11</v>
      </c>
      <c r="C22" s="338" t="s">
        <v>3164</v>
      </c>
      <c r="D22" s="338"/>
      <c r="E22" s="338"/>
      <c r="F22" s="338"/>
      <c r="G22" s="338"/>
      <c r="H22" s="338"/>
      <c r="I22" s="338" t="s">
        <v>3108</v>
      </c>
      <c r="J22" s="338"/>
      <c r="K22" s="338"/>
      <c r="L22" s="338"/>
      <c r="M22" s="338"/>
      <c r="N22" s="253" t="s">
        <v>257</v>
      </c>
      <c r="O22" s="338" t="s">
        <v>3133</v>
      </c>
      <c r="P22" s="338"/>
      <c r="Q22" s="338"/>
      <c r="R22" s="338"/>
      <c r="S22" s="338"/>
      <c r="T22" s="338"/>
      <c r="U22"/>
      <c r="V22"/>
      <c r="W22"/>
      <c r="X22"/>
      <c r="Y22"/>
      <c r="AG22"/>
      <c r="AH22"/>
      <c r="AI22"/>
      <c r="AJ22"/>
    </row>
    <row r="23" spans="2:36" ht="30" customHeight="1">
      <c r="B23" s="253">
        <v>12</v>
      </c>
      <c r="C23" s="338" t="s">
        <v>3169</v>
      </c>
      <c r="D23" s="338"/>
      <c r="E23" s="338"/>
      <c r="F23" s="338"/>
      <c r="G23" s="338"/>
      <c r="H23" s="338"/>
      <c r="I23" s="338" t="s">
        <v>3109</v>
      </c>
      <c r="J23" s="338"/>
      <c r="K23" s="338"/>
      <c r="L23" s="338"/>
      <c r="M23" s="338"/>
      <c r="N23" s="253" t="s">
        <v>185</v>
      </c>
      <c r="O23" s="338" t="s">
        <v>3134</v>
      </c>
      <c r="P23" s="338"/>
      <c r="Q23" s="338"/>
      <c r="R23" s="338"/>
      <c r="S23" s="338"/>
      <c r="T23" s="338"/>
      <c r="U23"/>
      <c r="V23"/>
      <c r="W23"/>
      <c r="X23"/>
      <c r="Y23"/>
      <c r="AG23"/>
      <c r="AH23"/>
      <c r="AI23"/>
      <c r="AJ23"/>
    </row>
    <row r="24" spans="2:36" ht="30" customHeight="1">
      <c r="B24" s="253">
        <v>13</v>
      </c>
      <c r="C24" s="483" t="s">
        <v>3168</v>
      </c>
      <c r="D24" s="478"/>
      <c r="E24" s="478"/>
      <c r="F24" s="478"/>
      <c r="G24" s="478"/>
      <c r="H24" s="479"/>
      <c r="I24" s="338" t="s">
        <v>3110</v>
      </c>
      <c r="J24" s="338"/>
      <c r="K24" s="338"/>
      <c r="L24" s="338"/>
      <c r="M24" s="338"/>
      <c r="N24" s="253" t="s">
        <v>185</v>
      </c>
      <c r="O24" s="338" t="s">
        <v>3135</v>
      </c>
      <c r="P24" s="338"/>
      <c r="Q24" s="338"/>
      <c r="R24" s="338"/>
      <c r="S24" s="338"/>
      <c r="T24" s="338"/>
      <c r="U24"/>
      <c r="V24"/>
      <c r="W24"/>
      <c r="X24"/>
      <c r="Y24"/>
      <c r="AG24"/>
      <c r="AH24"/>
      <c r="AI24"/>
      <c r="AJ24"/>
    </row>
    <row r="25" spans="2:36" ht="30" customHeight="1">
      <c r="B25" s="253">
        <v>14</v>
      </c>
      <c r="C25" s="338" t="s">
        <v>3167</v>
      </c>
      <c r="D25" s="338"/>
      <c r="E25" s="338"/>
      <c r="F25" s="338"/>
      <c r="G25" s="338"/>
      <c r="H25" s="338"/>
      <c r="I25" s="338" t="s">
        <v>3111</v>
      </c>
      <c r="J25" s="338"/>
      <c r="K25" s="338"/>
      <c r="L25" s="338"/>
      <c r="M25" s="338"/>
      <c r="N25" s="253" t="s">
        <v>185</v>
      </c>
      <c r="O25" s="338" t="s">
        <v>3136</v>
      </c>
      <c r="P25" s="338"/>
      <c r="Q25" s="338"/>
      <c r="R25" s="338"/>
      <c r="S25" s="338"/>
      <c r="T25" s="338"/>
      <c r="U25"/>
      <c r="V25"/>
      <c r="W25"/>
      <c r="X25"/>
      <c r="Y25"/>
      <c r="AG25"/>
      <c r="AH25"/>
      <c r="AI25"/>
      <c r="AJ25"/>
    </row>
    <row r="26" spans="2:36" ht="30" customHeight="1">
      <c r="B26" s="253">
        <v>15</v>
      </c>
      <c r="C26" s="338" t="s">
        <v>3173</v>
      </c>
      <c r="D26" s="338"/>
      <c r="E26" s="338"/>
      <c r="F26" s="338"/>
      <c r="G26" s="338"/>
      <c r="H26" s="338"/>
      <c r="I26" s="338" t="s">
        <v>3112</v>
      </c>
      <c r="J26" s="338"/>
      <c r="K26" s="338"/>
      <c r="L26" s="338"/>
      <c r="M26" s="338"/>
      <c r="N26" s="253" t="s">
        <v>257</v>
      </c>
      <c r="O26" s="338" t="s">
        <v>3137</v>
      </c>
      <c r="P26" s="338"/>
      <c r="Q26" s="338"/>
      <c r="R26" s="338"/>
      <c r="S26" s="338"/>
      <c r="T26" s="338"/>
      <c r="U26"/>
      <c r="V26"/>
      <c r="W26"/>
      <c r="X26"/>
      <c r="Y26"/>
      <c r="Z26"/>
      <c r="AA26"/>
      <c r="AB26"/>
      <c r="AC26"/>
      <c r="AD26"/>
      <c r="AE26"/>
      <c r="AF26"/>
      <c r="AG26"/>
      <c r="AH26"/>
      <c r="AI26"/>
      <c r="AJ26"/>
    </row>
    <row r="27" spans="2:36" s="49" customFormat="1" ht="30" customHeight="1">
      <c r="B27" s="253">
        <v>16</v>
      </c>
      <c r="C27" s="338" t="s">
        <v>3176</v>
      </c>
      <c r="D27" s="338"/>
      <c r="E27" s="338"/>
      <c r="F27" s="338"/>
      <c r="G27" s="338"/>
      <c r="H27" s="338"/>
      <c r="I27" s="338" t="s">
        <v>3175</v>
      </c>
      <c r="J27" s="338"/>
      <c r="K27" s="338"/>
      <c r="L27" s="338"/>
      <c r="M27" s="338"/>
      <c r="N27" s="253" t="s">
        <v>185</v>
      </c>
      <c r="O27" s="338" t="s">
        <v>3138</v>
      </c>
      <c r="P27" s="338"/>
      <c r="Q27" s="338"/>
      <c r="R27" s="338"/>
      <c r="S27" s="338"/>
      <c r="T27" s="338"/>
    </row>
    <row r="28" spans="2:36" s="49" customFormat="1" ht="30" customHeight="1">
      <c r="B28" s="253">
        <v>17</v>
      </c>
      <c r="C28" s="338" t="s">
        <v>3178</v>
      </c>
      <c r="D28" s="338"/>
      <c r="E28" s="338"/>
      <c r="F28" s="338"/>
      <c r="G28" s="338"/>
      <c r="H28" s="338"/>
      <c r="I28" s="338" t="s">
        <v>3177</v>
      </c>
      <c r="J28" s="338"/>
      <c r="K28" s="338"/>
      <c r="L28" s="338"/>
      <c r="M28" s="338"/>
      <c r="N28" s="253" t="s">
        <v>185</v>
      </c>
      <c r="O28" s="338" t="s">
        <v>3139</v>
      </c>
      <c r="P28" s="338"/>
      <c r="Q28" s="338"/>
      <c r="R28" s="338"/>
      <c r="S28" s="338"/>
      <c r="T28" s="338"/>
    </row>
    <row r="29" spans="2:36" s="49" customFormat="1" ht="30" customHeight="1">
      <c r="B29" s="253">
        <v>18</v>
      </c>
      <c r="C29" s="338" t="s">
        <v>3164</v>
      </c>
      <c r="D29" s="338"/>
      <c r="E29" s="338"/>
      <c r="F29" s="338"/>
      <c r="G29" s="338"/>
      <c r="H29" s="338"/>
      <c r="I29" s="338" t="s">
        <v>3113</v>
      </c>
      <c r="J29" s="338"/>
      <c r="K29" s="338"/>
      <c r="L29" s="338"/>
      <c r="M29" s="338"/>
      <c r="N29" s="253" t="s">
        <v>257</v>
      </c>
      <c r="O29" s="338" t="s">
        <v>3140</v>
      </c>
      <c r="P29" s="338"/>
      <c r="Q29" s="338"/>
      <c r="R29" s="338"/>
      <c r="S29" s="338"/>
      <c r="T29" s="338"/>
    </row>
    <row r="30" spans="2:36" s="49" customFormat="1" ht="30" customHeight="1">
      <c r="B30" s="253">
        <v>19</v>
      </c>
      <c r="C30" s="338" t="s">
        <v>3179</v>
      </c>
      <c r="D30" s="338"/>
      <c r="E30" s="338"/>
      <c r="F30" s="338"/>
      <c r="G30" s="338"/>
      <c r="H30" s="338"/>
      <c r="I30" s="338" t="s">
        <v>3114</v>
      </c>
      <c r="J30" s="338"/>
      <c r="K30" s="338"/>
      <c r="L30" s="338"/>
      <c r="M30" s="338"/>
      <c r="N30" s="253" t="s">
        <v>185</v>
      </c>
      <c r="O30" s="338" t="s">
        <v>3141</v>
      </c>
      <c r="P30" s="338"/>
      <c r="Q30" s="338"/>
      <c r="R30" s="338"/>
      <c r="S30" s="338"/>
      <c r="T30" s="338"/>
    </row>
    <row r="31" spans="2:36" s="49" customFormat="1" ht="34.5" customHeight="1">
      <c r="B31" s="253">
        <v>20</v>
      </c>
      <c r="C31" s="338" t="s">
        <v>3160</v>
      </c>
      <c r="D31" s="338"/>
      <c r="E31" s="338"/>
      <c r="F31" s="338"/>
      <c r="G31" s="338"/>
      <c r="H31" s="338"/>
      <c r="I31" s="338" t="s">
        <v>3114</v>
      </c>
      <c r="J31" s="338"/>
      <c r="K31" s="338"/>
      <c r="L31" s="338"/>
      <c r="M31" s="338"/>
      <c r="N31" s="253" t="s">
        <v>257</v>
      </c>
      <c r="O31" s="338" t="s">
        <v>3142</v>
      </c>
      <c r="P31" s="338"/>
      <c r="Q31" s="338"/>
      <c r="R31" s="338"/>
      <c r="S31" s="338"/>
      <c r="T31" s="338"/>
    </row>
    <row r="32" spans="2:36" s="49" customFormat="1" ht="34.5" customHeight="1">
      <c r="B32" s="253">
        <v>21</v>
      </c>
      <c r="C32" s="338" t="s">
        <v>3159</v>
      </c>
      <c r="D32" s="338"/>
      <c r="E32" s="338"/>
      <c r="F32" s="338"/>
      <c r="G32" s="338"/>
      <c r="H32" s="338"/>
      <c r="I32" s="338" t="s">
        <v>3115</v>
      </c>
      <c r="J32" s="338"/>
      <c r="K32" s="338"/>
      <c r="L32" s="338"/>
      <c r="M32" s="338"/>
      <c r="N32" s="253" t="s">
        <v>3122</v>
      </c>
      <c r="O32" s="338" t="s">
        <v>3143</v>
      </c>
      <c r="P32" s="338"/>
      <c r="Q32" s="338"/>
      <c r="R32" s="338"/>
      <c r="S32" s="338"/>
      <c r="T32" s="338"/>
    </row>
    <row r="33" spans="2:20" s="49" customFormat="1" ht="34.5" customHeight="1">
      <c r="B33" s="253">
        <v>22</v>
      </c>
      <c r="C33" s="338" t="s">
        <v>3181</v>
      </c>
      <c r="D33" s="338"/>
      <c r="E33" s="338"/>
      <c r="F33" s="338"/>
      <c r="G33" s="338"/>
      <c r="H33" s="338"/>
      <c r="I33" s="338" t="s">
        <v>3180</v>
      </c>
      <c r="J33" s="338"/>
      <c r="K33" s="338"/>
      <c r="L33" s="338"/>
      <c r="M33" s="338"/>
      <c r="N33" s="253" t="s">
        <v>185</v>
      </c>
      <c r="O33" s="338" t="s">
        <v>3144</v>
      </c>
      <c r="P33" s="338"/>
      <c r="Q33" s="338"/>
      <c r="R33" s="338"/>
      <c r="S33" s="338"/>
      <c r="T33" s="338"/>
    </row>
    <row r="34" spans="2:20" s="49" customFormat="1" ht="34.5" customHeight="1">
      <c r="B34" s="253">
        <v>23</v>
      </c>
      <c r="C34" s="338" t="s">
        <v>3182</v>
      </c>
      <c r="D34" s="338"/>
      <c r="E34" s="338"/>
      <c r="F34" s="338"/>
      <c r="G34" s="338"/>
      <c r="H34" s="338"/>
      <c r="I34" s="338" t="s">
        <v>3116</v>
      </c>
      <c r="J34" s="338"/>
      <c r="K34" s="338"/>
      <c r="L34" s="338"/>
      <c r="M34" s="338"/>
      <c r="N34" s="253" t="s">
        <v>185</v>
      </c>
      <c r="O34" s="338" t="s">
        <v>3145</v>
      </c>
      <c r="P34" s="338"/>
      <c r="Q34" s="338"/>
      <c r="R34" s="338"/>
      <c r="S34" s="338"/>
      <c r="T34" s="338"/>
    </row>
    <row r="35" spans="2:20" s="49" customFormat="1" ht="30" customHeight="1">
      <c r="B35" s="253">
        <v>24</v>
      </c>
      <c r="C35" s="338" t="s">
        <v>3174</v>
      </c>
      <c r="D35" s="338"/>
      <c r="E35" s="338"/>
      <c r="F35" s="338"/>
      <c r="G35" s="338"/>
      <c r="H35" s="338"/>
      <c r="I35" s="338" t="s">
        <v>3117</v>
      </c>
      <c r="J35" s="338"/>
      <c r="K35" s="338"/>
      <c r="L35" s="338"/>
      <c r="M35" s="338"/>
      <c r="N35" s="253" t="s">
        <v>257</v>
      </c>
      <c r="O35" s="338" t="s">
        <v>3146</v>
      </c>
      <c r="P35" s="338"/>
      <c r="Q35" s="338"/>
      <c r="R35" s="338"/>
      <c r="S35" s="338"/>
      <c r="T35" s="338"/>
    </row>
    <row r="36" spans="2:20" s="49" customFormat="1" ht="30" customHeight="1">
      <c r="B36" s="253">
        <v>25</v>
      </c>
      <c r="C36" s="338" t="s">
        <v>3167</v>
      </c>
      <c r="D36" s="338"/>
      <c r="E36" s="338"/>
      <c r="F36" s="338"/>
      <c r="G36" s="338"/>
      <c r="H36" s="338"/>
      <c r="I36" s="338" t="s">
        <v>3118</v>
      </c>
      <c r="J36" s="338"/>
      <c r="K36" s="338"/>
      <c r="L36" s="338"/>
      <c r="M36" s="338"/>
      <c r="N36" s="253" t="s">
        <v>185</v>
      </c>
      <c r="O36" s="338" t="s">
        <v>3147</v>
      </c>
      <c r="P36" s="338"/>
      <c r="Q36" s="338"/>
      <c r="R36" s="338"/>
      <c r="S36" s="338"/>
      <c r="T36" s="338"/>
    </row>
    <row r="37" spans="2:20" s="49" customFormat="1" ht="30" customHeight="1">
      <c r="B37" s="253">
        <v>26</v>
      </c>
      <c r="C37" s="338" t="s">
        <v>3160</v>
      </c>
      <c r="D37" s="338"/>
      <c r="E37" s="338"/>
      <c r="F37" s="338"/>
      <c r="G37" s="338"/>
      <c r="H37" s="338"/>
      <c r="I37" s="338" t="s">
        <v>3118</v>
      </c>
      <c r="J37" s="338"/>
      <c r="K37" s="338"/>
      <c r="L37" s="338"/>
      <c r="M37" s="338"/>
      <c r="N37" s="253" t="s">
        <v>257</v>
      </c>
      <c r="O37" s="338" t="s">
        <v>3148</v>
      </c>
      <c r="P37" s="338"/>
      <c r="Q37" s="338"/>
      <c r="R37" s="338"/>
      <c r="S37" s="338"/>
      <c r="T37" s="338"/>
    </row>
    <row r="38" spans="2:20" s="49" customFormat="1" ht="30" customHeight="1">
      <c r="B38" s="253">
        <v>27</v>
      </c>
      <c r="C38" s="338" t="s">
        <v>3183</v>
      </c>
      <c r="D38" s="338"/>
      <c r="E38" s="338"/>
      <c r="F38" s="338"/>
      <c r="G38" s="338"/>
      <c r="H38" s="338"/>
      <c r="I38" s="338" t="s">
        <v>3119</v>
      </c>
      <c r="J38" s="338"/>
      <c r="K38" s="338"/>
      <c r="L38" s="338"/>
      <c r="M38" s="338"/>
      <c r="N38" s="253" t="s">
        <v>185</v>
      </c>
      <c r="O38" s="338" t="s">
        <v>3149</v>
      </c>
      <c r="P38" s="338"/>
      <c r="Q38" s="338"/>
      <c r="R38" s="338"/>
      <c r="S38" s="338"/>
      <c r="T38" s="338"/>
    </row>
    <row r="39" spans="2:20" s="49" customFormat="1" ht="30" customHeight="1">
      <c r="B39" s="253">
        <v>28</v>
      </c>
      <c r="C39" s="338" t="s">
        <v>3172</v>
      </c>
      <c r="D39" s="338"/>
      <c r="E39" s="338"/>
      <c r="F39" s="338"/>
      <c r="G39" s="338"/>
      <c r="H39" s="338"/>
      <c r="I39" s="338" t="s">
        <v>3119</v>
      </c>
      <c r="J39" s="338"/>
      <c r="K39" s="338"/>
      <c r="L39" s="338"/>
      <c r="M39" s="338"/>
      <c r="N39" s="253" t="s">
        <v>257</v>
      </c>
      <c r="O39" s="338" t="s">
        <v>3150</v>
      </c>
      <c r="P39" s="338"/>
      <c r="Q39" s="338"/>
      <c r="R39" s="338"/>
      <c r="S39" s="338"/>
      <c r="T39" s="338"/>
    </row>
    <row r="40" spans="2:20" s="49" customFormat="1" ht="30" customHeight="1">
      <c r="B40" s="253">
        <v>29</v>
      </c>
      <c r="C40" s="338" t="s">
        <v>3173</v>
      </c>
      <c r="D40" s="338"/>
      <c r="E40" s="338"/>
      <c r="F40" s="338"/>
      <c r="G40" s="338"/>
      <c r="H40" s="338"/>
      <c r="I40" s="338" t="s">
        <v>3120</v>
      </c>
      <c r="J40" s="338"/>
      <c r="K40" s="338"/>
      <c r="L40" s="338"/>
      <c r="M40" s="338"/>
      <c r="N40" s="253" t="s">
        <v>185</v>
      </c>
      <c r="O40" s="338" t="s">
        <v>3151</v>
      </c>
      <c r="P40" s="338"/>
      <c r="Q40" s="338"/>
      <c r="R40" s="338"/>
      <c r="S40" s="338"/>
      <c r="T40" s="338"/>
    </row>
    <row r="41" spans="2:20" s="49" customFormat="1" ht="30" customHeight="1">
      <c r="B41" s="253">
        <v>30</v>
      </c>
      <c r="C41" s="338" t="s">
        <v>3173</v>
      </c>
      <c r="D41" s="338"/>
      <c r="E41" s="338"/>
      <c r="F41" s="338"/>
      <c r="G41" s="338"/>
      <c r="H41" s="338"/>
      <c r="I41" s="338" t="s">
        <v>3121</v>
      </c>
      <c r="J41" s="338"/>
      <c r="K41" s="338"/>
      <c r="L41" s="338"/>
      <c r="M41" s="338"/>
      <c r="N41" s="253" t="s">
        <v>185</v>
      </c>
      <c r="O41" s="338" t="s">
        <v>3152</v>
      </c>
      <c r="P41" s="338"/>
      <c r="Q41" s="338"/>
      <c r="R41" s="338"/>
      <c r="S41" s="338"/>
      <c r="T41" s="338"/>
    </row>
    <row r="42" spans="2:20" s="49" customFormat="1" ht="30" customHeight="1">
      <c r="B42" s="253">
        <v>31</v>
      </c>
      <c r="C42" s="338" t="s">
        <v>3172</v>
      </c>
      <c r="D42" s="338"/>
      <c r="E42" s="338"/>
      <c r="F42" s="338"/>
      <c r="G42" s="338"/>
      <c r="H42" s="338"/>
      <c r="I42" s="338" t="s">
        <v>3171</v>
      </c>
      <c r="J42" s="338"/>
      <c r="K42" s="338"/>
      <c r="L42" s="338"/>
      <c r="M42" s="338"/>
      <c r="N42" s="253" t="s">
        <v>185</v>
      </c>
      <c r="O42" s="338" t="s">
        <v>3153</v>
      </c>
      <c r="P42" s="338"/>
      <c r="Q42" s="338"/>
      <c r="R42" s="338"/>
      <c r="S42" s="338"/>
      <c r="T42" s="338"/>
    </row>
    <row r="43" spans="2:20" s="49" customFormat="1" ht="30" customHeight="1">
      <c r="B43" s="253">
        <v>32</v>
      </c>
      <c r="C43" s="338" t="s">
        <v>3170</v>
      </c>
      <c r="D43" s="338"/>
      <c r="E43" s="338"/>
      <c r="F43" s="338"/>
      <c r="G43" s="338"/>
      <c r="H43" s="338"/>
      <c r="I43" s="338" t="s">
        <v>3185</v>
      </c>
      <c r="J43" s="338"/>
      <c r="K43" s="338"/>
      <c r="L43" s="338"/>
      <c r="M43" s="338"/>
      <c r="N43" s="253" t="s">
        <v>185</v>
      </c>
      <c r="O43" s="338" t="s">
        <v>3154</v>
      </c>
      <c r="P43" s="338"/>
      <c r="Q43" s="338"/>
      <c r="R43" s="338"/>
      <c r="S43" s="338"/>
      <c r="T43" s="338"/>
    </row>
    <row r="44" spans="2:20" s="49" customFormat="1" ht="30" customHeight="1">
      <c r="B44" s="253">
        <v>33</v>
      </c>
      <c r="C44" s="338" t="s">
        <v>3195</v>
      </c>
      <c r="D44" s="338"/>
      <c r="E44" s="338"/>
      <c r="F44" s="338"/>
      <c r="G44" s="338"/>
      <c r="H44" s="338"/>
      <c r="I44" s="338" t="s">
        <v>3196</v>
      </c>
      <c r="J44" s="338"/>
      <c r="K44" s="338"/>
      <c r="L44" s="338"/>
      <c r="M44" s="338"/>
      <c r="N44" s="253" t="s">
        <v>185</v>
      </c>
      <c r="O44" s="338" t="s">
        <v>3197</v>
      </c>
      <c r="P44" s="338"/>
      <c r="Q44" s="338"/>
      <c r="R44" s="338"/>
      <c r="S44" s="338"/>
      <c r="T44" s="338"/>
    </row>
    <row r="45" spans="2:20" s="49" customFormat="1" ht="30" customHeight="1">
      <c r="B45" s="253">
        <v>34</v>
      </c>
      <c r="C45" s="338" t="s">
        <v>3198</v>
      </c>
      <c r="D45" s="338"/>
      <c r="E45" s="338"/>
      <c r="F45" s="338"/>
      <c r="G45" s="338"/>
      <c r="H45" s="338"/>
      <c r="I45" s="338" t="s">
        <v>3199</v>
      </c>
      <c r="J45" s="338"/>
      <c r="K45" s="338"/>
      <c r="L45" s="338"/>
      <c r="M45" s="338"/>
      <c r="N45" s="253" t="s">
        <v>3200</v>
      </c>
      <c r="O45" s="338" t="s">
        <v>3201</v>
      </c>
      <c r="P45" s="338"/>
      <c r="Q45" s="338"/>
      <c r="R45" s="338"/>
      <c r="S45" s="338"/>
      <c r="T45" s="338"/>
    </row>
    <row r="46" spans="2:20" s="49" customFormat="1" ht="30" customHeight="1">
      <c r="B46" s="253">
        <v>35</v>
      </c>
      <c r="C46" s="338" t="s">
        <v>3202</v>
      </c>
      <c r="D46" s="338"/>
      <c r="E46" s="338"/>
      <c r="F46" s="338"/>
      <c r="G46" s="338"/>
      <c r="H46" s="338"/>
      <c r="I46" s="338" t="s">
        <v>3203</v>
      </c>
      <c r="J46" s="338"/>
      <c r="K46" s="338"/>
      <c r="L46" s="338"/>
      <c r="M46" s="338"/>
      <c r="N46" s="253" t="s">
        <v>3204</v>
      </c>
      <c r="O46" s="338" t="s">
        <v>3205</v>
      </c>
      <c r="P46" s="338"/>
      <c r="Q46" s="338"/>
      <c r="R46" s="338"/>
      <c r="S46" s="338"/>
      <c r="T46" s="338"/>
    </row>
    <row r="47" spans="2:20" s="49" customFormat="1" ht="30" customHeight="1">
      <c r="B47" s="253">
        <v>36</v>
      </c>
      <c r="C47" s="483" t="s">
        <v>3206</v>
      </c>
      <c r="D47" s="478"/>
      <c r="E47" s="478"/>
      <c r="F47" s="478"/>
      <c r="G47" s="478"/>
      <c r="H47" s="479"/>
      <c r="I47" s="338" t="s">
        <v>3207</v>
      </c>
      <c r="J47" s="338"/>
      <c r="K47" s="338"/>
      <c r="L47" s="338"/>
      <c r="M47" s="338"/>
      <c r="N47" s="253" t="s">
        <v>3204</v>
      </c>
      <c r="O47" s="338" t="s">
        <v>3208</v>
      </c>
      <c r="P47" s="338"/>
      <c r="Q47" s="338"/>
      <c r="R47" s="338"/>
      <c r="S47" s="338"/>
      <c r="T47" s="338"/>
    </row>
    <row r="48" spans="2:20" s="49" customFormat="1" ht="30" customHeight="1">
      <c r="B48" s="253">
        <v>37</v>
      </c>
      <c r="C48" s="483" t="s">
        <v>3209</v>
      </c>
      <c r="D48" s="478"/>
      <c r="E48" s="478"/>
      <c r="F48" s="478"/>
      <c r="G48" s="478"/>
      <c r="H48" s="479"/>
      <c r="I48" s="338" t="s">
        <v>3210</v>
      </c>
      <c r="J48" s="338"/>
      <c r="K48" s="338"/>
      <c r="L48" s="338"/>
      <c r="M48" s="338"/>
      <c r="N48" s="253" t="s">
        <v>257</v>
      </c>
      <c r="O48" s="338" t="s">
        <v>3211</v>
      </c>
      <c r="P48" s="338"/>
      <c r="Q48" s="338"/>
      <c r="R48" s="338"/>
      <c r="S48" s="338"/>
      <c r="T48" s="338"/>
    </row>
    <row r="49" spans="2:20" s="49" customFormat="1" ht="30" customHeight="1">
      <c r="B49" s="253">
        <v>38</v>
      </c>
      <c r="C49" s="338" t="s">
        <v>3213</v>
      </c>
      <c r="D49" s="338"/>
      <c r="E49" s="338"/>
      <c r="F49" s="338"/>
      <c r="G49" s="338"/>
      <c r="H49" s="338"/>
      <c r="I49" s="338" t="s">
        <v>3214</v>
      </c>
      <c r="J49" s="338"/>
      <c r="K49" s="338"/>
      <c r="L49" s="338"/>
      <c r="M49" s="338"/>
      <c r="N49" s="253" t="s">
        <v>3215</v>
      </c>
      <c r="O49" s="338" t="s">
        <v>3216</v>
      </c>
      <c r="P49" s="338"/>
      <c r="Q49" s="338"/>
      <c r="R49" s="338"/>
      <c r="S49" s="338"/>
      <c r="T49" s="338"/>
    </row>
    <row r="50" spans="2:20" s="49" customFormat="1" ht="30" customHeight="1">
      <c r="B50" s="253">
        <v>39</v>
      </c>
      <c r="C50" s="338" t="s">
        <v>3212</v>
      </c>
      <c r="D50" s="338"/>
      <c r="E50" s="338"/>
      <c r="F50" s="338"/>
      <c r="G50" s="338"/>
      <c r="H50" s="338"/>
      <c r="I50" s="338" t="s">
        <v>3214</v>
      </c>
      <c r="J50" s="338"/>
      <c r="K50" s="338"/>
      <c r="L50" s="338"/>
      <c r="M50" s="338"/>
      <c r="N50" s="253" t="s">
        <v>257</v>
      </c>
      <c r="O50" s="338" t="s">
        <v>3217</v>
      </c>
      <c r="P50" s="338"/>
      <c r="Q50" s="338"/>
      <c r="R50" s="338"/>
      <c r="S50" s="338"/>
      <c r="T50" s="338"/>
    </row>
    <row r="51" spans="2:20" s="49" customFormat="1" ht="30" customHeight="1">
      <c r="B51" s="253">
        <v>40</v>
      </c>
      <c r="C51" s="338" t="s">
        <v>3218</v>
      </c>
      <c r="D51" s="338"/>
      <c r="E51" s="338"/>
      <c r="F51" s="338"/>
      <c r="G51" s="338"/>
      <c r="H51" s="338"/>
      <c r="I51" s="338" t="s">
        <v>3219</v>
      </c>
      <c r="J51" s="338"/>
      <c r="K51" s="338"/>
      <c r="L51" s="338"/>
      <c r="M51" s="338"/>
      <c r="N51" s="253" t="s">
        <v>185</v>
      </c>
      <c r="O51" s="338" t="s">
        <v>3220</v>
      </c>
      <c r="P51" s="338"/>
      <c r="Q51" s="338"/>
      <c r="R51" s="338"/>
      <c r="S51" s="338"/>
      <c r="T51" s="338"/>
    </row>
    <row r="52" spans="2:20" s="49" customFormat="1" ht="30" customHeight="1">
      <c r="B52" s="253">
        <v>41</v>
      </c>
      <c r="C52" s="338" t="s">
        <v>3222</v>
      </c>
      <c r="D52" s="338"/>
      <c r="E52" s="338"/>
      <c r="F52" s="338"/>
      <c r="G52" s="338"/>
      <c r="H52" s="338"/>
      <c r="I52" s="338" t="s">
        <v>3223</v>
      </c>
      <c r="J52" s="338"/>
      <c r="K52" s="338"/>
      <c r="L52" s="338"/>
      <c r="M52" s="338"/>
      <c r="N52" s="253" t="s">
        <v>3224</v>
      </c>
      <c r="O52" s="338" t="s">
        <v>3225</v>
      </c>
      <c r="P52" s="338"/>
      <c r="Q52" s="338"/>
      <c r="R52" s="338"/>
      <c r="S52" s="338"/>
      <c r="T52" s="338"/>
    </row>
    <row r="53" spans="2:20" s="49" customFormat="1" ht="30" customHeight="1">
      <c r="B53" s="253">
        <v>42</v>
      </c>
      <c r="C53" s="338" t="s">
        <v>3221</v>
      </c>
      <c r="D53" s="338"/>
      <c r="E53" s="338"/>
      <c r="F53" s="338"/>
      <c r="G53" s="338"/>
      <c r="H53" s="338"/>
      <c r="I53" s="338" t="s">
        <v>3223</v>
      </c>
      <c r="J53" s="338"/>
      <c r="K53" s="338"/>
      <c r="L53" s="338"/>
      <c r="M53" s="338"/>
      <c r="N53" s="253" t="s">
        <v>3226</v>
      </c>
      <c r="O53" s="338" t="s">
        <v>3227</v>
      </c>
      <c r="P53" s="338"/>
      <c r="Q53" s="338"/>
      <c r="R53" s="338"/>
      <c r="S53" s="338"/>
      <c r="T53" s="338"/>
    </row>
    <row r="54" spans="2:20" s="49" customFormat="1" ht="30" customHeight="1">
      <c r="B54" s="253">
        <v>43</v>
      </c>
      <c r="C54" s="338" t="s">
        <v>3189</v>
      </c>
      <c r="D54" s="338"/>
      <c r="E54" s="338"/>
      <c r="F54" s="338"/>
      <c r="G54" s="338"/>
      <c r="H54" s="338"/>
      <c r="I54" s="338" t="s">
        <v>3228</v>
      </c>
      <c r="J54" s="338"/>
      <c r="K54" s="338"/>
      <c r="L54" s="338"/>
      <c r="M54" s="338"/>
      <c r="N54" s="253" t="s">
        <v>3229</v>
      </c>
      <c r="O54" s="338" t="s">
        <v>3230</v>
      </c>
      <c r="P54" s="338"/>
      <c r="Q54" s="338"/>
      <c r="R54" s="338"/>
      <c r="S54" s="338"/>
      <c r="T54" s="338"/>
    </row>
    <row r="55" spans="2:20" s="49" customFormat="1" ht="30" customHeight="1">
      <c r="B55" s="253">
        <v>44</v>
      </c>
      <c r="C55" s="338" t="s">
        <v>3189</v>
      </c>
      <c r="D55" s="338"/>
      <c r="E55" s="338"/>
      <c r="F55" s="338"/>
      <c r="G55" s="338"/>
      <c r="H55" s="338"/>
      <c r="I55" s="338" t="s">
        <v>3231</v>
      </c>
      <c r="J55" s="338"/>
      <c r="K55" s="338"/>
      <c r="L55" s="338"/>
      <c r="M55" s="338"/>
      <c r="N55" s="253" t="s">
        <v>3232</v>
      </c>
      <c r="O55" s="338" t="s">
        <v>3233</v>
      </c>
      <c r="P55" s="338"/>
      <c r="Q55" s="338"/>
      <c r="R55" s="338"/>
      <c r="S55" s="338"/>
      <c r="T55" s="338"/>
    </row>
    <row r="56" spans="2:20" s="49" customFormat="1" ht="30" customHeight="1">
      <c r="B56" s="253">
        <v>45</v>
      </c>
      <c r="C56" s="338" t="s">
        <v>3190</v>
      </c>
      <c r="D56" s="338"/>
      <c r="E56" s="338"/>
      <c r="F56" s="338"/>
      <c r="G56" s="338"/>
      <c r="H56" s="338"/>
      <c r="I56" s="338" t="s">
        <v>3234</v>
      </c>
      <c r="J56" s="338"/>
      <c r="K56" s="338"/>
      <c r="L56" s="338"/>
      <c r="M56" s="338"/>
      <c r="N56" s="253" t="s">
        <v>3235</v>
      </c>
      <c r="O56" s="338" t="s">
        <v>3236</v>
      </c>
      <c r="P56" s="338"/>
      <c r="Q56" s="338"/>
      <c r="R56" s="338"/>
      <c r="S56" s="338"/>
      <c r="T56" s="338"/>
    </row>
    <row r="57" spans="2:20" s="49" customFormat="1" ht="30" customHeight="1">
      <c r="B57" s="253">
        <v>46</v>
      </c>
      <c r="C57" s="338" t="s">
        <v>3191</v>
      </c>
      <c r="D57" s="338"/>
      <c r="E57" s="338"/>
      <c r="F57" s="338"/>
      <c r="G57" s="338"/>
      <c r="H57" s="338"/>
      <c r="I57" s="338" t="s">
        <v>3237</v>
      </c>
      <c r="J57" s="338"/>
      <c r="K57" s="338"/>
      <c r="L57" s="338"/>
      <c r="M57" s="338"/>
      <c r="N57" s="253" t="s">
        <v>3235</v>
      </c>
      <c r="O57" s="338" t="s">
        <v>3238</v>
      </c>
      <c r="P57" s="338"/>
      <c r="Q57" s="338"/>
      <c r="R57" s="338"/>
      <c r="S57" s="338"/>
      <c r="T57" s="338"/>
    </row>
    <row r="58" spans="2:20" s="49" customFormat="1" ht="30" customHeight="1">
      <c r="B58" s="253">
        <v>47</v>
      </c>
      <c r="C58" s="338" t="s">
        <v>3191</v>
      </c>
      <c r="D58" s="338"/>
      <c r="E58" s="338"/>
      <c r="F58" s="338"/>
      <c r="G58" s="338"/>
      <c r="H58" s="338"/>
      <c r="I58" s="338" t="s">
        <v>3239</v>
      </c>
      <c r="J58" s="338"/>
      <c r="K58" s="338"/>
      <c r="L58" s="338"/>
      <c r="M58" s="338"/>
      <c r="N58" s="253" t="s">
        <v>3226</v>
      </c>
      <c r="O58" s="338" t="s">
        <v>3240</v>
      </c>
      <c r="P58" s="338"/>
      <c r="Q58" s="338"/>
      <c r="R58" s="338"/>
      <c r="S58" s="338"/>
      <c r="T58" s="338"/>
    </row>
    <row r="59" spans="2:20" s="49" customFormat="1" ht="30" customHeight="1">
      <c r="B59" s="253">
        <v>48</v>
      </c>
      <c r="C59" s="338" t="s">
        <v>3192</v>
      </c>
      <c r="D59" s="338"/>
      <c r="E59" s="338"/>
      <c r="F59" s="338"/>
      <c r="G59" s="338"/>
      <c r="H59" s="338"/>
      <c r="I59" s="338" t="s">
        <v>3241</v>
      </c>
      <c r="J59" s="338"/>
      <c r="K59" s="338"/>
      <c r="L59" s="338"/>
      <c r="M59" s="338"/>
      <c r="N59" s="253" t="s">
        <v>3235</v>
      </c>
      <c r="O59" s="338" t="s">
        <v>3242</v>
      </c>
      <c r="P59" s="338"/>
      <c r="Q59" s="338"/>
      <c r="R59" s="338"/>
      <c r="S59" s="338"/>
      <c r="T59" s="338"/>
    </row>
    <row r="60" spans="2:20" s="49" customFormat="1" ht="30" customHeight="1">
      <c r="B60" s="253">
        <v>49</v>
      </c>
      <c r="C60" s="338" t="s">
        <v>3192</v>
      </c>
      <c r="D60" s="338"/>
      <c r="E60" s="338"/>
      <c r="F60" s="338"/>
      <c r="G60" s="338"/>
      <c r="H60" s="338"/>
      <c r="I60" s="338" t="s">
        <v>3241</v>
      </c>
      <c r="J60" s="338"/>
      <c r="K60" s="338"/>
      <c r="L60" s="338"/>
      <c r="M60" s="338"/>
      <c r="N60" s="253" t="s">
        <v>3232</v>
      </c>
      <c r="O60" s="338" t="s">
        <v>3243</v>
      </c>
      <c r="P60" s="338"/>
      <c r="Q60" s="338"/>
      <c r="R60" s="338"/>
      <c r="S60" s="338"/>
      <c r="T60" s="338"/>
    </row>
    <row r="61" spans="2:20" s="49" customFormat="1" ht="30" customHeight="1">
      <c r="B61" s="253">
        <v>50</v>
      </c>
      <c r="C61" s="338" t="s">
        <v>3193</v>
      </c>
      <c r="D61" s="338"/>
      <c r="E61" s="338"/>
      <c r="F61" s="338"/>
      <c r="G61" s="338"/>
      <c r="H61" s="338"/>
      <c r="I61" s="338" t="s">
        <v>3244</v>
      </c>
      <c r="J61" s="338"/>
      <c r="K61" s="338"/>
      <c r="L61" s="338"/>
      <c r="M61" s="338"/>
      <c r="N61" s="253" t="s">
        <v>3235</v>
      </c>
      <c r="O61" s="338" t="s">
        <v>3245</v>
      </c>
      <c r="P61" s="338"/>
      <c r="Q61" s="338"/>
      <c r="R61" s="338"/>
      <c r="S61" s="338"/>
      <c r="T61" s="338"/>
    </row>
    <row r="62" spans="2:20" s="49" customFormat="1" ht="30" customHeight="1">
      <c r="B62" s="253">
        <v>51</v>
      </c>
      <c r="C62" s="338" t="s">
        <v>3194</v>
      </c>
      <c r="D62" s="338"/>
      <c r="E62" s="338"/>
      <c r="F62" s="338"/>
      <c r="G62" s="338"/>
      <c r="H62" s="338"/>
      <c r="I62" s="338" t="s">
        <v>3246</v>
      </c>
      <c r="J62" s="338"/>
      <c r="K62" s="338"/>
      <c r="L62" s="338"/>
      <c r="M62" s="338"/>
      <c r="N62" s="253" t="s">
        <v>3247</v>
      </c>
      <c r="O62" s="338" t="s">
        <v>3248</v>
      </c>
      <c r="P62" s="338"/>
      <c r="Q62" s="338"/>
      <c r="R62" s="338"/>
      <c r="S62" s="338"/>
      <c r="T62" s="338"/>
    </row>
    <row r="63" spans="2:20" s="49" customFormat="1" ht="30" customHeight="1">
      <c r="B63" s="253">
        <v>52</v>
      </c>
      <c r="C63" s="338" t="s">
        <v>3194</v>
      </c>
      <c r="D63" s="338"/>
      <c r="E63" s="338"/>
      <c r="F63" s="338"/>
      <c r="G63" s="338"/>
      <c r="H63" s="338"/>
      <c r="I63" s="338" t="s">
        <v>3249</v>
      </c>
      <c r="J63" s="338"/>
      <c r="K63" s="338"/>
      <c r="L63" s="338"/>
      <c r="M63" s="338"/>
      <c r="N63" s="253" t="s">
        <v>3226</v>
      </c>
      <c r="O63" s="338" t="s">
        <v>3250</v>
      </c>
      <c r="P63" s="338"/>
      <c r="Q63" s="338"/>
      <c r="R63" s="338"/>
      <c r="S63" s="338"/>
      <c r="T63" s="338"/>
    </row>
    <row r="64" spans="2:20" s="49" customFormat="1" ht="30" customHeight="1">
      <c r="B64" s="255">
        <v>53</v>
      </c>
      <c r="C64" s="338" t="s">
        <v>3315</v>
      </c>
      <c r="D64" s="338"/>
      <c r="E64" s="338"/>
      <c r="F64" s="338"/>
      <c r="G64" s="338"/>
      <c r="H64" s="338"/>
      <c r="I64" s="338" t="s">
        <v>3252</v>
      </c>
      <c r="J64" s="338"/>
      <c r="K64" s="338"/>
      <c r="L64" s="338"/>
      <c r="M64" s="338"/>
      <c r="N64" s="255" t="s">
        <v>185</v>
      </c>
      <c r="O64" s="338" t="s">
        <v>2939</v>
      </c>
      <c r="P64" s="338"/>
      <c r="Q64" s="338"/>
      <c r="R64" s="338"/>
      <c r="S64" s="338"/>
      <c r="T64" s="338"/>
    </row>
    <row r="65" spans="2:20" s="49" customFormat="1" ht="30" customHeight="1">
      <c r="B65" s="255">
        <v>54</v>
      </c>
      <c r="C65" s="338" t="s">
        <v>3316</v>
      </c>
      <c r="D65" s="338"/>
      <c r="E65" s="338"/>
      <c r="F65" s="338"/>
      <c r="G65" s="338"/>
      <c r="H65" s="338"/>
      <c r="I65" s="338" t="s">
        <v>3251</v>
      </c>
      <c r="J65" s="338"/>
      <c r="K65" s="338"/>
      <c r="L65" s="338"/>
      <c r="M65" s="338"/>
      <c r="N65" s="255" t="s">
        <v>257</v>
      </c>
      <c r="O65" s="338" t="s">
        <v>3253</v>
      </c>
      <c r="P65" s="338"/>
      <c r="Q65" s="338"/>
      <c r="R65" s="338"/>
      <c r="S65" s="338"/>
      <c r="T65" s="338"/>
    </row>
    <row r="66" spans="2:20" s="49" customFormat="1" ht="30" customHeight="1">
      <c r="B66" s="255">
        <v>55</v>
      </c>
      <c r="C66" s="338" t="s">
        <v>3317</v>
      </c>
      <c r="D66" s="338"/>
      <c r="E66" s="338"/>
      <c r="F66" s="338"/>
      <c r="G66" s="338"/>
      <c r="H66" s="338"/>
      <c r="I66" s="338" t="s">
        <v>3254</v>
      </c>
      <c r="J66" s="338"/>
      <c r="K66" s="338"/>
      <c r="L66" s="338"/>
      <c r="M66" s="338"/>
      <c r="N66" s="255" t="s">
        <v>3255</v>
      </c>
      <c r="O66" s="338" t="s">
        <v>3256</v>
      </c>
      <c r="P66" s="338"/>
      <c r="Q66" s="338"/>
      <c r="R66" s="338"/>
      <c r="S66" s="338"/>
      <c r="T66" s="338"/>
    </row>
    <row r="67" spans="2:20" s="49" customFormat="1" ht="30" customHeight="1">
      <c r="B67" s="255">
        <v>56</v>
      </c>
      <c r="C67" s="338" t="s">
        <v>3316</v>
      </c>
      <c r="D67" s="338"/>
      <c r="E67" s="338"/>
      <c r="F67" s="338"/>
      <c r="G67" s="338"/>
      <c r="H67" s="338"/>
      <c r="I67" s="338" t="s">
        <v>3254</v>
      </c>
      <c r="J67" s="338"/>
      <c r="K67" s="338"/>
      <c r="L67" s="338"/>
      <c r="M67" s="338"/>
      <c r="N67" s="255" t="s">
        <v>3257</v>
      </c>
      <c r="O67" s="338" t="s">
        <v>3258</v>
      </c>
      <c r="P67" s="338"/>
      <c r="Q67" s="338"/>
      <c r="R67" s="338"/>
      <c r="S67" s="338"/>
      <c r="T67" s="338"/>
    </row>
    <row r="68" spans="2:20" s="49" customFormat="1" ht="30" customHeight="1">
      <c r="B68" s="255">
        <v>57</v>
      </c>
      <c r="C68" s="338" t="s">
        <v>3316</v>
      </c>
      <c r="D68" s="338"/>
      <c r="E68" s="338"/>
      <c r="F68" s="338"/>
      <c r="G68" s="338"/>
      <c r="H68" s="338"/>
      <c r="I68" s="338" t="s">
        <v>3259</v>
      </c>
      <c r="J68" s="338"/>
      <c r="K68" s="338"/>
      <c r="L68" s="338"/>
      <c r="M68" s="338"/>
      <c r="N68" s="255" t="s">
        <v>185</v>
      </c>
      <c r="O68" s="338" t="s">
        <v>3260</v>
      </c>
      <c r="P68" s="338"/>
      <c r="Q68" s="338"/>
      <c r="R68" s="338"/>
      <c r="S68" s="338"/>
      <c r="T68" s="338"/>
    </row>
    <row r="69" spans="2:20" s="49" customFormat="1" ht="30" customHeight="1">
      <c r="B69" s="255">
        <v>58</v>
      </c>
      <c r="C69" s="338" t="s">
        <v>3318</v>
      </c>
      <c r="D69" s="338"/>
      <c r="E69" s="338"/>
      <c r="F69" s="338"/>
      <c r="G69" s="338"/>
      <c r="H69" s="338"/>
      <c r="I69" s="338" t="s">
        <v>3261</v>
      </c>
      <c r="J69" s="338"/>
      <c r="K69" s="338"/>
      <c r="L69" s="338"/>
      <c r="M69" s="338"/>
      <c r="N69" s="255" t="s">
        <v>185</v>
      </c>
      <c r="O69" s="338" t="s">
        <v>3262</v>
      </c>
      <c r="P69" s="338"/>
      <c r="Q69" s="338"/>
      <c r="R69" s="338"/>
      <c r="S69" s="338"/>
      <c r="T69" s="338"/>
    </row>
    <row r="70" spans="2:20" s="49" customFormat="1" ht="30" customHeight="1">
      <c r="B70" s="255">
        <v>59</v>
      </c>
      <c r="C70" s="338" t="s">
        <v>3319</v>
      </c>
      <c r="D70" s="338"/>
      <c r="E70" s="338"/>
      <c r="F70" s="338"/>
      <c r="G70" s="338"/>
      <c r="H70" s="338"/>
      <c r="I70" s="338" t="s">
        <v>3263</v>
      </c>
      <c r="J70" s="338"/>
      <c r="K70" s="338"/>
      <c r="L70" s="338"/>
      <c r="M70" s="338"/>
      <c r="N70" s="255" t="s">
        <v>185</v>
      </c>
      <c r="O70" s="338" t="s">
        <v>3264</v>
      </c>
      <c r="P70" s="338"/>
      <c r="Q70" s="338"/>
      <c r="R70" s="338"/>
      <c r="S70" s="338"/>
      <c r="T70" s="338"/>
    </row>
    <row r="71" spans="2:20" s="49" customFormat="1" ht="30" customHeight="1">
      <c r="B71" s="255">
        <v>60</v>
      </c>
      <c r="C71" s="338" t="s">
        <v>3316</v>
      </c>
      <c r="D71" s="338"/>
      <c r="E71" s="338"/>
      <c r="F71" s="338"/>
      <c r="G71" s="338"/>
      <c r="H71" s="338"/>
      <c r="I71" s="338" t="s">
        <v>3263</v>
      </c>
      <c r="J71" s="338"/>
      <c r="K71" s="338"/>
      <c r="L71" s="338"/>
      <c r="M71" s="338"/>
      <c r="N71" s="255" t="s">
        <v>3265</v>
      </c>
      <c r="O71" s="338" t="s">
        <v>3266</v>
      </c>
      <c r="P71" s="338"/>
      <c r="Q71" s="338"/>
      <c r="R71" s="338"/>
      <c r="S71" s="338"/>
      <c r="T71" s="338"/>
    </row>
    <row r="72" spans="2:20" s="49" customFormat="1" ht="30" customHeight="1">
      <c r="B72" s="255">
        <v>61</v>
      </c>
      <c r="C72" s="338" t="s">
        <v>3320</v>
      </c>
      <c r="D72" s="338"/>
      <c r="E72" s="338"/>
      <c r="F72" s="338"/>
      <c r="G72" s="338"/>
      <c r="H72" s="338"/>
      <c r="I72" s="338" t="s">
        <v>3267</v>
      </c>
      <c r="J72" s="338"/>
      <c r="K72" s="338"/>
      <c r="L72" s="338"/>
      <c r="M72" s="338"/>
      <c r="N72" s="255" t="s">
        <v>185</v>
      </c>
      <c r="O72" s="338" t="s">
        <v>3268</v>
      </c>
      <c r="P72" s="338"/>
      <c r="Q72" s="338"/>
      <c r="R72" s="338"/>
      <c r="S72" s="338"/>
      <c r="T72" s="338"/>
    </row>
    <row r="73" spans="2:20" s="49" customFormat="1" ht="30" customHeight="1">
      <c r="B73" s="255">
        <v>62</v>
      </c>
      <c r="C73" s="338" t="s">
        <v>3318</v>
      </c>
      <c r="D73" s="338"/>
      <c r="E73" s="338"/>
      <c r="F73" s="338"/>
      <c r="G73" s="338"/>
      <c r="H73" s="338"/>
      <c r="I73" s="338" t="s">
        <v>3267</v>
      </c>
      <c r="J73" s="338"/>
      <c r="K73" s="338"/>
      <c r="L73" s="338"/>
      <c r="M73" s="338"/>
      <c r="N73" s="255" t="s">
        <v>257</v>
      </c>
      <c r="O73" s="338" t="s">
        <v>3269</v>
      </c>
      <c r="P73" s="338"/>
      <c r="Q73" s="338"/>
      <c r="R73" s="338"/>
      <c r="S73" s="338"/>
      <c r="T73" s="338"/>
    </row>
    <row r="74" spans="2:20" s="49" customFormat="1" ht="30" customHeight="1">
      <c r="B74" s="255">
        <v>63</v>
      </c>
      <c r="C74" s="338" t="s">
        <v>3316</v>
      </c>
      <c r="D74" s="338"/>
      <c r="E74" s="338"/>
      <c r="F74" s="338"/>
      <c r="G74" s="338"/>
      <c r="H74" s="338"/>
      <c r="I74" s="338" t="s">
        <v>3270</v>
      </c>
      <c r="J74" s="338"/>
      <c r="K74" s="338"/>
      <c r="L74" s="338"/>
      <c r="M74" s="338"/>
      <c r="N74" s="255" t="s">
        <v>3271</v>
      </c>
      <c r="O74" s="338" t="s">
        <v>3272</v>
      </c>
      <c r="P74" s="338"/>
      <c r="Q74" s="338"/>
      <c r="R74" s="338"/>
      <c r="S74" s="338"/>
      <c r="T74" s="338"/>
    </row>
    <row r="75" spans="2:20" s="49" customFormat="1" ht="30" customHeight="1">
      <c r="B75" s="255">
        <v>64</v>
      </c>
      <c r="C75" s="338" t="s">
        <v>3318</v>
      </c>
      <c r="D75" s="338"/>
      <c r="E75" s="338"/>
      <c r="F75" s="338"/>
      <c r="G75" s="338"/>
      <c r="H75" s="338"/>
      <c r="I75" s="338" t="s">
        <v>3273</v>
      </c>
      <c r="J75" s="338"/>
      <c r="K75" s="338"/>
      <c r="L75" s="338"/>
      <c r="M75" s="338"/>
      <c r="N75" s="255" t="s">
        <v>3271</v>
      </c>
      <c r="O75" s="338" t="s">
        <v>3274</v>
      </c>
      <c r="P75" s="338"/>
      <c r="Q75" s="338"/>
      <c r="R75" s="338"/>
      <c r="S75" s="338"/>
      <c r="T75" s="338"/>
    </row>
    <row r="76" spans="2:20" s="49" customFormat="1" ht="30" customHeight="1">
      <c r="B76" s="255">
        <v>65</v>
      </c>
      <c r="C76" s="338" t="s">
        <v>3321</v>
      </c>
      <c r="D76" s="338"/>
      <c r="E76" s="338"/>
      <c r="F76" s="338"/>
      <c r="G76" s="338"/>
      <c r="H76" s="338"/>
      <c r="I76" s="338" t="s">
        <v>3275</v>
      </c>
      <c r="J76" s="338"/>
      <c r="K76" s="338"/>
      <c r="L76" s="338"/>
      <c r="M76" s="338"/>
      <c r="N76" s="255" t="s">
        <v>185</v>
      </c>
      <c r="O76" s="338" t="s">
        <v>3276</v>
      </c>
      <c r="P76" s="338"/>
      <c r="Q76" s="338"/>
      <c r="R76" s="338"/>
      <c r="S76" s="338"/>
      <c r="T76" s="338"/>
    </row>
    <row r="77" spans="2:20" s="49" customFormat="1" ht="30" customHeight="1">
      <c r="B77" s="255">
        <v>66</v>
      </c>
      <c r="C77" s="338" t="s">
        <v>3322</v>
      </c>
      <c r="D77" s="338"/>
      <c r="E77" s="338"/>
      <c r="F77" s="338"/>
      <c r="G77" s="338"/>
      <c r="H77" s="338"/>
      <c r="I77" s="338" t="s">
        <v>3275</v>
      </c>
      <c r="J77" s="338"/>
      <c r="K77" s="338"/>
      <c r="L77" s="338"/>
      <c r="M77" s="338"/>
      <c r="N77" s="255" t="s">
        <v>257</v>
      </c>
      <c r="O77" s="338" t="s">
        <v>3277</v>
      </c>
      <c r="P77" s="338"/>
      <c r="Q77" s="338"/>
      <c r="R77" s="338"/>
      <c r="S77" s="338"/>
      <c r="T77" s="338"/>
    </row>
    <row r="78" spans="2:20" s="49" customFormat="1" ht="30" customHeight="1">
      <c r="B78" s="255">
        <v>67</v>
      </c>
      <c r="C78" s="338" t="s">
        <v>3322</v>
      </c>
      <c r="D78" s="338"/>
      <c r="E78" s="338"/>
      <c r="F78" s="338"/>
      <c r="G78" s="338"/>
      <c r="H78" s="338"/>
      <c r="I78" s="338" t="s">
        <v>3278</v>
      </c>
      <c r="J78" s="338"/>
      <c r="K78" s="338"/>
      <c r="L78" s="338"/>
      <c r="M78" s="338"/>
      <c r="N78" s="255" t="s">
        <v>185</v>
      </c>
      <c r="O78" s="338" t="s">
        <v>3279</v>
      </c>
      <c r="P78" s="338"/>
      <c r="Q78" s="338"/>
      <c r="R78" s="338"/>
      <c r="S78" s="338"/>
      <c r="T78" s="338"/>
    </row>
    <row r="79" spans="2:20" s="49" customFormat="1" ht="30" customHeight="1">
      <c r="B79" s="255">
        <v>68</v>
      </c>
      <c r="C79" s="338" t="s">
        <v>3323</v>
      </c>
      <c r="D79" s="338"/>
      <c r="E79" s="338"/>
      <c r="F79" s="338"/>
      <c r="G79" s="338"/>
      <c r="H79" s="338"/>
      <c r="I79" s="338" t="s">
        <v>3280</v>
      </c>
      <c r="J79" s="338"/>
      <c r="K79" s="338"/>
      <c r="L79" s="338"/>
      <c r="M79" s="338"/>
      <c r="N79" s="255" t="s">
        <v>3271</v>
      </c>
      <c r="O79" s="338" t="s">
        <v>3281</v>
      </c>
      <c r="P79" s="338"/>
      <c r="Q79" s="338"/>
      <c r="R79" s="338"/>
      <c r="S79" s="338"/>
      <c r="T79" s="338"/>
    </row>
    <row r="80" spans="2:20" s="49" customFormat="1" ht="30" customHeight="1">
      <c r="B80" s="255">
        <v>69</v>
      </c>
      <c r="C80" s="338" t="s">
        <v>3324</v>
      </c>
      <c r="D80" s="338"/>
      <c r="E80" s="338"/>
      <c r="F80" s="338"/>
      <c r="G80" s="338"/>
      <c r="H80" s="338"/>
      <c r="I80" s="338" t="s">
        <v>3280</v>
      </c>
      <c r="J80" s="338"/>
      <c r="K80" s="338"/>
      <c r="L80" s="338"/>
      <c r="M80" s="338"/>
      <c r="N80" s="255" t="s">
        <v>257</v>
      </c>
      <c r="O80" s="338" t="s">
        <v>3282</v>
      </c>
      <c r="P80" s="338"/>
      <c r="Q80" s="338"/>
      <c r="R80" s="338"/>
      <c r="S80" s="338"/>
      <c r="T80" s="338"/>
    </row>
    <row r="81" spans="2:20" s="49" customFormat="1" ht="30" customHeight="1">
      <c r="B81" s="255">
        <v>70</v>
      </c>
      <c r="C81" s="338" t="s">
        <v>3325</v>
      </c>
      <c r="D81" s="338"/>
      <c r="E81" s="338"/>
      <c r="F81" s="338"/>
      <c r="G81" s="338"/>
      <c r="H81" s="338"/>
      <c r="I81" s="338" t="s">
        <v>3283</v>
      </c>
      <c r="J81" s="338"/>
      <c r="K81" s="338"/>
      <c r="L81" s="338"/>
      <c r="M81" s="338"/>
      <c r="N81" s="255" t="s">
        <v>185</v>
      </c>
      <c r="O81" s="338" t="s">
        <v>3284</v>
      </c>
      <c r="P81" s="338"/>
      <c r="Q81" s="338"/>
      <c r="R81" s="338"/>
      <c r="S81" s="338"/>
      <c r="T81" s="338"/>
    </row>
    <row r="82" spans="2:20" s="49" customFormat="1" ht="30" customHeight="1">
      <c r="B82" s="255">
        <v>71</v>
      </c>
      <c r="C82" s="338" t="s">
        <v>3326</v>
      </c>
      <c r="D82" s="338"/>
      <c r="E82" s="338"/>
      <c r="F82" s="338"/>
      <c r="G82" s="338"/>
      <c r="H82" s="338"/>
      <c r="I82" s="338" t="s">
        <v>3285</v>
      </c>
      <c r="J82" s="338"/>
      <c r="K82" s="338"/>
      <c r="L82" s="338"/>
      <c r="M82" s="338"/>
      <c r="N82" s="255" t="s">
        <v>257</v>
      </c>
      <c r="O82" s="338" t="s">
        <v>3286</v>
      </c>
      <c r="P82" s="338"/>
      <c r="Q82" s="338"/>
      <c r="R82" s="338"/>
      <c r="S82" s="338"/>
      <c r="T82" s="338"/>
    </row>
    <row r="83" spans="2:20" s="49" customFormat="1" ht="30" customHeight="1">
      <c r="B83" s="255">
        <v>72</v>
      </c>
      <c r="C83" s="338" t="s">
        <v>3326</v>
      </c>
      <c r="D83" s="338"/>
      <c r="E83" s="338"/>
      <c r="F83" s="338"/>
      <c r="G83" s="338"/>
      <c r="H83" s="338"/>
      <c r="I83" s="338" t="s">
        <v>3287</v>
      </c>
      <c r="J83" s="338"/>
      <c r="K83" s="338"/>
      <c r="L83" s="338"/>
      <c r="M83" s="338"/>
      <c r="N83" s="255" t="s">
        <v>185</v>
      </c>
      <c r="O83" s="338" t="s">
        <v>3288</v>
      </c>
      <c r="P83" s="338"/>
      <c r="Q83" s="338"/>
      <c r="R83" s="338"/>
      <c r="S83" s="338"/>
      <c r="T83" s="338"/>
    </row>
    <row r="84" spans="2:20" s="49" customFormat="1" ht="30" customHeight="1">
      <c r="B84" s="255">
        <v>73</v>
      </c>
      <c r="C84" s="338" t="s">
        <v>3327</v>
      </c>
      <c r="D84" s="338"/>
      <c r="E84" s="338"/>
      <c r="F84" s="338"/>
      <c r="G84" s="338"/>
      <c r="H84" s="338"/>
      <c r="I84" s="338" t="s">
        <v>3289</v>
      </c>
      <c r="J84" s="338"/>
      <c r="K84" s="338"/>
      <c r="L84" s="338"/>
      <c r="M84" s="338"/>
      <c r="N84" s="255" t="s">
        <v>185</v>
      </c>
      <c r="O84" s="338" t="s">
        <v>3290</v>
      </c>
      <c r="P84" s="338"/>
      <c r="Q84" s="338"/>
      <c r="R84" s="338"/>
      <c r="S84" s="338"/>
      <c r="T84" s="338"/>
    </row>
    <row r="85" spans="2:20" s="49" customFormat="1" ht="30" customHeight="1">
      <c r="B85" s="255">
        <v>74</v>
      </c>
      <c r="C85" s="338" t="s">
        <v>3326</v>
      </c>
      <c r="D85" s="338"/>
      <c r="E85" s="338"/>
      <c r="F85" s="338"/>
      <c r="G85" s="338"/>
      <c r="H85" s="338"/>
      <c r="I85" s="338" t="s">
        <v>3289</v>
      </c>
      <c r="J85" s="338"/>
      <c r="K85" s="338"/>
      <c r="L85" s="338"/>
      <c r="M85" s="338"/>
      <c r="N85" s="255" t="s">
        <v>257</v>
      </c>
      <c r="O85" s="338" t="s">
        <v>3291</v>
      </c>
      <c r="P85" s="338"/>
      <c r="Q85" s="338"/>
      <c r="R85" s="338"/>
      <c r="S85" s="338"/>
      <c r="T85" s="338"/>
    </row>
    <row r="86" spans="2:20" s="49" customFormat="1" ht="30" customHeight="1">
      <c r="B86" s="255">
        <v>75</v>
      </c>
      <c r="C86" s="338" t="s">
        <v>3328</v>
      </c>
      <c r="D86" s="338"/>
      <c r="E86" s="338"/>
      <c r="F86" s="338"/>
      <c r="G86" s="338"/>
      <c r="H86" s="338"/>
      <c r="I86" s="338" t="s">
        <v>3292</v>
      </c>
      <c r="J86" s="338"/>
      <c r="K86" s="338"/>
      <c r="L86" s="338"/>
      <c r="M86" s="338"/>
      <c r="N86" s="255" t="s">
        <v>3271</v>
      </c>
      <c r="O86" s="338" t="s">
        <v>3293</v>
      </c>
      <c r="P86" s="338"/>
      <c r="Q86" s="338"/>
      <c r="R86" s="338"/>
      <c r="S86" s="338"/>
      <c r="T86" s="338"/>
    </row>
    <row r="87" spans="2:20" s="49" customFormat="1" ht="30" customHeight="1">
      <c r="B87" s="255">
        <v>76</v>
      </c>
      <c r="C87" s="338" t="s">
        <v>3328</v>
      </c>
      <c r="D87" s="338"/>
      <c r="E87" s="338"/>
      <c r="F87" s="338"/>
      <c r="G87" s="338"/>
      <c r="H87" s="338"/>
      <c r="I87" s="338" t="s">
        <v>3292</v>
      </c>
      <c r="J87" s="338"/>
      <c r="K87" s="338"/>
      <c r="L87" s="338"/>
      <c r="M87" s="338"/>
      <c r="N87" s="255" t="s">
        <v>3257</v>
      </c>
      <c r="O87" s="338" t="s">
        <v>3294</v>
      </c>
      <c r="P87" s="338"/>
      <c r="Q87" s="338"/>
      <c r="R87" s="338"/>
      <c r="S87" s="338"/>
      <c r="T87" s="338"/>
    </row>
    <row r="88" spans="2:20" s="49" customFormat="1" ht="30" customHeight="1">
      <c r="B88" s="255">
        <v>77</v>
      </c>
      <c r="C88" s="338" t="s">
        <v>3329</v>
      </c>
      <c r="D88" s="338"/>
      <c r="E88" s="338"/>
      <c r="F88" s="338"/>
      <c r="G88" s="338"/>
      <c r="H88" s="338"/>
      <c r="I88" s="338" t="s">
        <v>3295</v>
      </c>
      <c r="J88" s="338"/>
      <c r="K88" s="338"/>
      <c r="L88" s="338"/>
      <c r="M88" s="338"/>
      <c r="N88" s="255" t="s">
        <v>185</v>
      </c>
      <c r="O88" s="338" t="s">
        <v>3296</v>
      </c>
      <c r="P88" s="338"/>
      <c r="Q88" s="338"/>
      <c r="R88" s="338"/>
      <c r="S88" s="338"/>
      <c r="T88" s="338"/>
    </row>
    <row r="89" spans="2:20" s="49" customFormat="1" ht="30" customHeight="1">
      <c r="B89" s="255">
        <v>78</v>
      </c>
      <c r="C89" s="338" t="s">
        <v>3331</v>
      </c>
      <c r="D89" s="338"/>
      <c r="E89" s="338"/>
      <c r="F89" s="338"/>
      <c r="G89" s="338"/>
      <c r="H89" s="338"/>
      <c r="I89" s="338" t="s">
        <v>3297</v>
      </c>
      <c r="J89" s="338"/>
      <c r="K89" s="338"/>
      <c r="L89" s="338"/>
      <c r="M89" s="338"/>
      <c r="N89" s="255" t="s">
        <v>185</v>
      </c>
      <c r="O89" s="338" t="s">
        <v>3298</v>
      </c>
      <c r="P89" s="338"/>
      <c r="Q89" s="338"/>
      <c r="R89" s="338"/>
      <c r="S89" s="338"/>
      <c r="T89" s="338"/>
    </row>
    <row r="90" spans="2:20" s="49" customFormat="1" ht="30" customHeight="1">
      <c r="B90" s="255">
        <v>79</v>
      </c>
      <c r="C90" s="338" t="s">
        <v>3330</v>
      </c>
      <c r="D90" s="338"/>
      <c r="E90" s="338"/>
      <c r="F90" s="338"/>
      <c r="G90" s="338"/>
      <c r="H90" s="338"/>
      <c r="I90" s="338" t="s">
        <v>3297</v>
      </c>
      <c r="J90" s="338"/>
      <c r="K90" s="338"/>
      <c r="L90" s="338"/>
      <c r="M90" s="338"/>
      <c r="N90" s="255" t="s">
        <v>257</v>
      </c>
      <c r="O90" s="338" t="s">
        <v>3299</v>
      </c>
      <c r="P90" s="338"/>
      <c r="Q90" s="338"/>
      <c r="R90" s="338"/>
      <c r="S90" s="338"/>
      <c r="T90" s="338"/>
    </row>
    <row r="91" spans="2:20" s="49" customFormat="1" ht="30" customHeight="1">
      <c r="B91" s="255">
        <v>80</v>
      </c>
      <c r="C91" s="338" t="s">
        <v>3332</v>
      </c>
      <c r="D91" s="338"/>
      <c r="E91" s="338"/>
      <c r="F91" s="338"/>
      <c r="G91" s="338"/>
      <c r="H91" s="338"/>
      <c r="I91" s="338" t="s">
        <v>3300</v>
      </c>
      <c r="J91" s="338"/>
      <c r="K91" s="338"/>
      <c r="L91" s="338"/>
      <c r="M91" s="338"/>
      <c r="N91" s="255" t="s">
        <v>3271</v>
      </c>
      <c r="O91" s="338" t="s">
        <v>3301</v>
      </c>
      <c r="P91" s="338"/>
      <c r="Q91" s="338"/>
      <c r="R91" s="338"/>
      <c r="S91" s="338"/>
      <c r="T91" s="338"/>
    </row>
    <row r="92" spans="2:20" s="49" customFormat="1" ht="30" customHeight="1">
      <c r="B92" s="255">
        <v>81</v>
      </c>
      <c r="C92" s="338" t="s">
        <v>3333</v>
      </c>
      <c r="D92" s="338"/>
      <c r="E92" s="338"/>
      <c r="F92" s="338"/>
      <c r="G92" s="338"/>
      <c r="H92" s="338"/>
      <c r="I92" s="338" t="s">
        <v>3302</v>
      </c>
      <c r="J92" s="338"/>
      <c r="K92" s="338"/>
      <c r="L92" s="338"/>
      <c r="M92" s="338"/>
      <c r="N92" s="255" t="s">
        <v>185</v>
      </c>
      <c r="O92" s="338" t="s">
        <v>3303</v>
      </c>
      <c r="P92" s="338"/>
      <c r="Q92" s="338"/>
      <c r="R92" s="338"/>
      <c r="S92" s="338"/>
      <c r="T92" s="338"/>
    </row>
    <row r="93" spans="2:20" s="49" customFormat="1" ht="30" customHeight="1">
      <c r="B93" s="255">
        <v>82</v>
      </c>
      <c r="C93" s="338" t="s">
        <v>3334</v>
      </c>
      <c r="D93" s="338"/>
      <c r="E93" s="338"/>
      <c r="F93" s="338"/>
      <c r="G93" s="338"/>
      <c r="H93" s="338"/>
      <c r="I93" s="338" t="s">
        <v>3304</v>
      </c>
      <c r="J93" s="338"/>
      <c r="K93" s="338"/>
      <c r="L93" s="338"/>
      <c r="M93" s="338"/>
      <c r="N93" s="255" t="s">
        <v>257</v>
      </c>
      <c r="O93" s="338" t="s">
        <v>3305</v>
      </c>
      <c r="P93" s="338"/>
      <c r="Q93" s="338"/>
      <c r="R93" s="338"/>
      <c r="S93" s="338"/>
      <c r="T93" s="338"/>
    </row>
    <row r="94" spans="2:20" s="49" customFormat="1" ht="30" customHeight="1">
      <c r="B94" s="255">
        <v>83</v>
      </c>
      <c r="C94" s="338" t="s">
        <v>3334</v>
      </c>
      <c r="D94" s="338"/>
      <c r="E94" s="338"/>
      <c r="F94" s="338"/>
      <c r="G94" s="338"/>
      <c r="H94" s="338"/>
      <c r="I94" s="338" t="s">
        <v>3306</v>
      </c>
      <c r="J94" s="338"/>
      <c r="K94" s="338"/>
      <c r="L94" s="338"/>
      <c r="M94" s="338"/>
      <c r="N94" s="255" t="s">
        <v>3265</v>
      </c>
      <c r="O94" s="338" t="s">
        <v>3307</v>
      </c>
      <c r="P94" s="338"/>
      <c r="Q94" s="338"/>
      <c r="R94" s="338"/>
      <c r="S94" s="338"/>
      <c r="T94" s="338"/>
    </row>
    <row r="95" spans="2:20" s="49" customFormat="1" ht="30" customHeight="1">
      <c r="B95" s="255">
        <v>84</v>
      </c>
      <c r="C95" s="338" t="s">
        <v>3335</v>
      </c>
      <c r="D95" s="338"/>
      <c r="E95" s="338"/>
      <c r="F95" s="338"/>
      <c r="G95" s="338"/>
      <c r="H95" s="338"/>
      <c r="I95" s="338" t="s">
        <v>3308</v>
      </c>
      <c r="J95" s="338"/>
      <c r="K95" s="338"/>
      <c r="L95" s="338"/>
      <c r="M95" s="338"/>
      <c r="N95" s="255" t="s">
        <v>257</v>
      </c>
      <c r="O95" s="338" t="s">
        <v>3309</v>
      </c>
      <c r="P95" s="338"/>
      <c r="Q95" s="338"/>
      <c r="R95" s="338"/>
      <c r="S95" s="338"/>
      <c r="T95" s="338"/>
    </row>
    <row r="96" spans="2:20" s="49" customFormat="1" ht="30" customHeight="1">
      <c r="B96" s="255">
        <v>85</v>
      </c>
      <c r="C96" s="338" t="s">
        <v>3335</v>
      </c>
      <c r="D96" s="338"/>
      <c r="E96" s="338"/>
      <c r="F96" s="338"/>
      <c r="G96" s="338"/>
      <c r="H96" s="338"/>
      <c r="I96" s="338" t="s">
        <v>3310</v>
      </c>
      <c r="J96" s="338"/>
      <c r="K96" s="338"/>
      <c r="L96" s="338"/>
      <c r="M96" s="338"/>
      <c r="N96" s="255" t="s">
        <v>257</v>
      </c>
      <c r="O96" s="338" t="s">
        <v>3311</v>
      </c>
      <c r="P96" s="338"/>
      <c r="Q96" s="338"/>
      <c r="R96" s="338"/>
      <c r="S96" s="338"/>
      <c r="T96" s="338"/>
    </row>
    <row r="97" spans="2:20" s="49" customFormat="1" ht="30" customHeight="1">
      <c r="B97" s="255">
        <v>86</v>
      </c>
      <c r="C97" s="338" t="s">
        <v>3334</v>
      </c>
      <c r="D97" s="338"/>
      <c r="E97" s="338"/>
      <c r="F97" s="338"/>
      <c r="G97" s="338"/>
      <c r="H97" s="338"/>
      <c r="I97" s="338" t="s">
        <v>3312</v>
      </c>
      <c r="J97" s="338"/>
      <c r="K97" s="338"/>
      <c r="L97" s="338"/>
      <c r="M97" s="338"/>
      <c r="N97" s="255" t="s">
        <v>257</v>
      </c>
      <c r="O97" s="338" t="s">
        <v>3313</v>
      </c>
      <c r="P97" s="338"/>
      <c r="Q97" s="338"/>
      <c r="R97" s="338"/>
      <c r="S97" s="338"/>
      <c r="T97" s="338"/>
    </row>
    <row r="98" spans="2:20" s="49" customFormat="1" ht="30" customHeight="1">
      <c r="B98" s="294">
        <v>87</v>
      </c>
      <c r="C98" s="338" t="s">
        <v>3992</v>
      </c>
      <c r="D98" s="338"/>
      <c r="E98" s="338"/>
      <c r="F98" s="338"/>
      <c r="G98" s="338"/>
      <c r="H98" s="338"/>
      <c r="I98" s="338" t="s">
        <v>3993</v>
      </c>
      <c r="J98" s="338"/>
      <c r="K98" s="338"/>
      <c r="L98" s="338"/>
      <c r="M98" s="338"/>
      <c r="N98" s="294" t="s">
        <v>3994</v>
      </c>
      <c r="O98" s="338" t="s">
        <v>3995</v>
      </c>
      <c r="P98" s="338"/>
      <c r="Q98" s="338"/>
      <c r="R98" s="338"/>
      <c r="S98" s="338"/>
      <c r="T98" s="338"/>
    </row>
    <row r="99" spans="2:20" s="49" customFormat="1" ht="30" customHeight="1">
      <c r="B99" s="294">
        <v>88</v>
      </c>
      <c r="C99" s="338" t="s">
        <v>3996</v>
      </c>
      <c r="D99" s="338"/>
      <c r="E99" s="338"/>
      <c r="F99" s="338"/>
      <c r="G99" s="338"/>
      <c r="H99" s="338"/>
      <c r="I99" s="338" t="s">
        <v>3997</v>
      </c>
      <c r="J99" s="338"/>
      <c r="K99" s="338"/>
      <c r="L99" s="338"/>
      <c r="M99" s="338"/>
      <c r="N99" s="294" t="s">
        <v>2367</v>
      </c>
      <c r="O99" s="338" t="s">
        <v>3998</v>
      </c>
      <c r="P99" s="338"/>
      <c r="Q99" s="338"/>
      <c r="R99" s="338"/>
      <c r="S99" s="338"/>
      <c r="T99" s="338"/>
    </row>
    <row r="100" spans="2:20" s="49" customFormat="1" ht="30" customHeight="1">
      <c r="B100" s="294">
        <v>89</v>
      </c>
      <c r="C100" s="338" t="s">
        <v>3999</v>
      </c>
      <c r="D100" s="338"/>
      <c r="E100" s="338"/>
      <c r="F100" s="338"/>
      <c r="G100" s="338"/>
      <c r="H100" s="338"/>
      <c r="I100" s="338" t="s">
        <v>4000</v>
      </c>
      <c r="J100" s="338"/>
      <c r="K100" s="338"/>
      <c r="L100" s="338"/>
      <c r="M100" s="338"/>
      <c r="N100" s="294" t="s">
        <v>2367</v>
      </c>
      <c r="O100" s="338" t="s">
        <v>4001</v>
      </c>
      <c r="P100" s="338"/>
      <c r="Q100" s="338"/>
      <c r="R100" s="338"/>
      <c r="S100" s="338"/>
      <c r="T100" s="338"/>
    </row>
    <row r="101" spans="2:20" s="49" customFormat="1" ht="30" customHeight="1">
      <c r="B101" s="294">
        <v>90</v>
      </c>
      <c r="C101" s="338" t="s">
        <v>4002</v>
      </c>
      <c r="D101" s="338"/>
      <c r="E101" s="338"/>
      <c r="F101" s="338"/>
      <c r="G101" s="338"/>
      <c r="H101" s="338"/>
      <c r="I101" s="338" t="s">
        <v>4003</v>
      </c>
      <c r="J101" s="338"/>
      <c r="K101" s="338"/>
      <c r="L101" s="338"/>
      <c r="M101" s="338"/>
      <c r="N101" s="294" t="s">
        <v>4004</v>
      </c>
      <c r="O101" s="338" t="s">
        <v>4005</v>
      </c>
      <c r="P101" s="338"/>
      <c r="Q101" s="338"/>
      <c r="R101" s="338"/>
      <c r="S101" s="338"/>
      <c r="T101" s="338"/>
    </row>
    <row r="102" spans="2:20" ht="30" customHeight="1">
      <c r="B102" s="294">
        <v>91</v>
      </c>
      <c r="C102" s="338" t="s">
        <v>4006</v>
      </c>
      <c r="D102" s="338"/>
      <c r="E102" s="338"/>
      <c r="F102" s="338"/>
      <c r="G102" s="338"/>
      <c r="H102" s="338"/>
      <c r="I102" s="338" t="s">
        <v>4007</v>
      </c>
      <c r="J102" s="338"/>
      <c r="K102" s="338"/>
      <c r="L102" s="338"/>
      <c r="M102" s="338"/>
      <c r="N102" s="294" t="s">
        <v>2367</v>
      </c>
      <c r="O102" s="338" t="s">
        <v>4008</v>
      </c>
      <c r="P102" s="338"/>
      <c r="Q102" s="338"/>
      <c r="R102" s="338"/>
      <c r="S102" s="338"/>
      <c r="T102" s="338"/>
    </row>
    <row r="103" spans="2:20" ht="30" customHeight="1">
      <c r="B103" s="294">
        <v>92</v>
      </c>
      <c r="C103" s="338" t="s">
        <v>4006</v>
      </c>
      <c r="D103" s="338"/>
      <c r="E103" s="338"/>
      <c r="F103" s="338"/>
      <c r="G103" s="338"/>
      <c r="H103" s="338"/>
      <c r="I103" s="338" t="s">
        <v>4009</v>
      </c>
      <c r="J103" s="338"/>
      <c r="K103" s="338"/>
      <c r="L103" s="338"/>
      <c r="M103" s="338"/>
      <c r="N103" s="294" t="s">
        <v>2399</v>
      </c>
      <c r="O103" s="338" t="s">
        <v>4010</v>
      </c>
      <c r="P103" s="338"/>
      <c r="Q103" s="338"/>
      <c r="R103" s="338"/>
      <c r="S103" s="338"/>
      <c r="T103" s="338"/>
    </row>
    <row r="104" spans="2:20" ht="30" customHeight="1">
      <c r="B104" s="294">
        <v>93</v>
      </c>
      <c r="C104" s="338" t="s">
        <v>4011</v>
      </c>
      <c r="D104" s="338"/>
      <c r="E104" s="338"/>
      <c r="F104" s="338"/>
      <c r="G104" s="338"/>
      <c r="H104" s="338"/>
      <c r="I104" s="338" t="s">
        <v>4012</v>
      </c>
      <c r="J104" s="338"/>
      <c r="K104" s="338"/>
      <c r="L104" s="338"/>
      <c r="M104" s="338"/>
      <c r="N104" s="294" t="s">
        <v>2367</v>
      </c>
      <c r="O104" s="338" t="s">
        <v>4013</v>
      </c>
      <c r="P104" s="338"/>
      <c r="Q104" s="338"/>
      <c r="R104" s="338"/>
      <c r="S104" s="338"/>
      <c r="T104" s="338"/>
    </row>
    <row r="105" spans="2:20" ht="30" customHeight="1">
      <c r="B105" s="294">
        <v>94</v>
      </c>
      <c r="C105" s="338" t="s">
        <v>4014</v>
      </c>
      <c r="D105" s="338"/>
      <c r="E105" s="338"/>
      <c r="F105" s="338"/>
      <c r="G105" s="338"/>
      <c r="H105" s="338"/>
      <c r="I105" s="338" t="s">
        <v>4015</v>
      </c>
      <c r="J105" s="338"/>
      <c r="K105" s="338"/>
      <c r="L105" s="338"/>
      <c r="M105" s="338"/>
      <c r="N105" s="294" t="s">
        <v>4004</v>
      </c>
      <c r="O105" s="338" t="s">
        <v>4016</v>
      </c>
      <c r="P105" s="338"/>
      <c r="Q105" s="338"/>
      <c r="R105" s="338"/>
      <c r="S105" s="338"/>
      <c r="T105" s="338"/>
    </row>
    <row r="106" spans="2:20" ht="30" customHeight="1">
      <c r="B106" s="294">
        <v>95</v>
      </c>
      <c r="C106" s="338" t="s">
        <v>4017</v>
      </c>
      <c r="D106" s="338"/>
      <c r="E106" s="338"/>
      <c r="F106" s="338"/>
      <c r="G106" s="338"/>
      <c r="H106" s="338"/>
      <c r="I106" s="338" t="s">
        <v>4018</v>
      </c>
      <c r="J106" s="338"/>
      <c r="K106" s="338"/>
      <c r="L106" s="338"/>
      <c r="M106" s="338"/>
      <c r="N106" s="294" t="s">
        <v>2367</v>
      </c>
      <c r="O106" s="338" t="s">
        <v>4019</v>
      </c>
      <c r="P106" s="338"/>
      <c r="Q106" s="338"/>
      <c r="R106" s="338"/>
      <c r="S106" s="338"/>
      <c r="T106" s="338"/>
    </row>
    <row r="107" spans="2:20" ht="30" customHeight="1">
      <c r="B107" s="294">
        <v>96</v>
      </c>
      <c r="C107" s="338" t="s">
        <v>4017</v>
      </c>
      <c r="D107" s="338"/>
      <c r="E107" s="338"/>
      <c r="F107" s="338"/>
      <c r="G107" s="338"/>
      <c r="H107" s="338"/>
      <c r="I107" s="338" t="s">
        <v>4020</v>
      </c>
      <c r="J107" s="338"/>
      <c r="K107" s="338"/>
      <c r="L107" s="338"/>
      <c r="M107" s="338"/>
      <c r="N107" s="294" t="s">
        <v>4004</v>
      </c>
      <c r="O107" s="338" t="s">
        <v>4021</v>
      </c>
      <c r="P107" s="338"/>
      <c r="Q107" s="338"/>
      <c r="R107" s="338"/>
      <c r="S107" s="338"/>
      <c r="T107" s="338"/>
    </row>
    <row r="108" spans="2:20" ht="30" customHeight="1">
      <c r="B108" s="294">
        <v>97</v>
      </c>
      <c r="C108" s="338" t="s">
        <v>4022</v>
      </c>
      <c r="D108" s="338"/>
      <c r="E108" s="338"/>
      <c r="F108" s="338"/>
      <c r="G108" s="338"/>
      <c r="H108" s="338"/>
      <c r="I108" s="338" t="s">
        <v>4023</v>
      </c>
      <c r="J108" s="338"/>
      <c r="K108" s="338"/>
      <c r="L108" s="338"/>
      <c r="M108" s="338"/>
      <c r="N108" s="294" t="s">
        <v>3994</v>
      </c>
      <c r="O108" s="338" t="s">
        <v>4024</v>
      </c>
      <c r="P108" s="338"/>
      <c r="Q108" s="338"/>
      <c r="R108" s="338"/>
      <c r="S108" s="338"/>
      <c r="T108" s="338"/>
    </row>
    <row r="109" spans="2:20" ht="30" customHeight="1">
      <c r="B109" s="294">
        <v>98</v>
      </c>
      <c r="C109" s="338" t="s">
        <v>4022</v>
      </c>
      <c r="D109" s="338"/>
      <c r="E109" s="338"/>
      <c r="F109" s="338"/>
      <c r="G109" s="338"/>
      <c r="H109" s="338"/>
      <c r="I109" s="338" t="s">
        <v>4025</v>
      </c>
      <c r="J109" s="338"/>
      <c r="K109" s="338"/>
      <c r="L109" s="338"/>
      <c r="M109" s="338"/>
      <c r="N109" s="294" t="s">
        <v>2399</v>
      </c>
      <c r="O109" s="338" t="s">
        <v>4026</v>
      </c>
      <c r="P109" s="338"/>
      <c r="Q109" s="338"/>
      <c r="R109" s="338"/>
      <c r="S109" s="338"/>
      <c r="T109" s="338"/>
    </row>
    <row r="110" spans="2:20" ht="30" customHeight="1">
      <c r="B110" s="294">
        <v>99</v>
      </c>
      <c r="C110" s="338" t="s">
        <v>4027</v>
      </c>
      <c r="D110" s="338"/>
      <c r="E110" s="338"/>
      <c r="F110" s="338"/>
      <c r="G110" s="338"/>
      <c r="H110" s="338"/>
      <c r="I110" s="338" t="s">
        <v>4028</v>
      </c>
      <c r="J110" s="338"/>
      <c r="K110" s="338"/>
      <c r="L110" s="338"/>
      <c r="M110" s="338"/>
      <c r="N110" s="294" t="s">
        <v>2367</v>
      </c>
      <c r="O110" s="338" t="s">
        <v>4029</v>
      </c>
      <c r="P110" s="338"/>
      <c r="Q110" s="338"/>
      <c r="R110" s="338"/>
      <c r="S110" s="338"/>
      <c r="T110" s="338"/>
    </row>
    <row r="111" spans="2:20" ht="30" customHeight="1">
      <c r="B111" s="294">
        <v>100</v>
      </c>
      <c r="C111" s="338" t="s">
        <v>4027</v>
      </c>
      <c r="D111" s="338"/>
      <c r="E111" s="338"/>
      <c r="F111" s="338"/>
      <c r="G111" s="338"/>
      <c r="H111" s="338"/>
      <c r="I111" s="338" t="s">
        <v>4030</v>
      </c>
      <c r="J111" s="338"/>
      <c r="K111" s="338"/>
      <c r="L111" s="338"/>
      <c r="M111" s="338"/>
      <c r="N111" s="294" t="s">
        <v>4004</v>
      </c>
      <c r="O111" s="338" t="s">
        <v>4031</v>
      </c>
      <c r="P111" s="338"/>
      <c r="Q111" s="338"/>
      <c r="R111" s="338"/>
      <c r="S111" s="338"/>
      <c r="T111" s="338"/>
    </row>
    <row r="112" spans="2:20" ht="30" customHeight="1">
      <c r="B112" s="294">
        <v>101</v>
      </c>
      <c r="C112" s="338" t="s">
        <v>4032</v>
      </c>
      <c r="D112" s="338"/>
      <c r="E112" s="338"/>
      <c r="F112" s="338"/>
      <c r="G112" s="338"/>
      <c r="H112" s="338"/>
      <c r="I112" s="338" t="s">
        <v>4033</v>
      </c>
      <c r="J112" s="338"/>
      <c r="K112" s="338"/>
      <c r="L112" s="338"/>
      <c r="M112" s="338"/>
      <c r="N112" s="294" t="s">
        <v>2367</v>
      </c>
      <c r="O112" s="338" t="s">
        <v>4034</v>
      </c>
      <c r="P112" s="338"/>
      <c r="Q112" s="338"/>
      <c r="R112" s="338"/>
      <c r="S112" s="338"/>
      <c r="T112" s="338"/>
    </row>
    <row r="113" spans="2:20" ht="30" customHeight="1">
      <c r="B113" s="294">
        <v>102</v>
      </c>
      <c r="C113" s="338" t="s">
        <v>4032</v>
      </c>
      <c r="D113" s="338"/>
      <c r="E113" s="338"/>
      <c r="F113" s="338"/>
      <c r="G113" s="338"/>
      <c r="H113" s="338"/>
      <c r="I113" s="338" t="s">
        <v>4033</v>
      </c>
      <c r="J113" s="338"/>
      <c r="K113" s="338"/>
      <c r="L113" s="338"/>
      <c r="M113" s="338"/>
      <c r="N113" s="294" t="s">
        <v>4004</v>
      </c>
      <c r="O113" s="338" t="s">
        <v>4035</v>
      </c>
      <c r="P113" s="338"/>
      <c r="Q113" s="338"/>
      <c r="R113" s="338"/>
      <c r="S113" s="338"/>
      <c r="T113" s="338"/>
    </row>
    <row r="114" spans="2:20" ht="30" customHeight="1">
      <c r="B114" s="294">
        <v>103</v>
      </c>
      <c r="C114" s="338" t="s">
        <v>4036</v>
      </c>
      <c r="D114" s="338"/>
      <c r="E114" s="338"/>
      <c r="F114" s="338"/>
      <c r="G114" s="338"/>
      <c r="H114" s="338"/>
      <c r="I114" s="338" t="s">
        <v>4037</v>
      </c>
      <c r="J114" s="338"/>
      <c r="K114" s="338"/>
      <c r="L114" s="338"/>
      <c r="M114" s="338"/>
      <c r="N114" s="294" t="s">
        <v>3994</v>
      </c>
      <c r="O114" s="338" t="s">
        <v>4038</v>
      </c>
      <c r="P114" s="338"/>
      <c r="Q114" s="338"/>
      <c r="R114" s="338"/>
      <c r="S114" s="338"/>
      <c r="T114" s="338"/>
    </row>
    <row r="115" spans="2:20" ht="30" customHeight="1">
      <c r="B115" s="294">
        <v>104</v>
      </c>
      <c r="C115" s="338" t="s">
        <v>4039</v>
      </c>
      <c r="D115" s="338"/>
      <c r="E115" s="338"/>
      <c r="F115" s="338"/>
      <c r="G115" s="338"/>
      <c r="H115" s="338"/>
      <c r="I115" s="338" t="s">
        <v>4025</v>
      </c>
      <c r="J115" s="338"/>
      <c r="K115" s="338"/>
      <c r="L115" s="338"/>
      <c r="M115" s="338"/>
      <c r="N115" s="294" t="s">
        <v>3994</v>
      </c>
      <c r="O115" s="338" t="s">
        <v>4040</v>
      </c>
      <c r="P115" s="338"/>
      <c r="Q115" s="338"/>
      <c r="R115" s="338"/>
      <c r="S115" s="338"/>
      <c r="T115" s="338"/>
    </row>
    <row r="116" spans="2:20" ht="30" customHeight="1">
      <c r="B116" s="294">
        <v>105</v>
      </c>
      <c r="C116" s="338" t="s">
        <v>4041</v>
      </c>
      <c r="D116" s="338"/>
      <c r="E116" s="338"/>
      <c r="F116" s="338"/>
      <c r="G116" s="338"/>
      <c r="H116" s="338"/>
      <c r="I116" s="338" t="s">
        <v>4042</v>
      </c>
      <c r="J116" s="338"/>
      <c r="K116" s="338"/>
      <c r="L116" s="338"/>
      <c r="M116" s="338"/>
      <c r="N116" s="294" t="s">
        <v>2367</v>
      </c>
      <c r="O116" s="338" t="s">
        <v>4043</v>
      </c>
      <c r="P116" s="338"/>
      <c r="Q116" s="338"/>
      <c r="R116" s="338"/>
      <c r="S116" s="338"/>
      <c r="T116" s="338"/>
    </row>
    <row r="117" spans="2:20" ht="30" customHeight="1">
      <c r="B117" s="294">
        <v>106</v>
      </c>
      <c r="C117" s="338" t="s">
        <v>4044</v>
      </c>
      <c r="D117" s="338"/>
      <c r="E117" s="338"/>
      <c r="F117" s="338"/>
      <c r="G117" s="338"/>
      <c r="H117" s="338"/>
      <c r="I117" s="338" t="s">
        <v>4045</v>
      </c>
      <c r="J117" s="338"/>
      <c r="K117" s="338"/>
      <c r="L117" s="338"/>
      <c r="M117" s="338"/>
      <c r="N117" s="294" t="s">
        <v>2399</v>
      </c>
      <c r="O117" s="338" t="s">
        <v>4046</v>
      </c>
      <c r="P117" s="338"/>
      <c r="Q117" s="338"/>
      <c r="R117" s="338"/>
      <c r="S117" s="338"/>
      <c r="T117" s="338"/>
    </row>
    <row r="118" spans="2:20" ht="30" customHeight="1">
      <c r="B118" s="294">
        <v>107</v>
      </c>
      <c r="C118" s="338" t="s">
        <v>4047</v>
      </c>
      <c r="D118" s="338"/>
      <c r="E118" s="338"/>
      <c r="F118" s="338"/>
      <c r="G118" s="338"/>
      <c r="H118" s="338"/>
      <c r="I118" s="338" t="s">
        <v>4023</v>
      </c>
      <c r="J118" s="338"/>
      <c r="K118" s="338"/>
      <c r="L118" s="338"/>
      <c r="M118" s="338"/>
      <c r="N118" s="294" t="s">
        <v>4004</v>
      </c>
      <c r="O118" s="338" t="s">
        <v>4048</v>
      </c>
      <c r="P118" s="338"/>
      <c r="Q118" s="338"/>
      <c r="R118" s="338"/>
      <c r="S118" s="338"/>
      <c r="T118" s="338"/>
    </row>
    <row r="119" spans="2:20" ht="30" customHeight="1">
      <c r="B119" s="294">
        <v>108</v>
      </c>
      <c r="C119" s="338" t="s">
        <v>4044</v>
      </c>
      <c r="D119" s="338"/>
      <c r="E119" s="338"/>
      <c r="F119" s="338"/>
      <c r="G119" s="338"/>
      <c r="H119" s="338"/>
      <c r="I119" s="338" t="s">
        <v>4049</v>
      </c>
      <c r="J119" s="338"/>
      <c r="K119" s="338"/>
      <c r="L119" s="338"/>
      <c r="M119" s="338"/>
      <c r="N119" s="294" t="s">
        <v>4004</v>
      </c>
      <c r="O119" s="338" t="s">
        <v>4050</v>
      </c>
      <c r="P119" s="338"/>
      <c r="Q119" s="338"/>
      <c r="R119" s="338"/>
      <c r="S119" s="338"/>
      <c r="T119" s="338"/>
    </row>
    <row r="120" spans="2:20" ht="30" customHeight="1">
      <c r="B120" s="294">
        <v>109</v>
      </c>
      <c r="C120" s="338" t="s">
        <v>4044</v>
      </c>
      <c r="D120" s="338"/>
      <c r="E120" s="338"/>
      <c r="F120" s="338"/>
      <c r="G120" s="338"/>
      <c r="H120" s="338"/>
      <c r="I120" s="338" t="s">
        <v>4049</v>
      </c>
      <c r="J120" s="338"/>
      <c r="K120" s="338"/>
      <c r="L120" s="338"/>
      <c r="M120" s="338"/>
      <c r="N120" s="294" t="s">
        <v>3994</v>
      </c>
      <c r="O120" s="338" t="s">
        <v>4051</v>
      </c>
      <c r="P120" s="338"/>
      <c r="Q120" s="338"/>
      <c r="R120" s="338"/>
      <c r="S120" s="338"/>
      <c r="T120" s="338"/>
    </row>
    <row r="121" spans="2:20" ht="30" customHeight="1">
      <c r="B121" s="294">
        <v>110</v>
      </c>
      <c r="C121" s="338" t="s">
        <v>4052</v>
      </c>
      <c r="D121" s="338"/>
      <c r="E121" s="338"/>
      <c r="F121" s="338"/>
      <c r="G121" s="338"/>
      <c r="H121" s="338"/>
      <c r="I121" s="338" t="s">
        <v>4053</v>
      </c>
      <c r="J121" s="338"/>
      <c r="K121" s="338"/>
      <c r="L121" s="338"/>
      <c r="M121" s="338"/>
      <c r="N121" s="294" t="s">
        <v>2367</v>
      </c>
      <c r="O121" s="338" t="s">
        <v>4054</v>
      </c>
      <c r="P121" s="338"/>
      <c r="Q121" s="338"/>
      <c r="R121" s="338"/>
      <c r="S121" s="338"/>
      <c r="T121" s="338"/>
    </row>
    <row r="122" spans="2:20" ht="30" customHeight="1">
      <c r="B122" s="294">
        <v>111</v>
      </c>
      <c r="C122" s="338" t="s">
        <v>4055</v>
      </c>
      <c r="D122" s="338"/>
      <c r="E122" s="338"/>
      <c r="F122" s="338"/>
      <c r="G122" s="338"/>
      <c r="H122" s="338"/>
      <c r="I122" s="338" t="s">
        <v>4020</v>
      </c>
      <c r="J122" s="338"/>
      <c r="K122" s="338"/>
      <c r="L122" s="338"/>
      <c r="M122" s="338"/>
      <c r="N122" s="294" t="s">
        <v>2399</v>
      </c>
      <c r="O122" s="338" t="s">
        <v>4056</v>
      </c>
      <c r="P122" s="338"/>
      <c r="Q122" s="338"/>
      <c r="R122" s="338"/>
      <c r="S122" s="338"/>
      <c r="T122" s="338"/>
    </row>
    <row r="123" spans="2:20" ht="30" customHeight="1">
      <c r="B123" s="294">
        <v>112</v>
      </c>
      <c r="C123" s="338" t="s">
        <v>4057</v>
      </c>
      <c r="D123" s="338"/>
      <c r="E123" s="338"/>
      <c r="F123" s="338"/>
      <c r="G123" s="338"/>
      <c r="H123" s="338"/>
      <c r="I123" s="338" t="s">
        <v>4058</v>
      </c>
      <c r="J123" s="338"/>
      <c r="K123" s="338"/>
      <c r="L123" s="338"/>
      <c r="M123" s="338"/>
      <c r="N123" s="294" t="s">
        <v>3994</v>
      </c>
      <c r="O123" s="338" t="s">
        <v>4059</v>
      </c>
      <c r="P123" s="338"/>
      <c r="Q123" s="338"/>
      <c r="R123" s="338"/>
      <c r="S123" s="338"/>
      <c r="T123" s="338"/>
    </row>
    <row r="124" spans="2:20" ht="30" customHeight="1">
      <c r="B124" s="294">
        <v>113</v>
      </c>
      <c r="C124" s="338" t="s">
        <v>4060</v>
      </c>
      <c r="D124" s="338"/>
      <c r="E124" s="338"/>
      <c r="F124" s="338"/>
      <c r="G124" s="338"/>
      <c r="H124" s="338"/>
      <c r="I124" s="338" t="s">
        <v>4025</v>
      </c>
      <c r="J124" s="338"/>
      <c r="K124" s="338"/>
      <c r="L124" s="338"/>
      <c r="M124" s="338"/>
      <c r="N124" s="294" t="s">
        <v>4004</v>
      </c>
      <c r="O124" s="338" t="s">
        <v>4061</v>
      </c>
      <c r="P124" s="338"/>
      <c r="Q124" s="338"/>
      <c r="R124" s="338"/>
      <c r="S124" s="338"/>
      <c r="T124" s="338"/>
    </row>
    <row r="125" spans="2:20" ht="30" customHeight="1">
      <c r="B125" s="294">
        <v>114</v>
      </c>
      <c r="C125" s="338" t="s">
        <v>4062</v>
      </c>
      <c r="D125" s="338"/>
      <c r="E125" s="338"/>
      <c r="F125" s="338"/>
      <c r="G125" s="338"/>
      <c r="H125" s="338"/>
      <c r="I125" s="338" t="s">
        <v>4063</v>
      </c>
      <c r="J125" s="338"/>
      <c r="K125" s="338"/>
      <c r="L125" s="338"/>
      <c r="M125" s="338"/>
      <c r="N125" s="294" t="s">
        <v>2367</v>
      </c>
      <c r="O125" s="338" t="s">
        <v>4064</v>
      </c>
      <c r="P125" s="338"/>
      <c r="Q125" s="338"/>
      <c r="R125" s="338"/>
      <c r="S125" s="338"/>
      <c r="T125" s="338"/>
    </row>
    <row r="126" spans="2:20" ht="30" customHeight="1">
      <c r="B126" s="294">
        <v>115</v>
      </c>
      <c r="C126" s="338" t="s">
        <v>4065</v>
      </c>
      <c r="D126" s="338"/>
      <c r="E126" s="338"/>
      <c r="F126" s="338"/>
      <c r="G126" s="338"/>
      <c r="H126" s="338"/>
      <c r="I126" s="338" t="s">
        <v>4042</v>
      </c>
      <c r="J126" s="338"/>
      <c r="K126" s="338"/>
      <c r="L126" s="338"/>
      <c r="M126" s="338"/>
      <c r="N126" s="294" t="s">
        <v>4004</v>
      </c>
      <c r="O126" s="338" t="s">
        <v>4066</v>
      </c>
      <c r="P126" s="338"/>
      <c r="Q126" s="338"/>
      <c r="R126" s="338"/>
      <c r="S126" s="338"/>
      <c r="T126" s="338"/>
    </row>
    <row r="127" spans="2:20" ht="30" customHeight="1">
      <c r="B127" s="294">
        <v>116</v>
      </c>
      <c r="C127" s="338" t="s">
        <v>4067</v>
      </c>
      <c r="D127" s="338"/>
      <c r="E127" s="338"/>
      <c r="F127" s="338"/>
      <c r="G127" s="338"/>
      <c r="H127" s="338"/>
      <c r="I127" s="338" t="s">
        <v>4045</v>
      </c>
      <c r="J127" s="338"/>
      <c r="K127" s="338"/>
      <c r="L127" s="338"/>
      <c r="M127" s="338"/>
      <c r="N127" s="294" t="s">
        <v>2367</v>
      </c>
      <c r="O127" s="338" t="s">
        <v>4068</v>
      </c>
      <c r="P127" s="338"/>
      <c r="Q127" s="338"/>
      <c r="R127" s="338"/>
      <c r="S127" s="338"/>
      <c r="T127" s="338"/>
    </row>
    <row r="128" spans="2:20" ht="30" customHeight="1">
      <c r="B128" s="294">
        <v>117</v>
      </c>
      <c r="C128" s="338" t="s">
        <v>4069</v>
      </c>
      <c r="D128" s="338"/>
      <c r="E128" s="338"/>
      <c r="F128" s="338"/>
      <c r="G128" s="338"/>
      <c r="H128" s="338"/>
      <c r="I128" s="338" t="s">
        <v>4070</v>
      </c>
      <c r="J128" s="338"/>
      <c r="K128" s="338"/>
      <c r="L128" s="338"/>
      <c r="M128" s="338"/>
      <c r="N128" s="294" t="s">
        <v>2367</v>
      </c>
      <c r="O128" s="338" t="s">
        <v>4071</v>
      </c>
      <c r="P128" s="338"/>
      <c r="Q128" s="338"/>
      <c r="R128" s="338"/>
      <c r="S128" s="338"/>
      <c r="T128" s="338"/>
    </row>
    <row r="129" spans="2:20" ht="30" customHeight="1">
      <c r="B129" s="294">
        <v>118</v>
      </c>
      <c r="C129" s="338" t="s">
        <v>4072</v>
      </c>
      <c r="D129" s="338"/>
      <c r="E129" s="338"/>
      <c r="F129" s="338"/>
      <c r="G129" s="338"/>
      <c r="H129" s="338"/>
      <c r="I129" s="338" t="s">
        <v>4073</v>
      </c>
      <c r="J129" s="338"/>
      <c r="K129" s="338"/>
      <c r="L129" s="338"/>
      <c r="M129" s="338"/>
      <c r="N129" s="294" t="s">
        <v>2367</v>
      </c>
      <c r="O129" s="338" t="s">
        <v>4074</v>
      </c>
      <c r="P129" s="338"/>
      <c r="Q129" s="338"/>
      <c r="R129" s="338"/>
      <c r="S129" s="338"/>
      <c r="T129" s="338"/>
    </row>
    <row r="130" spans="2:20" ht="30" customHeight="1">
      <c r="B130" s="294">
        <v>119</v>
      </c>
      <c r="C130" s="338" t="s">
        <v>4075</v>
      </c>
      <c r="D130" s="338"/>
      <c r="E130" s="338"/>
      <c r="F130" s="338"/>
      <c r="G130" s="338"/>
      <c r="H130" s="338"/>
      <c r="I130" s="338" t="s">
        <v>4076</v>
      </c>
      <c r="J130" s="338"/>
      <c r="K130" s="338"/>
      <c r="L130" s="338"/>
      <c r="M130" s="338"/>
      <c r="N130" s="294" t="s">
        <v>2367</v>
      </c>
      <c r="O130" s="338" t="s">
        <v>4077</v>
      </c>
      <c r="P130" s="338"/>
      <c r="Q130" s="338"/>
      <c r="R130" s="338"/>
      <c r="S130" s="338"/>
      <c r="T130" s="338"/>
    </row>
    <row r="131" spans="2:20" ht="30" customHeight="1">
      <c r="B131" s="294">
        <v>120</v>
      </c>
      <c r="C131" s="338" t="s">
        <v>4078</v>
      </c>
      <c r="D131" s="338"/>
      <c r="E131" s="338"/>
      <c r="F131" s="338"/>
      <c r="G131" s="338"/>
      <c r="H131" s="338"/>
      <c r="I131" s="338" t="s">
        <v>4079</v>
      </c>
      <c r="J131" s="338"/>
      <c r="K131" s="338"/>
      <c r="L131" s="338"/>
      <c r="M131" s="338"/>
      <c r="N131" s="294" t="s">
        <v>2367</v>
      </c>
      <c r="O131" s="338" t="s">
        <v>4080</v>
      </c>
      <c r="P131" s="338"/>
      <c r="Q131" s="338"/>
      <c r="R131" s="338"/>
      <c r="S131" s="338"/>
      <c r="T131" s="338"/>
    </row>
    <row r="210" spans="3:8">
      <c r="C210" s="338"/>
      <c r="D210" s="338"/>
      <c r="E210" s="338"/>
      <c r="F210" s="338"/>
      <c r="G210" s="338"/>
      <c r="H210" s="338"/>
    </row>
  </sheetData>
  <mergeCells count="375">
    <mergeCell ref="C210:H210"/>
    <mergeCell ref="C101:H101"/>
    <mergeCell ref="I101:M101"/>
    <mergeCell ref="O101:T101"/>
    <mergeCell ref="C99:H99"/>
    <mergeCell ref="I99:M99"/>
    <mergeCell ref="O99:T99"/>
    <mergeCell ref="C100:H100"/>
    <mergeCell ref="I100:M100"/>
    <mergeCell ref="O100:T100"/>
    <mergeCell ref="C102:H102"/>
    <mergeCell ref="I102:M102"/>
    <mergeCell ref="O102:T102"/>
    <mergeCell ref="C103:H103"/>
    <mergeCell ref="I103:M103"/>
    <mergeCell ref="O103:T103"/>
    <mergeCell ref="C104:H104"/>
    <mergeCell ref="I104:M104"/>
    <mergeCell ref="O104:T104"/>
    <mergeCell ref="C105:H105"/>
    <mergeCell ref="I105:M105"/>
    <mergeCell ref="O105:T105"/>
    <mergeCell ref="C106:H106"/>
    <mergeCell ref="I106:M106"/>
    <mergeCell ref="C97:H97"/>
    <mergeCell ref="I97:M97"/>
    <mergeCell ref="O97:T97"/>
    <mergeCell ref="C98:H98"/>
    <mergeCell ref="I98:M98"/>
    <mergeCell ref="O98:T98"/>
    <mergeCell ref="C95:H95"/>
    <mergeCell ref="I95:M95"/>
    <mergeCell ref="O95:T95"/>
    <mergeCell ref="C96:H96"/>
    <mergeCell ref="I96:M96"/>
    <mergeCell ref="O96:T96"/>
    <mergeCell ref="C93:H93"/>
    <mergeCell ref="I93:M93"/>
    <mergeCell ref="O93:T93"/>
    <mergeCell ref="C94:H94"/>
    <mergeCell ref="I94:M94"/>
    <mergeCell ref="O94:T94"/>
    <mergeCell ref="C91:H91"/>
    <mergeCell ref="I91:M91"/>
    <mergeCell ref="O91:T91"/>
    <mergeCell ref="C92:H92"/>
    <mergeCell ref="I92:M92"/>
    <mergeCell ref="O92:T92"/>
    <mergeCell ref="C89:H89"/>
    <mergeCell ref="I89:M89"/>
    <mergeCell ref="O89:T89"/>
    <mergeCell ref="C90:H90"/>
    <mergeCell ref="I90:M90"/>
    <mergeCell ref="O90:T90"/>
    <mergeCell ref="C87:H87"/>
    <mergeCell ref="I87:M87"/>
    <mergeCell ref="O87:T87"/>
    <mergeCell ref="C88:H88"/>
    <mergeCell ref="I88:M88"/>
    <mergeCell ref="O88:T88"/>
    <mergeCell ref="C85:H85"/>
    <mergeCell ref="I85:M85"/>
    <mergeCell ref="O85:T85"/>
    <mergeCell ref="C86:H86"/>
    <mergeCell ref="I86:M86"/>
    <mergeCell ref="O86:T86"/>
    <mergeCell ref="C83:H83"/>
    <mergeCell ref="I83:M83"/>
    <mergeCell ref="O83:T83"/>
    <mergeCell ref="C84:H84"/>
    <mergeCell ref="I84:M84"/>
    <mergeCell ref="O84:T84"/>
    <mergeCell ref="C81:H81"/>
    <mergeCell ref="I81:M81"/>
    <mergeCell ref="O81:T81"/>
    <mergeCell ref="C82:H82"/>
    <mergeCell ref="I82:M82"/>
    <mergeCell ref="O82:T82"/>
    <mergeCell ref="C79:H79"/>
    <mergeCell ref="I79:M79"/>
    <mergeCell ref="O79:T79"/>
    <mergeCell ref="C80:H80"/>
    <mergeCell ref="I80:M80"/>
    <mergeCell ref="O80:T80"/>
    <mergeCell ref="C77:H77"/>
    <mergeCell ref="I77:M77"/>
    <mergeCell ref="O77:T77"/>
    <mergeCell ref="C78:H78"/>
    <mergeCell ref="I78:M78"/>
    <mergeCell ref="O78:T78"/>
    <mergeCell ref="C75:H75"/>
    <mergeCell ref="I75:M75"/>
    <mergeCell ref="O75:T75"/>
    <mergeCell ref="C76:H76"/>
    <mergeCell ref="I76:M76"/>
    <mergeCell ref="O76:T76"/>
    <mergeCell ref="C73:H73"/>
    <mergeCell ref="I73:M73"/>
    <mergeCell ref="O73:T73"/>
    <mergeCell ref="C74:H74"/>
    <mergeCell ref="I74:M74"/>
    <mergeCell ref="O74:T74"/>
    <mergeCell ref="C71:H71"/>
    <mergeCell ref="I71:M71"/>
    <mergeCell ref="O71:T71"/>
    <mergeCell ref="C72:H72"/>
    <mergeCell ref="I72:M72"/>
    <mergeCell ref="O72:T72"/>
    <mergeCell ref="C69:H69"/>
    <mergeCell ref="I69:M69"/>
    <mergeCell ref="O69:T69"/>
    <mergeCell ref="C70:H70"/>
    <mergeCell ref="I70:M70"/>
    <mergeCell ref="O70:T70"/>
    <mergeCell ref="C67:H67"/>
    <mergeCell ref="I67:M67"/>
    <mergeCell ref="O67:T67"/>
    <mergeCell ref="C68:H68"/>
    <mergeCell ref="I68:M68"/>
    <mergeCell ref="O68:T68"/>
    <mergeCell ref="C65:H65"/>
    <mergeCell ref="I65:M65"/>
    <mergeCell ref="O65:T65"/>
    <mergeCell ref="C66:H66"/>
    <mergeCell ref="I66:M66"/>
    <mergeCell ref="O66:T66"/>
    <mergeCell ref="C63:H63"/>
    <mergeCell ref="I63:M63"/>
    <mergeCell ref="O63:T63"/>
    <mergeCell ref="C64:H64"/>
    <mergeCell ref="I64:M64"/>
    <mergeCell ref="O64:T64"/>
    <mergeCell ref="C61:H61"/>
    <mergeCell ref="I61:M61"/>
    <mergeCell ref="O61:T61"/>
    <mergeCell ref="C62:H62"/>
    <mergeCell ref="I62:M62"/>
    <mergeCell ref="O62:T62"/>
    <mergeCell ref="C59:H59"/>
    <mergeCell ref="I59:M59"/>
    <mergeCell ref="O59:T59"/>
    <mergeCell ref="C60:H60"/>
    <mergeCell ref="I60:M60"/>
    <mergeCell ref="O60:T60"/>
    <mergeCell ref="C57:H57"/>
    <mergeCell ref="I57:M57"/>
    <mergeCell ref="O57:T57"/>
    <mergeCell ref="C58:H58"/>
    <mergeCell ref="I58:M58"/>
    <mergeCell ref="O58:T58"/>
    <mergeCell ref="C55:H55"/>
    <mergeCell ref="I55:M55"/>
    <mergeCell ref="O55:T55"/>
    <mergeCell ref="C56:H56"/>
    <mergeCell ref="I56:M56"/>
    <mergeCell ref="O56:T56"/>
    <mergeCell ref="C53:H53"/>
    <mergeCell ref="I53:M53"/>
    <mergeCell ref="O53:T53"/>
    <mergeCell ref="C54:H54"/>
    <mergeCell ref="I54:M54"/>
    <mergeCell ref="O54:T54"/>
    <mergeCell ref="C51:H51"/>
    <mergeCell ref="I51:M51"/>
    <mergeCell ref="O51:T51"/>
    <mergeCell ref="C52:H52"/>
    <mergeCell ref="I52:M52"/>
    <mergeCell ref="O52:T52"/>
    <mergeCell ref="C49:H49"/>
    <mergeCell ref="I49:M49"/>
    <mergeCell ref="O49:T49"/>
    <mergeCell ref="C50:H50"/>
    <mergeCell ref="I50:M50"/>
    <mergeCell ref="O50:T50"/>
    <mergeCell ref="C47:H47"/>
    <mergeCell ref="I47:M47"/>
    <mergeCell ref="O47:T47"/>
    <mergeCell ref="C48:H48"/>
    <mergeCell ref="I48:M48"/>
    <mergeCell ref="O48:T48"/>
    <mergeCell ref="C45:H45"/>
    <mergeCell ref="I45:M45"/>
    <mergeCell ref="O45:T45"/>
    <mergeCell ref="C46:H46"/>
    <mergeCell ref="I46:M46"/>
    <mergeCell ref="O46:T46"/>
    <mergeCell ref="C43:H43"/>
    <mergeCell ref="I43:M43"/>
    <mergeCell ref="O43:T43"/>
    <mergeCell ref="C44:H44"/>
    <mergeCell ref="I44:M44"/>
    <mergeCell ref="O44:T44"/>
    <mergeCell ref="C41:H41"/>
    <mergeCell ref="I41:M41"/>
    <mergeCell ref="O41:T41"/>
    <mergeCell ref="C42:H42"/>
    <mergeCell ref="I42:M42"/>
    <mergeCell ref="O42:T42"/>
    <mergeCell ref="C39:H39"/>
    <mergeCell ref="I39:M39"/>
    <mergeCell ref="O39:T39"/>
    <mergeCell ref="C40:H40"/>
    <mergeCell ref="I40:M40"/>
    <mergeCell ref="O40:T40"/>
    <mergeCell ref="C37:H37"/>
    <mergeCell ref="I37:M37"/>
    <mergeCell ref="O37:T37"/>
    <mergeCell ref="C38:H38"/>
    <mergeCell ref="I38:M38"/>
    <mergeCell ref="O38:T38"/>
    <mergeCell ref="C35:H35"/>
    <mergeCell ref="I35:M35"/>
    <mergeCell ref="O35:T35"/>
    <mergeCell ref="C36:H36"/>
    <mergeCell ref="I36:M36"/>
    <mergeCell ref="O36:T36"/>
    <mergeCell ref="C33:H33"/>
    <mergeCell ref="I33:M33"/>
    <mergeCell ref="O33:T33"/>
    <mergeCell ref="C34:H34"/>
    <mergeCell ref="I34:M34"/>
    <mergeCell ref="O34:T34"/>
    <mergeCell ref="C31:H31"/>
    <mergeCell ref="I31:M31"/>
    <mergeCell ref="O31:T31"/>
    <mergeCell ref="C32:H32"/>
    <mergeCell ref="I32:M32"/>
    <mergeCell ref="O32:T32"/>
    <mergeCell ref="C29:H29"/>
    <mergeCell ref="I29:M29"/>
    <mergeCell ref="O29:T29"/>
    <mergeCell ref="C30:H30"/>
    <mergeCell ref="I30:M30"/>
    <mergeCell ref="O30:T30"/>
    <mergeCell ref="C27:H27"/>
    <mergeCell ref="I27:M27"/>
    <mergeCell ref="O27:T27"/>
    <mergeCell ref="C28:H28"/>
    <mergeCell ref="I28:M28"/>
    <mergeCell ref="O28:T28"/>
    <mergeCell ref="B8:T9"/>
    <mergeCell ref="B5:T6"/>
    <mergeCell ref="B2:D2"/>
    <mergeCell ref="B3:D3"/>
    <mergeCell ref="E2:L2"/>
    <mergeCell ref="M2:O2"/>
    <mergeCell ref="P2:T2"/>
    <mergeCell ref="E3:L3"/>
    <mergeCell ref="M3:O3"/>
    <mergeCell ref="P3:T3"/>
    <mergeCell ref="B4:T4"/>
    <mergeCell ref="C13:H13"/>
    <mergeCell ref="I13:M13"/>
    <mergeCell ref="O13:T13"/>
    <mergeCell ref="C14:H14"/>
    <mergeCell ref="I14:M14"/>
    <mergeCell ref="O14:T14"/>
    <mergeCell ref="C11:H11"/>
    <mergeCell ref="I11:M11"/>
    <mergeCell ref="O11:T11"/>
    <mergeCell ref="C12:H12"/>
    <mergeCell ref="I12:M12"/>
    <mergeCell ref="O12:T12"/>
    <mergeCell ref="C22:H22"/>
    <mergeCell ref="I22:M22"/>
    <mergeCell ref="O22:T22"/>
    <mergeCell ref="C17:H17"/>
    <mergeCell ref="I17:M17"/>
    <mergeCell ref="O17:T17"/>
    <mergeCell ref="C18:H18"/>
    <mergeCell ref="I18:M18"/>
    <mergeCell ref="O18:T18"/>
    <mergeCell ref="C19:H19"/>
    <mergeCell ref="I19:M19"/>
    <mergeCell ref="O19:T19"/>
    <mergeCell ref="C26:H26"/>
    <mergeCell ref="I26:M26"/>
    <mergeCell ref="O26:T26"/>
    <mergeCell ref="C15:H15"/>
    <mergeCell ref="I15:M15"/>
    <mergeCell ref="C16:H16"/>
    <mergeCell ref="I16:M16"/>
    <mergeCell ref="O16:T16"/>
    <mergeCell ref="O15:T15"/>
    <mergeCell ref="C23:H23"/>
    <mergeCell ref="I23:M23"/>
    <mergeCell ref="O23:T23"/>
    <mergeCell ref="C24:H24"/>
    <mergeCell ref="I24:M24"/>
    <mergeCell ref="O24:T24"/>
    <mergeCell ref="C25:H25"/>
    <mergeCell ref="I25:M25"/>
    <mergeCell ref="O25:T25"/>
    <mergeCell ref="C20:H20"/>
    <mergeCell ref="I20:M20"/>
    <mergeCell ref="O20:T20"/>
    <mergeCell ref="C21:H21"/>
    <mergeCell ref="I21:M21"/>
    <mergeCell ref="O21:T21"/>
    <mergeCell ref="O106:T106"/>
    <mergeCell ref="C107:H107"/>
    <mergeCell ref="I107:M107"/>
    <mergeCell ref="O107:T107"/>
    <mergeCell ref="C108:H108"/>
    <mergeCell ref="I108:M108"/>
    <mergeCell ref="O108:T108"/>
    <mergeCell ref="C109:H109"/>
    <mergeCell ref="I109:M109"/>
    <mergeCell ref="O109:T109"/>
    <mergeCell ref="C110:H110"/>
    <mergeCell ref="I110:M110"/>
    <mergeCell ref="O110:T110"/>
    <mergeCell ref="C111:H111"/>
    <mergeCell ref="I111:M111"/>
    <mergeCell ref="O111:T111"/>
    <mergeCell ref="C112:H112"/>
    <mergeCell ref="I112:M112"/>
    <mergeCell ref="O112:T112"/>
    <mergeCell ref="C113:H113"/>
    <mergeCell ref="I113:M113"/>
    <mergeCell ref="O113:T113"/>
    <mergeCell ref="C114:H114"/>
    <mergeCell ref="I114:M114"/>
    <mergeCell ref="O114:T114"/>
    <mergeCell ref="C115:H115"/>
    <mergeCell ref="I115:M115"/>
    <mergeCell ref="O115:T115"/>
    <mergeCell ref="C116:H116"/>
    <mergeCell ref="I116:M116"/>
    <mergeCell ref="O116:T116"/>
    <mergeCell ref="C117:H117"/>
    <mergeCell ref="I117:M117"/>
    <mergeCell ref="O117:T117"/>
    <mergeCell ref="C118:H118"/>
    <mergeCell ref="I118:M118"/>
    <mergeCell ref="O118:T118"/>
    <mergeCell ref="C119:H119"/>
    <mergeCell ref="I119:M119"/>
    <mergeCell ref="O119:T119"/>
    <mergeCell ref="C120:H120"/>
    <mergeCell ref="I120:M120"/>
    <mergeCell ref="O120:T120"/>
    <mergeCell ref="C121:H121"/>
    <mergeCell ref="I121:M121"/>
    <mergeCell ref="O121:T121"/>
    <mergeCell ref="C122:H122"/>
    <mergeCell ref="I122:M122"/>
    <mergeCell ref="O122:T122"/>
    <mergeCell ref="C123:H123"/>
    <mergeCell ref="I123:M123"/>
    <mergeCell ref="O123:T123"/>
    <mergeCell ref="C124:H124"/>
    <mergeCell ref="I124:M124"/>
    <mergeCell ref="O124:T124"/>
    <mergeCell ref="C125:H125"/>
    <mergeCell ref="I125:M125"/>
    <mergeCell ref="O125:T125"/>
    <mergeCell ref="C126:H126"/>
    <mergeCell ref="I126:M126"/>
    <mergeCell ref="O126:T126"/>
    <mergeCell ref="C127:H127"/>
    <mergeCell ref="I127:M127"/>
    <mergeCell ref="O127:T127"/>
    <mergeCell ref="C131:H131"/>
    <mergeCell ref="I131:M131"/>
    <mergeCell ref="O131:T131"/>
    <mergeCell ref="C128:H128"/>
    <mergeCell ref="I128:M128"/>
    <mergeCell ref="O128:T128"/>
    <mergeCell ref="C129:H129"/>
    <mergeCell ref="I129:M129"/>
    <mergeCell ref="O129:T129"/>
    <mergeCell ref="C130:H130"/>
    <mergeCell ref="I130:M130"/>
    <mergeCell ref="O130:T130"/>
  </mergeCells>
  <phoneticPr fontId="24" type="noConversion"/>
  <pageMargins left="0.7" right="0.7" top="0.75" bottom="0.75" header="0.3" footer="0.3"/>
  <pageSetup paperSize="9" scale="68" orientation="landscape" r:id="rId1"/>
  <rowBreaks count="1" manualBreakCount="1">
    <brk id="137" max="19"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0"/>
  <sheetViews>
    <sheetView view="pageBreakPreview" topLeftCell="A49" zoomScale="60" zoomScaleNormal="75" workbookViewId="0">
      <selection activeCell="D9" sqref="D9"/>
    </sheetView>
  </sheetViews>
  <sheetFormatPr defaultColWidth="9" defaultRowHeight="16.5"/>
  <cols>
    <col min="1" max="1" width="3.375" style="49" customWidth="1"/>
    <col min="2" max="13" width="9" style="49"/>
    <col min="14" max="14" width="10.875" style="49" customWidth="1"/>
    <col min="15" max="18" width="9" style="49"/>
    <col min="19" max="19" width="23.75" style="49" customWidth="1"/>
    <col min="20" max="21" width="9" style="49"/>
    <col min="22" max="22" width="70.875" style="49" customWidth="1"/>
    <col min="23" max="16384" width="9" style="49"/>
  </cols>
  <sheetData>
    <row r="1" spans="2:22" ht="30" customHeight="1" thickBot="1"/>
    <row r="2" spans="2:22" s="169" customFormat="1" ht="30" customHeight="1">
      <c r="B2" s="599" t="s">
        <v>2354</v>
      </c>
      <c r="C2" s="600"/>
      <c r="D2" s="600"/>
      <c r="E2" s="543" t="s">
        <v>2468</v>
      </c>
      <c r="F2" s="544"/>
      <c r="G2" s="544"/>
      <c r="H2" s="544"/>
      <c r="I2" s="544"/>
      <c r="J2" s="544"/>
      <c r="K2" s="544"/>
      <c r="L2" s="545"/>
      <c r="M2" s="600" t="s">
        <v>2355</v>
      </c>
      <c r="N2" s="600"/>
      <c r="O2" s="600"/>
      <c r="P2" s="543" t="s">
        <v>2460</v>
      </c>
      <c r="Q2" s="544"/>
      <c r="R2" s="544"/>
      <c r="S2" s="544"/>
      <c r="T2" s="544"/>
      <c r="U2" s="544"/>
      <c r="V2" s="601"/>
    </row>
    <row r="3" spans="2:22" s="169" customFormat="1" ht="30" customHeight="1">
      <c r="B3" s="402" t="s">
        <v>53</v>
      </c>
      <c r="C3" s="403"/>
      <c r="D3" s="403"/>
      <c r="E3" s="531" t="s">
        <v>2466</v>
      </c>
      <c r="F3" s="531"/>
      <c r="G3" s="531"/>
      <c r="H3" s="531"/>
      <c r="I3" s="531"/>
      <c r="J3" s="531"/>
      <c r="K3" s="531"/>
      <c r="L3" s="531"/>
      <c r="M3" s="403" t="s">
        <v>2356</v>
      </c>
      <c r="N3" s="403"/>
      <c r="O3" s="403"/>
      <c r="P3" s="602">
        <v>44302</v>
      </c>
      <c r="Q3" s="531"/>
      <c r="R3" s="531"/>
      <c r="S3" s="531"/>
      <c r="T3" s="641"/>
      <c r="U3" s="641"/>
      <c r="V3" s="603"/>
    </row>
    <row r="4" spans="2:22" s="169" customFormat="1" ht="30" customHeight="1">
      <c r="B4" s="409" t="s">
        <v>266</v>
      </c>
      <c r="C4" s="410"/>
      <c r="D4" s="410"/>
      <c r="E4" s="410"/>
      <c r="F4" s="410"/>
      <c r="G4" s="410"/>
      <c r="H4" s="410"/>
      <c r="I4" s="410"/>
      <c r="J4" s="410"/>
      <c r="K4" s="410"/>
      <c r="L4" s="410"/>
      <c r="M4" s="410"/>
      <c r="N4" s="410"/>
      <c r="O4" s="410"/>
      <c r="P4" s="410"/>
      <c r="Q4" s="410"/>
      <c r="R4" s="410"/>
      <c r="S4" s="410"/>
      <c r="T4" s="410"/>
      <c r="U4" s="410"/>
      <c r="V4" s="411"/>
    </row>
    <row r="5" spans="2:22" s="169" customFormat="1" ht="30" customHeight="1">
      <c r="B5" s="537" t="s">
        <v>3478</v>
      </c>
      <c r="C5" s="303"/>
      <c r="D5" s="303"/>
      <c r="E5" s="303"/>
      <c r="F5" s="303"/>
      <c r="G5" s="303"/>
      <c r="H5" s="303"/>
      <c r="I5" s="303"/>
      <c r="J5" s="303"/>
      <c r="K5" s="303"/>
      <c r="L5" s="303"/>
      <c r="M5" s="303"/>
      <c r="N5" s="303"/>
      <c r="O5" s="303"/>
      <c r="P5" s="303"/>
      <c r="Q5" s="303"/>
      <c r="R5" s="303"/>
      <c r="S5" s="303"/>
      <c r="T5" s="303"/>
      <c r="U5" s="303"/>
      <c r="V5" s="304"/>
    </row>
    <row r="6" spans="2:22" s="169" customFormat="1" ht="30" customHeight="1">
      <c r="B6" s="359"/>
      <c r="C6" s="306"/>
      <c r="D6" s="306"/>
      <c r="E6" s="306"/>
      <c r="F6" s="306"/>
      <c r="G6" s="306"/>
      <c r="H6" s="306"/>
      <c r="I6" s="306"/>
      <c r="J6" s="306"/>
      <c r="K6" s="306"/>
      <c r="L6" s="306"/>
      <c r="M6" s="306"/>
      <c r="N6" s="306"/>
      <c r="O6" s="306"/>
      <c r="P6" s="306"/>
      <c r="Q6" s="306"/>
      <c r="R6" s="306"/>
      <c r="S6" s="306"/>
      <c r="T6" s="306"/>
      <c r="U6" s="306"/>
      <c r="V6" s="307"/>
    </row>
    <row r="7" spans="2:22" s="169" customFormat="1" ht="30" customHeight="1">
      <c r="B7" s="359"/>
      <c r="C7" s="306"/>
      <c r="D7" s="306"/>
      <c r="E7" s="306"/>
      <c r="F7" s="306"/>
      <c r="G7" s="306"/>
      <c r="H7" s="306"/>
      <c r="I7" s="306"/>
      <c r="J7" s="306"/>
      <c r="K7" s="306"/>
      <c r="L7" s="306"/>
      <c r="M7" s="306"/>
      <c r="N7" s="306"/>
      <c r="O7" s="306"/>
      <c r="P7" s="306"/>
      <c r="Q7" s="306"/>
      <c r="R7" s="306"/>
      <c r="S7" s="306"/>
      <c r="T7" s="306"/>
      <c r="U7" s="306"/>
      <c r="V7" s="307"/>
    </row>
    <row r="8" spans="2:22" s="169" customFormat="1" ht="30" customHeight="1" thickBot="1">
      <c r="B8" s="361"/>
      <c r="C8" s="309"/>
      <c r="D8" s="309"/>
      <c r="E8" s="309"/>
      <c r="F8" s="309"/>
      <c r="G8" s="309"/>
      <c r="H8" s="309"/>
      <c r="I8" s="309"/>
      <c r="J8" s="309"/>
      <c r="K8" s="309"/>
      <c r="L8" s="309"/>
      <c r="M8" s="309"/>
      <c r="N8" s="309"/>
      <c r="O8" s="309"/>
      <c r="P8" s="309"/>
      <c r="Q8" s="309"/>
      <c r="R8" s="309"/>
      <c r="S8" s="309"/>
      <c r="T8" s="309"/>
      <c r="U8" s="309"/>
      <c r="V8" s="310"/>
    </row>
    <row r="9" spans="2:22" ht="48.75" customHeight="1" thickBot="1">
      <c r="D9" s="295"/>
    </row>
    <row r="10" spans="2:22" ht="126.75" customHeight="1">
      <c r="B10" s="395" t="s">
        <v>2357</v>
      </c>
      <c r="C10" s="396"/>
      <c r="D10" s="396"/>
      <c r="E10" s="396"/>
      <c r="F10" s="396"/>
      <c r="G10" s="396"/>
      <c r="H10" s="396"/>
      <c r="I10" s="396"/>
      <c r="J10" s="396"/>
      <c r="K10" s="396"/>
      <c r="L10" s="396"/>
      <c r="M10" s="396"/>
      <c r="N10" s="396"/>
      <c r="O10" s="396"/>
      <c r="P10" s="396"/>
      <c r="Q10" s="396"/>
      <c r="R10" s="396"/>
      <c r="S10" s="396"/>
      <c r="T10" s="396"/>
      <c r="U10" s="396"/>
      <c r="V10" s="397"/>
    </row>
    <row r="11" spans="2:22" ht="30" customHeight="1" thickBot="1">
      <c r="B11" s="398"/>
      <c r="C11" s="399"/>
      <c r="D11" s="399"/>
      <c r="E11" s="399"/>
      <c r="F11" s="399"/>
      <c r="G11" s="399"/>
      <c r="H11" s="399"/>
      <c r="I11" s="399"/>
      <c r="J11" s="399"/>
      <c r="K11" s="399"/>
      <c r="L11" s="399"/>
      <c r="M11" s="399"/>
      <c r="N11" s="399"/>
      <c r="O11" s="399"/>
      <c r="P11" s="399"/>
      <c r="Q11" s="399"/>
      <c r="R11" s="399"/>
      <c r="S11" s="399"/>
      <c r="T11" s="399"/>
      <c r="U11" s="399"/>
      <c r="V11" s="400"/>
    </row>
    <row r="12" spans="2:22" ht="30" customHeight="1" thickBot="1"/>
    <row r="13" spans="2:22" ht="30" customHeight="1">
      <c r="B13" s="754"/>
      <c r="C13" s="380"/>
      <c r="D13" s="380"/>
      <c r="E13" s="380"/>
      <c r="F13" s="380"/>
      <c r="G13" s="380"/>
      <c r="H13" s="380"/>
      <c r="I13" s="380"/>
      <c r="J13" s="380"/>
      <c r="K13" s="380"/>
      <c r="L13" s="380"/>
      <c r="M13" s="380"/>
      <c r="N13" s="380"/>
      <c r="O13" s="380"/>
      <c r="P13" s="380"/>
      <c r="Q13" s="380"/>
      <c r="R13" s="380"/>
      <c r="S13" s="380"/>
      <c r="T13" s="755"/>
      <c r="U13" s="755"/>
      <c r="V13" s="613"/>
    </row>
    <row r="14" spans="2:22" ht="30" customHeight="1">
      <c r="B14" s="597"/>
      <c r="C14" s="339"/>
      <c r="D14" s="339"/>
      <c r="E14" s="339"/>
      <c r="F14" s="339"/>
      <c r="G14" s="339"/>
      <c r="H14" s="339"/>
      <c r="I14" s="339"/>
      <c r="J14" s="339"/>
      <c r="K14" s="339"/>
      <c r="L14" s="339"/>
      <c r="M14" s="339"/>
      <c r="N14" s="339"/>
      <c r="O14" s="339"/>
      <c r="P14" s="339"/>
      <c r="Q14" s="339"/>
      <c r="R14" s="339"/>
      <c r="S14" s="339"/>
      <c r="T14" s="756"/>
      <c r="U14" s="756"/>
      <c r="V14" s="340"/>
    </row>
    <row r="15" spans="2:22" ht="30" customHeight="1">
      <c r="B15" s="597"/>
      <c r="C15" s="339"/>
      <c r="D15" s="339"/>
      <c r="E15" s="339"/>
      <c r="F15" s="339"/>
      <c r="G15" s="339"/>
      <c r="H15" s="339"/>
      <c r="I15" s="339"/>
      <c r="J15" s="339"/>
      <c r="K15" s="339"/>
      <c r="L15" s="339"/>
      <c r="M15" s="339"/>
      <c r="N15" s="339"/>
      <c r="O15" s="339"/>
      <c r="P15" s="339"/>
      <c r="Q15" s="339"/>
      <c r="R15" s="339"/>
      <c r="S15" s="339"/>
      <c r="T15" s="756"/>
      <c r="U15" s="756"/>
      <c r="V15" s="340"/>
    </row>
    <row r="16" spans="2:22" ht="30" customHeight="1">
      <c r="B16" s="597"/>
      <c r="C16" s="339"/>
      <c r="D16" s="339"/>
      <c r="E16" s="339"/>
      <c r="F16" s="339"/>
      <c r="G16" s="339"/>
      <c r="H16" s="339"/>
      <c r="I16" s="339"/>
      <c r="J16" s="339"/>
      <c r="K16" s="339"/>
      <c r="L16" s="339"/>
      <c r="M16" s="339"/>
      <c r="N16" s="339"/>
      <c r="O16" s="339"/>
      <c r="P16" s="339"/>
      <c r="Q16" s="339"/>
      <c r="R16" s="339"/>
      <c r="S16" s="339"/>
      <c r="T16" s="756"/>
      <c r="U16" s="756"/>
      <c r="V16" s="340"/>
    </row>
    <row r="17" spans="2:22" ht="30" customHeight="1">
      <c r="B17" s="597"/>
      <c r="C17" s="339"/>
      <c r="D17" s="339"/>
      <c r="E17" s="339"/>
      <c r="F17" s="339"/>
      <c r="G17" s="339"/>
      <c r="H17" s="339"/>
      <c r="I17" s="339"/>
      <c r="J17" s="339"/>
      <c r="K17" s="339"/>
      <c r="L17" s="339"/>
      <c r="M17" s="339"/>
      <c r="N17" s="339"/>
      <c r="O17" s="339"/>
      <c r="P17" s="339"/>
      <c r="Q17" s="339"/>
      <c r="R17" s="339"/>
      <c r="S17" s="339"/>
      <c r="T17" s="756"/>
      <c r="U17" s="756"/>
      <c r="V17" s="340"/>
    </row>
    <row r="18" spans="2:22" ht="30" customHeight="1">
      <c r="B18" s="597"/>
      <c r="C18" s="339"/>
      <c r="D18" s="339"/>
      <c r="E18" s="339"/>
      <c r="F18" s="339"/>
      <c r="G18" s="339"/>
      <c r="H18" s="339"/>
      <c r="I18" s="339"/>
      <c r="J18" s="339"/>
      <c r="K18" s="339"/>
      <c r="L18" s="339"/>
      <c r="M18" s="339"/>
      <c r="N18" s="339"/>
      <c r="O18" s="339"/>
      <c r="P18" s="339"/>
      <c r="Q18" s="339"/>
      <c r="R18" s="339"/>
      <c r="S18" s="339"/>
      <c r="T18" s="756"/>
      <c r="U18" s="756"/>
      <c r="V18" s="340"/>
    </row>
    <row r="19" spans="2:22" ht="30" customHeight="1">
      <c r="B19" s="597"/>
      <c r="C19" s="339"/>
      <c r="D19" s="339"/>
      <c r="E19" s="339"/>
      <c r="F19" s="339"/>
      <c r="G19" s="339"/>
      <c r="H19" s="339"/>
      <c r="I19" s="339"/>
      <c r="J19" s="339"/>
      <c r="K19" s="339"/>
      <c r="L19" s="339"/>
      <c r="M19" s="339"/>
      <c r="N19" s="339"/>
      <c r="O19" s="339"/>
      <c r="P19" s="339"/>
      <c r="Q19" s="339"/>
      <c r="R19" s="339"/>
      <c r="S19" s="339"/>
      <c r="T19" s="756"/>
      <c r="U19" s="756"/>
      <c r="V19" s="340"/>
    </row>
    <row r="20" spans="2:22" ht="30" customHeight="1">
      <c r="B20" s="597"/>
      <c r="C20" s="339"/>
      <c r="D20" s="339"/>
      <c r="E20" s="339"/>
      <c r="F20" s="339"/>
      <c r="G20" s="339"/>
      <c r="H20" s="339"/>
      <c r="I20" s="339"/>
      <c r="J20" s="339"/>
      <c r="K20" s="339"/>
      <c r="L20" s="339"/>
      <c r="M20" s="339"/>
      <c r="N20" s="339"/>
      <c r="O20" s="339"/>
      <c r="P20" s="339"/>
      <c r="Q20" s="339"/>
      <c r="R20" s="339"/>
      <c r="S20" s="339"/>
      <c r="T20" s="756"/>
      <c r="U20" s="756"/>
      <c r="V20" s="340"/>
    </row>
    <row r="21" spans="2:22" ht="30" customHeight="1">
      <c r="B21" s="597"/>
      <c r="C21" s="339"/>
      <c r="D21" s="339"/>
      <c r="E21" s="339"/>
      <c r="F21" s="339"/>
      <c r="G21" s="339"/>
      <c r="H21" s="339"/>
      <c r="I21" s="339"/>
      <c r="J21" s="339"/>
      <c r="K21" s="339"/>
      <c r="L21" s="339"/>
      <c r="M21" s="339"/>
      <c r="N21" s="339"/>
      <c r="O21" s="339"/>
      <c r="P21" s="339"/>
      <c r="Q21" s="339"/>
      <c r="R21" s="339"/>
      <c r="S21" s="339"/>
      <c r="T21" s="756"/>
      <c r="U21" s="756"/>
      <c r="V21" s="340"/>
    </row>
    <row r="22" spans="2:22" ht="30" customHeight="1">
      <c r="B22" s="597"/>
      <c r="C22" s="339"/>
      <c r="D22" s="339"/>
      <c r="E22" s="339"/>
      <c r="F22" s="339"/>
      <c r="G22" s="339"/>
      <c r="H22" s="339"/>
      <c r="I22" s="339"/>
      <c r="J22" s="339"/>
      <c r="K22" s="339"/>
      <c r="L22" s="339"/>
      <c r="M22" s="339"/>
      <c r="N22" s="339"/>
      <c r="O22" s="339"/>
      <c r="P22" s="339"/>
      <c r="Q22" s="339"/>
      <c r="R22" s="339"/>
      <c r="S22" s="339"/>
      <c r="T22" s="756"/>
      <c r="U22" s="756"/>
      <c r="V22" s="340"/>
    </row>
    <row r="23" spans="2:22" ht="30" customHeight="1">
      <c r="B23" s="597"/>
      <c r="C23" s="339"/>
      <c r="D23" s="339"/>
      <c r="E23" s="339"/>
      <c r="F23" s="339"/>
      <c r="G23" s="339"/>
      <c r="H23" s="339"/>
      <c r="I23" s="339"/>
      <c r="J23" s="339"/>
      <c r="K23" s="339"/>
      <c r="L23" s="339"/>
      <c r="M23" s="339"/>
      <c r="N23" s="339"/>
      <c r="O23" s="339"/>
      <c r="P23" s="339"/>
      <c r="Q23" s="339"/>
      <c r="R23" s="339"/>
      <c r="S23" s="339"/>
      <c r="T23" s="756"/>
      <c r="U23" s="756"/>
      <c r="V23" s="340"/>
    </row>
    <row r="24" spans="2:22" ht="30" customHeight="1">
      <c r="B24" s="597"/>
      <c r="C24" s="339"/>
      <c r="D24" s="339"/>
      <c r="E24" s="339"/>
      <c r="F24" s="339"/>
      <c r="G24" s="339"/>
      <c r="H24" s="339"/>
      <c r="I24" s="339"/>
      <c r="J24" s="339"/>
      <c r="K24" s="339"/>
      <c r="L24" s="339"/>
      <c r="M24" s="339"/>
      <c r="N24" s="339"/>
      <c r="O24" s="339"/>
      <c r="P24" s="339"/>
      <c r="Q24" s="339"/>
      <c r="R24" s="339"/>
      <c r="S24" s="339"/>
      <c r="T24" s="756"/>
      <c r="U24" s="756"/>
      <c r="V24" s="340"/>
    </row>
    <row r="25" spans="2:22" ht="30" customHeight="1">
      <c r="B25" s="597"/>
      <c r="C25" s="339"/>
      <c r="D25" s="339"/>
      <c r="E25" s="339"/>
      <c r="F25" s="339"/>
      <c r="G25" s="339"/>
      <c r="H25" s="339"/>
      <c r="I25" s="339"/>
      <c r="J25" s="339"/>
      <c r="K25" s="339"/>
      <c r="L25" s="339"/>
      <c r="M25" s="339"/>
      <c r="N25" s="339"/>
      <c r="O25" s="339"/>
      <c r="P25" s="339"/>
      <c r="Q25" s="339"/>
      <c r="R25" s="339"/>
      <c r="S25" s="339"/>
      <c r="T25" s="756"/>
      <c r="U25" s="756"/>
      <c r="V25" s="340"/>
    </row>
    <row r="26" spans="2:22" ht="30" customHeight="1">
      <c r="B26" s="597"/>
      <c r="C26" s="339"/>
      <c r="D26" s="339"/>
      <c r="E26" s="339"/>
      <c r="F26" s="339"/>
      <c r="G26" s="339"/>
      <c r="H26" s="339"/>
      <c r="I26" s="339"/>
      <c r="J26" s="339"/>
      <c r="K26" s="339"/>
      <c r="L26" s="339"/>
      <c r="M26" s="339"/>
      <c r="N26" s="339"/>
      <c r="O26" s="339"/>
      <c r="P26" s="339"/>
      <c r="Q26" s="339"/>
      <c r="R26" s="339"/>
      <c r="S26" s="339"/>
      <c r="T26" s="756"/>
      <c r="U26" s="756"/>
      <c r="V26" s="340"/>
    </row>
    <row r="27" spans="2:22" ht="30" customHeight="1">
      <c r="B27" s="597"/>
      <c r="C27" s="339"/>
      <c r="D27" s="339"/>
      <c r="E27" s="339"/>
      <c r="F27" s="339"/>
      <c r="G27" s="339"/>
      <c r="H27" s="339"/>
      <c r="I27" s="339"/>
      <c r="J27" s="339"/>
      <c r="K27" s="339"/>
      <c r="L27" s="339"/>
      <c r="M27" s="339"/>
      <c r="N27" s="339"/>
      <c r="O27" s="339"/>
      <c r="P27" s="339"/>
      <c r="Q27" s="339"/>
      <c r="R27" s="339"/>
      <c r="S27" s="339"/>
      <c r="T27" s="756"/>
      <c r="U27" s="756"/>
      <c r="V27" s="340"/>
    </row>
    <row r="28" spans="2:22" ht="30" customHeight="1">
      <c r="B28" s="597"/>
      <c r="C28" s="339"/>
      <c r="D28" s="339"/>
      <c r="E28" s="339"/>
      <c r="F28" s="339"/>
      <c r="G28" s="339"/>
      <c r="H28" s="339"/>
      <c r="I28" s="339"/>
      <c r="J28" s="339"/>
      <c r="K28" s="339"/>
      <c r="L28" s="339"/>
      <c r="M28" s="339"/>
      <c r="N28" s="339"/>
      <c r="O28" s="339"/>
      <c r="P28" s="339"/>
      <c r="Q28" s="339"/>
      <c r="R28" s="339"/>
      <c r="S28" s="339"/>
      <c r="T28" s="756"/>
      <c r="U28" s="756"/>
      <c r="V28" s="340"/>
    </row>
    <row r="29" spans="2:22" ht="30" customHeight="1">
      <c r="B29" s="597"/>
      <c r="C29" s="339"/>
      <c r="D29" s="339"/>
      <c r="E29" s="339"/>
      <c r="F29" s="339"/>
      <c r="G29" s="339"/>
      <c r="H29" s="339"/>
      <c r="I29" s="339"/>
      <c r="J29" s="339"/>
      <c r="K29" s="339"/>
      <c r="L29" s="339"/>
      <c r="M29" s="339"/>
      <c r="N29" s="339"/>
      <c r="O29" s="339"/>
      <c r="P29" s="339"/>
      <c r="Q29" s="339"/>
      <c r="R29" s="339"/>
      <c r="S29" s="339"/>
      <c r="T29" s="756"/>
      <c r="U29" s="756"/>
      <c r="V29" s="340"/>
    </row>
    <row r="30" spans="2:22" ht="30" customHeight="1">
      <c r="B30" s="597"/>
      <c r="C30" s="339"/>
      <c r="D30" s="339"/>
      <c r="E30" s="339"/>
      <c r="F30" s="339"/>
      <c r="G30" s="339"/>
      <c r="H30" s="339"/>
      <c r="I30" s="339"/>
      <c r="J30" s="339"/>
      <c r="K30" s="339"/>
      <c r="L30" s="339"/>
      <c r="M30" s="339"/>
      <c r="N30" s="339"/>
      <c r="O30" s="339"/>
      <c r="P30" s="339"/>
      <c r="Q30" s="339"/>
      <c r="R30" s="339"/>
      <c r="S30" s="339"/>
      <c r="T30" s="756"/>
      <c r="U30" s="756"/>
      <c r="V30" s="340"/>
    </row>
    <row r="31" spans="2:22" ht="34.5" customHeight="1">
      <c r="B31" s="597"/>
      <c r="C31" s="339"/>
      <c r="D31" s="339"/>
      <c r="E31" s="339"/>
      <c r="F31" s="339"/>
      <c r="G31" s="339"/>
      <c r="H31" s="339"/>
      <c r="I31" s="339"/>
      <c r="J31" s="339"/>
      <c r="K31" s="339"/>
      <c r="L31" s="339"/>
      <c r="M31" s="339"/>
      <c r="N31" s="339"/>
      <c r="O31" s="339"/>
      <c r="P31" s="339"/>
      <c r="Q31" s="339"/>
      <c r="R31" s="339"/>
      <c r="S31" s="339"/>
      <c r="T31" s="756"/>
      <c r="U31" s="756"/>
      <c r="V31" s="340"/>
    </row>
    <row r="32" spans="2:22" ht="34.5" customHeight="1">
      <c r="B32" s="597"/>
      <c r="C32" s="339"/>
      <c r="D32" s="339"/>
      <c r="E32" s="339"/>
      <c r="F32" s="339"/>
      <c r="G32" s="339"/>
      <c r="H32" s="339"/>
      <c r="I32" s="339"/>
      <c r="J32" s="339"/>
      <c r="K32" s="339"/>
      <c r="L32" s="339"/>
      <c r="M32" s="339"/>
      <c r="N32" s="339"/>
      <c r="O32" s="339"/>
      <c r="P32" s="339"/>
      <c r="Q32" s="339"/>
      <c r="R32" s="339"/>
      <c r="S32" s="339"/>
      <c r="T32" s="756"/>
      <c r="U32" s="756"/>
      <c r="V32" s="340"/>
    </row>
    <row r="33" spans="2:22" ht="34.5" customHeight="1">
      <c r="B33" s="597"/>
      <c r="C33" s="339"/>
      <c r="D33" s="339"/>
      <c r="E33" s="339"/>
      <c r="F33" s="339"/>
      <c r="G33" s="339"/>
      <c r="H33" s="339"/>
      <c r="I33" s="339"/>
      <c r="J33" s="339"/>
      <c r="K33" s="339"/>
      <c r="L33" s="339"/>
      <c r="M33" s="339"/>
      <c r="N33" s="339"/>
      <c r="O33" s="339"/>
      <c r="P33" s="339"/>
      <c r="Q33" s="339"/>
      <c r="R33" s="339"/>
      <c r="S33" s="339"/>
      <c r="T33" s="756"/>
      <c r="U33" s="756"/>
      <c r="V33" s="340"/>
    </row>
    <row r="34" spans="2:22" ht="34.5" customHeight="1" thickBot="1">
      <c r="B34" s="598"/>
      <c r="C34" s="355"/>
      <c r="D34" s="355"/>
      <c r="E34" s="355"/>
      <c r="F34" s="355"/>
      <c r="G34" s="355"/>
      <c r="H34" s="355"/>
      <c r="I34" s="355"/>
      <c r="J34" s="355"/>
      <c r="K34" s="355"/>
      <c r="L34" s="355"/>
      <c r="M34" s="355"/>
      <c r="N34" s="355"/>
      <c r="O34" s="355"/>
      <c r="P34" s="355"/>
      <c r="Q34" s="355"/>
      <c r="R34" s="355"/>
      <c r="S34" s="355"/>
      <c r="T34" s="757"/>
      <c r="U34" s="757"/>
      <c r="V34" s="356"/>
    </row>
    <row r="35" spans="2:22" ht="30" customHeight="1" thickBot="1"/>
    <row r="36" spans="2:22" ht="30" customHeight="1">
      <c r="B36" s="751" t="s">
        <v>2393</v>
      </c>
      <c r="C36" s="726" t="s">
        <v>2394</v>
      </c>
      <c r="D36" s="726"/>
      <c r="E36" s="726"/>
      <c r="F36" s="726"/>
      <c r="G36" s="726"/>
      <c r="H36" s="726"/>
      <c r="I36" s="726"/>
      <c r="J36" s="726"/>
      <c r="K36" s="726"/>
      <c r="L36" s="726" t="s">
        <v>2358</v>
      </c>
      <c r="M36" s="726"/>
      <c r="N36" s="726"/>
      <c r="O36" s="726"/>
      <c r="P36" s="726"/>
      <c r="Q36" s="726"/>
      <c r="R36" s="758" t="s">
        <v>2359</v>
      </c>
      <c r="S36" s="726" t="s">
        <v>58</v>
      </c>
      <c r="T36" s="726"/>
      <c r="U36" s="726"/>
      <c r="V36" s="759"/>
    </row>
    <row r="37" spans="2:22" ht="30" customHeight="1">
      <c r="B37" s="752"/>
      <c r="C37" s="702" t="s">
        <v>135</v>
      </c>
      <c r="D37" s="702"/>
      <c r="E37" s="702"/>
      <c r="F37" s="702" t="s">
        <v>136</v>
      </c>
      <c r="G37" s="702"/>
      <c r="H37" s="702"/>
      <c r="I37" s="702" t="s">
        <v>2395</v>
      </c>
      <c r="J37" s="702"/>
      <c r="K37" s="702"/>
      <c r="L37" s="753"/>
      <c r="M37" s="753"/>
      <c r="N37" s="753"/>
      <c r="O37" s="753"/>
      <c r="P37" s="753"/>
      <c r="Q37" s="753"/>
      <c r="R37" s="753"/>
      <c r="S37" s="753"/>
      <c r="T37" s="753"/>
      <c r="U37" s="753"/>
      <c r="V37" s="760"/>
    </row>
    <row r="38" spans="2:22" ht="30" customHeight="1">
      <c r="B38" s="166">
        <v>1</v>
      </c>
      <c r="C38" s="305" t="s">
        <v>2396</v>
      </c>
      <c r="D38" s="306"/>
      <c r="E38" s="360"/>
      <c r="F38" s="339" t="s">
        <v>2360</v>
      </c>
      <c r="G38" s="339"/>
      <c r="H38" s="339"/>
      <c r="I38" s="339" t="s">
        <v>2397</v>
      </c>
      <c r="J38" s="339"/>
      <c r="K38" s="339"/>
      <c r="L38" s="338" t="s">
        <v>2398</v>
      </c>
      <c r="M38" s="338"/>
      <c r="N38" s="338"/>
      <c r="O38" s="338"/>
      <c r="P38" s="338"/>
      <c r="Q38" s="338"/>
      <c r="R38" s="165" t="s">
        <v>2399</v>
      </c>
      <c r="S38" s="338" t="s">
        <v>2361</v>
      </c>
      <c r="T38" s="338"/>
      <c r="U38" s="338"/>
      <c r="V38" s="457"/>
    </row>
    <row r="39" spans="2:22" ht="30" customHeight="1">
      <c r="B39" s="166">
        <v>2</v>
      </c>
      <c r="C39" s="305"/>
      <c r="D39" s="306"/>
      <c r="E39" s="360"/>
      <c r="F39" s="612" t="s">
        <v>2362</v>
      </c>
      <c r="G39" s="303"/>
      <c r="H39" s="358"/>
      <c r="I39" s="339" t="s">
        <v>2400</v>
      </c>
      <c r="J39" s="339"/>
      <c r="K39" s="339"/>
      <c r="L39" s="338" t="s">
        <v>2401</v>
      </c>
      <c r="M39" s="338"/>
      <c r="N39" s="338"/>
      <c r="O39" s="338"/>
      <c r="P39" s="338"/>
      <c r="Q39" s="338"/>
      <c r="R39" s="165" t="s">
        <v>2399</v>
      </c>
      <c r="S39" s="338" t="s">
        <v>2363</v>
      </c>
      <c r="T39" s="338"/>
      <c r="U39" s="338"/>
      <c r="V39" s="457"/>
    </row>
    <row r="40" spans="2:22" ht="30" customHeight="1">
      <c r="B40" s="166">
        <v>3</v>
      </c>
      <c r="C40" s="305"/>
      <c r="D40" s="306"/>
      <c r="E40" s="360"/>
      <c r="F40" s="305"/>
      <c r="G40" s="306"/>
      <c r="H40" s="360"/>
      <c r="I40" s="339" t="s">
        <v>2364</v>
      </c>
      <c r="J40" s="339"/>
      <c r="K40" s="339"/>
      <c r="L40" s="338" t="s">
        <v>2401</v>
      </c>
      <c r="M40" s="338"/>
      <c r="N40" s="338"/>
      <c r="O40" s="338"/>
      <c r="P40" s="338"/>
      <c r="Q40" s="338"/>
      <c r="R40" s="165" t="s">
        <v>2402</v>
      </c>
      <c r="S40" s="483" t="s">
        <v>2365</v>
      </c>
      <c r="T40" s="478"/>
      <c r="U40" s="478"/>
      <c r="V40" s="484"/>
    </row>
    <row r="41" spans="2:22" ht="30" customHeight="1">
      <c r="B41" s="166">
        <v>4</v>
      </c>
      <c r="C41" s="352"/>
      <c r="D41" s="353"/>
      <c r="E41" s="611"/>
      <c r="F41" s="352"/>
      <c r="G41" s="353"/>
      <c r="H41" s="611"/>
      <c r="I41" s="339" t="s">
        <v>2403</v>
      </c>
      <c r="J41" s="339"/>
      <c r="K41" s="339"/>
      <c r="L41" s="338" t="s">
        <v>2404</v>
      </c>
      <c r="M41" s="338"/>
      <c r="N41" s="338"/>
      <c r="O41" s="338"/>
      <c r="P41" s="338"/>
      <c r="Q41" s="338"/>
      <c r="R41" s="165" t="s">
        <v>2399</v>
      </c>
      <c r="S41" s="483" t="s">
        <v>2366</v>
      </c>
      <c r="T41" s="478"/>
      <c r="U41" s="478"/>
      <c r="V41" s="484"/>
    </row>
    <row r="42" spans="2:22" ht="30" customHeight="1">
      <c r="B42" s="166">
        <v>5</v>
      </c>
      <c r="C42" s="612" t="s">
        <v>2405</v>
      </c>
      <c r="D42" s="303"/>
      <c r="E42" s="358"/>
      <c r="F42" s="612" t="s">
        <v>2406</v>
      </c>
      <c r="G42" s="303"/>
      <c r="H42" s="358"/>
      <c r="I42" s="339" t="s">
        <v>2407</v>
      </c>
      <c r="J42" s="339"/>
      <c r="K42" s="339"/>
      <c r="L42" s="338" t="s">
        <v>2408</v>
      </c>
      <c r="M42" s="338"/>
      <c r="N42" s="338"/>
      <c r="O42" s="338"/>
      <c r="P42" s="338"/>
      <c r="Q42" s="338"/>
      <c r="R42" s="165" t="s">
        <v>2399</v>
      </c>
      <c r="S42" s="338" t="s">
        <v>2361</v>
      </c>
      <c r="T42" s="338"/>
      <c r="U42" s="338"/>
      <c r="V42" s="457"/>
    </row>
    <row r="43" spans="2:22" ht="30" customHeight="1">
      <c r="B43" s="166">
        <v>6</v>
      </c>
      <c r="C43" s="305"/>
      <c r="D43" s="306"/>
      <c r="E43" s="360"/>
      <c r="F43" s="352"/>
      <c r="G43" s="353"/>
      <c r="H43" s="611"/>
      <c r="I43" s="339" t="s">
        <v>2409</v>
      </c>
      <c r="J43" s="339"/>
      <c r="K43" s="339"/>
      <c r="L43" s="338" t="s">
        <v>2410</v>
      </c>
      <c r="M43" s="338"/>
      <c r="N43" s="338"/>
      <c r="O43" s="338"/>
      <c r="P43" s="338"/>
      <c r="Q43" s="338"/>
      <c r="R43" s="165" t="s">
        <v>2367</v>
      </c>
      <c r="S43" s="338" t="s">
        <v>2368</v>
      </c>
      <c r="T43" s="338"/>
      <c r="U43" s="338"/>
      <c r="V43" s="457"/>
    </row>
    <row r="44" spans="2:22" ht="30" customHeight="1">
      <c r="B44" s="166">
        <v>7</v>
      </c>
      <c r="C44" s="305"/>
      <c r="D44" s="306"/>
      <c r="E44" s="360"/>
      <c r="F44" s="612" t="s">
        <v>2411</v>
      </c>
      <c r="G44" s="303"/>
      <c r="H44" s="358"/>
      <c r="I44" s="339" t="s">
        <v>2412</v>
      </c>
      <c r="J44" s="339"/>
      <c r="K44" s="339"/>
      <c r="L44" s="338" t="s">
        <v>2413</v>
      </c>
      <c r="M44" s="338"/>
      <c r="N44" s="338"/>
      <c r="O44" s="338"/>
      <c r="P44" s="338"/>
      <c r="Q44" s="338"/>
      <c r="R44" s="165" t="s">
        <v>2402</v>
      </c>
      <c r="S44" s="338" t="s">
        <v>2369</v>
      </c>
      <c r="T44" s="338"/>
      <c r="U44" s="338"/>
      <c r="V44" s="457"/>
    </row>
    <row r="45" spans="2:22" ht="30" customHeight="1">
      <c r="B45" s="166">
        <v>8</v>
      </c>
      <c r="C45" s="305"/>
      <c r="D45" s="306"/>
      <c r="E45" s="360"/>
      <c r="F45" s="352"/>
      <c r="G45" s="353"/>
      <c r="H45" s="611"/>
      <c r="I45" s="339" t="s">
        <v>2414</v>
      </c>
      <c r="J45" s="339"/>
      <c r="K45" s="339"/>
      <c r="L45" s="338" t="s">
        <v>2415</v>
      </c>
      <c r="M45" s="338"/>
      <c r="N45" s="338"/>
      <c r="O45" s="338"/>
      <c r="P45" s="338"/>
      <c r="Q45" s="338"/>
      <c r="R45" s="165" t="s">
        <v>2367</v>
      </c>
      <c r="S45" s="338" t="s">
        <v>2370</v>
      </c>
      <c r="T45" s="338"/>
      <c r="U45" s="338"/>
      <c r="V45" s="457"/>
    </row>
    <row r="46" spans="2:22" ht="30" customHeight="1">
      <c r="B46" s="166">
        <v>9</v>
      </c>
      <c r="C46" s="305"/>
      <c r="D46" s="306"/>
      <c r="E46" s="360"/>
      <c r="F46" s="612" t="s">
        <v>2416</v>
      </c>
      <c r="G46" s="303"/>
      <c r="H46" s="358"/>
      <c r="I46" s="339" t="s">
        <v>2371</v>
      </c>
      <c r="J46" s="339"/>
      <c r="K46" s="339"/>
      <c r="L46" s="338" t="s">
        <v>2417</v>
      </c>
      <c r="M46" s="338"/>
      <c r="N46" s="338"/>
      <c r="O46" s="338"/>
      <c r="P46" s="338"/>
      <c r="Q46" s="338"/>
      <c r="R46" s="165" t="s">
        <v>2399</v>
      </c>
      <c r="S46" s="338" t="s">
        <v>2372</v>
      </c>
      <c r="T46" s="338"/>
      <c r="U46" s="338"/>
      <c r="V46" s="457"/>
    </row>
    <row r="47" spans="2:22" ht="30" customHeight="1">
      <c r="B47" s="166">
        <v>10</v>
      </c>
      <c r="C47" s="352"/>
      <c r="D47" s="353"/>
      <c r="E47" s="611"/>
      <c r="F47" s="352"/>
      <c r="G47" s="353"/>
      <c r="H47" s="611"/>
      <c r="I47" s="339" t="s">
        <v>2373</v>
      </c>
      <c r="J47" s="339"/>
      <c r="K47" s="339"/>
      <c r="L47" s="338" t="s">
        <v>2418</v>
      </c>
      <c r="M47" s="338"/>
      <c r="N47" s="338"/>
      <c r="O47" s="338"/>
      <c r="P47" s="338"/>
      <c r="Q47" s="338"/>
      <c r="R47" s="165" t="s">
        <v>2419</v>
      </c>
      <c r="S47" s="338" t="s">
        <v>2374</v>
      </c>
      <c r="T47" s="338"/>
      <c r="U47" s="338"/>
      <c r="V47" s="457"/>
    </row>
    <row r="48" spans="2:22" ht="30" customHeight="1">
      <c r="B48" s="166">
        <v>11</v>
      </c>
      <c r="C48" s="612" t="s">
        <v>2420</v>
      </c>
      <c r="D48" s="303"/>
      <c r="E48" s="358"/>
      <c r="F48" s="612" t="s">
        <v>2421</v>
      </c>
      <c r="G48" s="303"/>
      <c r="H48" s="358"/>
      <c r="I48" s="339" t="s">
        <v>2422</v>
      </c>
      <c r="J48" s="339"/>
      <c r="K48" s="339"/>
      <c r="L48" s="338" t="s">
        <v>2423</v>
      </c>
      <c r="M48" s="338"/>
      <c r="N48" s="338"/>
      <c r="O48" s="338"/>
      <c r="P48" s="338"/>
      <c r="Q48" s="338"/>
      <c r="R48" s="165" t="s">
        <v>2399</v>
      </c>
      <c r="S48" s="338" t="s">
        <v>2363</v>
      </c>
      <c r="T48" s="338"/>
      <c r="U48" s="338"/>
      <c r="V48" s="457"/>
    </row>
    <row r="49" spans="2:22" ht="30" customHeight="1">
      <c r="B49" s="166">
        <v>12</v>
      </c>
      <c r="C49" s="305"/>
      <c r="D49" s="306"/>
      <c r="E49" s="360"/>
      <c r="F49" s="352"/>
      <c r="G49" s="353"/>
      <c r="H49" s="611"/>
      <c r="I49" s="339" t="s">
        <v>2424</v>
      </c>
      <c r="J49" s="339"/>
      <c r="K49" s="339"/>
      <c r="L49" s="338" t="s">
        <v>2425</v>
      </c>
      <c r="M49" s="338"/>
      <c r="N49" s="338"/>
      <c r="O49" s="338"/>
      <c r="P49" s="338"/>
      <c r="Q49" s="338"/>
      <c r="R49" s="165" t="s">
        <v>2419</v>
      </c>
      <c r="S49" s="338" t="s">
        <v>2375</v>
      </c>
      <c r="T49" s="338"/>
      <c r="U49" s="338"/>
      <c r="V49" s="457"/>
    </row>
    <row r="50" spans="2:22" ht="30" customHeight="1">
      <c r="B50" s="166">
        <v>13</v>
      </c>
      <c r="C50" s="305"/>
      <c r="D50" s="306"/>
      <c r="E50" s="360"/>
      <c r="F50" s="612" t="s">
        <v>2426</v>
      </c>
      <c r="G50" s="303"/>
      <c r="H50" s="358"/>
      <c r="I50" s="339" t="s">
        <v>2427</v>
      </c>
      <c r="J50" s="339"/>
      <c r="K50" s="339"/>
      <c r="L50" s="338" t="s">
        <v>2428</v>
      </c>
      <c r="M50" s="338"/>
      <c r="N50" s="338"/>
      <c r="O50" s="338"/>
      <c r="P50" s="338"/>
      <c r="Q50" s="338"/>
      <c r="R50" s="165" t="s">
        <v>2399</v>
      </c>
      <c r="S50" s="483" t="s">
        <v>2365</v>
      </c>
      <c r="T50" s="478"/>
      <c r="U50" s="478"/>
      <c r="V50" s="484"/>
    </row>
    <row r="51" spans="2:22" ht="30" customHeight="1">
      <c r="B51" s="166">
        <v>14</v>
      </c>
      <c r="C51" s="305"/>
      <c r="D51" s="306"/>
      <c r="E51" s="360"/>
      <c r="F51" s="352"/>
      <c r="G51" s="353"/>
      <c r="H51" s="611"/>
      <c r="I51" s="339" t="s">
        <v>2429</v>
      </c>
      <c r="J51" s="339"/>
      <c r="K51" s="339"/>
      <c r="L51" s="338" t="s">
        <v>2430</v>
      </c>
      <c r="M51" s="338"/>
      <c r="N51" s="338"/>
      <c r="O51" s="338"/>
      <c r="P51" s="338"/>
      <c r="Q51" s="338"/>
      <c r="R51" s="165" t="s">
        <v>2367</v>
      </c>
      <c r="S51" s="338" t="s">
        <v>2376</v>
      </c>
      <c r="T51" s="338"/>
      <c r="U51" s="338"/>
      <c r="V51" s="457"/>
    </row>
    <row r="52" spans="2:22" ht="30" customHeight="1">
      <c r="B52" s="166">
        <v>15</v>
      </c>
      <c r="C52" s="305"/>
      <c r="D52" s="306"/>
      <c r="E52" s="360"/>
      <c r="F52" s="612" t="s">
        <v>2431</v>
      </c>
      <c r="G52" s="303"/>
      <c r="H52" s="358"/>
      <c r="I52" s="339" t="s">
        <v>2403</v>
      </c>
      <c r="J52" s="339"/>
      <c r="K52" s="339"/>
      <c r="L52" s="338" t="s">
        <v>2404</v>
      </c>
      <c r="M52" s="338"/>
      <c r="N52" s="338"/>
      <c r="O52" s="338"/>
      <c r="P52" s="338"/>
      <c r="Q52" s="338"/>
      <c r="R52" s="165" t="s">
        <v>2399</v>
      </c>
      <c r="S52" s="483" t="s">
        <v>2366</v>
      </c>
      <c r="T52" s="478"/>
      <c r="U52" s="478"/>
      <c r="V52" s="484"/>
    </row>
    <row r="53" spans="2:22" ht="30" customHeight="1">
      <c r="B53" s="166">
        <v>16</v>
      </c>
      <c r="C53" s="305"/>
      <c r="D53" s="306"/>
      <c r="E53" s="360"/>
      <c r="F53" s="352"/>
      <c r="G53" s="353"/>
      <c r="H53" s="611"/>
      <c r="I53" s="339" t="s">
        <v>2432</v>
      </c>
      <c r="J53" s="339"/>
      <c r="K53" s="339"/>
      <c r="L53" s="338" t="s">
        <v>2433</v>
      </c>
      <c r="M53" s="338"/>
      <c r="N53" s="338"/>
      <c r="O53" s="338"/>
      <c r="P53" s="338"/>
      <c r="Q53" s="338"/>
      <c r="R53" s="165" t="s">
        <v>2367</v>
      </c>
      <c r="S53" s="338" t="s">
        <v>2377</v>
      </c>
      <c r="T53" s="338"/>
      <c r="U53" s="338"/>
      <c r="V53" s="457"/>
    </row>
    <row r="54" spans="2:22" ht="30" customHeight="1">
      <c r="B54" s="166">
        <v>17</v>
      </c>
      <c r="C54" s="305"/>
      <c r="D54" s="306"/>
      <c r="E54" s="360"/>
      <c r="F54" s="612" t="s">
        <v>2434</v>
      </c>
      <c r="G54" s="303"/>
      <c r="H54" s="358"/>
      <c r="I54" s="339" t="s">
        <v>2435</v>
      </c>
      <c r="J54" s="339"/>
      <c r="K54" s="339"/>
      <c r="L54" s="338" t="s">
        <v>2436</v>
      </c>
      <c r="M54" s="338"/>
      <c r="N54" s="338"/>
      <c r="O54" s="338"/>
      <c r="P54" s="338"/>
      <c r="Q54" s="338"/>
      <c r="R54" s="165" t="s">
        <v>2399</v>
      </c>
      <c r="S54" s="483" t="s">
        <v>2378</v>
      </c>
      <c r="T54" s="478"/>
      <c r="U54" s="478"/>
      <c r="V54" s="484"/>
    </row>
    <row r="55" spans="2:22" ht="30" customHeight="1">
      <c r="B55" s="166">
        <v>18</v>
      </c>
      <c r="C55" s="305"/>
      <c r="D55" s="306"/>
      <c r="E55" s="360"/>
      <c r="F55" s="352"/>
      <c r="G55" s="353"/>
      <c r="H55" s="611"/>
      <c r="I55" s="339" t="s">
        <v>2437</v>
      </c>
      <c r="J55" s="339"/>
      <c r="K55" s="339"/>
      <c r="L55" s="338" t="s">
        <v>2438</v>
      </c>
      <c r="M55" s="338"/>
      <c r="N55" s="338"/>
      <c r="O55" s="338"/>
      <c r="P55" s="338"/>
      <c r="Q55" s="338"/>
      <c r="R55" s="165" t="s">
        <v>2419</v>
      </c>
      <c r="S55" s="338" t="s">
        <v>2379</v>
      </c>
      <c r="T55" s="338"/>
      <c r="U55" s="338"/>
      <c r="V55" s="457"/>
    </row>
    <row r="56" spans="2:22" ht="30" customHeight="1">
      <c r="B56" s="166">
        <v>19</v>
      </c>
      <c r="C56" s="305"/>
      <c r="D56" s="306"/>
      <c r="E56" s="360"/>
      <c r="F56" s="339" t="s">
        <v>2380</v>
      </c>
      <c r="G56" s="339"/>
      <c r="H56" s="339"/>
      <c r="I56" s="339" t="s">
        <v>2380</v>
      </c>
      <c r="J56" s="339"/>
      <c r="K56" s="339"/>
      <c r="L56" s="338" t="s">
        <v>2439</v>
      </c>
      <c r="M56" s="338"/>
      <c r="N56" s="338"/>
      <c r="O56" s="338"/>
      <c r="P56" s="338"/>
      <c r="Q56" s="338"/>
      <c r="R56" s="165" t="s">
        <v>2367</v>
      </c>
      <c r="S56" s="338" t="s">
        <v>2381</v>
      </c>
      <c r="T56" s="338"/>
      <c r="U56" s="338"/>
      <c r="V56" s="457"/>
    </row>
    <row r="57" spans="2:22" ht="30" customHeight="1">
      <c r="B57" s="258">
        <v>20</v>
      </c>
      <c r="C57" s="305"/>
      <c r="D57" s="306"/>
      <c r="E57" s="360"/>
      <c r="F57" s="339" t="s">
        <v>3459</v>
      </c>
      <c r="G57" s="339"/>
      <c r="H57" s="339"/>
      <c r="I57" s="339" t="s">
        <v>3459</v>
      </c>
      <c r="J57" s="339"/>
      <c r="K57" s="339"/>
      <c r="L57" s="338" t="s">
        <v>3460</v>
      </c>
      <c r="M57" s="338"/>
      <c r="N57" s="338"/>
      <c r="O57" s="338"/>
      <c r="P57" s="338"/>
      <c r="Q57" s="338"/>
      <c r="R57" s="255" t="s">
        <v>185</v>
      </c>
      <c r="S57" s="338" t="s">
        <v>3463</v>
      </c>
      <c r="T57" s="338"/>
      <c r="U57" s="338"/>
      <c r="V57" s="457"/>
    </row>
    <row r="58" spans="2:22" ht="30" customHeight="1">
      <c r="B58" s="258">
        <v>21</v>
      </c>
      <c r="C58" s="352"/>
      <c r="D58" s="353"/>
      <c r="E58" s="611"/>
      <c r="F58" s="339" t="s">
        <v>3461</v>
      </c>
      <c r="G58" s="339"/>
      <c r="H58" s="339"/>
      <c r="I58" s="339" t="s">
        <v>3461</v>
      </c>
      <c r="J58" s="339"/>
      <c r="K58" s="339"/>
      <c r="L58" s="338" t="s">
        <v>3462</v>
      </c>
      <c r="M58" s="338"/>
      <c r="N58" s="338"/>
      <c r="O58" s="338"/>
      <c r="P58" s="338"/>
      <c r="Q58" s="338"/>
      <c r="R58" s="255" t="s">
        <v>185</v>
      </c>
      <c r="S58" s="338" t="s">
        <v>3464</v>
      </c>
      <c r="T58" s="338"/>
      <c r="U58" s="338"/>
      <c r="V58" s="457"/>
    </row>
    <row r="59" spans="2:22" ht="30" customHeight="1">
      <c r="B59" s="258">
        <v>22</v>
      </c>
      <c r="C59" s="761" t="s">
        <v>368</v>
      </c>
      <c r="D59" s="762"/>
      <c r="E59" s="763"/>
      <c r="F59" s="612" t="s">
        <v>2486</v>
      </c>
      <c r="G59" s="303"/>
      <c r="H59" s="358"/>
      <c r="I59" s="339" t="s">
        <v>2487</v>
      </c>
      <c r="J59" s="339"/>
      <c r="K59" s="339"/>
      <c r="L59" s="338" t="s">
        <v>2489</v>
      </c>
      <c r="M59" s="338"/>
      <c r="N59" s="338"/>
      <c r="O59" s="338"/>
      <c r="P59" s="338"/>
      <c r="Q59" s="338"/>
      <c r="R59" s="213" t="s">
        <v>257</v>
      </c>
      <c r="S59" s="483" t="s">
        <v>2497</v>
      </c>
      <c r="T59" s="478"/>
      <c r="U59" s="478"/>
      <c r="V59" s="484"/>
    </row>
    <row r="60" spans="2:22" ht="30" customHeight="1">
      <c r="B60" s="258">
        <v>23</v>
      </c>
      <c r="C60" s="764"/>
      <c r="D60" s="765"/>
      <c r="E60" s="766"/>
      <c r="F60" s="352"/>
      <c r="G60" s="353"/>
      <c r="H60" s="611"/>
      <c r="I60" s="339" t="s">
        <v>2488</v>
      </c>
      <c r="J60" s="339"/>
      <c r="K60" s="339"/>
      <c r="L60" s="338" t="s">
        <v>2490</v>
      </c>
      <c r="M60" s="338"/>
      <c r="N60" s="338"/>
      <c r="O60" s="338"/>
      <c r="P60" s="338"/>
      <c r="Q60" s="338"/>
      <c r="R60" s="213" t="s">
        <v>185</v>
      </c>
      <c r="S60" s="338" t="s">
        <v>2498</v>
      </c>
      <c r="T60" s="338"/>
      <c r="U60" s="338"/>
      <c r="V60" s="457"/>
    </row>
    <row r="61" spans="2:22" ht="30" customHeight="1">
      <c r="B61" s="258">
        <v>24</v>
      </c>
      <c r="C61" s="764"/>
      <c r="D61" s="765"/>
      <c r="E61" s="766"/>
      <c r="F61" s="612" t="s">
        <v>2483</v>
      </c>
      <c r="G61" s="303"/>
      <c r="H61" s="358"/>
      <c r="I61" s="339" t="s">
        <v>776</v>
      </c>
      <c r="J61" s="339"/>
      <c r="K61" s="339"/>
      <c r="L61" s="748" t="s">
        <v>2491</v>
      </c>
      <c r="M61" s="749"/>
      <c r="N61" s="749"/>
      <c r="O61" s="749"/>
      <c r="P61" s="749"/>
      <c r="Q61" s="750"/>
      <c r="R61" s="213" t="s">
        <v>257</v>
      </c>
      <c r="S61" s="483" t="s">
        <v>2499</v>
      </c>
      <c r="T61" s="478"/>
      <c r="U61" s="478"/>
      <c r="V61" s="484"/>
    </row>
    <row r="62" spans="2:22" ht="30" customHeight="1">
      <c r="B62" s="258">
        <v>25</v>
      </c>
      <c r="C62" s="764"/>
      <c r="D62" s="765"/>
      <c r="E62" s="766"/>
      <c r="F62" s="352"/>
      <c r="G62" s="353"/>
      <c r="H62" s="611"/>
      <c r="I62" s="339" t="s">
        <v>779</v>
      </c>
      <c r="J62" s="339"/>
      <c r="K62" s="339"/>
      <c r="L62" s="748" t="s">
        <v>2492</v>
      </c>
      <c r="M62" s="749"/>
      <c r="N62" s="749"/>
      <c r="O62" s="749"/>
      <c r="P62" s="749"/>
      <c r="Q62" s="750"/>
      <c r="R62" s="213" t="s">
        <v>185</v>
      </c>
      <c r="S62" s="338" t="s">
        <v>2500</v>
      </c>
      <c r="T62" s="338"/>
      <c r="U62" s="338"/>
      <c r="V62" s="457"/>
    </row>
    <row r="63" spans="2:22" ht="30" customHeight="1">
      <c r="B63" s="258">
        <v>26</v>
      </c>
      <c r="C63" s="764"/>
      <c r="D63" s="765"/>
      <c r="E63" s="766"/>
      <c r="F63" s="612" t="s">
        <v>2485</v>
      </c>
      <c r="G63" s="303"/>
      <c r="H63" s="358"/>
      <c r="I63" s="339" t="s">
        <v>1289</v>
      </c>
      <c r="J63" s="339"/>
      <c r="K63" s="339"/>
      <c r="L63" s="748" t="s">
        <v>2493</v>
      </c>
      <c r="M63" s="749"/>
      <c r="N63" s="749"/>
      <c r="O63" s="749"/>
      <c r="P63" s="749"/>
      <c r="Q63" s="750"/>
      <c r="R63" s="213" t="s">
        <v>257</v>
      </c>
      <c r="S63" s="483" t="s">
        <v>2501</v>
      </c>
      <c r="T63" s="478"/>
      <c r="U63" s="478"/>
      <c r="V63" s="484"/>
    </row>
    <row r="64" spans="2:22" ht="30" customHeight="1">
      <c r="B64" s="258">
        <v>27</v>
      </c>
      <c r="C64" s="764"/>
      <c r="D64" s="765"/>
      <c r="E64" s="766"/>
      <c r="F64" s="352"/>
      <c r="G64" s="353"/>
      <c r="H64" s="611"/>
      <c r="I64" s="339" t="s">
        <v>1290</v>
      </c>
      <c r="J64" s="339"/>
      <c r="K64" s="339"/>
      <c r="L64" s="748" t="s">
        <v>2494</v>
      </c>
      <c r="M64" s="749"/>
      <c r="N64" s="749"/>
      <c r="O64" s="749"/>
      <c r="P64" s="749"/>
      <c r="Q64" s="750"/>
      <c r="R64" s="213" t="s">
        <v>185</v>
      </c>
      <c r="S64" s="338" t="s">
        <v>2502</v>
      </c>
      <c r="T64" s="338"/>
      <c r="U64" s="338"/>
      <c r="V64" s="457"/>
    </row>
    <row r="65" spans="2:22" ht="30" customHeight="1">
      <c r="B65" s="258">
        <v>28</v>
      </c>
      <c r="C65" s="764"/>
      <c r="D65" s="765"/>
      <c r="E65" s="766"/>
      <c r="F65" s="612" t="s">
        <v>2484</v>
      </c>
      <c r="G65" s="303"/>
      <c r="H65" s="358"/>
      <c r="I65" s="339" t="s">
        <v>776</v>
      </c>
      <c r="J65" s="339"/>
      <c r="K65" s="339"/>
      <c r="L65" s="748" t="s">
        <v>2495</v>
      </c>
      <c r="M65" s="749"/>
      <c r="N65" s="749"/>
      <c r="O65" s="749"/>
      <c r="P65" s="749"/>
      <c r="Q65" s="750"/>
      <c r="R65" s="213" t="s">
        <v>185</v>
      </c>
      <c r="S65" s="483" t="s">
        <v>2499</v>
      </c>
      <c r="T65" s="478"/>
      <c r="U65" s="478"/>
      <c r="V65" s="484"/>
    </row>
    <row r="66" spans="2:22" ht="30" customHeight="1">
      <c r="B66" s="258">
        <v>29</v>
      </c>
      <c r="C66" s="764"/>
      <c r="D66" s="765"/>
      <c r="E66" s="766"/>
      <c r="F66" s="352"/>
      <c r="G66" s="353"/>
      <c r="H66" s="611"/>
      <c r="I66" s="339" t="s">
        <v>779</v>
      </c>
      <c r="J66" s="339"/>
      <c r="K66" s="339"/>
      <c r="L66" s="748" t="s">
        <v>2496</v>
      </c>
      <c r="M66" s="749"/>
      <c r="N66" s="749"/>
      <c r="O66" s="749"/>
      <c r="P66" s="749"/>
      <c r="Q66" s="750"/>
      <c r="R66" s="213" t="s">
        <v>185</v>
      </c>
      <c r="S66" s="338" t="s">
        <v>2500</v>
      </c>
      <c r="T66" s="338"/>
      <c r="U66" s="338"/>
      <c r="V66" s="457"/>
    </row>
    <row r="67" spans="2:22" ht="30" customHeight="1">
      <c r="B67" s="258">
        <v>30</v>
      </c>
      <c r="C67" s="302" t="s">
        <v>3188</v>
      </c>
      <c r="D67" s="303"/>
      <c r="E67" s="358"/>
      <c r="F67" s="612" t="s">
        <v>2382</v>
      </c>
      <c r="G67" s="303"/>
      <c r="H67" s="358"/>
      <c r="I67" s="339" t="s">
        <v>2383</v>
      </c>
      <c r="J67" s="339"/>
      <c r="K67" s="339"/>
      <c r="L67" s="338" t="s">
        <v>2440</v>
      </c>
      <c r="M67" s="338"/>
      <c r="N67" s="338"/>
      <c r="O67" s="338"/>
      <c r="P67" s="338"/>
      <c r="Q67" s="338"/>
      <c r="R67" s="165" t="s">
        <v>2399</v>
      </c>
      <c r="S67" s="483" t="s">
        <v>2384</v>
      </c>
      <c r="T67" s="478"/>
      <c r="U67" s="478"/>
      <c r="V67" s="484"/>
    </row>
    <row r="68" spans="2:22" ht="30" customHeight="1">
      <c r="B68" s="258">
        <v>31</v>
      </c>
      <c r="C68" s="305"/>
      <c r="D68" s="306"/>
      <c r="E68" s="360"/>
      <c r="F68" s="352"/>
      <c r="G68" s="353"/>
      <c r="H68" s="611"/>
      <c r="I68" s="339" t="s">
        <v>2441</v>
      </c>
      <c r="J68" s="339"/>
      <c r="K68" s="339"/>
      <c r="L68" s="338" t="s">
        <v>2442</v>
      </c>
      <c r="M68" s="338"/>
      <c r="N68" s="338"/>
      <c r="O68" s="338"/>
      <c r="P68" s="338"/>
      <c r="Q68" s="338"/>
      <c r="R68" s="165" t="s">
        <v>2419</v>
      </c>
      <c r="S68" s="338" t="s">
        <v>2385</v>
      </c>
      <c r="T68" s="338"/>
      <c r="U68" s="338"/>
      <c r="V68" s="457"/>
    </row>
    <row r="69" spans="2:22" ht="30" customHeight="1">
      <c r="B69" s="258">
        <v>32</v>
      </c>
      <c r="C69" s="305"/>
      <c r="D69" s="306"/>
      <c r="E69" s="360"/>
      <c r="F69" s="612" t="s">
        <v>2443</v>
      </c>
      <c r="G69" s="303"/>
      <c r="H69" s="358"/>
      <c r="I69" s="339" t="s">
        <v>2444</v>
      </c>
      <c r="J69" s="339"/>
      <c r="K69" s="339"/>
      <c r="L69" s="338" t="s">
        <v>2445</v>
      </c>
      <c r="M69" s="338"/>
      <c r="N69" s="338"/>
      <c r="O69" s="338"/>
      <c r="P69" s="338"/>
      <c r="Q69" s="338"/>
      <c r="R69" s="165" t="s">
        <v>2399</v>
      </c>
      <c r="S69" s="483" t="s">
        <v>2386</v>
      </c>
      <c r="T69" s="478"/>
      <c r="U69" s="478"/>
      <c r="V69" s="484"/>
    </row>
    <row r="70" spans="2:22" ht="30" customHeight="1">
      <c r="B70" s="258">
        <v>33</v>
      </c>
      <c r="C70" s="305"/>
      <c r="D70" s="306"/>
      <c r="E70" s="360"/>
      <c r="F70" s="352"/>
      <c r="G70" s="353"/>
      <c r="H70" s="611"/>
      <c r="I70" s="339" t="s">
        <v>2387</v>
      </c>
      <c r="J70" s="339"/>
      <c r="K70" s="339"/>
      <c r="L70" s="338" t="s">
        <v>2446</v>
      </c>
      <c r="M70" s="338"/>
      <c r="N70" s="338"/>
      <c r="O70" s="338"/>
      <c r="P70" s="338"/>
      <c r="Q70" s="338"/>
      <c r="R70" s="165" t="s">
        <v>2367</v>
      </c>
      <c r="S70" s="338" t="s">
        <v>2388</v>
      </c>
      <c r="T70" s="338"/>
      <c r="U70" s="338"/>
      <c r="V70" s="457"/>
    </row>
    <row r="71" spans="2:22" ht="30" customHeight="1">
      <c r="B71" s="258">
        <v>34</v>
      </c>
      <c r="C71" s="305"/>
      <c r="D71" s="306"/>
      <c r="E71" s="360"/>
      <c r="F71" s="612" t="s">
        <v>2447</v>
      </c>
      <c r="G71" s="303"/>
      <c r="H71" s="358"/>
      <c r="I71" s="339" t="s">
        <v>2448</v>
      </c>
      <c r="J71" s="339"/>
      <c r="K71" s="339"/>
      <c r="L71" s="338" t="s">
        <v>2479</v>
      </c>
      <c r="M71" s="338"/>
      <c r="N71" s="338"/>
      <c r="O71" s="338"/>
      <c r="P71" s="338"/>
      <c r="Q71" s="338"/>
      <c r="R71" s="165" t="s">
        <v>2399</v>
      </c>
      <c r="S71" s="483" t="s">
        <v>2389</v>
      </c>
      <c r="T71" s="478"/>
      <c r="U71" s="478"/>
      <c r="V71" s="484"/>
    </row>
    <row r="72" spans="2:22" ht="30" customHeight="1">
      <c r="B72" s="258">
        <v>35</v>
      </c>
      <c r="C72" s="352"/>
      <c r="D72" s="353"/>
      <c r="E72" s="611"/>
      <c r="F72" s="352"/>
      <c r="G72" s="353"/>
      <c r="H72" s="611"/>
      <c r="I72" s="339" t="s">
        <v>2449</v>
      </c>
      <c r="J72" s="339"/>
      <c r="K72" s="339"/>
      <c r="L72" s="338" t="s">
        <v>2480</v>
      </c>
      <c r="M72" s="338"/>
      <c r="N72" s="338"/>
      <c r="O72" s="338"/>
      <c r="P72" s="338"/>
      <c r="Q72" s="338"/>
      <c r="R72" s="165" t="s">
        <v>2419</v>
      </c>
      <c r="S72" s="338" t="s">
        <v>2450</v>
      </c>
      <c r="T72" s="338"/>
      <c r="U72" s="338"/>
      <c r="V72" s="457"/>
    </row>
    <row r="73" spans="2:22" ht="30" customHeight="1">
      <c r="B73" s="258">
        <v>36</v>
      </c>
      <c r="C73" s="302" t="s">
        <v>2451</v>
      </c>
      <c r="D73" s="303"/>
      <c r="E73" s="358"/>
      <c r="F73" s="339" t="s">
        <v>2452</v>
      </c>
      <c r="G73" s="339"/>
      <c r="H73" s="339"/>
      <c r="I73" s="339" t="s">
        <v>2452</v>
      </c>
      <c r="J73" s="339"/>
      <c r="K73" s="339"/>
      <c r="L73" s="338" t="s">
        <v>2477</v>
      </c>
      <c r="M73" s="338"/>
      <c r="N73" s="338"/>
      <c r="O73" s="338"/>
      <c r="P73" s="338"/>
      <c r="Q73" s="338"/>
      <c r="R73" s="255" t="s">
        <v>2419</v>
      </c>
      <c r="S73" s="338" t="s">
        <v>2453</v>
      </c>
      <c r="T73" s="338"/>
      <c r="U73" s="338"/>
      <c r="V73" s="457"/>
    </row>
    <row r="74" spans="2:22" ht="30" customHeight="1">
      <c r="B74" s="258">
        <v>37</v>
      </c>
      <c r="C74" s="630"/>
      <c r="D74" s="306"/>
      <c r="E74" s="360"/>
      <c r="F74" s="339" t="s">
        <v>3184</v>
      </c>
      <c r="G74" s="339"/>
      <c r="H74" s="339"/>
      <c r="I74" s="339" t="s">
        <v>3184</v>
      </c>
      <c r="J74" s="339"/>
      <c r="K74" s="339"/>
      <c r="L74" s="338" t="s">
        <v>3186</v>
      </c>
      <c r="M74" s="338"/>
      <c r="N74" s="338"/>
      <c r="O74" s="338"/>
      <c r="P74" s="338"/>
      <c r="Q74" s="338"/>
      <c r="R74" s="255" t="s">
        <v>185</v>
      </c>
      <c r="S74" s="338" t="s">
        <v>3187</v>
      </c>
      <c r="T74" s="338"/>
      <c r="U74" s="338"/>
      <c r="V74" s="457"/>
    </row>
    <row r="75" spans="2:22" ht="30" customHeight="1">
      <c r="B75" s="258">
        <v>38</v>
      </c>
      <c r="C75" s="305"/>
      <c r="D75" s="306"/>
      <c r="E75" s="360"/>
      <c r="F75" s="339" t="s">
        <v>2454</v>
      </c>
      <c r="G75" s="339"/>
      <c r="H75" s="339"/>
      <c r="I75" s="339" t="s">
        <v>2454</v>
      </c>
      <c r="J75" s="339"/>
      <c r="K75" s="339"/>
      <c r="L75" s="338" t="s">
        <v>2390</v>
      </c>
      <c r="M75" s="338"/>
      <c r="N75" s="338"/>
      <c r="O75" s="338"/>
      <c r="P75" s="338"/>
      <c r="Q75" s="338"/>
      <c r="R75" s="255" t="s">
        <v>2419</v>
      </c>
      <c r="S75" s="338" t="s">
        <v>2391</v>
      </c>
      <c r="T75" s="338"/>
      <c r="U75" s="338"/>
      <c r="V75" s="457"/>
    </row>
    <row r="76" spans="2:22" ht="30" customHeight="1">
      <c r="B76" s="258">
        <v>39</v>
      </c>
      <c r="C76" s="352"/>
      <c r="D76" s="353"/>
      <c r="E76" s="611"/>
      <c r="F76" s="339" t="s">
        <v>2455</v>
      </c>
      <c r="G76" s="339"/>
      <c r="H76" s="339"/>
      <c r="I76" s="339" t="s">
        <v>2455</v>
      </c>
      <c r="J76" s="339"/>
      <c r="K76" s="339"/>
      <c r="L76" s="338" t="s">
        <v>2456</v>
      </c>
      <c r="M76" s="338"/>
      <c r="N76" s="338"/>
      <c r="O76" s="338"/>
      <c r="P76" s="338"/>
      <c r="Q76" s="338"/>
      <c r="R76" s="255" t="s">
        <v>3477</v>
      </c>
      <c r="S76" s="338" t="s">
        <v>2457</v>
      </c>
      <c r="T76" s="338"/>
      <c r="U76" s="338"/>
      <c r="V76" s="457"/>
    </row>
    <row r="77" spans="2:22" ht="30" customHeight="1">
      <c r="B77" s="258">
        <v>40</v>
      </c>
      <c r="C77" s="612" t="s">
        <v>2392</v>
      </c>
      <c r="D77" s="303"/>
      <c r="E77" s="358"/>
      <c r="F77" s="339" t="s">
        <v>3465</v>
      </c>
      <c r="G77" s="339"/>
      <c r="H77" s="339"/>
      <c r="I77" s="339" t="s">
        <v>3465</v>
      </c>
      <c r="J77" s="339"/>
      <c r="K77" s="339"/>
      <c r="L77" s="338" t="s">
        <v>3468</v>
      </c>
      <c r="M77" s="338"/>
      <c r="N77" s="338"/>
      <c r="O77" s="338"/>
      <c r="P77" s="338"/>
      <c r="Q77" s="338"/>
      <c r="R77" s="255" t="s">
        <v>3477</v>
      </c>
      <c r="S77" s="338" t="s">
        <v>3470</v>
      </c>
      <c r="T77" s="338"/>
      <c r="U77" s="338"/>
      <c r="V77" s="457"/>
    </row>
    <row r="78" spans="2:22" ht="30" customHeight="1">
      <c r="B78" s="258">
        <v>41</v>
      </c>
      <c r="C78" s="305"/>
      <c r="D78" s="306"/>
      <c r="E78" s="360"/>
      <c r="F78" s="339" t="s">
        <v>3466</v>
      </c>
      <c r="G78" s="339"/>
      <c r="H78" s="339"/>
      <c r="I78" s="339" t="s">
        <v>3466</v>
      </c>
      <c r="J78" s="339"/>
      <c r="K78" s="339"/>
      <c r="L78" s="338" t="s">
        <v>3469</v>
      </c>
      <c r="M78" s="338"/>
      <c r="N78" s="338"/>
      <c r="O78" s="338"/>
      <c r="P78" s="338"/>
      <c r="Q78" s="338"/>
      <c r="R78" s="255" t="s">
        <v>185</v>
      </c>
      <c r="S78" s="338" t="s">
        <v>3471</v>
      </c>
      <c r="T78" s="338"/>
      <c r="U78" s="338"/>
      <c r="V78" s="457"/>
    </row>
    <row r="79" spans="2:22" ht="30" customHeight="1">
      <c r="B79" s="258">
        <v>42</v>
      </c>
      <c r="C79" s="305"/>
      <c r="D79" s="306"/>
      <c r="E79" s="360"/>
      <c r="F79" s="339" t="s">
        <v>3467</v>
      </c>
      <c r="G79" s="339"/>
      <c r="H79" s="339"/>
      <c r="I79" s="339" t="s">
        <v>3467</v>
      </c>
      <c r="J79" s="339"/>
      <c r="K79" s="339"/>
      <c r="L79" s="338" t="s">
        <v>3473</v>
      </c>
      <c r="M79" s="338"/>
      <c r="N79" s="338"/>
      <c r="O79" s="338"/>
      <c r="P79" s="338"/>
      <c r="Q79" s="338"/>
      <c r="R79" s="255" t="s">
        <v>3477</v>
      </c>
      <c r="S79" s="338" t="s">
        <v>3474</v>
      </c>
      <c r="T79" s="338"/>
      <c r="U79" s="338"/>
      <c r="V79" s="457"/>
    </row>
    <row r="80" spans="2:22" ht="30" customHeight="1" thickBot="1">
      <c r="B80" s="259">
        <v>43</v>
      </c>
      <c r="C80" s="308"/>
      <c r="D80" s="309"/>
      <c r="E80" s="362"/>
      <c r="F80" s="355" t="s">
        <v>3475</v>
      </c>
      <c r="G80" s="355"/>
      <c r="H80" s="355"/>
      <c r="I80" s="355" t="s">
        <v>3475</v>
      </c>
      <c r="J80" s="355"/>
      <c r="K80" s="355"/>
      <c r="L80" s="369" t="s">
        <v>3476</v>
      </c>
      <c r="M80" s="369"/>
      <c r="N80" s="369"/>
      <c r="O80" s="369"/>
      <c r="P80" s="369"/>
      <c r="Q80" s="369"/>
      <c r="R80" s="257" t="s">
        <v>3477</v>
      </c>
      <c r="S80" s="369" t="s">
        <v>3472</v>
      </c>
      <c r="T80" s="369"/>
      <c r="U80" s="369"/>
      <c r="V80" s="657"/>
    </row>
  </sheetData>
  <mergeCells count="184">
    <mergeCell ref="S41:V41"/>
    <mergeCell ref="L39:Q39"/>
    <mergeCell ref="C59:E66"/>
    <mergeCell ref="F59:H60"/>
    <mergeCell ref="I59:K59"/>
    <mergeCell ref="L59:Q59"/>
    <mergeCell ref="S59:V59"/>
    <mergeCell ref="I60:K60"/>
    <mergeCell ref="L60:Q60"/>
    <mergeCell ref="S60:V60"/>
    <mergeCell ref="F61:H62"/>
    <mergeCell ref="I61:K61"/>
    <mergeCell ref="L61:Q61"/>
    <mergeCell ref="S61:V61"/>
    <mergeCell ref="I62:K62"/>
    <mergeCell ref="L62:Q62"/>
    <mergeCell ref="S62:V62"/>
    <mergeCell ref="F63:H64"/>
    <mergeCell ref="I63:K63"/>
    <mergeCell ref="I66:K66"/>
    <mergeCell ref="L66:Q66"/>
    <mergeCell ref="S66:V66"/>
    <mergeCell ref="S44:V44"/>
    <mergeCell ref="S45:V45"/>
    <mergeCell ref="S50:V50"/>
    <mergeCell ref="L49:Q49"/>
    <mergeCell ref="S49:V49"/>
    <mergeCell ref="B36:B37"/>
    <mergeCell ref="L36:Q37"/>
    <mergeCell ref="S40:V40"/>
    <mergeCell ref="B10:V11"/>
    <mergeCell ref="B13:V13"/>
    <mergeCell ref="B14:V34"/>
    <mergeCell ref="C36:K36"/>
    <mergeCell ref="R36:R37"/>
    <mergeCell ref="I47:K47"/>
    <mergeCell ref="S38:V38"/>
    <mergeCell ref="I45:K45"/>
    <mergeCell ref="F38:H38"/>
    <mergeCell ref="I38:K38"/>
    <mergeCell ref="S36:V37"/>
    <mergeCell ref="C37:E37"/>
    <mergeCell ref="F37:H37"/>
    <mergeCell ref="I37:K37"/>
    <mergeCell ref="L42:Q42"/>
    <mergeCell ref="L41:Q41"/>
    <mergeCell ref="C38:E41"/>
    <mergeCell ref="F39:H41"/>
    <mergeCell ref="C42:E47"/>
    <mergeCell ref="F42:H43"/>
    <mergeCell ref="F44:H45"/>
    <mergeCell ref="F46:H47"/>
    <mergeCell ref="L38:Q38"/>
    <mergeCell ref="L47:Q47"/>
    <mergeCell ref="L43:Q43"/>
    <mergeCell ref="L44:Q44"/>
    <mergeCell ref="L45:Q45"/>
    <mergeCell ref="I39:K39"/>
    <mergeCell ref="I40:K40"/>
    <mergeCell ref="I46:K46"/>
    <mergeCell ref="I41:K41"/>
    <mergeCell ref="I42:K42"/>
    <mergeCell ref="I43:K43"/>
    <mergeCell ref="I44:K44"/>
    <mergeCell ref="L46:Q46"/>
    <mergeCell ref="S39:V39"/>
    <mergeCell ref="L40:Q40"/>
    <mergeCell ref="I52:K52"/>
    <mergeCell ref="L52:Q52"/>
    <mergeCell ref="S52:V52"/>
    <mergeCell ref="I53:K53"/>
    <mergeCell ref="L53:Q53"/>
    <mergeCell ref="S53:V53"/>
    <mergeCell ref="F52:H53"/>
    <mergeCell ref="I51:K51"/>
    <mergeCell ref="L51:Q51"/>
    <mergeCell ref="S51:V51"/>
    <mergeCell ref="F50:H51"/>
    <mergeCell ref="I50:K50"/>
    <mergeCell ref="L50:Q50"/>
    <mergeCell ref="F48:H49"/>
    <mergeCell ref="I48:K48"/>
    <mergeCell ref="L48:Q48"/>
    <mergeCell ref="S48:V48"/>
    <mergeCell ref="I49:K49"/>
    <mergeCell ref="S46:V46"/>
    <mergeCell ref="S47:V47"/>
    <mergeCell ref="S42:V42"/>
    <mergeCell ref="S43:V43"/>
    <mergeCell ref="C67:E72"/>
    <mergeCell ref="F67:H68"/>
    <mergeCell ref="I67:K67"/>
    <mergeCell ref="L67:Q67"/>
    <mergeCell ref="S67:V67"/>
    <mergeCell ref="I68:K68"/>
    <mergeCell ref="L68:Q68"/>
    <mergeCell ref="S68:V68"/>
    <mergeCell ref="F69:H70"/>
    <mergeCell ref="I69:K69"/>
    <mergeCell ref="L69:Q69"/>
    <mergeCell ref="S69:V69"/>
    <mergeCell ref="L72:Q72"/>
    <mergeCell ref="S72:V72"/>
    <mergeCell ref="F54:H55"/>
    <mergeCell ref="I54:K54"/>
    <mergeCell ref="L54:Q54"/>
    <mergeCell ref="S54:V54"/>
    <mergeCell ref="I55:K55"/>
    <mergeCell ref="L55:Q55"/>
    <mergeCell ref="S55:V55"/>
    <mergeCell ref="F74:H74"/>
    <mergeCell ref="I74:K74"/>
    <mergeCell ref="L74:Q74"/>
    <mergeCell ref="S74:V74"/>
    <mergeCell ref="F56:H56"/>
    <mergeCell ref="I56:K56"/>
    <mergeCell ref="L56:Q56"/>
    <mergeCell ref="S56:V56"/>
    <mergeCell ref="L63:Q63"/>
    <mergeCell ref="S63:V63"/>
    <mergeCell ref="I64:K64"/>
    <mergeCell ref="L64:Q64"/>
    <mergeCell ref="S64:V64"/>
    <mergeCell ref="F65:H66"/>
    <mergeCell ref="I65:K65"/>
    <mergeCell ref="L65:Q65"/>
    <mergeCell ref="S65:V65"/>
    <mergeCell ref="B5:V8"/>
    <mergeCell ref="C77:E80"/>
    <mergeCell ref="F77:H77"/>
    <mergeCell ref="I77:K77"/>
    <mergeCell ref="L77:Q77"/>
    <mergeCell ref="S77:V77"/>
    <mergeCell ref="F78:H78"/>
    <mergeCell ref="I78:K78"/>
    <mergeCell ref="L78:Q78"/>
    <mergeCell ref="S78:V78"/>
    <mergeCell ref="F80:H80"/>
    <mergeCell ref="I80:K80"/>
    <mergeCell ref="L80:Q80"/>
    <mergeCell ref="S80:V80"/>
    <mergeCell ref="C73:E76"/>
    <mergeCell ref="F73:H73"/>
    <mergeCell ref="I73:K73"/>
    <mergeCell ref="L73:Q73"/>
    <mergeCell ref="S73:V73"/>
    <mergeCell ref="F75:H75"/>
    <mergeCell ref="I75:K75"/>
    <mergeCell ref="L75:Q75"/>
    <mergeCell ref="S75:V75"/>
    <mergeCell ref="F76:H76"/>
    <mergeCell ref="P2:V2"/>
    <mergeCell ref="B3:D3"/>
    <mergeCell ref="E3:L3"/>
    <mergeCell ref="M3:O3"/>
    <mergeCell ref="P3:V3"/>
    <mergeCell ref="B2:D2"/>
    <mergeCell ref="E2:L2"/>
    <mergeCell ref="M2:O2"/>
    <mergeCell ref="B4:V4"/>
    <mergeCell ref="F79:H79"/>
    <mergeCell ref="I79:K79"/>
    <mergeCell ref="L79:Q79"/>
    <mergeCell ref="S79:V79"/>
    <mergeCell ref="C48:E58"/>
    <mergeCell ref="F57:H57"/>
    <mergeCell ref="I57:K57"/>
    <mergeCell ref="L57:Q57"/>
    <mergeCell ref="S57:V57"/>
    <mergeCell ref="F58:H58"/>
    <mergeCell ref="I58:K58"/>
    <mergeCell ref="L58:Q58"/>
    <mergeCell ref="S58:V58"/>
    <mergeCell ref="I76:K76"/>
    <mergeCell ref="L76:Q76"/>
    <mergeCell ref="S76:V76"/>
    <mergeCell ref="I70:K70"/>
    <mergeCell ref="L70:Q70"/>
    <mergeCell ref="S70:V70"/>
    <mergeCell ref="F71:H72"/>
    <mergeCell ref="I71:K71"/>
    <mergeCell ref="L71:Q71"/>
    <mergeCell ref="S71:V71"/>
    <mergeCell ref="I72:K72"/>
  </mergeCells>
  <phoneticPr fontId="1" type="noConversion"/>
  <pageMargins left="0.7" right="0.7" top="0.75" bottom="0.75" header="0.3" footer="0.3"/>
  <pageSetup paperSize="9" scale="45" orientation="landscape" r:id="rId1"/>
  <rowBreaks count="1" manualBreakCount="1">
    <brk id="34" max="1638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21"/>
  <sheetViews>
    <sheetView tabSelected="1" view="pageBreakPreview" topLeftCell="A61" zoomScale="60" zoomScaleNormal="48" workbookViewId="0">
      <selection activeCell="C37" sqref="C37:S40"/>
    </sheetView>
  </sheetViews>
  <sheetFormatPr defaultColWidth="9" defaultRowHeight="16.5"/>
  <cols>
    <col min="1" max="1" width="3.375" style="49" customWidth="1"/>
    <col min="2" max="4" width="9" style="49"/>
    <col min="5" max="5" width="45.875" style="49" customWidth="1"/>
    <col min="6" max="9" width="9" style="49"/>
    <col min="10" max="10" width="9" style="49" customWidth="1"/>
    <col min="11" max="12" width="9" style="49"/>
    <col min="13" max="13" width="18.375" style="49" customWidth="1"/>
    <col min="14" max="15" width="17.875" style="49" customWidth="1"/>
    <col min="16" max="16" width="12.125" style="49" customWidth="1"/>
    <col min="17" max="17" width="12" style="49" customWidth="1"/>
    <col min="18" max="18" width="9" style="49"/>
    <col min="19" max="19" width="23.75" style="49" customWidth="1"/>
    <col min="20" max="20" width="12.625" style="49" customWidth="1"/>
    <col min="21" max="16384" width="9" style="49"/>
  </cols>
  <sheetData>
    <row r="1" spans="2:34" ht="17.25" thickBot="1"/>
    <row r="2" spans="2:34" ht="30" customHeight="1">
      <c r="B2" s="395" t="s">
        <v>259</v>
      </c>
      <c r="C2" s="396"/>
      <c r="D2" s="396"/>
      <c r="E2" s="396"/>
      <c r="F2" s="396"/>
      <c r="G2" s="396"/>
      <c r="H2" s="396"/>
      <c r="I2" s="396"/>
      <c r="J2" s="396"/>
      <c r="K2" s="396"/>
      <c r="L2" s="396"/>
      <c r="M2" s="396"/>
      <c r="N2" s="396"/>
      <c r="O2" s="396"/>
      <c r="P2" s="396"/>
      <c r="Q2" s="396"/>
      <c r="R2" s="396"/>
      <c r="S2" s="396"/>
      <c r="T2" s="396"/>
      <c r="U2" s="396"/>
      <c r="V2" s="396"/>
      <c r="W2" s="396"/>
      <c r="X2" s="396"/>
      <c r="Y2" s="396"/>
      <c r="Z2" s="396"/>
      <c r="AA2" s="396"/>
      <c r="AB2" s="396"/>
      <c r="AC2" s="396"/>
      <c r="AD2" s="396"/>
      <c r="AE2" s="396"/>
      <c r="AF2" s="396"/>
      <c r="AG2" s="396"/>
      <c r="AH2" s="397"/>
    </row>
    <row r="3" spans="2:34" ht="30" customHeight="1" thickBot="1">
      <c r="B3" s="398"/>
      <c r="C3" s="399"/>
      <c r="D3" s="399"/>
      <c r="E3" s="399"/>
      <c r="F3" s="399"/>
      <c r="G3" s="399"/>
      <c r="H3" s="399"/>
      <c r="I3" s="399"/>
      <c r="J3" s="399"/>
      <c r="K3" s="399"/>
      <c r="L3" s="399"/>
      <c r="M3" s="399"/>
      <c r="N3" s="399"/>
      <c r="O3" s="399"/>
      <c r="P3" s="399"/>
      <c r="Q3" s="399"/>
      <c r="R3" s="399"/>
      <c r="S3" s="399"/>
      <c r="T3" s="399"/>
      <c r="U3" s="399"/>
      <c r="V3" s="399"/>
      <c r="W3" s="399"/>
      <c r="X3" s="399"/>
      <c r="Y3" s="399"/>
      <c r="Z3" s="399"/>
      <c r="AA3" s="399"/>
      <c r="AB3" s="399"/>
      <c r="AC3" s="399"/>
      <c r="AD3" s="399"/>
      <c r="AE3" s="399"/>
      <c r="AF3" s="399"/>
      <c r="AG3" s="399"/>
      <c r="AH3" s="400"/>
    </row>
    <row r="4" spans="2:34" ht="24.95" customHeight="1" thickBot="1"/>
    <row r="5" spans="2:34" ht="39.950000000000003" customHeight="1">
      <c r="B5" s="322" t="s">
        <v>1098</v>
      </c>
      <c r="C5" s="323"/>
      <c r="D5" s="323"/>
      <c r="E5" s="770" t="s">
        <v>260</v>
      </c>
      <c r="F5" s="770"/>
      <c r="G5" s="770"/>
      <c r="H5" s="770"/>
      <c r="I5" s="770"/>
      <c r="J5" s="770"/>
      <c r="K5" s="770"/>
      <c r="L5" s="770"/>
      <c r="M5" s="134" t="s">
        <v>1097</v>
      </c>
      <c r="N5" s="733" t="s">
        <v>2465</v>
      </c>
      <c r="O5" s="733"/>
      <c r="P5" s="733"/>
      <c r="Q5" s="771"/>
      <c r="T5" s="772" t="s">
        <v>1096</v>
      </c>
      <c r="U5" s="773"/>
      <c r="V5" s="773"/>
      <c r="W5" s="773"/>
      <c r="X5" s="773"/>
      <c r="Y5" s="773"/>
      <c r="Z5" s="773"/>
      <c r="AA5" s="773"/>
      <c r="AB5" s="773"/>
      <c r="AC5" s="773"/>
      <c r="AD5" s="773"/>
      <c r="AE5" s="773"/>
      <c r="AF5" s="773"/>
      <c r="AG5" s="773"/>
      <c r="AH5" s="774"/>
    </row>
    <row r="6" spans="2:34" ht="39.950000000000003" customHeight="1">
      <c r="B6" s="402" t="s">
        <v>1095</v>
      </c>
      <c r="C6" s="403"/>
      <c r="D6" s="403"/>
      <c r="E6" s="677" t="s">
        <v>2467</v>
      </c>
      <c r="F6" s="677"/>
      <c r="G6" s="677"/>
      <c r="H6" s="677"/>
      <c r="I6" s="677"/>
      <c r="J6" s="677"/>
      <c r="K6" s="677"/>
      <c r="L6" s="677"/>
      <c r="M6" s="135" t="s">
        <v>1094</v>
      </c>
      <c r="N6" s="602">
        <v>44266</v>
      </c>
      <c r="O6" s="602"/>
      <c r="P6" s="602"/>
      <c r="Q6" s="781"/>
      <c r="T6" s="775"/>
      <c r="U6" s="776"/>
      <c r="V6" s="776"/>
      <c r="W6" s="776"/>
      <c r="X6" s="776"/>
      <c r="Y6" s="776"/>
      <c r="Z6" s="776"/>
      <c r="AA6" s="776"/>
      <c r="AB6" s="776"/>
      <c r="AC6" s="776"/>
      <c r="AD6" s="776"/>
      <c r="AE6" s="776"/>
      <c r="AF6" s="776"/>
      <c r="AG6" s="776"/>
      <c r="AH6" s="777"/>
    </row>
    <row r="7" spans="2:34" ht="39.950000000000003" customHeight="1" thickBot="1">
      <c r="B7" s="402" t="s">
        <v>1093</v>
      </c>
      <c r="C7" s="403"/>
      <c r="D7" s="403"/>
      <c r="E7" s="677" t="s">
        <v>3991</v>
      </c>
      <c r="F7" s="677"/>
      <c r="G7" s="677"/>
      <c r="H7" s="677"/>
      <c r="I7" s="677"/>
      <c r="J7" s="677"/>
      <c r="K7" s="677"/>
      <c r="L7" s="677"/>
      <c r="M7" s="677"/>
      <c r="N7" s="677"/>
      <c r="O7" s="677"/>
      <c r="P7" s="677"/>
      <c r="Q7" s="678"/>
      <c r="T7" s="778"/>
      <c r="U7" s="779"/>
      <c r="V7" s="779"/>
      <c r="W7" s="779"/>
      <c r="X7" s="779"/>
      <c r="Y7" s="779"/>
      <c r="Z7" s="779"/>
      <c r="AA7" s="779"/>
      <c r="AB7" s="779"/>
      <c r="AC7" s="779"/>
      <c r="AD7" s="779"/>
      <c r="AE7" s="779"/>
      <c r="AF7" s="779"/>
      <c r="AG7" s="779"/>
      <c r="AH7" s="780"/>
    </row>
    <row r="8" spans="2:34" ht="39.950000000000003" customHeight="1">
      <c r="B8" s="402" t="s">
        <v>1092</v>
      </c>
      <c r="C8" s="403"/>
      <c r="D8" s="403"/>
      <c r="E8" s="403"/>
      <c r="F8" s="403"/>
      <c r="G8" s="403"/>
      <c r="H8" s="403"/>
      <c r="I8" s="403"/>
      <c r="J8" s="403"/>
      <c r="K8" s="403"/>
      <c r="L8" s="403"/>
      <c r="M8" s="403"/>
      <c r="N8" s="403"/>
      <c r="O8" s="403"/>
      <c r="P8" s="403"/>
      <c r="Q8" s="767"/>
      <c r="W8" s="140"/>
      <c r="X8" s="140"/>
      <c r="Y8" s="140"/>
      <c r="Z8" s="140"/>
      <c r="AA8" s="140"/>
      <c r="AB8" s="140"/>
      <c r="AC8" s="140"/>
      <c r="AD8" s="140"/>
      <c r="AE8" s="140"/>
      <c r="AF8" s="140"/>
      <c r="AG8" s="140"/>
      <c r="AH8" s="140"/>
    </row>
    <row r="9" spans="2:34" ht="48.75" customHeight="1">
      <c r="B9" s="768" t="s">
        <v>2472</v>
      </c>
      <c r="C9" s="341"/>
      <c r="D9" s="341"/>
      <c r="E9" s="341"/>
      <c r="F9" s="341"/>
      <c r="G9" s="341"/>
      <c r="H9" s="341"/>
      <c r="I9" s="341"/>
      <c r="J9" s="341"/>
      <c r="K9" s="341"/>
      <c r="L9" s="341"/>
      <c r="M9" s="341"/>
      <c r="N9" s="341"/>
      <c r="O9" s="341"/>
      <c r="P9" s="341"/>
      <c r="Q9" s="536"/>
      <c r="W9" s="140"/>
      <c r="X9" s="140"/>
      <c r="Y9" s="140"/>
      <c r="Z9" s="140"/>
      <c r="AA9" s="140"/>
      <c r="AB9" s="140"/>
      <c r="AC9" s="140"/>
      <c r="AD9" s="140"/>
      <c r="AE9" s="140"/>
      <c r="AF9" s="140"/>
      <c r="AG9" s="140"/>
      <c r="AH9" s="140"/>
    </row>
    <row r="10" spans="2:34" ht="126.75" customHeight="1">
      <c r="B10" s="768"/>
      <c r="C10" s="341"/>
      <c r="D10" s="341"/>
      <c r="E10" s="341"/>
      <c r="F10" s="341"/>
      <c r="G10" s="341"/>
      <c r="H10" s="341"/>
      <c r="I10" s="341"/>
      <c r="J10" s="341"/>
      <c r="K10" s="341"/>
      <c r="L10" s="341"/>
      <c r="M10" s="341"/>
      <c r="N10" s="341"/>
      <c r="O10" s="341"/>
      <c r="P10" s="341"/>
      <c r="Q10" s="536"/>
      <c r="W10" s="140"/>
      <c r="X10" s="140"/>
      <c r="Y10" s="140"/>
      <c r="Z10" s="140"/>
      <c r="AA10" s="140"/>
      <c r="AB10" s="140"/>
      <c r="AC10" s="140"/>
      <c r="AD10" s="140"/>
      <c r="AE10" s="140"/>
      <c r="AF10" s="140"/>
      <c r="AG10" s="140"/>
      <c r="AH10" s="140"/>
    </row>
    <row r="11" spans="2:34" ht="39.950000000000003" customHeight="1">
      <c r="B11" s="768"/>
      <c r="C11" s="341"/>
      <c r="D11" s="341"/>
      <c r="E11" s="341"/>
      <c r="F11" s="341"/>
      <c r="G11" s="341"/>
      <c r="H11" s="341"/>
      <c r="I11" s="341"/>
      <c r="J11" s="341"/>
      <c r="K11" s="341"/>
      <c r="L11" s="341"/>
      <c r="M11" s="341"/>
      <c r="N11" s="341"/>
      <c r="O11" s="341"/>
      <c r="P11" s="341"/>
      <c r="Q11" s="536"/>
      <c r="W11" s="140"/>
      <c r="X11" s="140"/>
      <c r="Y11" s="140"/>
      <c r="Z11" s="140"/>
      <c r="AA11" s="140"/>
      <c r="AB11" s="140"/>
      <c r="AC11" s="140"/>
      <c r="AD11" s="140"/>
      <c r="AE11" s="140"/>
      <c r="AF11" s="140"/>
      <c r="AG11" s="140"/>
      <c r="AH11" s="140"/>
    </row>
    <row r="12" spans="2:34" ht="39.950000000000003" customHeight="1" thickBot="1">
      <c r="B12" s="769"/>
      <c r="C12" s="533"/>
      <c r="D12" s="533"/>
      <c r="E12" s="533"/>
      <c r="F12" s="533"/>
      <c r="G12" s="533"/>
      <c r="H12" s="533"/>
      <c r="I12" s="533"/>
      <c r="J12" s="533"/>
      <c r="K12" s="533"/>
      <c r="L12" s="533"/>
      <c r="M12" s="533"/>
      <c r="N12" s="533"/>
      <c r="O12" s="533"/>
      <c r="P12" s="533"/>
      <c r="Q12" s="534"/>
      <c r="W12" s="140"/>
      <c r="X12" s="140"/>
      <c r="Y12" s="140"/>
      <c r="Z12" s="140"/>
      <c r="AA12" s="140"/>
      <c r="AB12" s="140"/>
      <c r="AC12" s="140"/>
      <c r="AD12" s="140"/>
      <c r="AE12" s="140"/>
      <c r="AF12" s="140"/>
      <c r="AG12" s="140"/>
      <c r="AH12" s="140"/>
    </row>
    <row r="13" spans="2:34" ht="39.950000000000003" customHeight="1" thickBot="1"/>
    <row r="14" spans="2:34" ht="30" customHeight="1">
      <c r="B14" s="751" t="s">
        <v>1091</v>
      </c>
      <c r="C14" s="726" t="s">
        <v>1090</v>
      </c>
      <c r="D14" s="726"/>
      <c r="E14" s="726"/>
      <c r="F14" s="758" t="s">
        <v>1089</v>
      </c>
      <c r="G14" s="726"/>
      <c r="H14" s="726" t="s">
        <v>1088</v>
      </c>
      <c r="I14" s="726"/>
      <c r="J14" s="726"/>
      <c r="K14" s="726"/>
      <c r="L14" s="726"/>
      <c r="M14" s="726" t="s">
        <v>1087</v>
      </c>
      <c r="N14" s="726"/>
      <c r="O14" s="726"/>
      <c r="P14" s="726"/>
      <c r="Q14" s="759"/>
      <c r="T14" s="57"/>
      <c r="U14" s="58"/>
      <c r="V14" s="58"/>
      <c r="W14" s="58"/>
      <c r="X14" s="58"/>
      <c r="Y14" s="58"/>
      <c r="Z14" s="58"/>
      <c r="AA14" s="58"/>
      <c r="AB14" s="58"/>
      <c r="AC14" s="58"/>
      <c r="AD14" s="58"/>
      <c r="AE14" s="58"/>
      <c r="AF14" s="58"/>
      <c r="AG14" s="58"/>
      <c r="AH14" s="59"/>
    </row>
    <row r="15" spans="2:34" ht="30" customHeight="1" thickBot="1">
      <c r="B15" s="752"/>
      <c r="C15" s="702" t="s">
        <v>1086</v>
      </c>
      <c r="D15" s="702"/>
      <c r="E15" s="138" t="s">
        <v>1085</v>
      </c>
      <c r="F15" s="753"/>
      <c r="G15" s="753"/>
      <c r="H15" s="753"/>
      <c r="I15" s="753"/>
      <c r="J15" s="753"/>
      <c r="K15" s="753"/>
      <c r="L15" s="753"/>
      <c r="M15" s="139" t="s">
        <v>1084</v>
      </c>
      <c r="N15" s="139" t="s">
        <v>1083</v>
      </c>
      <c r="O15" s="139" t="s">
        <v>1082</v>
      </c>
      <c r="P15" s="54" t="s">
        <v>1081</v>
      </c>
      <c r="Q15" s="55" t="s">
        <v>1080</v>
      </c>
      <c r="T15" s="60"/>
      <c r="U15" s="56"/>
      <c r="V15" s="56"/>
      <c r="W15" s="56"/>
      <c r="X15" s="56"/>
      <c r="Y15" s="56"/>
      <c r="Z15" s="56"/>
      <c r="AA15" s="56"/>
      <c r="AB15" s="56"/>
      <c r="AC15" s="56"/>
      <c r="AD15" s="56"/>
      <c r="AE15" s="56"/>
      <c r="AF15" s="56"/>
      <c r="AG15" s="56"/>
      <c r="AH15" s="61"/>
    </row>
    <row r="16" spans="2:34" ht="30" customHeight="1" thickTop="1">
      <c r="B16" s="136">
        <v>1</v>
      </c>
      <c r="C16" s="339" t="s">
        <v>128</v>
      </c>
      <c r="D16" s="339"/>
      <c r="E16" s="158" t="s">
        <v>1263</v>
      </c>
      <c r="F16" s="339" t="s">
        <v>277</v>
      </c>
      <c r="G16" s="339"/>
      <c r="H16" s="339" t="s">
        <v>1264</v>
      </c>
      <c r="I16" s="339"/>
      <c r="J16" s="339"/>
      <c r="K16" s="339"/>
      <c r="L16" s="339"/>
      <c r="M16" s="161">
        <v>44270</v>
      </c>
      <c r="N16" s="161">
        <v>44272</v>
      </c>
      <c r="O16" s="158">
        <f t="shared" ref="O16:O79" si="0">(N16-M16)+1</f>
        <v>3</v>
      </c>
      <c r="P16" s="65">
        <v>1</v>
      </c>
      <c r="Q16" s="159">
        <f t="shared" ref="Q16:Q79" si="1">O16*P16</f>
        <v>3</v>
      </c>
      <c r="T16" s="39"/>
      <c r="U16" s="45"/>
      <c r="V16" s="45"/>
      <c r="W16" s="45"/>
      <c r="X16" s="45"/>
      <c r="Y16" s="45"/>
      <c r="Z16" s="45"/>
      <c r="AA16" s="45"/>
      <c r="AB16" s="45"/>
      <c r="AC16" s="45"/>
      <c r="AD16" s="45"/>
      <c r="AE16" s="45"/>
      <c r="AF16" s="45"/>
      <c r="AG16" s="45"/>
      <c r="AH16" s="62"/>
    </row>
    <row r="17" spans="2:34" ht="30" customHeight="1">
      <c r="B17" s="160">
        <v>2</v>
      </c>
      <c r="C17" s="339"/>
      <c r="D17" s="339"/>
      <c r="E17" s="158" t="s">
        <v>506</v>
      </c>
      <c r="F17" s="339" t="s">
        <v>277</v>
      </c>
      <c r="G17" s="339"/>
      <c r="H17" s="339" t="s">
        <v>1264</v>
      </c>
      <c r="I17" s="339"/>
      <c r="J17" s="339"/>
      <c r="K17" s="339"/>
      <c r="L17" s="339"/>
      <c r="M17" s="161">
        <v>44270</v>
      </c>
      <c r="N17" s="161">
        <v>44274</v>
      </c>
      <c r="O17" s="158">
        <f t="shared" si="0"/>
        <v>5</v>
      </c>
      <c r="P17" s="65">
        <v>1</v>
      </c>
      <c r="Q17" s="159">
        <f t="shared" si="1"/>
        <v>5</v>
      </c>
      <c r="T17" s="39"/>
      <c r="U17" s="45"/>
      <c r="V17" s="45"/>
      <c r="W17" s="45"/>
      <c r="X17" s="45"/>
      <c r="Y17" s="45"/>
      <c r="Z17" s="45"/>
      <c r="AA17" s="45"/>
      <c r="AB17" s="45"/>
      <c r="AC17" s="45"/>
      <c r="AD17" s="45"/>
      <c r="AE17" s="45"/>
      <c r="AF17" s="45"/>
      <c r="AG17" s="45"/>
      <c r="AH17" s="62"/>
    </row>
    <row r="18" spans="2:34" ht="30" customHeight="1">
      <c r="B18" s="160">
        <v>3</v>
      </c>
      <c r="C18" s="339"/>
      <c r="D18" s="339"/>
      <c r="E18" s="158" t="s">
        <v>555</v>
      </c>
      <c r="F18" s="339" t="s">
        <v>277</v>
      </c>
      <c r="G18" s="339"/>
      <c r="H18" s="339" t="s">
        <v>1264</v>
      </c>
      <c r="I18" s="339"/>
      <c r="J18" s="339"/>
      <c r="K18" s="339"/>
      <c r="L18" s="339"/>
      <c r="M18" s="161">
        <v>44270</v>
      </c>
      <c r="N18" s="161">
        <v>44301</v>
      </c>
      <c r="O18" s="158">
        <f t="shared" si="0"/>
        <v>32</v>
      </c>
      <c r="P18" s="65">
        <v>1</v>
      </c>
      <c r="Q18" s="159">
        <f t="shared" si="1"/>
        <v>32</v>
      </c>
      <c r="T18" s="39"/>
      <c r="U18" s="45"/>
      <c r="V18" s="45"/>
      <c r="W18" s="45"/>
      <c r="X18" s="45"/>
      <c r="Y18" s="45"/>
      <c r="Z18" s="45"/>
      <c r="AA18" s="45"/>
      <c r="AB18" s="45"/>
      <c r="AC18" s="45"/>
      <c r="AD18" s="45"/>
      <c r="AE18" s="45"/>
      <c r="AF18" s="45"/>
      <c r="AG18" s="45"/>
      <c r="AH18" s="62"/>
    </row>
    <row r="19" spans="2:34" ht="30" customHeight="1">
      <c r="B19" s="160">
        <v>4</v>
      </c>
      <c r="C19" s="339"/>
      <c r="D19" s="339"/>
      <c r="E19" s="158" t="s">
        <v>1265</v>
      </c>
      <c r="F19" s="339" t="s">
        <v>277</v>
      </c>
      <c r="G19" s="339"/>
      <c r="H19" s="339" t="s">
        <v>1264</v>
      </c>
      <c r="I19" s="339"/>
      <c r="J19" s="339"/>
      <c r="K19" s="339"/>
      <c r="L19" s="339"/>
      <c r="M19" s="161">
        <v>44270</v>
      </c>
      <c r="N19" s="161">
        <v>44274</v>
      </c>
      <c r="O19" s="158">
        <f t="shared" si="0"/>
        <v>5</v>
      </c>
      <c r="P19" s="65">
        <v>1</v>
      </c>
      <c r="Q19" s="159">
        <f t="shared" si="1"/>
        <v>5</v>
      </c>
      <c r="T19" s="39"/>
      <c r="U19" s="45"/>
      <c r="V19" s="45"/>
      <c r="W19" s="45"/>
      <c r="X19" s="45"/>
      <c r="Y19" s="45"/>
      <c r="Z19" s="45"/>
      <c r="AA19" s="45"/>
      <c r="AB19" s="45"/>
      <c r="AC19" s="45"/>
      <c r="AD19" s="45"/>
      <c r="AE19" s="45"/>
      <c r="AF19" s="45"/>
      <c r="AG19" s="45"/>
      <c r="AH19" s="62"/>
    </row>
    <row r="20" spans="2:34" ht="30" customHeight="1">
      <c r="B20" s="160">
        <v>5</v>
      </c>
      <c r="C20" s="339"/>
      <c r="D20" s="339"/>
      <c r="E20" s="158" t="s">
        <v>1266</v>
      </c>
      <c r="F20" s="339" t="s">
        <v>277</v>
      </c>
      <c r="G20" s="339"/>
      <c r="H20" s="339" t="s">
        <v>1264</v>
      </c>
      <c r="I20" s="339"/>
      <c r="J20" s="339"/>
      <c r="K20" s="339"/>
      <c r="L20" s="339"/>
      <c r="M20" s="161">
        <v>44270</v>
      </c>
      <c r="N20" s="161">
        <v>44274</v>
      </c>
      <c r="O20" s="158">
        <f t="shared" si="0"/>
        <v>5</v>
      </c>
      <c r="P20" s="65">
        <v>1</v>
      </c>
      <c r="Q20" s="159">
        <f t="shared" si="1"/>
        <v>5</v>
      </c>
      <c r="T20" s="39"/>
      <c r="U20" s="45"/>
      <c r="V20" s="45"/>
      <c r="W20" s="45"/>
      <c r="X20" s="45"/>
      <c r="Y20" s="45"/>
      <c r="Z20" s="45"/>
      <c r="AA20" s="45"/>
      <c r="AB20" s="45"/>
      <c r="AC20" s="45"/>
      <c r="AD20" s="45"/>
      <c r="AE20" s="45"/>
      <c r="AF20" s="45"/>
      <c r="AG20" s="45"/>
      <c r="AH20" s="62"/>
    </row>
    <row r="21" spans="2:34" ht="30" customHeight="1">
      <c r="B21" s="160">
        <v>6</v>
      </c>
      <c r="C21" s="339" t="s">
        <v>1267</v>
      </c>
      <c r="D21" s="339"/>
      <c r="E21" s="158" t="s">
        <v>258</v>
      </c>
      <c r="F21" s="339" t="s">
        <v>277</v>
      </c>
      <c r="G21" s="339"/>
      <c r="H21" s="339" t="s">
        <v>1264</v>
      </c>
      <c r="I21" s="339"/>
      <c r="J21" s="339"/>
      <c r="K21" s="339"/>
      <c r="L21" s="339"/>
      <c r="M21" s="161">
        <v>44270</v>
      </c>
      <c r="N21" s="161">
        <v>44272</v>
      </c>
      <c r="O21" s="158">
        <f t="shared" si="0"/>
        <v>3</v>
      </c>
      <c r="P21" s="65">
        <v>1</v>
      </c>
      <c r="Q21" s="159">
        <f t="shared" si="1"/>
        <v>3</v>
      </c>
      <c r="T21" s="39"/>
      <c r="U21" s="45"/>
      <c r="V21" s="45"/>
      <c r="W21" s="45"/>
      <c r="X21" s="45"/>
      <c r="Y21" s="45"/>
      <c r="Z21" s="45"/>
      <c r="AA21" s="45"/>
      <c r="AB21" s="45"/>
      <c r="AC21" s="45"/>
      <c r="AD21" s="45"/>
      <c r="AE21" s="45"/>
      <c r="AF21" s="45"/>
      <c r="AG21" s="45"/>
      <c r="AH21" s="62"/>
    </row>
    <row r="22" spans="2:34" ht="30" customHeight="1">
      <c r="B22" s="160">
        <v>7</v>
      </c>
      <c r="C22" s="339"/>
      <c r="D22" s="339"/>
      <c r="E22" s="158" t="s">
        <v>554</v>
      </c>
      <c r="F22" s="339" t="s">
        <v>277</v>
      </c>
      <c r="G22" s="339"/>
      <c r="H22" s="339" t="s">
        <v>1264</v>
      </c>
      <c r="I22" s="339"/>
      <c r="J22" s="339"/>
      <c r="K22" s="339"/>
      <c r="L22" s="339"/>
      <c r="M22" s="161">
        <v>44272</v>
      </c>
      <c r="N22" s="161">
        <v>44301</v>
      </c>
      <c r="O22" s="158">
        <f t="shared" si="0"/>
        <v>30</v>
      </c>
      <c r="P22" s="65">
        <v>1</v>
      </c>
      <c r="Q22" s="159">
        <f t="shared" si="1"/>
        <v>30</v>
      </c>
      <c r="T22" s="39"/>
      <c r="U22" s="45"/>
      <c r="V22" s="45"/>
      <c r="W22" s="45"/>
      <c r="X22" s="45"/>
      <c r="Y22" s="45"/>
      <c r="Z22" s="45"/>
      <c r="AA22" s="45"/>
      <c r="AB22" s="45"/>
      <c r="AC22" s="45"/>
      <c r="AD22" s="45"/>
      <c r="AE22" s="45"/>
      <c r="AF22" s="45"/>
      <c r="AG22" s="45"/>
      <c r="AH22" s="62"/>
    </row>
    <row r="23" spans="2:34" ht="30" customHeight="1">
      <c r="B23" s="160">
        <v>8</v>
      </c>
      <c r="C23" s="339" t="s">
        <v>1268</v>
      </c>
      <c r="D23" s="339"/>
      <c r="E23" s="158" t="s">
        <v>749</v>
      </c>
      <c r="F23" s="339" t="s">
        <v>277</v>
      </c>
      <c r="G23" s="339"/>
      <c r="H23" s="339" t="s">
        <v>1264</v>
      </c>
      <c r="I23" s="339"/>
      <c r="J23" s="339"/>
      <c r="K23" s="339"/>
      <c r="L23" s="339"/>
      <c r="M23" s="161">
        <v>44277</v>
      </c>
      <c r="N23" s="161">
        <v>44282</v>
      </c>
      <c r="O23" s="158">
        <f t="shared" si="0"/>
        <v>6</v>
      </c>
      <c r="P23" s="65">
        <v>1</v>
      </c>
      <c r="Q23" s="159">
        <f t="shared" si="1"/>
        <v>6</v>
      </c>
      <c r="T23" s="39"/>
      <c r="U23" s="45"/>
      <c r="V23" s="45"/>
      <c r="W23" s="45"/>
      <c r="X23" s="45"/>
      <c r="Y23" s="45"/>
      <c r="Z23" s="45"/>
      <c r="AA23" s="45"/>
      <c r="AB23" s="45"/>
      <c r="AC23" s="45"/>
      <c r="AD23" s="45"/>
      <c r="AE23" s="45"/>
      <c r="AF23" s="45"/>
      <c r="AG23" s="45"/>
      <c r="AH23" s="62"/>
    </row>
    <row r="24" spans="2:34" ht="30" customHeight="1">
      <c r="B24" s="160">
        <v>9</v>
      </c>
      <c r="C24" s="339"/>
      <c r="D24" s="339"/>
      <c r="E24" s="158" t="s">
        <v>751</v>
      </c>
      <c r="F24" s="339" t="s">
        <v>277</v>
      </c>
      <c r="G24" s="339"/>
      <c r="H24" s="339" t="s">
        <v>1264</v>
      </c>
      <c r="I24" s="339"/>
      <c r="J24" s="339"/>
      <c r="K24" s="339"/>
      <c r="L24" s="339"/>
      <c r="M24" s="161">
        <v>44277</v>
      </c>
      <c r="N24" s="161">
        <v>44282</v>
      </c>
      <c r="O24" s="158">
        <f t="shared" si="0"/>
        <v>6</v>
      </c>
      <c r="P24" s="65">
        <v>1</v>
      </c>
      <c r="Q24" s="159">
        <f t="shared" si="1"/>
        <v>6</v>
      </c>
      <c r="T24" s="39"/>
      <c r="U24" s="45"/>
      <c r="V24" s="45"/>
      <c r="W24" s="45"/>
      <c r="X24" s="45"/>
      <c r="Y24" s="45"/>
      <c r="Z24" s="45"/>
      <c r="AA24" s="45"/>
      <c r="AB24" s="45"/>
      <c r="AC24" s="45"/>
      <c r="AD24" s="45"/>
      <c r="AE24" s="45"/>
      <c r="AF24" s="45"/>
      <c r="AG24" s="45"/>
      <c r="AH24" s="62"/>
    </row>
    <row r="25" spans="2:34" ht="30" customHeight="1">
      <c r="B25" s="160">
        <v>10</v>
      </c>
      <c r="C25" s="339"/>
      <c r="D25" s="339"/>
      <c r="E25" s="158" t="s">
        <v>753</v>
      </c>
      <c r="F25" s="339" t="s">
        <v>277</v>
      </c>
      <c r="G25" s="339"/>
      <c r="H25" s="339" t="s">
        <v>1264</v>
      </c>
      <c r="I25" s="339"/>
      <c r="J25" s="339"/>
      <c r="K25" s="339"/>
      <c r="L25" s="339"/>
      <c r="M25" s="161">
        <v>44277</v>
      </c>
      <c r="N25" s="161">
        <v>44282</v>
      </c>
      <c r="O25" s="158">
        <f t="shared" si="0"/>
        <v>6</v>
      </c>
      <c r="P25" s="65">
        <v>1</v>
      </c>
      <c r="Q25" s="159">
        <f t="shared" si="1"/>
        <v>6</v>
      </c>
      <c r="T25" s="39"/>
      <c r="U25" s="45"/>
      <c r="V25" s="45"/>
      <c r="W25" s="45"/>
      <c r="X25" s="45"/>
      <c r="Y25" s="45"/>
      <c r="Z25" s="45"/>
      <c r="AA25" s="45"/>
      <c r="AB25" s="45"/>
      <c r="AC25" s="45"/>
      <c r="AD25" s="45"/>
      <c r="AE25" s="45"/>
      <c r="AF25" s="45"/>
      <c r="AG25" s="45"/>
      <c r="AH25" s="62"/>
    </row>
    <row r="26" spans="2:34" ht="30" customHeight="1">
      <c r="B26" s="160">
        <v>11</v>
      </c>
      <c r="C26" s="339"/>
      <c r="D26" s="339"/>
      <c r="E26" s="158" t="s">
        <v>755</v>
      </c>
      <c r="F26" s="339" t="s">
        <v>277</v>
      </c>
      <c r="G26" s="339"/>
      <c r="H26" s="339" t="s">
        <v>1264</v>
      </c>
      <c r="I26" s="339"/>
      <c r="J26" s="339"/>
      <c r="K26" s="339"/>
      <c r="L26" s="339"/>
      <c r="M26" s="161">
        <v>44277</v>
      </c>
      <c r="N26" s="161">
        <v>44282</v>
      </c>
      <c r="O26" s="158">
        <f t="shared" si="0"/>
        <v>6</v>
      </c>
      <c r="P26" s="65">
        <v>1</v>
      </c>
      <c r="Q26" s="159">
        <f t="shared" si="1"/>
        <v>6</v>
      </c>
      <c r="T26" s="39"/>
      <c r="U26" s="45"/>
      <c r="V26" s="45"/>
      <c r="W26" s="45"/>
      <c r="X26" s="45"/>
      <c r="Y26" s="45"/>
      <c r="Z26" s="45"/>
      <c r="AA26" s="45"/>
      <c r="AB26" s="45"/>
      <c r="AC26" s="45"/>
      <c r="AD26" s="45"/>
      <c r="AE26" s="45"/>
      <c r="AF26" s="45"/>
      <c r="AG26" s="45"/>
      <c r="AH26" s="62"/>
    </row>
    <row r="27" spans="2:34" ht="30" customHeight="1">
      <c r="B27" s="160">
        <v>12</v>
      </c>
      <c r="C27" s="339" t="s">
        <v>1269</v>
      </c>
      <c r="D27" s="339"/>
      <c r="E27" s="158" t="s">
        <v>1270</v>
      </c>
      <c r="F27" s="339" t="s">
        <v>277</v>
      </c>
      <c r="G27" s="339"/>
      <c r="H27" s="339" t="s">
        <v>1264</v>
      </c>
      <c r="I27" s="339"/>
      <c r="J27" s="339"/>
      <c r="K27" s="339"/>
      <c r="L27" s="339"/>
      <c r="M27" s="161">
        <v>44284</v>
      </c>
      <c r="N27" s="161">
        <v>44288</v>
      </c>
      <c r="O27" s="158">
        <f t="shared" si="0"/>
        <v>5</v>
      </c>
      <c r="P27" s="65">
        <v>1</v>
      </c>
      <c r="Q27" s="159">
        <f t="shared" si="1"/>
        <v>5</v>
      </c>
      <c r="T27" s="39"/>
      <c r="U27" s="45"/>
      <c r="V27" s="45"/>
      <c r="W27" s="45"/>
      <c r="X27" s="45"/>
      <c r="Y27" s="45"/>
      <c r="Z27" s="45"/>
      <c r="AA27" s="45"/>
      <c r="AB27" s="45"/>
      <c r="AC27" s="45"/>
      <c r="AD27" s="45"/>
      <c r="AE27" s="45"/>
      <c r="AF27" s="45"/>
      <c r="AG27" s="45"/>
      <c r="AH27" s="62"/>
    </row>
    <row r="28" spans="2:34" ht="30" customHeight="1">
      <c r="B28" s="160">
        <v>13</v>
      </c>
      <c r="C28" s="339"/>
      <c r="D28" s="339"/>
      <c r="E28" s="158" t="s">
        <v>1271</v>
      </c>
      <c r="F28" s="339" t="s">
        <v>277</v>
      </c>
      <c r="G28" s="339"/>
      <c r="H28" s="339" t="s">
        <v>1264</v>
      </c>
      <c r="I28" s="339"/>
      <c r="J28" s="339"/>
      <c r="K28" s="339"/>
      <c r="L28" s="339"/>
      <c r="M28" s="161">
        <v>44284</v>
      </c>
      <c r="N28" s="161">
        <v>44288</v>
      </c>
      <c r="O28" s="158">
        <f t="shared" si="0"/>
        <v>5</v>
      </c>
      <c r="P28" s="65">
        <v>1</v>
      </c>
      <c r="Q28" s="159">
        <f t="shared" si="1"/>
        <v>5</v>
      </c>
      <c r="T28" s="39"/>
      <c r="U28" s="45"/>
      <c r="V28" s="45"/>
      <c r="W28" s="45"/>
      <c r="X28" s="45"/>
      <c r="Y28" s="45"/>
      <c r="Z28" s="45"/>
      <c r="AA28" s="45"/>
      <c r="AB28" s="45"/>
      <c r="AC28" s="45"/>
      <c r="AD28" s="45"/>
      <c r="AE28" s="45"/>
      <c r="AF28" s="45"/>
      <c r="AG28" s="45"/>
      <c r="AH28" s="62"/>
    </row>
    <row r="29" spans="2:34" ht="30" customHeight="1">
      <c r="B29" s="160">
        <v>14</v>
      </c>
      <c r="C29" s="339"/>
      <c r="D29" s="339"/>
      <c r="E29" s="158" t="s">
        <v>1272</v>
      </c>
      <c r="F29" s="339" t="s">
        <v>277</v>
      </c>
      <c r="G29" s="339"/>
      <c r="H29" s="339" t="s">
        <v>1264</v>
      </c>
      <c r="I29" s="339"/>
      <c r="J29" s="339"/>
      <c r="K29" s="339"/>
      <c r="L29" s="339"/>
      <c r="M29" s="161">
        <v>44284</v>
      </c>
      <c r="N29" s="161">
        <v>44288</v>
      </c>
      <c r="O29" s="158">
        <f t="shared" si="0"/>
        <v>5</v>
      </c>
      <c r="P29" s="65">
        <v>1</v>
      </c>
      <c r="Q29" s="159">
        <f t="shared" si="1"/>
        <v>5</v>
      </c>
      <c r="T29" s="39"/>
      <c r="U29" s="45"/>
      <c r="V29" s="45"/>
      <c r="W29" s="45"/>
      <c r="X29" s="45"/>
      <c r="Y29" s="45"/>
      <c r="Z29" s="45"/>
      <c r="AA29" s="45"/>
      <c r="AB29" s="45"/>
      <c r="AC29" s="45"/>
      <c r="AD29" s="45"/>
      <c r="AE29" s="45"/>
      <c r="AF29" s="45"/>
      <c r="AG29" s="45"/>
      <c r="AH29" s="62"/>
    </row>
    <row r="30" spans="2:34" ht="30" customHeight="1">
      <c r="B30" s="160">
        <v>15</v>
      </c>
      <c r="C30" s="339"/>
      <c r="D30" s="339"/>
      <c r="E30" s="158" t="s">
        <v>1273</v>
      </c>
      <c r="F30" s="339" t="s">
        <v>277</v>
      </c>
      <c r="G30" s="339"/>
      <c r="H30" s="339" t="s">
        <v>1264</v>
      </c>
      <c r="I30" s="339"/>
      <c r="J30" s="339"/>
      <c r="K30" s="339"/>
      <c r="L30" s="339"/>
      <c r="M30" s="161">
        <v>44284</v>
      </c>
      <c r="N30" s="161">
        <v>44288</v>
      </c>
      <c r="O30" s="158">
        <f t="shared" si="0"/>
        <v>5</v>
      </c>
      <c r="P30" s="65">
        <v>1</v>
      </c>
      <c r="Q30" s="159">
        <f t="shared" si="1"/>
        <v>5</v>
      </c>
      <c r="T30" s="39"/>
      <c r="U30" s="45"/>
      <c r="V30" s="45"/>
      <c r="W30" s="45"/>
      <c r="X30" s="45"/>
      <c r="Y30" s="45"/>
      <c r="Z30" s="45"/>
      <c r="AA30" s="45"/>
      <c r="AB30" s="45"/>
      <c r="AC30" s="45"/>
      <c r="AD30" s="45"/>
      <c r="AE30" s="45"/>
      <c r="AF30" s="45"/>
      <c r="AG30" s="45"/>
      <c r="AH30" s="62"/>
    </row>
    <row r="31" spans="2:34" ht="34.5" customHeight="1">
      <c r="B31" s="160">
        <v>16</v>
      </c>
      <c r="C31" s="339" t="s">
        <v>1274</v>
      </c>
      <c r="D31" s="339"/>
      <c r="E31" s="158" t="s">
        <v>1275</v>
      </c>
      <c r="F31" s="339" t="s">
        <v>277</v>
      </c>
      <c r="G31" s="339"/>
      <c r="H31" s="339" t="s">
        <v>1264</v>
      </c>
      <c r="I31" s="339"/>
      <c r="J31" s="339"/>
      <c r="K31" s="339"/>
      <c r="L31" s="339"/>
      <c r="M31" s="161">
        <v>44291</v>
      </c>
      <c r="N31" s="161">
        <v>44301</v>
      </c>
      <c r="O31" s="158">
        <f t="shared" si="0"/>
        <v>11</v>
      </c>
      <c r="P31" s="65">
        <v>1</v>
      </c>
      <c r="Q31" s="159">
        <f t="shared" si="1"/>
        <v>11</v>
      </c>
      <c r="T31" s="39"/>
      <c r="U31" s="45"/>
      <c r="V31" s="45"/>
      <c r="W31" s="45"/>
      <c r="X31" s="45"/>
      <c r="Y31" s="45"/>
      <c r="Z31" s="45"/>
      <c r="AA31" s="45"/>
      <c r="AB31" s="45"/>
      <c r="AC31" s="45"/>
      <c r="AD31" s="45"/>
      <c r="AE31" s="45"/>
      <c r="AF31" s="45"/>
      <c r="AG31" s="45"/>
      <c r="AH31" s="62"/>
    </row>
    <row r="32" spans="2:34" ht="34.5" customHeight="1">
      <c r="B32" s="160">
        <v>17</v>
      </c>
      <c r="C32" s="339"/>
      <c r="D32" s="339"/>
      <c r="E32" s="158" t="s">
        <v>1276</v>
      </c>
      <c r="F32" s="339" t="s">
        <v>277</v>
      </c>
      <c r="G32" s="339"/>
      <c r="H32" s="339" t="s">
        <v>1264</v>
      </c>
      <c r="I32" s="339"/>
      <c r="J32" s="339"/>
      <c r="K32" s="339"/>
      <c r="L32" s="339"/>
      <c r="M32" s="161">
        <v>44291</v>
      </c>
      <c r="N32" s="161">
        <v>44301</v>
      </c>
      <c r="O32" s="158">
        <f t="shared" si="0"/>
        <v>11</v>
      </c>
      <c r="P32" s="65">
        <v>1</v>
      </c>
      <c r="Q32" s="159">
        <f t="shared" si="1"/>
        <v>11</v>
      </c>
      <c r="T32" s="39"/>
      <c r="U32" s="45"/>
      <c r="V32" s="45"/>
      <c r="W32" s="45"/>
      <c r="X32" s="45"/>
      <c r="Y32" s="45"/>
      <c r="Z32" s="45"/>
      <c r="AA32" s="45"/>
      <c r="AB32" s="45"/>
      <c r="AC32" s="45"/>
      <c r="AD32" s="45"/>
      <c r="AE32" s="45"/>
      <c r="AF32" s="45"/>
      <c r="AG32" s="45"/>
      <c r="AH32" s="62"/>
    </row>
    <row r="33" spans="2:34" ht="34.5" customHeight="1">
      <c r="B33" s="160">
        <v>18</v>
      </c>
      <c r="C33" s="339"/>
      <c r="D33" s="339"/>
      <c r="E33" s="158" t="s">
        <v>1277</v>
      </c>
      <c r="F33" s="339" t="s">
        <v>277</v>
      </c>
      <c r="G33" s="339"/>
      <c r="H33" s="339" t="s">
        <v>1264</v>
      </c>
      <c r="I33" s="339"/>
      <c r="J33" s="339"/>
      <c r="K33" s="339"/>
      <c r="L33" s="339"/>
      <c r="M33" s="161">
        <v>44291</v>
      </c>
      <c r="N33" s="161">
        <v>44301</v>
      </c>
      <c r="O33" s="158">
        <f t="shared" si="0"/>
        <v>11</v>
      </c>
      <c r="P33" s="65">
        <v>1</v>
      </c>
      <c r="Q33" s="159">
        <f t="shared" si="1"/>
        <v>11</v>
      </c>
      <c r="T33" s="39"/>
      <c r="U33" s="45"/>
      <c r="V33" s="45"/>
      <c r="W33" s="45"/>
      <c r="X33" s="45"/>
      <c r="Y33" s="45"/>
      <c r="Z33" s="45"/>
      <c r="AA33" s="45"/>
      <c r="AB33" s="45"/>
      <c r="AC33" s="45"/>
      <c r="AD33" s="45"/>
      <c r="AE33" s="45"/>
      <c r="AF33" s="45"/>
      <c r="AG33" s="45"/>
      <c r="AH33" s="62"/>
    </row>
    <row r="34" spans="2:34" ht="34.5" customHeight="1">
      <c r="B34" s="160">
        <v>19</v>
      </c>
      <c r="C34" s="339"/>
      <c r="D34" s="339"/>
      <c r="E34" s="158" t="s">
        <v>1278</v>
      </c>
      <c r="F34" s="339" t="s">
        <v>277</v>
      </c>
      <c r="G34" s="339"/>
      <c r="H34" s="339" t="s">
        <v>1264</v>
      </c>
      <c r="I34" s="339"/>
      <c r="J34" s="339"/>
      <c r="K34" s="339"/>
      <c r="L34" s="339"/>
      <c r="M34" s="161">
        <v>44291</v>
      </c>
      <c r="N34" s="161">
        <v>44301</v>
      </c>
      <c r="O34" s="158">
        <f t="shared" si="0"/>
        <v>11</v>
      </c>
      <c r="P34" s="65">
        <v>1</v>
      </c>
      <c r="Q34" s="159">
        <f t="shared" si="1"/>
        <v>11</v>
      </c>
      <c r="T34" s="39"/>
      <c r="U34" s="45"/>
      <c r="V34" s="45"/>
      <c r="W34" s="45"/>
      <c r="X34" s="45"/>
      <c r="Y34" s="45"/>
      <c r="Z34" s="45"/>
      <c r="AA34" s="45"/>
      <c r="AB34" s="45"/>
      <c r="AC34" s="45"/>
      <c r="AD34" s="45"/>
      <c r="AE34" s="45"/>
      <c r="AF34" s="45"/>
      <c r="AG34" s="45"/>
      <c r="AH34" s="62"/>
    </row>
    <row r="35" spans="2:34" ht="30" customHeight="1">
      <c r="B35" s="160">
        <v>20</v>
      </c>
      <c r="C35" s="756" t="s">
        <v>1279</v>
      </c>
      <c r="D35" s="659"/>
      <c r="E35" s="158" t="s">
        <v>1280</v>
      </c>
      <c r="F35" s="339" t="s">
        <v>276</v>
      </c>
      <c r="G35" s="339"/>
      <c r="H35" s="339" t="s">
        <v>1264</v>
      </c>
      <c r="I35" s="339"/>
      <c r="J35" s="339"/>
      <c r="K35" s="339"/>
      <c r="L35" s="339"/>
      <c r="M35" s="161">
        <v>44271</v>
      </c>
      <c r="N35" s="161">
        <v>44278</v>
      </c>
      <c r="O35" s="158">
        <f t="shared" si="0"/>
        <v>8</v>
      </c>
      <c r="P35" s="65">
        <v>1</v>
      </c>
      <c r="Q35" s="159">
        <f t="shared" si="1"/>
        <v>8</v>
      </c>
      <c r="T35" s="39"/>
      <c r="U35" s="45"/>
      <c r="V35" s="45"/>
      <c r="W35" s="45"/>
      <c r="X35" s="45"/>
      <c r="Y35" s="45"/>
      <c r="Z35" s="45"/>
      <c r="AA35" s="45"/>
      <c r="AB35" s="45"/>
      <c r="AC35" s="45"/>
      <c r="AD35" s="45"/>
      <c r="AE35" s="45"/>
      <c r="AF35" s="45"/>
      <c r="AG35" s="45"/>
      <c r="AH35" s="62"/>
    </row>
    <row r="36" spans="2:34" ht="30" customHeight="1">
      <c r="B36" s="160">
        <v>21</v>
      </c>
      <c r="C36" s="756"/>
      <c r="D36" s="659"/>
      <c r="E36" s="158" t="s">
        <v>1281</v>
      </c>
      <c r="F36" s="339" t="s">
        <v>276</v>
      </c>
      <c r="G36" s="339"/>
      <c r="H36" s="339" t="s">
        <v>1264</v>
      </c>
      <c r="I36" s="339"/>
      <c r="J36" s="339"/>
      <c r="K36" s="339"/>
      <c r="L36" s="339"/>
      <c r="M36" s="161">
        <v>44271</v>
      </c>
      <c r="N36" s="161">
        <v>44278</v>
      </c>
      <c r="O36" s="158">
        <f t="shared" si="0"/>
        <v>8</v>
      </c>
      <c r="P36" s="65">
        <v>1</v>
      </c>
      <c r="Q36" s="159">
        <f t="shared" si="1"/>
        <v>8</v>
      </c>
      <c r="T36" s="39"/>
      <c r="U36" s="45"/>
      <c r="V36" s="45"/>
      <c r="W36" s="45"/>
      <c r="X36" s="45"/>
      <c r="Y36" s="45"/>
      <c r="Z36" s="45"/>
      <c r="AA36" s="45"/>
      <c r="AB36" s="45"/>
      <c r="AC36" s="45"/>
      <c r="AD36" s="45"/>
      <c r="AE36" s="45"/>
      <c r="AF36" s="45"/>
      <c r="AG36" s="45"/>
      <c r="AH36" s="62"/>
    </row>
    <row r="37" spans="2:34" ht="30" customHeight="1">
      <c r="B37" s="160">
        <v>22</v>
      </c>
      <c r="C37" s="756"/>
      <c r="D37" s="659"/>
      <c r="E37" s="158" t="s">
        <v>1282</v>
      </c>
      <c r="F37" s="339" t="s">
        <v>276</v>
      </c>
      <c r="G37" s="339"/>
      <c r="H37" s="339" t="s">
        <v>1264</v>
      </c>
      <c r="I37" s="339"/>
      <c r="J37" s="339"/>
      <c r="K37" s="339"/>
      <c r="L37" s="339"/>
      <c r="M37" s="161">
        <v>44271</v>
      </c>
      <c r="N37" s="161">
        <v>44278</v>
      </c>
      <c r="O37" s="158">
        <f t="shared" si="0"/>
        <v>8</v>
      </c>
      <c r="P37" s="65">
        <v>1</v>
      </c>
      <c r="Q37" s="159">
        <f t="shared" si="1"/>
        <v>8</v>
      </c>
      <c r="T37" s="39"/>
      <c r="U37" s="45"/>
      <c r="V37" s="45"/>
      <c r="W37" s="45"/>
      <c r="X37" s="45"/>
      <c r="Y37" s="45"/>
      <c r="Z37" s="45"/>
      <c r="AA37" s="45"/>
      <c r="AB37" s="45"/>
      <c r="AC37" s="45"/>
      <c r="AD37" s="45"/>
      <c r="AE37" s="45"/>
      <c r="AF37" s="45"/>
      <c r="AG37" s="45"/>
      <c r="AH37" s="62"/>
    </row>
    <row r="38" spans="2:34" ht="30" customHeight="1">
      <c r="B38" s="160">
        <v>23</v>
      </c>
      <c r="C38" s="756"/>
      <c r="D38" s="659"/>
      <c r="E38" s="158" t="s">
        <v>1283</v>
      </c>
      <c r="F38" s="339" t="s">
        <v>276</v>
      </c>
      <c r="G38" s="339"/>
      <c r="H38" s="339" t="s">
        <v>1264</v>
      </c>
      <c r="I38" s="339"/>
      <c r="J38" s="339"/>
      <c r="K38" s="339"/>
      <c r="L38" s="339"/>
      <c r="M38" s="161">
        <v>44271</v>
      </c>
      <c r="N38" s="161">
        <v>44278</v>
      </c>
      <c r="O38" s="158">
        <f t="shared" si="0"/>
        <v>8</v>
      </c>
      <c r="P38" s="65">
        <v>1</v>
      </c>
      <c r="Q38" s="159">
        <f t="shared" si="1"/>
        <v>8</v>
      </c>
      <c r="T38" s="39"/>
      <c r="U38" s="45"/>
      <c r="V38" s="45"/>
      <c r="W38" s="45"/>
      <c r="X38" s="45"/>
      <c r="Y38" s="45"/>
      <c r="Z38" s="45"/>
      <c r="AA38" s="45"/>
      <c r="AB38" s="45"/>
      <c r="AC38" s="45"/>
      <c r="AD38" s="45"/>
      <c r="AE38" s="45"/>
      <c r="AF38" s="45"/>
      <c r="AG38" s="45"/>
      <c r="AH38" s="62"/>
    </row>
    <row r="39" spans="2:34" ht="30" customHeight="1">
      <c r="B39" s="160">
        <v>24</v>
      </c>
      <c r="C39" s="756"/>
      <c r="D39" s="659"/>
      <c r="E39" s="158" t="s">
        <v>1284</v>
      </c>
      <c r="F39" s="339" t="s">
        <v>276</v>
      </c>
      <c r="G39" s="339"/>
      <c r="H39" s="339" t="s">
        <v>1264</v>
      </c>
      <c r="I39" s="339"/>
      <c r="J39" s="339"/>
      <c r="K39" s="339"/>
      <c r="L39" s="339"/>
      <c r="M39" s="161">
        <v>44278</v>
      </c>
      <c r="N39" s="161">
        <v>44285</v>
      </c>
      <c r="O39" s="158">
        <f t="shared" si="0"/>
        <v>8</v>
      </c>
      <c r="P39" s="65">
        <v>1</v>
      </c>
      <c r="Q39" s="159">
        <f t="shared" si="1"/>
        <v>8</v>
      </c>
      <c r="T39" s="39"/>
      <c r="U39" s="45"/>
      <c r="V39" s="45"/>
      <c r="W39" s="45"/>
      <c r="X39" s="45"/>
      <c r="Y39" s="45"/>
      <c r="Z39" s="45"/>
      <c r="AA39" s="45"/>
      <c r="AB39" s="45"/>
      <c r="AC39" s="45"/>
      <c r="AD39" s="45"/>
      <c r="AE39" s="45"/>
      <c r="AF39" s="45"/>
      <c r="AG39" s="45"/>
      <c r="AH39" s="62"/>
    </row>
    <row r="40" spans="2:34" ht="30" customHeight="1">
      <c r="B40" s="160">
        <v>25</v>
      </c>
      <c r="C40" s="756"/>
      <c r="D40" s="659"/>
      <c r="E40" s="158" t="s">
        <v>1285</v>
      </c>
      <c r="F40" s="339" t="s">
        <v>276</v>
      </c>
      <c r="G40" s="339"/>
      <c r="H40" s="339" t="s">
        <v>1264</v>
      </c>
      <c r="I40" s="339"/>
      <c r="J40" s="339"/>
      <c r="K40" s="339"/>
      <c r="L40" s="339"/>
      <c r="M40" s="161">
        <v>44278</v>
      </c>
      <c r="N40" s="161">
        <v>44285</v>
      </c>
      <c r="O40" s="158">
        <f t="shared" si="0"/>
        <v>8</v>
      </c>
      <c r="P40" s="65">
        <v>1</v>
      </c>
      <c r="Q40" s="159">
        <f t="shared" si="1"/>
        <v>8</v>
      </c>
      <c r="T40" s="39"/>
      <c r="U40" s="45"/>
      <c r="V40" s="45"/>
      <c r="W40" s="45"/>
      <c r="X40" s="45"/>
      <c r="Y40" s="45"/>
      <c r="Z40" s="45"/>
      <c r="AA40" s="45"/>
      <c r="AB40" s="45"/>
      <c r="AC40" s="45"/>
      <c r="AD40" s="45"/>
      <c r="AE40" s="45"/>
      <c r="AF40" s="45"/>
      <c r="AG40" s="45"/>
      <c r="AH40" s="62"/>
    </row>
    <row r="41" spans="2:34" ht="30" customHeight="1">
      <c r="B41" s="160">
        <v>26</v>
      </c>
      <c r="C41" s="756"/>
      <c r="D41" s="659"/>
      <c r="E41" s="158" t="s">
        <v>1286</v>
      </c>
      <c r="F41" s="339" t="s">
        <v>276</v>
      </c>
      <c r="G41" s="339"/>
      <c r="H41" s="339" t="s">
        <v>1264</v>
      </c>
      <c r="I41" s="339"/>
      <c r="J41" s="339"/>
      <c r="K41" s="339"/>
      <c r="L41" s="339"/>
      <c r="M41" s="161">
        <v>44278</v>
      </c>
      <c r="N41" s="161">
        <v>44285</v>
      </c>
      <c r="O41" s="158">
        <f t="shared" si="0"/>
        <v>8</v>
      </c>
      <c r="P41" s="65">
        <v>1</v>
      </c>
      <c r="Q41" s="159">
        <f t="shared" si="1"/>
        <v>8</v>
      </c>
      <c r="T41" s="39"/>
      <c r="U41" s="45"/>
      <c r="V41" s="45"/>
      <c r="W41" s="45"/>
      <c r="X41" s="45"/>
      <c r="Y41" s="45"/>
      <c r="Z41" s="45"/>
      <c r="AA41" s="45"/>
      <c r="AB41" s="45"/>
      <c r="AC41" s="45"/>
      <c r="AD41" s="45"/>
      <c r="AE41" s="45"/>
      <c r="AF41" s="45"/>
      <c r="AG41" s="45"/>
      <c r="AH41" s="62"/>
    </row>
    <row r="42" spans="2:34" ht="30" customHeight="1">
      <c r="B42" s="160">
        <v>27</v>
      </c>
      <c r="C42" s="756"/>
      <c r="D42" s="659"/>
      <c r="E42" s="158" t="s">
        <v>1287</v>
      </c>
      <c r="F42" s="339" t="s">
        <v>276</v>
      </c>
      <c r="G42" s="339"/>
      <c r="H42" s="339" t="s">
        <v>1264</v>
      </c>
      <c r="I42" s="339"/>
      <c r="J42" s="339"/>
      <c r="K42" s="339"/>
      <c r="L42" s="339"/>
      <c r="M42" s="161">
        <v>44278</v>
      </c>
      <c r="N42" s="161">
        <v>44285</v>
      </c>
      <c r="O42" s="158">
        <f t="shared" si="0"/>
        <v>8</v>
      </c>
      <c r="P42" s="65">
        <v>1</v>
      </c>
      <c r="Q42" s="159">
        <f t="shared" si="1"/>
        <v>8</v>
      </c>
      <c r="T42" s="39"/>
      <c r="U42" s="45"/>
      <c r="V42" s="45"/>
      <c r="W42" s="45"/>
      <c r="X42" s="45"/>
      <c r="Y42" s="45"/>
      <c r="Z42" s="45"/>
      <c r="AA42" s="45"/>
      <c r="AB42" s="45"/>
      <c r="AC42" s="45"/>
      <c r="AD42" s="45"/>
      <c r="AE42" s="45"/>
      <c r="AF42" s="45"/>
      <c r="AG42" s="45"/>
      <c r="AH42" s="62"/>
    </row>
    <row r="43" spans="2:34" ht="30" customHeight="1">
      <c r="B43" s="160">
        <v>28</v>
      </c>
      <c r="C43" s="756" t="s">
        <v>1288</v>
      </c>
      <c r="D43" s="659"/>
      <c r="E43" s="158" t="s">
        <v>1289</v>
      </c>
      <c r="F43" s="339" t="s">
        <v>276</v>
      </c>
      <c r="G43" s="339"/>
      <c r="H43" s="339" t="s">
        <v>1264</v>
      </c>
      <c r="I43" s="339"/>
      <c r="J43" s="339"/>
      <c r="K43" s="339"/>
      <c r="L43" s="339"/>
      <c r="M43" s="161">
        <v>44286</v>
      </c>
      <c r="N43" s="161">
        <v>44293</v>
      </c>
      <c r="O43" s="158">
        <f t="shared" si="0"/>
        <v>8</v>
      </c>
      <c r="P43" s="65">
        <v>1</v>
      </c>
      <c r="Q43" s="159">
        <f t="shared" si="1"/>
        <v>8</v>
      </c>
      <c r="T43" s="39"/>
      <c r="U43" s="45"/>
      <c r="V43" s="45"/>
      <c r="W43" s="45"/>
      <c r="X43" s="45"/>
      <c r="Y43" s="45"/>
      <c r="Z43" s="45"/>
      <c r="AA43" s="45"/>
      <c r="AB43" s="45"/>
      <c r="AC43" s="45"/>
      <c r="AD43" s="45"/>
      <c r="AE43" s="45"/>
      <c r="AF43" s="45"/>
      <c r="AG43" s="45"/>
      <c r="AH43" s="62"/>
    </row>
    <row r="44" spans="2:34" ht="30" customHeight="1">
      <c r="B44" s="160">
        <v>29</v>
      </c>
      <c r="C44" s="756"/>
      <c r="D44" s="659"/>
      <c r="E44" s="158" t="s">
        <v>1290</v>
      </c>
      <c r="F44" s="339" t="s">
        <v>276</v>
      </c>
      <c r="G44" s="339"/>
      <c r="H44" s="339" t="s">
        <v>1264</v>
      </c>
      <c r="I44" s="339"/>
      <c r="J44" s="339"/>
      <c r="K44" s="339"/>
      <c r="L44" s="339"/>
      <c r="M44" s="161">
        <v>44286</v>
      </c>
      <c r="N44" s="161">
        <v>44293</v>
      </c>
      <c r="O44" s="158">
        <f t="shared" si="0"/>
        <v>8</v>
      </c>
      <c r="P44" s="65">
        <v>1</v>
      </c>
      <c r="Q44" s="159">
        <f t="shared" si="1"/>
        <v>8</v>
      </c>
      <c r="T44" s="39"/>
      <c r="U44" s="45"/>
      <c r="V44" s="45"/>
      <c r="W44" s="45"/>
      <c r="X44" s="45"/>
      <c r="Y44" s="45"/>
      <c r="Z44" s="45"/>
      <c r="AA44" s="45"/>
      <c r="AB44" s="45"/>
      <c r="AC44" s="45"/>
      <c r="AD44" s="45"/>
      <c r="AE44" s="45"/>
      <c r="AF44" s="45"/>
      <c r="AG44" s="45"/>
      <c r="AH44" s="62"/>
    </row>
    <row r="45" spans="2:34" ht="30" customHeight="1">
      <c r="B45" s="160">
        <v>30</v>
      </c>
      <c r="C45" s="756"/>
      <c r="D45" s="659"/>
      <c r="E45" s="158" t="s">
        <v>1291</v>
      </c>
      <c r="F45" s="339" t="s">
        <v>276</v>
      </c>
      <c r="G45" s="339"/>
      <c r="H45" s="339" t="s">
        <v>1264</v>
      </c>
      <c r="I45" s="339"/>
      <c r="J45" s="339"/>
      <c r="K45" s="339"/>
      <c r="L45" s="339"/>
      <c r="M45" s="161">
        <v>44286</v>
      </c>
      <c r="N45" s="161">
        <v>44293</v>
      </c>
      <c r="O45" s="158">
        <f t="shared" si="0"/>
        <v>8</v>
      </c>
      <c r="P45" s="65">
        <v>1</v>
      </c>
      <c r="Q45" s="159">
        <f t="shared" si="1"/>
        <v>8</v>
      </c>
      <c r="T45" s="39"/>
      <c r="U45" s="45"/>
      <c r="V45" s="45"/>
      <c r="W45" s="45"/>
      <c r="X45" s="45"/>
      <c r="Y45" s="45"/>
      <c r="Z45" s="45"/>
      <c r="AA45" s="45"/>
      <c r="AB45" s="45"/>
      <c r="AC45" s="45"/>
      <c r="AD45" s="45"/>
      <c r="AE45" s="45"/>
      <c r="AF45" s="45"/>
      <c r="AG45" s="45"/>
      <c r="AH45" s="62"/>
    </row>
    <row r="46" spans="2:34" ht="30" customHeight="1">
      <c r="B46" s="160">
        <v>31</v>
      </c>
      <c r="C46" s="756"/>
      <c r="D46" s="659"/>
      <c r="E46" s="158" t="s">
        <v>1292</v>
      </c>
      <c r="F46" s="339" t="s">
        <v>276</v>
      </c>
      <c r="G46" s="339"/>
      <c r="H46" s="339" t="s">
        <v>1264</v>
      </c>
      <c r="I46" s="339"/>
      <c r="J46" s="339"/>
      <c r="K46" s="339"/>
      <c r="L46" s="339"/>
      <c r="M46" s="161">
        <v>44286</v>
      </c>
      <c r="N46" s="161">
        <v>44293</v>
      </c>
      <c r="O46" s="158">
        <f t="shared" si="0"/>
        <v>8</v>
      </c>
      <c r="P46" s="65">
        <v>1</v>
      </c>
      <c r="Q46" s="159">
        <f t="shared" si="1"/>
        <v>8</v>
      </c>
      <c r="T46" s="39"/>
      <c r="U46" s="45"/>
      <c r="V46" s="45"/>
      <c r="W46" s="45"/>
      <c r="X46" s="45"/>
      <c r="Y46" s="45"/>
      <c r="Z46" s="45"/>
      <c r="AA46" s="45"/>
      <c r="AB46" s="45"/>
      <c r="AC46" s="45"/>
      <c r="AD46" s="45"/>
      <c r="AE46" s="45"/>
      <c r="AF46" s="45"/>
      <c r="AG46" s="45"/>
      <c r="AH46" s="62"/>
    </row>
    <row r="47" spans="2:34" ht="30" customHeight="1">
      <c r="B47" s="160">
        <v>32</v>
      </c>
      <c r="C47" s="756"/>
      <c r="D47" s="659"/>
      <c r="E47" s="158" t="s">
        <v>795</v>
      </c>
      <c r="F47" s="339" t="s">
        <v>276</v>
      </c>
      <c r="G47" s="339"/>
      <c r="H47" s="339" t="s">
        <v>1264</v>
      </c>
      <c r="I47" s="339"/>
      <c r="J47" s="339"/>
      <c r="K47" s="339"/>
      <c r="L47" s="339"/>
      <c r="M47" s="161">
        <v>44294</v>
      </c>
      <c r="N47" s="161">
        <v>44301</v>
      </c>
      <c r="O47" s="158">
        <f t="shared" si="0"/>
        <v>8</v>
      </c>
      <c r="P47" s="65">
        <v>1</v>
      </c>
      <c r="Q47" s="159">
        <f t="shared" si="1"/>
        <v>8</v>
      </c>
      <c r="T47" s="39"/>
      <c r="U47" s="45"/>
      <c r="V47" s="45"/>
      <c r="W47" s="45"/>
      <c r="X47" s="45"/>
      <c r="Y47" s="45"/>
      <c r="Z47" s="45"/>
      <c r="AA47" s="45"/>
      <c r="AB47" s="45"/>
      <c r="AC47" s="45"/>
      <c r="AD47" s="45"/>
      <c r="AE47" s="45"/>
      <c r="AF47" s="45"/>
      <c r="AG47" s="45"/>
      <c r="AH47" s="62"/>
    </row>
    <row r="48" spans="2:34" ht="30" customHeight="1">
      <c r="B48" s="160">
        <v>33</v>
      </c>
      <c r="C48" s="756"/>
      <c r="D48" s="659"/>
      <c r="E48" s="158" t="s">
        <v>796</v>
      </c>
      <c r="F48" s="339" t="s">
        <v>276</v>
      </c>
      <c r="G48" s="339"/>
      <c r="H48" s="339" t="s">
        <v>1264</v>
      </c>
      <c r="I48" s="339"/>
      <c r="J48" s="339"/>
      <c r="K48" s="339"/>
      <c r="L48" s="339"/>
      <c r="M48" s="161">
        <v>44294</v>
      </c>
      <c r="N48" s="161">
        <v>44301</v>
      </c>
      <c r="O48" s="158">
        <f t="shared" si="0"/>
        <v>8</v>
      </c>
      <c r="P48" s="65">
        <v>1</v>
      </c>
      <c r="Q48" s="159">
        <f t="shared" si="1"/>
        <v>8</v>
      </c>
      <c r="T48" s="39"/>
      <c r="U48" s="45"/>
      <c r="V48" s="45"/>
      <c r="W48" s="45"/>
      <c r="X48" s="45"/>
      <c r="Y48" s="45"/>
      <c r="Z48" s="45"/>
      <c r="AA48" s="45"/>
      <c r="AB48" s="45"/>
      <c r="AC48" s="45"/>
      <c r="AD48" s="45"/>
      <c r="AE48" s="45"/>
      <c r="AF48" s="45"/>
      <c r="AG48" s="45"/>
      <c r="AH48" s="62"/>
    </row>
    <row r="49" spans="2:34" ht="30" customHeight="1">
      <c r="B49" s="160">
        <v>34</v>
      </c>
      <c r="C49" s="339" t="s">
        <v>1293</v>
      </c>
      <c r="D49" s="339"/>
      <c r="E49" s="158" t="s">
        <v>1294</v>
      </c>
      <c r="F49" s="339" t="s">
        <v>279</v>
      </c>
      <c r="G49" s="339"/>
      <c r="H49" s="339" t="s">
        <v>1264</v>
      </c>
      <c r="I49" s="339"/>
      <c r="J49" s="339"/>
      <c r="K49" s="339"/>
      <c r="L49" s="339"/>
      <c r="M49" s="161">
        <v>44271</v>
      </c>
      <c r="N49" s="161">
        <v>44275</v>
      </c>
      <c r="O49" s="158">
        <f t="shared" si="0"/>
        <v>5</v>
      </c>
      <c r="P49" s="65">
        <v>1</v>
      </c>
      <c r="Q49" s="159">
        <f t="shared" si="1"/>
        <v>5</v>
      </c>
      <c r="T49" s="39"/>
      <c r="U49" s="45"/>
      <c r="V49" s="45"/>
      <c r="W49" s="45"/>
      <c r="X49" s="45"/>
      <c r="Y49" s="45"/>
      <c r="Z49" s="45"/>
      <c r="AA49" s="45"/>
      <c r="AB49" s="45"/>
      <c r="AC49" s="45"/>
      <c r="AD49" s="45"/>
      <c r="AE49" s="45"/>
      <c r="AF49" s="45"/>
      <c r="AG49" s="45"/>
      <c r="AH49" s="62"/>
    </row>
    <row r="50" spans="2:34" ht="30" customHeight="1">
      <c r="B50" s="160">
        <v>35</v>
      </c>
      <c r="C50" s="339"/>
      <c r="D50" s="339"/>
      <c r="E50" s="158" t="s">
        <v>1295</v>
      </c>
      <c r="F50" s="339" t="s">
        <v>279</v>
      </c>
      <c r="G50" s="339"/>
      <c r="H50" s="339" t="s">
        <v>1264</v>
      </c>
      <c r="I50" s="339"/>
      <c r="J50" s="339"/>
      <c r="K50" s="339"/>
      <c r="L50" s="339"/>
      <c r="M50" s="161">
        <v>44271</v>
      </c>
      <c r="N50" s="161">
        <v>44275</v>
      </c>
      <c r="O50" s="158">
        <f t="shared" si="0"/>
        <v>5</v>
      </c>
      <c r="P50" s="65">
        <v>1</v>
      </c>
      <c r="Q50" s="159">
        <f t="shared" si="1"/>
        <v>5</v>
      </c>
      <c r="T50" s="39"/>
      <c r="U50" s="45"/>
      <c r="V50" s="45"/>
      <c r="W50" s="45"/>
      <c r="X50" s="45"/>
      <c r="Y50" s="45"/>
      <c r="Z50" s="45"/>
      <c r="AA50" s="45"/>
      <c r="AB50" s="45"/>
      <c r="AC50" s="45"/>
      <c r="AD50" s="45"/>
      <c r="AE50" s="45"/>
      <c r="AF50" s="45"/>
      <c r="AG50" s="45"/>
      <c r="AH50" s="62"/>
    </row>
    <row r="51" spans="2:34" ht="30" customHeight="1">
      <c r="B51" s="160">
        <v>36</v>
      </c>
      <c r="C51" s="339"/>
      <c r="D51" s="339"/>
      <c r="E51" s="158" t="s">
        <v>1296</v>
      </c>
      <c r="F51" s="339" t="s">
        <v>279</v>
      </c>
      <c r="G51" s="339"/>
      <c r="H51" s="339" t="s">
        <v>1264</v>
      </c>
      <c r="I51" s="339"/>
      <c r="J51" s="339"/>
      <c r="K51" s="339"/>
      <c r="L51" s="339"/>
      <c r="M51" s="161">
        <v>44271</v>
      </c>
      <c r="N51" s="161">
        <v>44275</v>
      </c>
      <c r="O51" s="158">
        <f t="shared" si="0"/>
        <v>5</v>
      </c>
      <c r="P51" s="65">
        <v>1</v>
      </c>
      <c r="Q51" s="159">
        <f t="shared" si="1"/>
        <v>5</v>
      </c>
      <c r="T51" s="39"/>
      <c r="U51" s="45"/>
      <c r="V51" s="45"/>
      <c r="W51" s="45"/>
      <c r="X51" s="45"/>
      <c r="Y51" s="45"/>
      <c r="Z51" s="45"/>
      <c r="AA51" s="45"/>
      <c r="AB51" s="45"/>
      <c r="AC51" s="45"/>
      <c r="AD51" s="45"/>
      <c r="AE51" s="45"/>
      <c r="AF51" s="45"/>
      <c r="AG51" s="45"/>
      <c r="AH51" s="62"/>
    </row>
    <row r="52" spans="2:34" ht="30" customHeight="1">
      <c r="B52" s="160">
        <v>37</v>
      </c>
      <c r="C52" s="339"/>
      <c r="D52" s="339"/>
      <c r="E52" s="158" t="s">
        <v>1297</v>
      </c>
      <c r="F52" s="339" t="s">
        <v>279</v>
      </c>
      <c r="G52" s="339"/>
      <c r="H52" s="339" t="s">
        <v>1264</v>
      </c>
      <c r="I52" s="339"/>
      <c r="J52" s="339"/>
      <c r="K52" s="339"/>
      <c r="L52" s="339"/>
      <c r="M52" s="161">
        <v>44271</v>
      </c>
      <c r="N52" s="161">
        <v>44275</v>
      </c>
      <c r="O52" s="158">
        <f t="shared" si="0"/>
        <v>5</v>
      </c>
      <c r="P52" s="65">
        <v>1</v>
      </c>
      <c r="Q52" s="159">
        <f t="shared" si="1"/>
        <v>5</v>
      </c>
      <c r="T52" s="39"/>
      <c r="U52" s="45"/>
      <c r="V52" s="45"/>
      <c r="W52" s="45"/>
      <c r="X52" s="45"/>
      <c r="Y52" s="45"/>
      <c r="Z52" s="45"/>
      <c r="AA52" s="45"/>
      <c r="AB52" s="45"/>
      <c r="AC52" s="45"/>
      <c r="AD52" s="45"/>
      <c r="AE52" s="45"/>
      <c r="AF52" s="45"/>
      <c r="AG52" s="45"/>
      <c r="AH52" s="62"/>
    </row>
    <row r="53" spans="2:34" ht="30" customHeight="1">
      <c r="B53" s="160">
        <v>38</v>
      </c>
      <c r="C53" s="339"/>
      <c r="D53" s="339"/>
      <c r="E53" s="158" t="s">
        <v>1298</v>
      </c>
      <c r="F53" s="339" t="s">
        <v>279</v>
      </c>
      <c r="G53" s="339"/>
      <c r="H53" s="339" t="s">
        <v>1264</v>
      </c>
      <c r="I53" s="339"/>
      <c r="J53" s="339"/>
      <c r="K53" s="339"/>
      <c r="L53" s="339"/>
      <c r="M53" s="161">
        <v>44276</v>
      </c>
      <c r="N53" s="161">
        <v>44280</v>
      </c>
      <c r="O53" s="158">
        <f t="shared" si="0"/>
        <v>5</v>
      </c>
      <c r="P53" s="65">
        <v>1</v>
      </c>
      <c r="Q53" s="159">
        <f t="shared" si="1"/>
        <v>5</v>
      </c>
      <c r="T53" s="39"/>
      <c r="U53" s="45"/>
      <c r="V53" s="45"/>
      <c r="W53" s="45"/>
      <c r="X53" s="45"/>
      <c r="Y53" s="45"/>
      <c r="Z53" s="45"/>
      <c r="AA53" s="45"/>
      <c r="AB53" s="45"/>
      <c r="AC53" s="45"/>
      <c r="AD53" s="45"/>
      <c r="AE53" s="45"/>
      <c r="AF53" s="45"/>
      <c r="AG53" s="45"/>
      <c r="AH53" s="62"/>
    </row>
    <row r="54" spans="2:34" ht="30" customHeight="1">
      <c r="B54" s="160">
        <v>39</v>
      </c>
      <c r="C54" s="339"/>
      <c r="D54" s="339"/>
      <c r="E54" s="158" t="s">
        <v>1299</v>
      </c>
      <c r="F54" s="339" t="s">
        <v>279</v>
      </c>
      <c r="G54" s="339"/>
      <c r="H54" s="339" t="s">
        <v>1264</v>
      </c>
      <c r="I54" s="339"/>
      <c r="J54" s="339"/>
      <c r="K54" s="339"/>
      <c r="L54" s="339"/>
      <c r="M54" s="161">
        <v>44276</v>
      </c>
      <c r="N54" s="161">
        <v>44280</v>
      </c>
      <c r="O54" s="158">
        <f t="shared" si="0"/>
        <v>5</v>
      </c>
      <c r="P54" s="65">
        <v>1</v>
      </c>
      <c r="Q54" s="159">
        <f t="shared" si="1"/>
        <v>5</v>
      </c>
      <c r="T54" s="39"/>
      <c r="U54" s="45"/>
      <c r="V54" s="45"/>
      <c r="W54" s="45"/>
      <c r="X54" s="45"/>
      <c r="Y54" s="45"/>
      <c r="Z54" s="45"/>
      <c r="AA54" s="45"/>
      <c r="AB54" s="45"/>
      <c r="AC54" s="45"/>
      <c r="AD54" s="45"/>
      <c r="AE54" s="45"/>
      <c r="AF54" s="45"/>
      <c r="AG54" s="45"/>
      <c r="AH54" s="62"/>
    </row>
    <row r="55" spans="2:34" ht="30" customHeight="1">
      <c r="B55" s="160">
        <v>40</v>
      </c>
      <c r="C55" s="339"/>
      <c r="D55" s="339"/>
      <c r="E55" s="158" t="s">
        <v>1300</v>
      </c>
      <c r="F55" s="339" t="s">
        <v>279</v>
      </c>
      <c r="G55" s="339"/>
      <c r="H55" s="339" t="s">
        <v>1264</v>
      </c>
      <c r="I55" s="339"/>
      <c r="J55" s="339"/>
      <c r="K55" s="339"/>
      <c r="L55" s="339"/>
      <c r="M55" s="161">
        <v>44276</v>
      </c>
      <c r="N55" s="161">
        <v>44280</v>
      </c>
      <c r="O55" s="158">
        <f t="shared" si="0"/>
        <v>5</v>
      </c>
      <c r="P55" s="65">
        <v>1</v>
      </c>
      <c r="Q55" s="159">
        <f t="shared" si="1"/>
        <v>5</v>
      </c>
      <c r="T55" s="39"/>
      <c r="U55" s="45"/>
      <c r="V55" s="45"/>
      <c r="W55" s="45"/>
      <c r="X55" s="45"/>
      <c r="Y55" s="45"/>
      <c r="Z55" s="45"/>
      <c r="AA55" s="45"/>
      <c r="AB55" s="45"/>
      <c r="AC55" s="45"/>
      <c r="AD55" s="45"/>
      <c r="AE55" s="45"/>
      <c r="AF55" s="45"/>
      <c r="AG55" s="45"/>
      <c r="AH55" s="62"/>
    </row>
    <row r="56" spans="2:34" ht="30" customHeight="1">
      <c r="B56" s="160">
        <v>41</v>
      </c>
      <c r="C56" s="339"/>
      <c r="D56" s="339"/>
      <c r="E56" s="158" t="s">
        <v>1301</v>
      </c>
      <c r="F56" s="339" t="s">
        <v>279</v>
      </c>
      <c r="G56" s="339"/>
      <c r="H56" s="339" t="s">
        <v>1264</v>
      </c>
      <c r="I56" s="339"/>
      <c r="J56" s="339"/>
      <c r="K56" s="339"/>
      <c r="L56" s="339"/>
      <c r="M56" s="161">
        <v>44276</v>
      </c>
      <c r="N56" s="161">
        <v>44280</v>
      </c>
      <c r="O56" s="158">
        <f t="shared" si="0"/>
        <v>5</v>
      </c>
      <c r="P56" s="65">
        <v>1</v>
      </c>
      <c r="Q56" s="159">
        <f t="shared" si="1"/>
        <v>5</v>
      </c>
      <c r="T56" s="39"/>
      <c r="U56" s="45"/>
      <c r="V56" s="45"/>
      <c r="W56" s="45"/>
      <c r="X56" s="45"/>
      <c r="Y56" s="45"/>
      <c r="Z56" s="45"/>
      <c r="AA56" s="45"/>
      <c r="AB56" s="45"/>
      <c r="AC56" s="45"/>
      <c r="AD56" s="45"/>
      <c r="AE56" s="45"/>
      <c r="AF56" s="45"/>
      <c r="AG56" s="45"/>
      <c r="AH56" s="62"/>
    </row>
    <row r="57" spans="2:34" ht="30" customHeight="1">
      <c r="B57" s="160">
        <v>42</v>
      </c>
      <c r="C57" s="339"/>
      <c r="D57" s="339"/>
      <c r="E57" s="158" t="s">
        <v>1302</v>
      </c>
      <c r="F57" s="339" t="s">
        <v>279</v>
      </c>
      <c r="G57" s="339"/>
      <c r="H57" s="339" t="s">
        <v>1264</v>
      </c>
      <c r="I57" s="339"/>
      <c r="J57" s="339"/>
      <c r="K57" s="339"/>
      <c r="L57" s="339"/>
      <c r="M57" s="161">
        <v>44281</v>
      </c>
      <c r="N57" s="161">
        <v>44285</v>
      </c>
      <c r="O57" s="158">
        <f t="shared" si="0"/>
        <v>5</v>
      </c>
      <c r="P57" s="65">
        <v>1</v>
      </c>
      <c r="Q57" s="159">
        <f t="shared" si="1"/>
        <v>5</v>
      </c>
      <c r="T57" s="39"/>
      <c r="U57" s="45"/>
      <c r="V57" s="45"/>
      <c r="W57" s="45"/>
      <c r="X57" s="45"/>
      <c r="Y57" s="45"/>
      <c r="Z57" s="45"/>
      <c r="AA57" s="45"/>
      <c r="AB57" s="45"/>
      <c r="AC57" s="45"/>
      <c r="AD57" s="45"/>
      <c r="AE57" s="45"/>
      <c r="AF57" s="45"/>
      <c r="AG57" s="45"/>
      <c r="AH57" s="62"/>
    </row>
    <row r="58" spans="2:34" ht="30" customHeight="1">
      <c r="B58" s="160">
        <v>43</v>
      </c>
      <c r="C58" s="339"/>
      <c r="D58" s="339"/>
      <c r="E58" s="158" t="s">
        <v>1303</v>
      </c>
      <c r="F58" s="339" t="s">
        <v>279</v>
      </c>
      <c r="G58" s="339"/>
      <c r="H58" s="339" t="s">
        <v>1264</v>
      </c>
      <c r="I58" s="339"/>
      <c r="J58" s="339"/>
      <c r="K58" s="339"/>
      <c r="L58" s="339"/>
      <c r="M58" s="161">
        <v>44281</v>
      </c>
      <c r="N58" s="161">
        <v>44285</v>
      </c>
      <c r="O58" s="158">
        <f t="shared" si="0"/>
        <v>5</v>
      </c>
      <c r="P58" s="65">
        <v>1</v>
      </c>
      <c r="Q58" s="159">
        <f t="shared" si="1"/>
        <v>5</v>
      </c>
      <c r="T58" s="39"/>
      <c r="U58" s="45"/>
      <c r="V58" s="45"/>
      <c r="W58" s="45"/>
      <c r="X58" s="45"/>
      <c r="Y58" s="45"/>
      <c r="Z58" s="45"/>
      <c r="AA58" s="45"/>
      <c r="AB58" s="45"/>
      <c r="AC58" s="45"/>
      <c r="AD58" s="45"/>
      <c r="AE58" s="45"/>
      <c r="AF58" s="45"/>
      <c r="AG58" s="45"/>
      <c r="AH58" s="62"/>
    </row>
    <row r="59" spans="2:34" ht="30" customHeight="1">
      <c r="B59" s="160">
        <v>44</v>
      </c>
      <c r="C59" s="339"/>
      <c r="D59" s="339"/>
      <c r="E59" s="158" t="s">
        <v>1304</v>
      </c>
      <c r="F59" s="339" t="s">
        <v>279</v>
      </c>
      <c r="G59" s="339"/>
      <c r="H59" s="339" t="s">
        <v>1264</v>
      </c>
      <c r="I59" s="339"/>
      <c r="J59" s="339"/>
      <c r="K59" s="339"/>
      <c r="L59" s="339"/>
      <c r="M59" s="161">
        <v>44281</v>
      </c>
      <c r="N59" s="161">
        <v>44285</v>
      </c>
      <c r="O59" s="158">
        <f t="shared" si="0"/>
        <v>5</v>
      </c>
      <c r="P59" s="65">
        <v>1</v>
      </c>
      <c r="Q59" s="159">
        <f t="shared" si="1"/>
        <v>5</v>
      </c>
      <c r="T59" s="39"/>
      <c r="U59" s="45"/>
      <c r="V59" s="45"/>
      <c r="W59" s="45"/>
      <c r="X59" s="45"/>
      <c r="Y59" s="45"/>
      <c r="Z59" s="45"/>
      <c r="AA59" s="45"/>
      <c r="AB59" s="45"/>
      <c r="AC59" s="45"/>
      <c r="AD59" s="45"/>
      <c r="AE59" s="45"/>
      <c r="AF59" s="45"/>
      <c r="AG59" s="45"/>
      <c r="AH59" s="62"/>
    </row>
    <row r="60" spans="2:34" ht="30" customHeight="1">
      <c r="B60" s="160">
        <v>45</v>
      </c>
      <c r="C60" s="339"/>
      <c r="D60" s="339"/>
      <c r="E60" s="158" t="s">
        <v>1305</v>
      </c>
      <c r="F60" s="339" t="s">
        <v>279</v>
      </c>
      <c r="G60" s="339"/>
      <c r="H60" s="339" t="s">
        <v>1264</v>
      </c>
      <c r="I60" s="339"/>
      <c r="J60" s="339"/>
      <c r="K60" s="339"/>
      <c r="L60" s="339"/>
      <c r="M60" s="161">
        <v>44281</v>
      </c>
      <c r="N60" s="161">
        <v>44285</v>
      </c>
      <c r="O60" s="158">
        <f t="shared" si="0"/>
        <v>5</v>
      </c>
      <c r="P60" s="65">
        <v>1</v>
      </c>
      <c r="Q60" s="159">
        <f t="shared" si="1"/>
        <v>5</v>
      </c>
      <c r="T60" s="39"/>
      <c r="U60" s="45"/>
      <c r="V60" s="45"/>
      <c r="W60" s="45"/>
      <c r="X60" s="45"/>
      <c r="Y60" s="45"/>
      <c r="Z60" s="45"/>
      <c r="AA60" s="45"/>
      <c r="AB60" s="45"/>
      <c r="AC60" s="45"/>
      <c r="AD60" s="45"/>
      <c r="AE60" s="45"/>
      <c r="AF60" s="45"/>
      <c r="AG60" s="45"/>
      <c r="AH60" s="62"/>
    </row>
    <row r="61" spans="2:34" ht="30" customHeight="1">
      <c r="B61" s="160">
        <v>46</v>
      </c>
      <c r="C61" s="339"/>
      <c r="D61" s="339"/>
      <c r="E61" s="158" t="s">
        <v>1306</v>
      </c>
      <c r="F61" s="339" t="s">
        <v>279</v>
      </c>
      <c r="G61" s="339"/>
      <c r="H61" s="339" t="s">
        <v>1264</v>
      </c>
      <c r="I61" s="339"/>
      <c r="J61" s="339"/>
      <c r="K61" s="339"/>
      <c r="L61" s="339"/>
      <c r="M61" s="161">
        <v>44286</v>
      </c>
      <c r="N61" s="161">
        <v>44290</v>
      </c>
      <c r="O61" s="158">
        <f t="shared" si="0"/>
        <v>5</v>
      </c>
      <c r="P61" s="65">
        <v>1</v>
      </c>
      <c r="Q61" s="159">
        <f t="shared" si="1"/>
        <v>5</v>
      </c>
      <c r="T61" s="39"/>
      <c r="U61" s="45"/>
      <c r="V61" s="45"/>
      <c r="W61" s="45"/>
      <c r="X61" s="45"/>
      <c r="Y61" s="45"/>
      <c r="Z61" s="45"/>
      <c r="AA61" s="45"/>
      <c r="AB61" s="45"/>
      <c r="AC61" s="45"/>
      <c r="AD61" s="45"/>
      <c r="AE61" s="45"/>
      <c r="AF61" s="45"/>
      <c r="AG61" s="45"/>
      <c r="AH61" s="62"/>
    </row>
    <row r="62" spans="2:34" ht="30" customHeight="1">
      <c r="B62" s="160">
        <v>47</v>
      </c>
      <c r="C62" s="339"/>
      <c r="D62" s="339"/>
      <c r="E62" s="158" t="s">
        <v>1307</v>
      </c>
      <c r="F62" s="339" t="s">
        <v>279</v>
      </c>
      <c r="G62" s="339"/>
      <c r="H62" s="339" t="s">
        <v>1264</v>
      </c>
      <c r="I62" s="339"/>
      <c r="J62" s="339"/>
      <c r="K62" s="339"/>
      <c r="L62" s="339"/>
      <c r="M62" s="161">
        <v>44286</v>
      </c>
      <c r="N62" s="161">
        <v>44290</v>
      </c>
      <c r="O62" s="158">
        <f t="shared" si="0"/>
        <v>5</v>
      </c>
      <c r="P62" s="65">
        <v>1</v>
      </c>
      <c r="Q62" s="159">
        <f t="shared" si="1"/>
        <v>5</v>
      </c>
      <c r="T62" s="39"/>
      <c r="U62" s="45"/>
      <c r="V62" s="45"/>
      <c r="W62" s="45"/>
      <c r="X62" s="45"/>
      <c r="Y62" s="45"/>
      <c r="Z62" s="45"/>
      <c r="AA62" s="45"/>
      <c r="AB62" s="45"/>
      <c r="AC62" s="45"/>
      <c r="AD62" s="45"/>
      <c r="AE62" s="45"/>
      <c r="AF62" s="45"/>
      <c r="AG62" s="45"/>
      <c r="AH62" s="62"/>
    </row>
    <row r="63" spans="2:34" ht="30" customHeight="1">
      <c r="B63" s="160">
        <v>48</v>
      </c>
      <c r="C63" s="339"/>
      <c r="D63" s="339"/>
      <c r="E63" s="158" t="s">
        <v>1308</v>
      </c>
      <c r="F63" s="339" t="s">
        <v>279</v>
      </c>
      <c r="G63" s="339"/>
      <c r="H63" s="339" t="s">
        <v>1264</v>
      </c>
      <c r="I63" s="339"/>
      <c r="J63" s="339"/>
      <c r="K63" s="339"/>
      <c r="L63" s="339"/>
      <c r="M63" s="161">
        <v>44286</v>
      </c>
      <c r="N63" s="161">
        <v>44290</v>
      </c>
      <c r="O63" s="158">
        <f t="shared" si="0"/>
        <v>5</v>
      </c>
      <c r="P63" s="65">
        <v>1</v>
      </c>
      <c r="Q63" s="159">
        <f t="shared" si="1"/>
        <v>5</v>
      </c>
      <c r="T63" s="39"/>
      <c r="U63" s="45"/>
      <c r="V63" s="45"/>
      <c r="W63" s="45"/>
      <c r="X63" s="45"/>
      <c r="Y63" s="45"/>
      <c r="Z63" s="45"/>
      <c r="AA63" s="45"/>
      <c r="AB63" s="45"/>
      <c r="AC63" s="45"/>
      <c r="AD63" s="45"/>
      <c r="AE63" s="45"/>
      <c r="AF63" s="45"/>
      <c r="AG63" s="45"/>
      <c r="AH63" s="62"/>
    </row>
    <row r="64" spans="2:34" ht="30" customHeight="1">
      <c r="B64" s="160">
        <v>49</v>
      </c>
      <c r="C64" s="339"/>
      <c r="D64" s="339"/>
      <c r="E64" s="158" t="s">
        <v>857</v>
      </c>
      <c r="F64" s="339" t="s">
        <v>279</v>
      </c>
      <c r="G64" s="339"/>
      <c r="H64" s="339" t="s">
        <v>1264</v>
      </c>
      <c r="I64" s="339"/>
      <c r="J64" s="339"/>
      <c r="K64" s="339"/>
      <c r="L64" s="339"/>
      <c r="M64" s="161">
        <v>44286</v>
      </c>
      <c r="N64" s="161">
        <v>44290</v>
      </c>
      <c r="O64" s="158">
        <f t="shared" si="0"/>
        <v>5</v>
      </c>
      <c r="P64" s="65">
        <v>1</v>
      </c>
      <c r="Q64" s="159">
        <f t="shared" si="1"/>
        <v>5</v>
      </c>
      <c r="T64" s="39"/>
      <c r="U64" s="45"/>
      <c r="V64" s="45"/>
      <c r="W64" s="45"/>
      <c r="X64" s="45"/>
      <c r="Y64" s="45"/>
      <c r="Z64" s="45"/>
      <c r="AA64" s="45"/>
      <c r="AB64" s="45"/>
      <c r="AC64" s="45"/>
      <c r="AD64" s="45"/>
      <c r="AE64" s="45"/>
      <c r="AF64" s="45"/>
      <c r="AG64" s="45"/>
      <c r="AH64" s="62"/>
    </row>
    <row r="65" spans="2:34" ht="30" customHeight="1">
      <c r="B65" s="160">
        <v>50</v>
      </c>
      <c r="C65" s="339"/>
      <c r="D65" s="339"/>
      <c r="E65" s="158" t="s">
        <v>1309</v>
      </c>
      <c r="F65" s="339" t="s">
        <v>279</v>
      </c>
      <c r="G65" s="339"/>
      <c r="H65" s="339" t="s">
        <v>1264</v>
      </c>
      <c r="I65" s="339"/>
      <c r="J65" s="339"/>
      <c r="K65" s="339"/>
      <c r="L65" s="339"/>
      <c r="M65" s="161">
        <v>44287</v>
      </c>
      <c r="N65" s="161">
        <v>44299</v>
      </c>
      <c r="O65" s="158">
        <f t="shared" si="0"/>
        <v>13</v>
      </c>
      <c r="P65" s="65">
        <v>1</v>
      </c>
      <c r="Q65" s="159">
        <f t="shared" si="1"/>
        <v>13</v>
      </c>
      <c r="T65" s="39"/>
      <c r="U65" s="45"/>
      <c r="V65" s="45"/>
      <c r="W65" s="45"/>
      <c r="X65" s="45"/>
      <c r="Y65" s="45"/>
      <c r="Z65" s="45"/>
      <c r="AA65" s="45"/>
      <c r="AB65" s="45"/>
      <c r="AC65" s="45"/>
      <c r="AD65" s="45"/>
      <c r="AE65" s="45"/>
      <c r="AF65" s="45"/>
      <c r="AG65" s="45"/>
      <c r="AH65" s="62"/>
    </row>
    <row r="66" spans="2:34" ht="30" customHeight="1">
      <c r="B66" s="160">
        <v>51</v>
      </c>
      <c r="C66" s="339"/>
      <c r="D66" s="339"/>
      <c r="E66" s="158" t="s">
        <v>1310</v>
      </c>
      <c r="F66" s="339" t="s">
        <v>279</v>
      </c>
      <c r="G66" s="339"/>
      <c r="H66" s="339" t="s">
        <v>1264</v>
      </c>
      <c r="I66" s="339"/>
      <c r="J66" s="339"/>
      <c r="K66" s="339"/>
      <c r="L66" s="339"/>
      <c r="M66" s="161">
        <v>44287</v>
      </c>
      <c r="N66" s="161">
        <v>44299</v>
      </c>
      <c r="O66" s="158">
        <f t="shared" si="0"/>
        <v>13</v>
      </c>
      <c r="P66" s="65">
        <v>1</v>
      </c>
      <c r="Q66" s="159">
        <f t="shared" si="1"/>
        <v>13</v>
      </c>
      <c r="T66" s="39"/>
      <c r="U66" s="45"/>
      <c r="V66" s="45"/>
      <c r="W66" s="45"/>
      <c r="X66" s="45"/>
      <c r="Y66" s="45"/>
      <c r="Z66" s="45"/>
      <c r="AA66" s="45"/>
      <c r="AB66" s="45"/>
      <c r="AC66" s="45"/>
      <c r="AD66" s="45"/>
      <c r="AE66" s="45"/>
      <c r="AF66" s="45"/>
      <c r="AG66" s="45"/>
      <c r="AH66" s="62"/>
    </row>
    <row r="67" spans="2:34" ht="30" customHeight="1">
      <c r="B67" s="160">
        <v>52</v>
      </c>
      <c r="C67" s="339" t="s">
        <v>1325</v>
      </c>
      <c r="D67" s="339"/>
      <c r="E67" s="158" t="s">
        <v>1311</v>
      </c>
      <c r="F67" s="756" t="s">
        <v>264</v>
      </c>
      <c r="G67" s="659"/>
      <c r="H67" s="339" t="s">
        <v>1264</v>
      </c>
      <c r="I67" s="339"/>
      <c r="J67" s="339"/>
      <c r="K67" s="339"/>
      <c r="L67" s="339"/>
      <c r="M67" s="161">
        <v>44271</v>
      </c>
      <c r="N67" s="161">
        <v>44276</v>
      </c>
      <c r="O67" s="158">
        <f t="shared" si="0"/>
        <v>6</v>
      </c>
      <c r="P67" s="65">
        <v>1</v>
      </c>
      <c r="Q67" s="159">
        <f t="shared" si="1"/>
        <v>6</v>
      </c>
      <c r="T67" s="39"/>
      <c r="U67" s="45"/>
      <c r="V67" s="45"/>
      <c r="W67" s="45"/>
      <c r="X67" s="45"/>
      <c r="Y67" s="45"/>
      <c r="Z67" s="45"/>
      <c r="AA67" s="45"/>
      <c r="AB67" s="45"/>
      <c r="AC67" s="45"/>
      <c r="AD67" s="45"/>
      <c r="AE67" s="45"/>
      <c r="AF67" s="45"/>
      <c r="AG67" s="45"/>
      <c r="AH67" s="62"/>
    </row>
    <row r="68" spans="2:34" ht="30" customHeight="1">
      <c r="B68" s="160">
        <v>53</v>
      </c>
      <c r="C68" s="339"/>
      <c r="D68" s="339"/>
      <c r="E68" s="158" t="s">
        <v>1312</v>
      </c>
      <c r="F68" s="756" t="s">
        <v>264</v>
      </c>
      <c r="G68" s="659"/>
      <c r="H68" s="339" t="s">
        <v>1264</v>
      </c>
      <c r="I68" s="339"/>
      <c r="J68" s="339"/>
      <c r="K68" s="339"/>
      <c r="L68" s="339"/>
      <c r="M68" s="161">
        <v>44271</v>
      </c>
      <c r="N68" s="161">
        <v>44276</v>
      </c>
      <c r="O68" s="158">
        <f t="shared" si="0"/>
        <v>6</v>
      </c>
      <c r="P68" s="65">
        <v>1</v>
      </c>
      <c r="Q68" s="159">
        <f t="shared" si="1"/>
        <v>6</v>
      </c>
      <c r="T68" s="39"/>
      <c r="U68" s="45"/>
      <c r="V68" s="45"/>
      <c r="W68" s="45"/>
      <c r="X68" s="45"/>
      <c r="Y68" s="45"/>
      <c r="Z68" s="45"/>
      <c r="AA68" s="45"/>
      <c r="AB68" s="45"/>
      <c r="AC68" s="45"/>
      <c r="AD68" s="45"/>
      <c r="AE68" s="45"/>
      <c r="AF68" s="45"/>
      <c r="AG68" s="45"/>
      <c r="AH68" s="62"/>
    </row>
    <row r="69" spans="2:34" ht="30" customHeight="1">
      <c r="B69" s="160">
        <v>54</v>
      </c>
      <c r="C69" s="339"/>
      <c r="D69" s="339"/>
      <c r="E69" s="158" t="s">
        <v>1313</v>
      </c>
      <c r="F69" s="339" t="s">
        <v>264</v>
      </c>
      <c r="G69" s="339"/>
      <c r="H69" s="339" t="s">
        <v>1264</v>
      </c>
      <c r="I69" s="339"/>
      <c r="J69" s="339"/>
      <c r="K69" s="339"/>
      <c r="L69" s="339"/>
      <c r="M69" s="161">
        <v>44271</v>
      </c>
      <c r="N69" s="161">
        <v>44276</v>
      </c>
      <c r="O69" s="158">
        <f t="shared" si="0"/>
        <v>6</v>
      </c>
      <c r="P69" s="65">
        <v>1</v>
      </c>
      <c r="Q69" s="159">
        <f t="shared" si="1"/>
        <v>6</v>
      </c>
      <c r="T69" s="39"/>
      <c r="U69" s="45"/>
      <c r="V69" s="45"/>
      <c r="W69" s="45"/>
      <c r="X69" s="45"/>
      <c r="Y69" s="45"/>
      <c r="Z69" s="45"/>
      <c r="AA69" s="45"/>
      <c r="AB69" s="45"/>
      <c r="AC69" s="45"/>
      <c r="AD69" s="45"/>
      <c r="AE69" s="45"/>
      <c r="AF69" s="45"/>
      <c r="AG69" s="45"/>
      <c r="AH69" s="62"/>
    </row>
    <row r="70" spans="2:34" ht="30" customHeight="1">
      <c r="B70" s="160">
        <v>55</v>
      </c>
      <c r="C70" s="339"/>
      <c r="D70" s="339"/>
      <c r="E70" s="158" t="s">
        <v>1314</v>
      </c>
      <c r="F70" s="339" t="s">
        <v>264</v>
      </c>
      <c r="G70" s="339"/>
      <c r="H70" s="339" t="s">
        <v>1264</v>
      </c>
      <c r="I70" s="339"/>
      <c r="J70" s="339"/>
      <c r="K70" s="339"/>
      <c r="L70" s="339"/>
      <c r="M70" s="161">
        <v>44271</v>
      </c>
      <c r="N70" s="161">
        <v>44276</v>
      </c>
      <c r="O70" s="158">
        <f t="shared" si="0"/>
        <v>6</v>
      </c>
      <c r="P70" s="65">
        <v>1</v>
      </c>
      <c r="Q70" s="159">
        <f t="shared" si="1"/>
        <v>6</v>
      </c>
      <c r="T70" s="39"/>
      <c r="U70" s="45"/>
      <c r="V70" s="45"/>
      <c r="W70" s="45"/>
      <c r="X70" s="45"/>
      <c r="Y70" s="45"/>
      <c r="Z70" s="45"/>
      <c r="AA70" s="45"/>
      <c r="AB70" s="45"/>
      <c r="AC70" s="45"/>
      <c r="AD70" s="45"/>
      <c r="AE70" s="45"/>
      <c r="AF70" s="45"/>
      <c r="AG70" s="45"/>
      <c r="AH70" s="62"/>
    </row>
    <row r="71" spans="2:34" ht="30" customHeight="1">
      <c r="B71" s="160">
        <v>56</v>
      </c>
      <c r="C71" s="339"/>
      <c r="D71" s="339"/>
      <c r="E71" s="158" t="s">
        <v>1315</v>
      </c>
      <c r="F71" s="339" t="s">
        <v>264</v>
      </c>
      <c r="G71" s="339"/>
      <c r="H71" s="339" t="s">
        <v>1264</v>
      </c>
      <c r="I71" s="339"/>
      <c r="J71" s="339"/>
      <c r="K71" s="339"/>
      <c r="L71" s="339"/>
      <c r="M71" s="161">
        <v>44271</v>
      </c>
      <c r="N71" s="161">
        <v>44276</v>
      </c>
      <c r="O71" s="158">
        <f t="shared" si="0"/>
        <v>6</v>
      </c>
      <c r="P71" s="65">
        <v>1</v>
      </c>
      <c r="Q71" s="159">
        <f t="shared" si="1"/>
        <v>6</v>
      </c>
      <c r="T71" s="39"/>
      <c r="U71" s="45"/>
      <c r="V71" s="45"/>
      <c r="W71" s="45"/>
      <c r="X71" s="45"/>
      <c r="Y71" s="45"/>
      <c r="Z71" s="45"/>
      <c r="AA71" s="45"/>
      <c r="AB71" s="45"/>
      <c r="AC71" s="45"/>
      <c r="AD71" s="45"/>
      <c r="AE71" s="45"/>
      <c r="AF71" s="45"/>
      <c r="AG71" s="45"/>
      <c r="AH71" s="62"/>
    </row>
    <row r="72" spans="2:34" ht="30" customHeight="1">
      <c r="B72" s="160">
        <v>57</v>
      </c>
      <c r="C72" s="339"/>
      <c r="D72" s="339"/>
      <c r="E72" s="158" t="s">
        <v>1316</v>
      </c>
      <c r="F72" s="339" t="s">
        <v>264</v>
      </c>
      <c r="G72" s="339"/>
      <c r="H72" s="339" t="s">
        <v>1264</v>
      </c>
      <c r="I72" s="339"/>
      <c r="J72" s="339"/>
      <c r="K72" s="339"/>
      <c r="L72" s="339"/>
      <c r="M72" s="161">
        <v>44271</v>
      </c>
      <c r="N72" s="161">
        <v>44276</v>
      </c>
      <c r="O72" s="158">
        <f t="shared" si="0"/>
        <v>6</v>
      </c>
      <c r="P72" s="65">
        <v>1</v>
      </c>
      <c r="Q72" s="159">
        <f t="shared" si="1"/>
        <v>6</v>
      </c>
      <c r="T72" s="39"/>
      <c r="U72" s="45"/>
      <c r="V72" s="45"/>
      <c r="W72" s="45"/>
      <c r="X72" s="45"/>
      <c r="Y72" s="45"/>
      <c r="Z72" s="45"/>
      <c r="AA72" s="45"/>
      <c r="AB72" s="45"/>
      <c r="AC72" s="45"/>
      <c r="AD72" s="45"/>
      <c r="AE72" s="45"/>
      <c r="AF72" s="45"/>
      <c r="AG72" s="45"/>
      <c r="AH72" s="62"/>
    </row>
    <row r="73" spans="2:34" ht="30" customHeight="1">
      <c r="B73" s="160">
        <v>58</v>
      </c>
      <c r="C73" s="339"/>
      <c r="D73" s="339"/>
      <c r="E73" s="158" t="s">
        <v>1317</v>
      </c>
      <c r="F73" s="339" t="s">
        <v>264</v>
      </c>
      <c r="G73" s="339"/>
      <c r="H73" s="339" t="s">
        <v>1264</v>
      </c>
      <c r="I73" s="339"/>
      <c r="J73" s="339"/>
      <c r="K73" s="339"/>
      <c r="L73" s="339"/>
      <c r="M73" s="161">
        <v>44271</v>
      </c>
      <c r="N73" s="161">
        <v>44276</v>
      </c>
      <c r="O73" s="158">
        <f t="shared" si="0"/>
        <v>6</v>
      </c>
      <c r="P73" s="65">
        <v>1</v>
      </c>
      <c r="Q73" s="159">
        <f t="shared" si="1"/>
        <v>6</v>
      </c>
      <c r="T73" s="39"/>
      <c r="U73" s="45"/>
      <c r="V73" s="45"/>
      <c r="W73" s="45"/>
      <c r="X73" s="45"/>
      <c r="Y73" s="45"/>
      <c r="Z73" s="45"/>
      <c r="AA73" s="45"/>
      <c r="AB73" s="45"/>
      <c r="AC73" s="45"/>
      <c r="AD73" s="45"/>
      <c r="AE73" s="45"/>
      <c r="AF73" s="45"/>
      <c r="AG73" s="45"/>
      <c r="AH73" s="62"/>
    </row>
    <row r="74" spans="2:34" ht="30" customHeight="1">
      <c r="B74" s="160">
        <v>59</v>
      </c>
      <c r="C74" s="339"/>
      <c r="D74" s="339"/>
      <c r="E74" s="158" t="s">
        <v>1318</v>
      </c>
      <c r="F74" s="339" t="s">
        <v>264</v>
      </c>
      <c r="G74" s="339"/>
      <c r="H74" s="339" t="s">
        <v>1264</v>
      </c>
      <c r="I74" s="339"/>
      <c r="J74" s="339"/>
      <c r="K74" s="339"/>
      <c r="L74" s="339"/>
      <c r="M74" s="161">
        <v>44271</v>
      </c>
      <c r="N74" s="161">
        <v>44276</v>
      </c>
      <c r="O74" s="158">
        <f t="shared" si="0"/>
        <v>6</v>
      </c>
      <c r="P74" s="65">
        <v>1</v>
      </c>
      <c r="Q74" s="159">
        <f t="shared" si="1"/>
        <v>6</v>
      </c>
      <c r="T74" s="39"/>
      <c r="U74" s="45"/>
      <c r="V74" s="45"/>
      <c r="W74" s="45"/>
      <c r="X74" s="45"/>
      <c r="Y74" s="45"/>
      <c r="Z74" s="45"/>
      <c r="AA74" s="45"/>
      <c r="AB74" s="45"/>
      <c r="AC74" s="45"/>
      <c r="AD74" s="45"/>
      <c r="AE74" s="45"/>
      <c r="AF74" s="45"/>
      <c r="AG74" s="45"/>
      <c r="AH74" s="62"/>
    </row>
    <row r="75" spans="2:34" ht="30" customHeight="1">
      <c r="B75" s="160">
        <v>60</v>
      </c>
      <c r="C75" s="339"/>
      <c r="D75" s="339"/>
      <c r="E75" s="158" t="s">
        <v>1319</v>
      </c>
      <c r="F75" s="339" t="s">
        <v>264</v>
      </c>
      <c r="G75" s="339"/>
      <c r="H75" s="339" t="s">
        <v>1264</v>
      </c>
      <c r="I75" s="339"/>
      <c r="J75" s="339"/>
      <c r="K75" s="339"/>
      <c r="L75" s="339"/>
      <c r="M75" s="161">
        <v>44277</v>
      </c>
      <c r="N75" s="161">
        <v>44281</v>
      </c>
      <c r="O75" s="158">
        <f t="shared" si="0"/>
        <v>5</v>
      </c>
      <c r="P75" s="65">
        <v>1</v>
      </c>
      <c r="Q75" s="159">
        <f t="shared" si="1"/>
        <v>5</v>
      </c>
      <c r="T75" s="39"/>
      <c r="U75" s="45"/>
      <c r="V75" s="45"/>
      <c r="W75" s="45"/>
      <c r="X75" s="45"/>
      <c r="Y75" s="45"/>
      <c r="Z75" s="45"/>
      <c r="AA75" s="45"/>
      <c r="AB75" s="45"/>
      <c r="AC75" s="45"/>
      <c r="AD75" s="45"/>
      <c r="AE75" s="45"/>
      <c r="AF75" s="45"/>
      <c r="AG75" s="45"/>
      <c r="AH75" s="62"/>
    </row>
    <row r="76" spans="2:34" ht="30" customHeight="1">
      <c r="B76" s="160">
        <v>61</v>
      </c>
      <c r="C76" s="339"/>
      <c r="D76" s="339"/>
      <c r="E76" s="158" t="s">
        <v>1320</v>
      </c>
      <c r="F76" s="339" t="s">
        <v>264</v>
      </c>
      <c r="G76" s="339"/>
      <c r="H76" s="339" t="s">
        <v>1264</v>
      </c>
      <c r="I76" s="339"/>
      <c r="J76" s="339"/>
      <c r="K76" s="339"/>
      <c r="L76" s="339"/>
      <c r="M76" s="161">
        <v>44277</v>
      </c>
      <c r="N76" s="161">
        <v>44281</v>
      </c>
      <c r="O76" s="158">
        <f t="shared" si="0"/>
        <v>5</v>
      </c>
      <c r="P76" s="65">
        <v>1</v>
      </c>
      <c r="Q76" s="159">
        <f t="shared" si="1"/>
        <v>5</v>
      </c>
      <c r="T76" s="39"/>
      <c r="U76" s="45"/>
      <c r="V76" s="45"/>
      <c r="W76" s="45"/>
      <c r="X76" s="45"/>
      <c r="Y76" s="45"/>
      <c r="Z76" s="45"/>
      <c r="AA76" s="45"/>
      <c r="AB76" s="45"/>
      <c r="AC76" s="45"/>
      <c r="AD76" s="45"/>
      <c r="AE76" s="45"/>
      <c r="AF76" s="45"/>
      <c r="AG76" s="45"/>
      <c r="AH76" s="62"/>
    </row>
    <row r="77" spans="2:34" ht="30" customHeight="1">
      <c r="B77" s="160">
        <v>62</v>
      </c>
      <c r="C77" s="339"/>
      <c r="D77" s="339"/>
      <c r="E77" s="158" t="s">
        <v>1321</v>
      </c>
      <c r="F77" s="339" t="s">
        <v>264</v>
      </c>
      <c r="G77" s="339"/>
      <c r="H77" s="339" t="s">
        <v>1264</v>
      </c>
      <c r="I77" s="339"/>
      <c r="J77" s="339"/>
      <c r="K77" s="339"/>
      <c r="L77" s="339"/>
      <c r="M77" s="161">
        <v>44277</v>
      </c>
      <c r="N77" s="161">
        <v>44281</v>
      </c>
      <c r="O77" s="158">
        <f t="shared" si="0"/>
        <v>5</v>
      </c>
      <c r="P77" s="65">
        <v>1</v>
      </c>
      <c r="Q77" s="159">
        <f t="shared" si="1"/>
        <v>5</v>
      </c>
      <c r="T77" s="39"/>
      <c r="U77" s="45"/>
      <c r="V77" s="45"/>
      <c r="W77" s="45"/>
      <c r="X77" s="45"/>
      <c r="Y77" s="45"/>
      <c r="Z77" s="45"/>
      <c r="AA77" s="45"/>
      <c r="AB77" s="45"/>
      <c r="AC77" s="45"/>
      <c r="AD77" s="45"/>
      <c r="AE77" s="45"/>
      <c r="AF77" s="45"/>
      <c r="AG77" s="45"/>
      <c r="AH77" s="62"/>
    </row>
    <row r="78" spans="2:34" ht="30" customHeight="1">
      <c r="B78" s="160">
        <v>63</v>
      </c>
      <c r="C78" s="339"/>
      <c r="D78" s="339"/>
      <c r="E78" s="158" t="s">
        <v>1322</v>
      </c>
      <c r="F78" s="339" t="s">
        <v>264</v>
      </c>
      <c r="G78" s="339"/>
      <c r="H78" s="339" t="s">
        <v>1264</v>
      </c>
      <c r="I78" s="339"/>
      <c r="J78" s="339"/>
      <c r="K78" s="339"/>
      <c r="L78" s="339"/>
      <c r="M78" s="161">
        <v>44277</v>
      </c>
      <c r="N78" s="161">
        <v>44281</v>
      </c>
      <c r="O78" s="158">
        <f t="shared" si="0"/>
        <v>5</v>
      </c>
      <c r="P78" s="65">
        <v>1</v>
      </c>
      <c r="Q78" s="159">
        <f t="shared" si="1"/>
        <v>5</v>
      </c>
      <c r="T78" s="39"/>
      <c r="U78" s="45"/>
      <c r="V78" s="45"/>
      <c r="W78" s="45"/>
      <c r="X78" s="45"/>
      <c r="Y78" s="45"/>
      <c r="Z78" s="45"/>
      <c r="AA78" s="45"/>
      <c r="AB78" s="45"/>
      <c r="AC78" s="45"/>
      <c r="AD78" s="45"/>
      <c r="AE78" s="45"/>
      <c r="AF78" s="45"/>
      <c r="AG78" s="45"/>
      <c r="AH78" s="62"/>
    </row>
    <row r="79" spans="2:34" ht="30" customHeight="1">
      <c r="B79" s="160">
        <v>64</v>
      </c>
      <c r="C79" s="339"/>
      <c r="D79" s="339"/>
      <c r="E79" s="158" t="s">
        <v>1322</v>
      </c>
      <c r="F79" s="339" t="s">
        <v>264</v>
      </c>
      <c r="G79" s="339"/>
      <c r="H79" s="339" t="s">
        <v>1264</v>
      </c>
      <c r="I79" s="339"/>
      <c r="J79" s="339"/>
      <c r="K79" s="339"/>
      <c r="L79" s="339"/>
      <c r="M79" s="161">
        <v>44277</v>
      </c>
      <c r="N79" s="161">
        <v>44281</v>
      </c>
      <c r="O79" s="158">
        <f t="shared" si="0"/>
        <v>5</v>
      </c>
      <c r="P79" s="65">
        <v>1</v>
      </c>
      <c r="Q79" s="159">
        <f t="shared" si="1"/>
        <v>5</v>
      </c>
      <c r="T79" s="39"/>
      <c r="U79" s="45"/>
      <c r="V79" s="45"/>
      <c r="W79" s="45"/>
      <c r="X79" s="45"/>
      <c r="Y79" s="45"/>
      <c r="Z79" s="45"/>
      <c r="AA79" s="45"/>
      <c r="AB79" s="45"/>
      <c r="AC79" s="45"/>
      <c r="AD79" s="45"/>
      <c r="AE79" s="45"/>
      <c r="AF79" s="45"/>
      <c r="AG79" s="45"/>
      <c r="AH79" s="62"/>
    </row>
    <row r="80" spans="2:34" ht="30" customHeight="1">
      <c r="B80" s="160">
        <v>65</v>
      </c>
      <c r="C80" s="339" t="s">
        <v>1326</v>
      </c>
      <c r="D80" s="339"/>
      <c r="E80" s="158" t="s">
        <v>1323</v>
      </c>
      <c r="F80" s="339" t="s">
        <v>264</v>
      </c>
      <c r="G80" s="339"/>
      <c r="H80" s="339" t="s">
        <v>1264</v>
      </c>
      <c r="I80" s="339"/>
      <c r="J80" s="339"/>
      <c r="K80" s="339"/>
      <c r="L80" s="339"/>
      <c r="M80" s="161">
        <v>44282</v>
      </c>
      <c r="N80" s="161">
        <v>44285</v>
      </c>
      <c r="O80" s="158">
        <f t="shared" ref="O80:O83" si="2">(N80-M80)+1</f>
        <v>4</v>
      </c>
      <c r="P80" s="65">
        <v>1</v>
      </c>
      <c r="Q80" s="159">
        <f t="shared" ref="Q80:Q83" si="3">O80*P80</f>
        <v>4</v>
      </c>
      <c r="T80" s="39"/>
      <c r="U80" s="45"/>
      <c r="V80" s="45"/>
      <c r="W80" s="45"/>
      <c r="X80" s="45"/>
      <c r="Y80" s="45"/>
      <c r="Z80" s="45"/>
      <c r="AA80" s="45"/>
      <c r="AB80" s="45"/>
      <c r="AC80" s="45"/>
      <c r="AD80" s="45"/>
      <c r="AE80" s="45"/>
      <c r="AF80" s="45"/>
      <c r="AG80" s="45"/>
      <c r="AH80" s="62"/>
    </row>
    <row r="81" spans="2:34" ht="30" customHeight="1">
      <c r="B81" s="160">
        <v>66</v>
      </c>
      <c r="C81" s="339" t="s">
        <v>316</v>
      </c>
      <c r="D81" s="339"/>
      <c r="E81" s="158" t="s">
        <v>881</v>
      </c>
      <c r="F81" s="339" t="s">
        <v>264</v>
      </c>
      <c r="G81" s="339"/>
      <c r="H81" s="339" t="s">
        <v>1264</v>
      </c>
      <c r="I81" s="339"/>
      <c r="J81" s="339"/>
      <c r="K81" s="339"/>
      <c r="L81" s="339"/>
      <c r="M81" s="161">
        <v>44286</v>
      </c>
      <c r="N81" s="161">
        <v>44289</v>
      </c>
      <c r="O81" s="158">
        <f t="shared" si="2"/>
        <v>4</v>
      </c>
      <c r="P81" s="65">
        <v>1</v>
      </c>
      <c r="Q81" s="159">
        <f t="shared" si="3"/>
        <v>4</v>
      </c>
      <c r="T81" s="39"/>
      <c r="U81" s="45"/>
      <c r="V81" s="45"/>
      <c r="W81" s="45"/>
      <c r="X81" s="45"/>
      <c r="Y81" s="45"/>
      <c r="Z81" s="45"/>
      <c r="AA81" s="45"/>
      <c r="AB81" s="45"/>
      <c r="AC81" s="45"/>
      <c r="AD81" s="45"/>
      <c r="AE81" s="45"/>
      <c r="AF81" s="45"/>
      <c r="AG81" s="45"/>
      <c r="AH81" s="62"/>
    </row>
    <row r="82" spans="2:34" ht="30" customHeight="1">
      <c r="B82" s="160">
        <v>67</v>
      </c>
      <c r="C82" s="339" t="s">
        <v>1327</v>
      </c>
      <c r="D82" s="339"/>
      <c r="E82" s="158" t="s">
        <v>1324</v>
      </c>
      <c r="F82" s="339" t="s">
        <v>264</v>
      </c>
      <c r="G82" s="339"/>
      <c r="H82" s="339" t="s">
        <v>1264</v>
      </c>
      <c r="I82" s="339"/>
      <c r="J82" s="339"/>
      <c r="K82" s="339"/>
      <c r="L82" s="339"/>
      <c r="M82" s="161">
        <v>44290</v>
      </c>
      <c r="N82" s="161">
        <v>44295</v>
      </c>
      <c r="O82" s="158">
        <f t="shared" si="2"/>
        <v>6</v>
      </c>
      <c r="P82" s="65">
        <v>1</v>
      </c>
      <c r="Q82" s="159">
        <f t="shared" si="3"/>
        <v>6</v>
      </c>
      <c r="T82" s="39"/>
      <c r="U82" s="45"/>
      <c r="V82" s="45"/>
      <c r="W82" s="45"/>
      <c r="X82" s="45"/>
      <c r="Y82" s="45"/>
      <c r="Z82" s="45"/>
      <c r="AA82" s="45"/>
      <c r="AB82" s="45"/>
      <c r="AC82" s="45"/>
      <c r="AD82" s="45"/>
      <c r="AE82" s="45"/>
      <c r="AF82" s="45"/>
      <c r="AG82" s="45"/>
      <c r="AH82" s="62"/>
    </row>
    <row r="83" spans="2:34" ht="30" customHeight="1">
      <c r="B83" s="160">
        <v>68</v>
      </c>
      <c r="C83" s="339" t="s">
        <v>1328</v>
      </c>
      <c r="D83" s="339"/>
      <c r="E83" s="158" t="s">
        <v>882</v>
      </c>
      <c r="F83" s="339" t="s">
        <v>264</v>
      </c>
      <c r="G83" s="339"/>
      <c r="H83" s="339" t="s">
        <v>1264</v>
      </c>
      <c r="I83" s="339"/>
      <c r="J83" s="339"/>
      <c r="K83" s="339"/>
      <c r="L83" s="339"/>
      <c r="M83" s="161">
        <v>44296</v>
      </c>
      <c r="N83" s="161">
        <v>44301</v>
      </c>
      <c r="O83" s="158">
        <f t="shared" si="2"/>
        <v>6</v>
      </c>
      <c r="P83" s="65">
        <v>1</v>
      </c>
      <c r="Q83" s="159">
        <f t="shared" si="3"/>
        <v>6</v>
      </c>
      <c r="T83" s="39"/>
      <c r="U83" s="45"/>
      <c r="V83" s="45"/>
      <c r="W83" s="45"/>
      <c r="X83" s="45"/>
      <c r="Y83" s="45"/>
      <c r="Z83" s="45"/>
      <c r="AA83" s="45"/>
      <c r="AB83" s="45"/>
      <c r="AC83" s="45"/>
      <c r="AD83" s="45"/>
      <c r="AE83" s="45"/>
      <c r="AF83" s="45"/>
      <c r="AG83" s="45"/>
      <c r="AH83" s="62"/>
    </row>
    <row r="84" spans="2:34" ht="30" customHeight="1" thickBot="1">
      <c r="B84" s="782" t="s">
        <v>1079</v>
      </c>
      <c r="C84" s="783"/>
      <c r="D84" s="783"/>
      <c r="E84" s="783"/>
      <c r="F84" s="783"/>
      <c r="G84" s="783"/>
      <c r="H84" s="783"/>
      <c r="I84" s="783"/>
      <c r="J84" s="783"/>
      <c r="K84" s="783"/>
      <c r="L84" s="783"/>
      <c r="M84" s="53">
        <v>44257</v>
      </c>
      <c r="N84" s="53">
        <v>44322</v>
      </c>
      <c r="O84" s="17">
        <f t="shared" ref="O84" si="4">(N84-M84)+1</f>
        <v>66</v>
      </c>
      <c r="P84" s="66">
        <f>SUM(P16:P83)/COUNT(P16:P83)</f>
        <v>1</v>
      </c>
      <c r="Q84" s="18">
        <f t="shared" ref="Q84" si="5">O84*P84</f>
        <v>66</v>
      </c>
      <c r="T84" s="40"/>
      <c r="U84" s="63"/>
      <c r="V84" s="63"/>
      <c r="W84" s="63"/>
      <c r="X84" s="63"/>
      <c r="Y84" s="63"/>
      <c r="Z84" s="63"/>
      <c r="AA84" s="63"/>
      <c r="AB84" s="63"/>
      <c r="AC84" s="63"/>
      <c r="AD84" s="63"/>
      <c r="AE84" s="63"/>
      <c r="AF84" s="63"/>
      <c r="AG84" s="63"/>
      <c r="AH84" s="64"/>
    </row>
    <row r="85" spans="2:34" ht="24.95" customHeight="1"/>
    <row r="86" spans="2:34" ht="24.95" customHeight="1"/>
    <row r="87" spans="2:34" ht="24.95" customHeight="1"/>
    <row r="88" spans="2:34" ht="24.95" customHeight="1"/>
    <row r="89" spans="2:34" ht="24.95" customHeight="1"/>
    <row r="90" spans="2:34" ht="24.95" customHeight="1"/>
    <row r="91" spans="2:34" ht="24.95" customHeight="1"/>
    <row r="92" spans="2:34" ht="24.95" customHeight="1"/>
    <row r="93" spans="2:34" ht="24.95" customHeight="1"/>
    <row r="94" spans="2:34" ht="24.95" customHeight="1"/>
    <row r="95" spans="2:34" ht="24.95" customHeight="1"/>
    <row r="96" spans="2:34"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30" customHeight="1"/>
    <row r="110" ht="30" customHeight="1"/>
    <row r="111" ht="30" customHeight="1"/>
    <row r="112" ht="30" customHeight="1"/>
    <row r="113" ht="30" customHeight="1"/>
    <row r="114" ht="30" customHeight="1"/>
    <row r="115" ht="30" customHeight="1"/>
    <row r="116" ht="30" customHeight="1"/>
    <row r="117" ht="24.95" customHeight="1"/>
    <row r="118" ht="24.95" customHeight="1"/>
    <row r="119" ht="24.95" customHeight="1"/>
    <row r="120" ht="24.95" customHeight="1"/>
    <row r="121" ht="24.95" customHeight="1"/>
  </sheetData>
  <mergeCells count="223">
    <mergeCell ref="H30:L30"/>
    <mergeCell ref="C31:D31"/>
    <mergeCell ref="F31:G31"/>
    <mergeCell ref="C24:D24"/>
    <mergeCell ref="F24:G24"/>
    <mergeCell ref="H24:L24"/>
    <mergeCell ref="C25:D25"/>
    <mergeCell ref="F25:G25"/>
    <mergeCell ref="H25:L25"/>
    <mergeCell ref="B84:L84"/>
    <mergeCell ref="C26:D26"/>
    <mergeCell ref="F26:G26"/>
    <mergeCell ref="H26:L26"/>
    <mergeCell ref="C83:D83"/>
    <mergeCell ref="F83:G83"/>
    <mergeCell ref="H83:L83"/>
    <mergeCell ref="C27:D27"/>
    <mergeCell ref="F27:G27"/>
    <mergeCell ref="H27:L27"/>
    <mergeCell ref="C28:D28"/>
    <mergeCell ref="F28:G28"/>
    <mergeCell ref="H28:L28"/>
    <mergeCell ref="C29:D29"/>
    <mergeCell ref="F29:G29"/>
    <mergeCell ref="H29:L29"/>
    <mergeCell ref="C30:D30"/>
    <mergeCell ref="F30:G30"/>
    <mergeCell ref="H31:L31"/>
    <mergeCell ref="C34:D34"/>
    <mergeCell ref="F34:G34"/>
    <mergeCell ref="H34:L34"/>
    <mergeCell ref="C35:D35"/>
    <mergeCell ref="F35:G35"/>
    <mergeCell ref="C21:D21"/>
    <mergeCell ref="F21:G21"/>
    <mergeCell ref="H21:L21"/>
    <mergeCell ref="C22:D22"/>
    <mergeCell ref="F22:G22"/>
    <mergeCell ref="H22:L22"/>
    <mergeCell ref="C23:D23"/>
    <mergeCell ref="F23:G23"/>
    <mergeCell ref="H23:L23"/>
    <mergeCell ref="H17:L17"/>
    <mergeCell ref="C18:D18"/>
    <mergeCell ref="F18:G18"/>
    <mergeCell ref="H18:L18"/>
    <mergeCell ref="C19:D19"/>
    <mergeCell ref="F19:G19"/>
    <mergeCell ref="H19:L19"/>
    <mergeCell ref="C20:D20"/>
    <mergeCell ref="F20:G20"/>
    <mergeCell ref="H20:L20"/>
    <mergeCell ref="C17:D17"/>
    <mergeCell ref="F17:G17"/>
    <mergeCell ref="B2:AH3"/>
    <mergeCell ref="B5:D5"/>
    <mergeCell ref="E5:L5"/>
    <mergeCell ref="N5:Q5"/>
    <mergeCell ref="T5:AH7"/>
    <mergeCell ref="B6:D6"/>
    <mergeCell ref="E6:L6"/>
    <mergeCell ref="N6:Q6"/>
    <mergeCell ref="B7:D7"/>
    <mergeCell ref="E7:Q7"/>
    <mergeCell ref="B8:Q8"/>
    <mergeCell ref="B9:Q12"/>
    <mergeCell ref="B14:B15"/>
    <mergeCell ref="C14:E14"/>
    <mergeCell ref="F14:G15"/>
    <mergeCell ref="H14:L15"/>
    <mergeCell ref="M14:Q14"/>
    <mergeCell ref="C15:D15"/>
    <mergeCell ref="C16:D16"/>
    <mergeCell ref="F16:G16"/>
    <mergeCell ref="H16:L16"/>
    <mergeCell ref="H35:L35"/>
    <mergeCell ref="C32:D32"/>
    <mergeCell ref="F32:G32"/>
    <mergeCell ref="H32:L32"/>
    <mergeCell ref="C33:D33"/>
    <mergeCell ref="F33:G33"/>
    <mergeCell ref="H33:L33"/>
    <mergeCell ref="C38:D38"/>
    <mergeCell ref="F38:G38"/>
    <mergeCell ref="H38:L38"/>
    <mergeCell ref="C39:D39"/>
    <mergeCell ref="F39:G39"/>
    <mergeCell ref="H39:L39"/>
    <mergeCell ref="C36:D36"/>
    <mergeCell ref="F36:G36"/>
    <mergeCell ref="H36:L36"/>
    <mergeCell ref="C37:D37"/>
    <mergeCell ref="F37:G37"/>
    <mergeCell ref="H37:L37"/>
    <mergeCell ref="C42:D42"/>
    <mergeCell ref="F42:G42"/>
    <mergeCell ref="H42:L42"/>
    <mergeCell ref="C43:D43"/>
    <mergeCell ref="F43:G43"/>
    <mergeCell ref="H43:L43"/>
    <mergeCell ref="C40:D40"/>
    <mergeCell ref="F40:G40"/>
    <mergeCell ref="H40:L40"/>
    <mergeCell ref="C41:D41"/>
    <mergeCell ref="F41:G41"/>
    <mergeCell ref="H41:L41"/>
    <mergeCell ref="C46:D46"/>
    <mergeCell ref="F46:G46"/>
    <mergeCell ref="H46:L46"/>
    <mergeCell ref="C47:D47"/>
    <mergeCell ref="F47:G47"/>
    <mergeCell ref="H47:L47"/>
    <mergeCell ref="C44:D44"/>
    <mergeCell ref="F44:G44"/>
    <mergeCell ref="H44:L44"/>
    <mergeCell ref="C45:D45"/>
    <mergeCell ref="F45:G45"/>
    <mergeCell ref="H45:L45"/>
    <mergeCell ref="C50:D50"/>
    <mergeCell ref="F50:G50"/>
    <mergeCell ref="H50:L50"/>
    <mergeCell ref="C51:D51"/>
    <mergeCell ref="F51:G51"/>
    <mergeCell ref="H51:L51"/>
    <mergeCell ref="C48:D48"/>
    <mergeCell ref="F48:G48"/>
    <mergeCell ref="H48:L48"/>
    <mergeCell ref="C49:D49"/>
    <mergeCell ref="F49:G49"/>
    <mergeCell ref="H49:L49"/>
    <mergeCell ref="C54:D54"/>
    <mergeCell ref="F54:G54"/>
    <mergeCell ref="H54:L54"/>
    <mergeCell ref="C55:D55"/>
    <mergeCell ref="F55:G55"/>
    <mergeCell ref="H55:L55"/>
    <mergeCell ref="C52:D52"/>
    <mergeCell ref="F52:G52"/>
    <mergeCell ref="H52:L52"/>
    <mergeCell ref="C53:D53"/>
    <mergeCell ref="F53:G53"/>
    <mergeCell ref="H53:L53"/>
    <mergeCell ref="C58:D58"/>
    <mergeCell ref="F58:G58"/>
    <mergeCell ref="H58:L58"/>
    <mergeCell ref="C59:D59"/>
    <mergeCell ref="F59:G59"/>
    <mergeCell ref="H59:L59"/>
    <mergeCell ref="C56:D56"/>
    <mergeCell ref="F56:G56"/>
    <mergeCell ref="H56:L56"/>
    <mergeCell ref="C57:D57"/>
    <mergeCell ref="F57:G57"/>
    <mergeCell ref="H57:L57"/>
    <mergeCell ref="C62:D62"/>
    <mergeCell ref="F62:G62"/>
    <mergeCell ref="H62:L62"/>
    <mergeCell ref="C63:D63"/>
    <mergeCell ref="F63:G63"/>
    <mergeCell ref="H63:L63"/>
    <mergeCell ref="C60:D60"/>
    <mergeCell ref="F60:G60"/>
    <mergeCell ref="H60:L60"/>
    <mergeCell ref="C61:D61"/>
    <mergeCell ref="F61:G61"/>
    <mergeCell ref="H61:L61"/>
    <mergeCell ref="C66:D66"/>
    <mergeCell ref="F66:G66"/>
    <mergeCell ref="H66:L66"/>
    <mergeCell ref="C67:D67"/>
    <mergeCell ref="F67:G67"/>
    <mergeCell ref="H67:L67"/>
    <mergeCell ref="C64:D64"/>
    <mergeCell ref="F64:G64"/>
    <mergeCell ref="H64:L64"/>
    <mergeCell ref="C65:D65"/>
    <mergeCell ref="F65:G65"/>
    <mergeCell ref="H65:L65"/>
    <mergeCell ref="C70:D70"/>
    <mergeCell ref="F70:G70"/>
    <mergeCell ref="H70:L70"/>
    <mergeCell ref="C71:D71"/>
    <mergeCell ref="F71:G71"/>
    <mergeCell ref="H71:L71"/>
    <mergeCell ref="C68:D68"/>
    <mergeCell ref="F68:G68"/>
    <mergeCell ref="H68:L68"/>
    <mergeCell ref="C69:D69"/>
    <mergeCell ref="F69:G69"/>
    <mergeCell ref="H69:L69"/>
    <mergeCell ref="C74:D74"/>
    <mergeCell ref="F74:G74"/>
    <mergeCell ref="H74:L74"/>
    <mergeCell ref="C75:D75"/>
    <mergeCell ref="F75:G75"/>
    <mergeCell ref="H75:L75"/>
    <mergeCell ref="C72:D72"/>
    <mergeCell ref="F72:G72"/>
    <mergeCell ref="H72:L72"/>
    <mergeCell ref="C73:D73"/>
    <mergeCell ref="F73:G73"/>
    <mergeCell ref="H73:L73"/>
    <mergeCell ref="C78:D78"/>
    <mergeCell ref="F78:G78"/>
    <mergeCell ref="H78:L78"/>
    <mergeCell ref="C79:D79"/>
    <mergeCell ref="F79:G79"/>
    <mergeCell ref="H79:L79"/>
    <mergeCell ref="C76:D76"/>
    <mergeCell ref="F76:G76"/>
    <mergeCell ref="H76:L76"/>
    <mergeCell ref="C77:D77"/>
    <mergeCell ref="F77:G77"/>
    <mergeCell ref="H77:L77"/>
    <mergeCell ref="C82:D82"/>
    <mergeCell ref="F82:G82"/>
    <mergeCell ref="H82:L82"/>
    <mergeCell ref="C80:D80"/>
    <mergeCell ref="F80:G80"/>
    <mergeCell ref="H80:L80"/>
    <mergeCell ref="C81:D81"/>
    <mergeCell ref="F81:G81"/>
    <mergeCell ref="H81:L81"/>
  </mergeCells>
  <phoneticPr fontId="1" type="noConversion"/>
  <pageMargins left="0.7" right="0.7" top="0.75" bottom="0.75" header="0.3" footer="0.3"/>
  <pageSetup paperSize="9" scale="3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81"/>
  <sheetViews>
    <sheetView view="pageBreakPreview" topLeftCell="A25" zoomScale="60" zoomScaleNormal="85" workbookViewId="0">
      <selection activeCell="D37" sqref="D37:S40"/>
    </sheetView>
  </sheetViews>
  <sheetFormatPr defaultColWidth="8.875" defaultRowHeight="16.5"/>
  <cols>
    <col min="1" max="1" width="2.375" customWidth="1"/>
    <col min="19" max="19" width="23.75" customWidth="1"/>
  </cols>
  <sheetData>
    <row r="1" spans="2:20" s="9" customFormat="1" ht="17.25" thickBot="1"/>
    <row r="2" spans="2:20" s="9" customFormat="1" ht="24.95" customHeight="1">
      <c r="B2" s="322" t="s">
        <v>52</v>
      </c>
      <c r="C2" s="323"/>
      <c r="D2" s="323"/>
      <c r="E2" s="324" t="s">
        <v>260</v>
      </c>
      <c r="F2" s="325"/>
      <c r="G2" s="325"/>
      <c r="H2" s="325"/>
      <c r="I2" s="325"/>
      <c r="J2" s="325"/>
      <c r="K2" s="325"/>
      <c r="L2" s="326"/>
      <c r="M2" s="323" t="s">
        <v>79</v>
      </c>
      <c r="N2" s="323"/>
      <c r="O2" s="323"/>
      <c r="P2" s="311" t="s">
        <v>2459</v>
      </c>
      <c r="Q2" s="312"/>
      <c r="R2" s="312"/>
      <c r="S2" s="313"/>
      <c r="T2"/>
    </row>
    <row r="3" spans="2:20" s="9" customFormat="1" ht="24.95" customHeight="1">
      <c r="B3" s="327" t="s">
        <v>53</v>
      </c>
      <c r="C3" s="328"/>
      <c r="D3" s="328"/>
      <c r="E3" s="329" t="s">
        <v>2471</v>
      </c>
      <c r="F3" s="330"/>
      <c r="G3" s="330"/>
      <c r="H3" s="330"/>
      <c r="I3" s="330"/>
      <c r="J3" s="330"/>
      <c r="K3" s="330"/>
      <c r="L3" s="331"/>
      <c r="M3" s="328" t="s">
        <v>80</v>
      </c>
      <c r="N3" s="328"/>
      <c r="O3" s="328"/>
      <c r="P3" s="314">
        <v>44232</v>
      </c>
      <c r="Q3" s="315"/>
      <c r="R3" s="315"/>
      <c r="S3" s="316"/>
      <c r="T3"/>
    </row>
    <row r="4" spans="2:20" s="49" customFormat="1" ht="84.75" customHeight="1" thickBot="1">
      <c r="B4" s="335" t="s">
        <v>266</v>
      </c>
      <c r="C4" s="336"/>
      <c r="D4" s="337"/>
      <c r="E4" s="332" t="s">
        <v>527</v>
      </c>
      <c r="F4" s="333"/>
      <c r="G4" s="333"/>
      <c r="H4" s="333"/>
      <c r="I4" s="333"/>
      <c r="J4" s="333"/>
      <c r="K4" s="333"/>
      <c r="L4" s="333"/>
      <c r="M4" s="333"/>
      <c r="N4" s="333"/>
      <c r="O4" s="333"/>
      <c r="P4" s="333"/>
      <c r="Q4" s="333"/>
      <c r="R4" s="333"/>
      <c r="S4" s="334"/>
    </row>
    <row r="5" spans="2:20" ht="17.25" thickBot="1"/>
    <row r="6" spans="2:20" ht="30" customHeight="1">
      <c r="B6" s="363" t="s">
        <v>35</v>
      </c>
      <c r="C6" s="364"/>
      <c r="D6" s="365" t="s">
        <v>3991</v>
      </c>
      <c r="E6" s="365"/>
      <c r="F6" s="365"/>
      <c r="G6" s="365"/>
      <c r="H6" s="365"/>
      <c r="I6" s="365"/>
      <c r="J6" s="365"/>
      <c r="K6" s="365"/>
      <c r="L6" s="365"/>
      <c r="M6" s="365"/>
      <c r="N6" s="365"/>
      <c r="O6" s="365"/>
      <c r="P6" s="365"/>
      <c r="Q6" s="365"/>
      <c r="R6" s="365"/>
      <c r="S6" s="366"/>
    </row>
    <row r="7" spans="2:20" ht="30" customHeight="1">
      <c r="B7" s="299" t="s">
        <v>0</v>
      </c>
      <c r="C7" s="298"/>
      <c r="D7" s="339" t="s">
        <v>341</v>
      </c>
      <c r="E7" s="339"/>
      <c r="F7" s="339"/>
      <c r="G7" s="339"/>
      <c r="H7" s="339"/>
      <c r="I7" s="339"/>
      <c r="J7" s="339"/>
      <c r="K7" s="339"/>
      <c r="L7" s="339"/>
      <c r="M7" s="339"/>
      <c r="N7" s="339"/>
      <c r="O7" s="339"/>
      <c r="P7" s="339"/>
      <c r="Q7" s="339"/>
      <c r="R7" s="339"/>
      <c r="S7" s="340"/>
    </row>
    <row r="8" spans="2:20" ht="30" customHeight="1">
      <c r="B8" s="299" t="s">
        <v>1</v>
      </c>
      <c r="C8" s="298"/>
      <c r="D8" s="339" t="s">
        <v>526</v>
      </c>
      <c r="E8" s="339"/>
      <c r="F8" s="339"/>
      <c r="G8" s="339"/>
      <c r="H8" s="339"/>
      <c r="I8" s="339"/>
      <c r="J8" s="339"/>
      <c r="K8" s="339"/>
      <c r="L8" s="339"/>
      <c r="M8" s="339"/>
      <c r="N8" s="339"/>
      <c r="O8" s="339"/>
      <c r="P8" s="339"/>
      <c r="Q8" s="339"/>
      <c r="R8" s="339"/>
      <c r="S8" s="340"/>
    </row>
    <row r="9" spans="2:20" ht="48.75" customHeight="1">
      <c r="B9" s="299" t="s">
        <v>2</v>
      </c>
      <c r="C9" s="298"/>
      <c r="D9" s="367" t="s">
        <v>4086</v>
      </c>
      <c r="E9" s="339"/>
      <c r="F9" s="339"/>
      <c r="G9" s="339"/>
      <c r="H9" s="339"/>
      <c r="I9" s="339"/>
      <c r="J9" s="339"/>
      <c r="K9" s="339"/>
      <c r="L9" s="339"/>
      <c r="M9" s="339"/>
      <c r="N9" s="339"/>
      <c r="O9" s="339"/>
      <c r="P9" s="339"/>
      <c r="Q9" s="339"/>
      <c r="R9" s="339"/>
      <c r="S9" s="340"/>
    </row>
    <row r="10" spans="2:20" s="1" customFormat="1" ht="126.75" customHeight="1">
      <c r="B10" s="299"/>
      <c r="C10" s="298"/>
      <c r="D10" s="339"/>
      <c r="E10" s="339"/>
      <c r="F10" s="339"/>
      <c r="G10" s="339"/>
      <c r="H10" s="339"/>
      <c r="I10" s="339"/>
      <c r="J10" s="339"/>
      <c r="K10" s="339"/>
      <c r="L10" s="339"/>
      <c r="M10" s="339"/>
      <c r="N10" s="339"/>
      <c r="O10" s="339"/>
      <c r="P10" s="339"/>
      <c r="Q10" s="339"/>
      <c r="R10" s="339"/>
      <c r="S10" s="340"/>
    </row>
    <row r="11" spans="2:20" s="1" customFormat="1" ht="30" customHeight="1">
      <c r="B11" s="317" t="s">
        <v>3</v>
      </c>
      <c r="C11" s="298"/>
      <c r="D11" s="298"/>
      <c r="E11" s="298"/>
      <c r="F11" s="298"/>
      <c r="G11" s="298"/>
      <c r="H11" s="298"/>
      <c r="I11" s="298"/>
      <c r="J11" s="298"/>
      <c r="K11" s="298"/>
      <c r="L11" s="298"/>
      <c r="M11" s="298"/>
      <c r="N11" s="298"/>
      <c r="O11" s="298"/>
      <c r="P11" s="298"/>
      <c r="Q11" s="298"/>
      <c r="R11" s="298"/>
      <c r="S11" s="318"/>
    </row>
    <row r="12" spans="2:20" ht="24.95" customHeight="1">
      <c r="B12" s="320" t="s">
        <v>4</v>
      </c>
      <c r="C12" s="319"/>
      <c r="D12" s="319" t="s">
        <v>5</v>
      </c>
      <c r="E12" s="319"/>
      <c r="F12" s="319" t="s">
        <v>6</v>
      </c>
      <c r="G12" s="319"/>
      <c r="H12" s="319"/>
      <c r="I12" s="319"/>
      <c r="J12" s="319"/>
      <c r="K12" s="319"/>
      <c r="L12" s="319"/>
      <c r="M12" s="319"/>
      <c r="N12" s="319"/>
      <c r="O12" s="319"/>
      <c r="P12" s="319"/>
      <c r="Q12" s="319" t="s">
        <v>7</v>
      </c>
      <c r="R12" s="319"/>
      <c r="S12" s="321"/>
    </row>
    <row r="13" spans="2:20" ht="24.95" customHeight="1">
      <c r="B13" s="357" t="s">
        <v>34</v>
      </c>
      <c r="C13" s="358"/>
      <c r="D13" s="319" t="s">
        <v>8</v>
      </c>
      <c r="E13" s="319"/>
      <c r="F13" s="338" t="s">
        <v>26</v>
      </c>
      <c r="G13" s="338"/>
      <c r="H13" s="338"/>
      <c r="I13" s="338"/>
      <c r="J13" s="338"/>
      <c r="K13" s="338"/>
      <c r="L13" s="338"/>
      <c r="M13" s="338"/>
      <c r="N13" s="338"/>
      <c r="O13" s="338"/>
      <c r="P13" s="338"/>
      <c r="Q13" s="339" t="s">
        <v>28</v>
      </c>
      <c r="R13" s="339"/>
      <c r="S13" s="340"/>
    </row>
    <row r="14" spans="2:20" ht="24.95" customHeight="1">
      <c r="B14" s="359"/>
      <c r="C14" s="360"/>
      <c r="D14" s="319"/>
      <c r="E14" s="319"/>
      <c r="F14" s="338"/>
      <c r="G14" s="338"/>
      <c r="H14" s="338"/>
      <c r="I14" s="338"/>
      <c r="J14" s="338"/>
      <c r="K14" s="338"/>
      <c r="L14" s="338"/>
      <c r="M14" s="338"/>
      <c r="N14" s="338"/>
      <c r="O14" s="338"/>
      <c r="P14" s="338"/>
      <c r="Q14" s="339"/>
      <c r="R14" s="339"/>
      <c r="S14" s="340"/>
    </row>
    <row r="15" spans="2:20" ht="24.95" customHeight="1">
      <c r="B15" s="359"/>
      <c r="C15" s="360"/>
      <c r="D15" s="319" t="s">
        <v>9</v>
      </c>
      <c r="E15" s="319"/>
      <c r="F15" s="338" t="s">
        <v>15</v>
      </c>
      <c r="G15" s="338"/>
      <c r="H15" s="338"/>
      <c r="I15" s="338"/>
      <c r="J15" s="338"/>
      <c r="K15" s="338"/>
      <c r="L15" s="338"/>
      <c r="M15" s="338"/>
      <c r="N15" s="338"/>
      <c r="O15" s="338"/>
      <c r="P15" s="338"/>
      <c r="Q15" s="339" t="s">
        <v>29</v>
      </c>
      <c r="R15" s="339"/>
      <c r="S15" s="340"/>
    </row>
    <row r="16" spans="2:20" ht="24.95" customHeight="1">
      <c r="B16" s="359"/>
      <c r="C16" s="360"/>
      <c r="D16" s="319"/>
      <c r="E16" s="319"/>
      <c r="F16" s="338"/>
      <c r="G16" s="338"/>
      <c r="H16" s="338"/>
      <c r="I16" s="338"/>
      <c r="J16" s="338"/>
      <c r="K16" s="338"/>
      <c r="L16" s="338"/>
      <c r="M16" s="338"/>
      <c r="N16" s="338"/>
      <c r="O16" s="338"/>
      <c r="P16" s="338"/>
      <c r="Q16" s="339"/>
      <c r="R16" s="339"/>
      <c r="S16" s="340"/>
    </row>
    <row r="17" spans="2:19" ht="24.95" customHeight="1">
      <c r="B17" s="359"/>
      <c r="C17" s="360"/>
      <c r="D17" s="319" t="s">
        <v>10</v>
      </c>
      <c r="E17" s="319"/>
      <c r="F17" s="338" t="s">
        <v>30</v>
      </c>
      <c r="G17" s="338"/>
      <c r="H17" s="338"/>
      <c r="I17" s="338"/>
      <c r="J17" s="338"/>
      <c r="K17" s="338"/>
      <c r="L17" s="338"/>
      <c r="M17" s="338"/>
      <c r="N17" s="338"/>
      <c r="O17" s="338"/>
      <c r="P17" s="338"/>
      <c r="Q17" s="339" t="s">
        <v>31</v>
      </c>
      <c r="R17" s="339"/>
      <c r="S17" s="340"/>
    </row>
    <row r="18" spans="2:19" ht="24.95" customHeight="1">
      <c r="B18" s="359"/>
      <c r="C18" s="360"/>
      <c r="D18" s="319"/>
      <c r="E18" s="319"/>
      <c r="F18" s="338"/>
      <c r="G18" s="338"/>
      <c r="H18" s="338"/>
      <c r="I18" s="338"/>
      <c r="J18" s="338"/>
      <c r="K18" s="338"/>
      <c r="L18" s="338"/>
      <c r="M18" s="338"/>
      <c r="N18" s="338"/>
      <c r="O18" s="338"/>
      <c r="P18" s="338"/>
      <c r="Q18" s="339"/>
      <c r="R18" s="339"/>
      <c r="S18" s="340"/>
    </row>
    <row r="19" spans="2:19" ht="24.95" customHeight="1">
      <c r="B19" s="359"/>
      <c r="C19" s="360"/>
      <c r="D19" s="319" t="s">
        <v>20</v>
      </c>
      <c r="E19" s="319"/>
      <c r="F19" s="342" t="s">
        <v>12</v>
      </c>
      <c r="G19" s="342"/>
      <c r="H19" s="342"/>
      <c r="I19" s="338" t="s">
        <v>19</v>
      </c>
      <c r="J19" s="338"/>
      <c r="K19" s="338"/>
      <c r="L19" s="338"/>
      <c r="M19" s="338"/>
      <c r="N19" s="338"/>
      <c r="O19" s="338"/>
      <c r="P19" s="338"/>
      <c r="Q19" s="339" t="s">
        <v>27</v>
      </c>
      <c r="R19" s="339"/>
      <c r="S19" s="340"/>
    </row>
    <row r="20" spans="2:19" ht="24.95" customHeight="1">
      <c r="B20" s="359"/>
      <c r="C20" s="360"/>
      <c r="D20" s="319"/>
      <c r="E20" s="319"/>
      <c r="F20" s="342"/>
      <c r="G20" s="342"/>
      <c r="H20" s="342"/>
      <c r="I20" s="338"/>
      <c r="J20" s="338"/>
      <c r="K20" s="338"/>
      <c r="L20" s="338"/>
      <c r="M20" s="338"/>
      <c r="N20" s="338"/>
      <c r="O20" s="338"/>
      <c r="P20" s="338"/>
      <c r="Q20" s="339"/>
      <c r="R20" s="339"/>
      <c r="S20" s="340"/>
    </row>
    <row r="21" spans="2:19" ht="24.95" customHeight="1">
      <c r="B21" s="359"/>
      <c r="C21" s="360"/>
      <c r="D21" s="319"/>
      <c r="E21" s="319"/>
      <c r="F21" s="342" t="s">
        <v>11</v>
      </c>
      <c r="G21" s="342"/>
      <c r="H21" s="342"/>
      <c r="I21" s="341" t="s">
        <v>16</v>
      </c>
      <c r="J21" s="338"/>
      <c r="K21" s="338"/>
      <c r="L21" s="338"/>
      <c r="M21" s="338"/>
      <c r="N21" s="338"/>
      <c r="O21" s="338"/>
      <c r="P21" s="338"/>
      <c r="Q21" s="339"/>
      <c r="R21" s="339"/>
      <c r="S21" s="340"/>
    </row>
    <row r="22" spans="2:19" s="1" customFormat="1" ht="24.95" customHeight="1">
      <c r="B22" s="359"/>
      <c r="C22" s="360"/>
      <c r="D22" s="319"/>
      <c r="E22" s="319"/>
      <c r="F22" s="342"/>
      <c r="G22" s="342"/>
      <c r="H22" s="342"/>
      <c r="I22" s="341"/>
      <c r="J22" s="338"/>
      <c r="K22" s="338"/>
      <c r="L22" s="338"/>
      <c r="M22" s="338"/>
      <c r="N22" s="338"/>
      <c r="O22" s="338"/>
      <c r="P22" s="338"/>
      <c r="Q22" s="339"/>
      <c r="R22" s="339"/>
      <c r="S22" s="340"/>
    </row>
    <row r="23" spans="2:19" ht="24.95" customHeight="1">
      <c r="B23" s="359"/>
      <c r="C23" s="360"/>
      <c r="D23" s="319" t="s">
        <v>13</v>
      </c>
      <c r="E23" s="319"/>
      <c r="F23" s="341" t="s">
        <v>23</v>
      </c>
      <c r="G23" s="338"/>
      <c r="H23" s="338"/>
      <c r="I23" s="338"/>
      <c r="J23" s="338"/>
      <c r="K23" s="338"/>
      <c r="L23" s="338"/>
      <c r="M23" s="338"/>
      <c r="N23" s="338"/>
      <c r="O23" s="338"/>
      <c r="P23" s="338"/>
      <c r="Q23" s="339" t="s">
        <v>27</v>
      </c>
      <c r="R23" s="339"/>
      <c r="S23" s="340"/>
    </row>
    <row r="24" spans="2:19" ht="24.95" customHeight="1">
      <c r="B24" s="359"/>
      <c r="C24" s="360"/>
      <c r="D24" s="319"/>
      <c r="E24" s="319"/>
      <c r="F24" s="338"/>
      <c r="G24" s="338"/>
      <c r="H24" s="338"/>
      <c r="I24" s="338"/>
      <c r="J24" s="338"/>
      <c r="K24" s="338"/>
      <c r="L24" s="338"/>
      <c r="M24" s="338"/>
      <c r="N24" s="338"/>
      <c r="O24" s="338"/>
      <c r="P24" s="338"/>
      <c r="Q24" s="339"/>
      <c r="R24" s="339"/>
      <c r="S24" s="340"/>
    </row>
    <row r="25" spans="2:19" ht="24.95" customHeight="1">
      <c r="B25" s="359"/>
      <c r="C25" s="360"/>
      <c r="D25" s="319" t="s">
        <v>14</v>
      </c>
      <c r="E25" s="319"/>
      <c r="F25" s="338" t="s">
        <v>18</v>
      </c>
      <c r="G25" s="338"/>
      <c r="H25" s="338"/>
      <c r="I25" s="338"/>
      <c r="J25" s="338"/>
      <c r="K25" s="338"/>
      <c r="L25" s="338"/>
      <c r="M25" s="338"/>
      <c r="N25" s="338"/>
      <c r="O25" s="338"/>
      <c r="P25" s="338"/>
      <c r="Q25" s="339" t="s">
        <v>33</v>
      </c>
      <c r="R25" s="339"/>
      <c r="S25" s="340"/>
    </row>
    <row r="26" spans="2:19" ht="24.95" customHeight="1">
      <c r="B26" s="359"/>
      <c r="C26" s="360"/>
      <c r="D26" s="319"/>
      <c r="E26" s="319"/>
      <c r="F26" s="338"/>
      <c r="G26" s="338"/>
      <c r="H26" s="338"/>
      <c r="I26" s="338"/>
      <c r="J26" s="338"/>
      <c r="K26" s="338"/>
      <c r="L26" s="338"/>
      <c r="M26" s="338"/>
      <c r="N26" s="338"/>
      <c r="O26" s="338"/>
      <c r="P26" s="338"/>
      <c r="Q26" s="339"/>
      <c r="R26" s="339"/>
      <c r="S26" s="340"/>
    </row>
    <row r="27" spans="2:19" ht="24.95" customHeight="1">
      <c r="B27" s="359"/>
      <c r="C27" s="360"/>
      <c r="D27" s="319" t="s">
        <v>17</v>
      </c>
      <c r="E27" s="319"/>
      <c r="F27" s="342" t="s">
        <v>22</v>
      </c>
      <c r="G27" s="342"/>
      <c r="H27" s="342"/>
      <c r="I27" s="338" t="s">
        <v>24</v>
      </c>
      <c r="J27" s="338"/>
      <c r="K27" s="338"/>
      <c r="L27" s="338"/>
      <c r="M27" s="338"/>
      <c r="N27" s="338"/>
      <c r="O27" s="338"/>
      <c r="P27" s="338"/>
      <c r="Q27" s="339" t="s">
        <v>32</v>
      </c>
      <c r="R27" s="339"/>
      <c r="S27" s="340"/>
    </row>
    <row r="28" spans="2:19" ht="24.95" customHeight="1">
      <c r="B28" s="359"/>
      <c r="C28" s="360"/>
      <c r="D28" s="319"/>
      <c r="E28" s="319"/>
      <c r="F28" s="342"/>
      <c r="G28" s="342"/>
      <c r="H28" s="342"/>
      <c r="I28" s="338"/>
      <c r="J28" s="338"/>
      <c r="K28" s="338"/>
      <c r="L28" s="338"/>
      <c r="M28" s="338"/>
      <c r="N28" s="338"/>
      <c r="O28" s="338"/>
      <c r="P28" s="338"/>
      <c r="Q28" s="339"/>
      <c r="R28" s="339"/>
      <c r="S28" s="340"/>
    </row>
    <row r="29" spans="2:19" ht="24.95" customHeight="1">
      <c r="B29" s="359"/>
      <c r="C29" s="360"/>
      <c r="D29" s="319"/>
      <c r="E29" s="319"/>
      <c r="F29" s="342" t="s">
        <v>21</v>
      </c>
      <c r="G29" s="342"/>
      <c r="H29" s="342"/>
      <c r="I29" s="338" t="s">
        <v>25</v>
      </c>
      <c r="J29" s="338"/>
      <c r="K29" s="338"/>
      <c r="L29" s="338"/>
      <c r="M29" s="338"/>
      <c r="N29" s="338"/>
      <c r="O29" s="338"/>
      <c r="P29" s="338"/>
      <c r="Q29" s="339" t="s">
        <v>27</v>
      </c>
      <c r="R29" s="339"/>
      <c r="S29" s="340"/>
    </row>
    <row r="30" spans="2:19" ht="24.95" customHeight="1" thickBot="1">
      <c r="B30" s="361"/>
      <c r="C30" s="362"/>
      <c r="D30" s="370"/>
      <c r="E30" s="370"/>
      <c r="F30" s="368"/>
      <c r="G30" s="368"/>
      <c r="H30" s="368"/>
      <c r="I30" s="369"/>
      <c r="J30" s="369"/>
      <c r="K30" s="369"/>
      <c r="L30" s="369"/>
      <c r="M30" s="369"/>
      <c r="N30" s="369"/>
      <c r="O30" s="369"/>
      <c r="P30" s="369"/>
      <c r="Q30" s="355"/>
      <c r="R30" s="355"/>
      <c r="S30" s="356"/>
    </row>
    <row r="31" spans="2:19" ht="34.5" customHeight="1">
      <c r="B31" s="343" t="s">
        <v>36</v>
      </c>
      <c r="C31" s="344"/>
      <c r="D31" s="349" t="s">
        <v>4087</v>
      </c>
      <c r="E31" s="350"/>
      <c r="F31" s="350"/>
      <c r="G31" s="350"/>
      <c r="H31" s="350"/>
      <c r="I31" s="350"/>
      <c r="J31" s="350"/>
      <c r="K31" s="350"/>
      <c r="L31" s="350"/>
      <c r="M31" s="350"/>
      <c r="N31" s="350"/>
      <c r="O31" s="350"/>
      <c r="P31" s="350"/>
      <c r="Q31" s="350"/>
      <c r="R31" s="350"/>
      <c r="S31" s="351"/>
    </row>
    <row r="32" spans="2:19" ht="34.5" customHeight="1">
      <c r="B32" s="345"/>
      <c r="C32" s="346"/>
      <c r="D32" s="305"/>
      <c r="E32" s="306"/>
      <c r="F32" s="306"/>
      <c r="G32" s="306"/>
      <c r="H32" s="306"/>
      <c r="I32" s="306"/>
      <c r="J32" s="306"/>
      <c r="K32" s="306"/>
      <c r="L32" s="306"/>
      <c r="M32" s="306"/>
      <c r="N32" s="306"/>
      <c r="O32" s="306"/>
      <c r="P32" s="306"/>
      <c r="Q32" s="306"/>
      <c r="R32" s="306"/>
      <c r="S32" s="307"/>
    </row>
    <row r="33" spans="2:19" ht="34.5" customHeight="1">
      <c r="B33" s="345"/>
      <c r="C33" s="346"/>
      <c r="D33" s="305"/>
      <c r="E33" s="306"/>
      <c r="F33" s="306"/>
      <c r="G33" s="306"/>
      <c r="H33" s="306"/>
      <c r="I33" s="306"/>
      <c r="J33" s="306"/>
      <c r="K33" s="306"/>
      <c r="L33" s="306"/>
      <c r="M33" s="306"/>
      <c r="N33" s="306"/>
      <c r="O33" s="306"/>
      <c r="P33" s="306"/>
      <c r="Q33" s="306"/>
      <c r="R33" s="306"/>
      <c r="S33" s="307"/>
    </row>
    <row r="34" spans="2:19" ht="34.5" customHeight="1">
      <c r="B34" s="345"/>
      <c r="C34" s="346"/>
      <c r="D34" s="305"/>
      <c r="E34" s="306"/>
      <c r="F34" s="306"/>
      <c r="G34" s="306"/>
      <c r="H34" s="306"/>
      <c r="I34" s="306"/>
      <c r="J34" s="306"/>
      <c r="K34" s="306"/>
      <c r="L34" s="306"/>
      <c r="M34" s="306"/>
      <c r="N34" s="306"/>
      <c r="O34" s="306"/>
      <c r="P34" s="306"/>
      <c r="Q34" s="306"/>
      <c r="R34" s="306"/>
      <c r="S34" s="307"/>
    </row>
    <row r="35" spans="2:19" ht="30" hidden="1" customHeight="1">
      <c r="B35" s="345"/>
      <c r="C35" s="346"/>
      <c r="D35" s="305"/>
      <c r="E35" s="306"/>
      <c r="F35" s="306"/>
      <c r="G35" s="306"/>
      <c r="H35" s="306"/>
      <c r="I35" s="306"/>
      <c r="J35" s="306"/>
      <c r="K35" s="306"/>
      <c r="L35" s="306"/>
      <c r="M35" s="306"/>
      <c r="N35" s="306"/>
      <c r="O35" s="306"/>
      <c r="P35" s="306"/>
      <c r="Q35" s="306"/>
      <c r="R35" s="306"/>
      <c r="S35" s="307"/>
    </row>
    <row r="36" spans="2:19" ht="60.75" hidden="1" customHeight="1">
      <c r="B36" s="347"/>
      <c r="C36" s="348"/>
      <c r="D36" s="352"/>
      <c r="E36" s="353"/>
      <c r="F36" s="353"/>
      <c r="G36" s="353"/>
      <c r="H36" s="353"/>
      <c r="I36" s="353"/>
      <c r="J36" s="353"/>
      <c r="K36" s="353"/>
      <c r="L36" s="353"/>
      <c r="M36" s="353"/>
      <c r="N36" s="353"/>
      <c r="O36" s="353"/>
      <c r="P36" s="353"/>
      <c r="Q36" s="353"/>
      <c r="R36" s="353"/>
      <c r="S36" s="354"/>
    </row>
    <row r="37" spans="2:19" ht="30" customHeight="1">
      <c r="B37" s="317" t="s">
        <v>37</v>
      </c>
      <c r="C37" s="298"/>
      <c r="D37" s="302" t="s">
        <v>263</v>
      </c>
      <c r="E37" s="303"/>
      <c r="F37" s="303"/>
      <c r="G37" s="303"/>
      <c r="H37" s="303"/>
      <c r="I37" s="303"/>
      <c r="J37" s="303"/>
      <c r="K37" s="303"/>
      <c r="L37" s="303"/>
      <c r="M37" s="303"/>
      <c r="N37" s="303"/>
      <c r="O37" s="303"/>
      <c r="P37" s="303"/>
      <c r="Q37" s="303"/>
      <c r="R37" s="303"/>
      <c r="S37" s="304"/>
    </row>
    <row r="38" spans="2:19" ht="30" customHeight="1">
      <c r="B38" s="299"/>
      <c r="C38" s="298"/>
      <c r="D38" s="305"/>
      <c r="E38" s="306"/>
      <c r="F38" s="306"/>
      <c r="G38" s="306"/>
      <c r="H38" s="306"/>
      <c r="I38" s="306"/>
      <c r="J38" s="306"/>
      <c r="K38" s="306"/>
      <c r="L38" s="306"/>
      <c r="M38" s="306"/>
      <c r="N38" s="306"/>
      <c r="O38" s="306"/>
      <c r="P38" s="306"/>
      <c r="Q38" s="306"/>
      <c r="R38" s="306"/>
      <c r="S38" s="307"/>
    </row>
    <row r="39" spans="2:19" ht="30" customHeight="1">
      <c r="B39" s="299"/>
      <c r="C39" s="298"/>
      <c r="D39" s="305"/>
      <c r="E39" s="306"/>
      <c r="F39" s="306"/>
      <c r="G39" s="306"/>
      <c r="H39" s="306"/>
      <c r="I39" s="306"/>
      <c r="J39" s="306"/>
      <c r="K39" s="306"/>
      <c r="L39" s="306"/>
      <c r="M39" s="306"/>
      <c r="N39" s="306"/>
      <c r="O39" s="306"/>
      <c r="P39" s="306"/>
      <c r="Q39" s="306"/>
      <c r="R39" s="306"/>
      <c r="S39" s="307"/>
    </row>
    <row r="40" spans="2:19" ht="33.75" customHeight="1" thickBot="1">
      <c r="B40" s="300"/>
      <c r="C40" s="301"/>
      <c r="D40" s="308"/>
      <c r="E40" s="309"/>
      <c r="F40" s="309"/>
      <c r="G40" s="309"/>
      <c r="H40" s="309"/>
      <c r="I40" s="309"/>
      <c r="J40" s="309"/>
      <c r="K40" s="309"/>
      <c r="L40" s="309"/>
      <c r="M40" s="309"/>
      <c r="N40" s="309"/>
      <c r="O40" s="309"/>
      <c r="P40" s="309"/>
      <c r="Q40" s="309"/>
      <c r="R40" s="309"/>
      <c r="S40" s="310"/>
    </row>
    <row r="41" spans="2:19" s="49" customFormat="1" ht="30" customHeight="1">
      <c r="B41" s="297" t="s">
        <v>4084</v>
      </c>
      <c r="C41" s="298"/>
      <c r="D41" s="302" t="s">
        <v>4085</v>
      </c>
      <c r="E41" s="303"/>
      <c r="F41" s="303"/>
      <c r="G41" s="303"/>
      <c r="H41" s="303"/>
      <c r="I41" s="303"/>
      <c r="J41" s="303"/>
      <c r="K41" s="303"/>
      <c r="L41" s="303"/>
      <c r="M41" s="303"/>
      <c r="N41" s="303"/>
      <c r="O41" s="303"/>
      <c r="P41" s="303"/>
      <c r="Q41" s="303"/>
      <c r="R41" s="303"/>
      <c r="S41" s="304"/>
    </row>
    <row r="42" spans="2:19" s="49" customFormat="1" ht="30" customHeight="1">
      <c r="B42" s="299"/>
      <c r="C42" s="298"/>
      <c r="D42" s="305"/>
      <c r="E42" s="306"/>
      <c r="F42" s="306"/>
      <c r="G42" s="306"/>
      <c r="H42" s="306"/>
      <c r="I42" s="306"/>
      <c r="J42" s="306"/>
      <c r="K42" s="306"/>
      <c r="L42" s="306"/>
      <c r="M42" s="306"/>
      <c r="N42" s="306"/>
      <c r="O42" s="306"/>
      <c r="P42" s="306"/>
      <c r="Q42" s="306"/>
      <c r="R42" s="306"/>
      <c r="S42" s="307"/>
    </row>
    <row r="43" spans="2:19" s="49" customFormat="1" ht="30" customHeight="1">
      <c r="B43" s="299"/>
      <c r="C43" s="298"/>
      <c r="D43" s="305"/>
      <c r="E43" s="306"/>
      <c r="F43" s="306"/>
      <c r="G43" s="306"/>
      <c r="H43" s="306"/>
      <c r="I43" s="306"/>
      <c r="J43" s="306"/>
      <c r="K43" s="306"/>
      <c r="L43" s="306"/>
      <c r="M43" s="306"/>
      <c r="N43" s="306"/>
      <c r="O43" s="306"/>
      <c r="P43" s="306"/>
      <c r="Q43" s="306"/>
      <c r="R43" s="306"/>
      <c r="S43" s="307"/>
    </row>
    <row r="44" spans="2:19" s="49" customFormat="1" ht="33.75" customHeight="1" thickBot="1">
      <c r="B44" s="300"/>
      <c r="C44" s="301"/>
      <c r="D44" s="308"/>
      <c r="E44" s="309"/>
      <c r="F44" s="309"/>
      <c r="G44" s="309"/>
      <c r="H44" s="309"/>
      <c r="I44" s="309"/>
      <c r="J44" s="309"/>
      <c r="K44" s="309"/>
      <c r="L44" s="309"/>
      <c r="M44" s="309"/>
      <c r="N44" s="309"/>
      <c r="O44" s="309"/>
      <c r="P44" s="309"/>
      <c r="Q44" s="309"/>
      <c r="R44" s="309"/>
      <c r="S44" s="310"/>
    </row>
    <row r="45" spans="2:19" ht="30" customHeight="1"/>
    <row r="46" spans="2:19" ht="30" customHeight="1"/>
    <row r="47" spans="2:19" ht="30" customHeight="1">
      <c r="P47" s="1"/>
    </row>
    <row r="48" spans="2:19" ht="30" customHeight="1">
      <c r="O48" s="1"/>
      <c r="P48" s="1"/>
    </row>
    <row r="49" spans="15:16" ht="30" customHeight="1">
      <c r="O49" s="1"/>
      <c r="P49" s="1"/>
    </row>
    <row r="50" spans="15:16" ht="30" customHeight="1">
      <c r="O50" s="1"/>
      <c r="P50" s="1"/>
    </row>
    <row r="51" spans="15:16" ht="30" customHeight="1">
      <c r="O51" s="1"/>
      <c r="P51" s="1"/>
    </row>
    <row r="52" spans="15:16" ht="30" customHeight="1">
      <c r="O52" s="1"/>
      <c r="P52" s="1"/>
    </row>
    <row r="53" spans="15:16" ht="30" customHeight="1">
      <c r="O53" s="1"/>
      <c r="P53" s="1"/>
    </row>
    <row r="54" spans="15:16" ht="30" customHeight="1">
      <c r="O54" s="1"/>
      <c r="P54" s="1"/>
    </row>
    <row r="55" spans="15:16" ht="30" customHeight="1">
      <c r="O55" s="1"/>
      <c r="P55" s="1"/>
    </row>
    <row r="56" spans="15:16" ht="30" customHeight="1">
      <c r="O56" s="1"/>
      <c r="P56" s="1"/>
    </row>
    <row r="57" spans="15:16" ht="30" customHeight="1">
      <c r="O57" s="1"/>
      <c r="P57" s="1"/>
    </row>
    <row r="58" spans="15:16" ht="30" customHeight="1">
      <c r="O58" s="1"/>
      <c r="P58" s="1"/>
    </row>
    <row r="59" spans="15:16" ht="30" customHeight="1">
      <c r="O59" s="1"/>
      <c r="P59" s="1"/>
    </row>
    <row r="60" spans="15:16" ht="30" customHeight="1">
      <c r="O60" s="1"/>
      <c r="P60" s="1"/>
    </row>
    <row r="61" spans="15:16" ht="30" customHeight="1">
      <c r="O61" s="1"/>
      <c r="P61" s="1"/>
    </row>
    <row r="62" spans="15:16" ht="30" customHeight="1">
      <c r="O62" s="1"/>
      <c r="P62" s="1"/>
    </row>
    <row r="63" spans="15:16" ht="30" customHeight="1">
      <c r="O63" s="1"/>
      <c r="P63" s="1"/>
    </row>
    <row r="64" spans="15:16" ht="30" customHeight="1">
      <c r="O64" s="1"/>
      <c r="P64" s="1"/>
    </row>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sheetData>
  <mergeCells count="58">
    <mergeCell ref="B37:C40"/>
    <mergeCell ref="D37:S40"/>
    <mergeCell ref="Q29:S30"/>
    <mergeCell ref="B13:C30"/>
    <mergeCell ref="B6:C6"/>
    <mergeCell ref="B7:C7"/>
    <mergeCell ref="B8:C8"/>
    <mergeCell ref="B9:C10"/>
    <mergeCell ref="D6:S6"/>
    <mergeCell ref="D7:S7"/>
    <mergeCell ref="D8:S8"/>
    <mergeCell ref="D9:S10"/>
    <mergeCell ref="F29:H30"/>
    <mergeCell ref="I29:P30"/>
    <mergeCell ref="F27:H28"/>
    <mergeCell ref="D27:E30"/>
    <mergeCell ref="D23:E24"/>
    <mergeCell ref="Q23:S24"/>
    <mergeCell ref="F23:P24"/>
    <mergeCell ref="B31:C36"/>
    <mergeCell ref="D31:S36"/>
    <mergeCell ref="I27:P28"/>
    <mergeCell ref="Q27:S28"/>
    <mergeCell ref="D25:E26"/>
    <mergeCell ref="F25:P26"/>
    <mergeCell ref="Q25:S26"/>
    <mergeCell ref="I21:P22"/>
    <mergeCell ref="D17:E18"/>
    <mergeCell ref="F17:P18"/>
    <mergeCell ref="Q17:S18"/>
    <mergeCell ref="F19:H20"/>
    <mergeCell ref="I19:P20"/>
    <mergeCell ref="D19:E22"/>
    <mergeCell ref="Q19:S22"/>
    <mergeCell ref="F21:H22"/>
    <mergeCell ref="B4:D4"/>
    <mergeCell ref="F13:P14"/>
    <mergeCell ref="Q13:S14"/>
    <mergeCell ref="D15:E16"/>
    <mergeCell ref="F15:P16"/>
    <mergeCell ref="Q15:S16"/>
    <mergeCell ref="D13:E14"/>
    <mergeCell ref="B41:C44"/>
    <mergeCell ref="D41:S44"/>
    <mergeCell ref="P2:S2"/>
    <mergeCell ref="P3:S3"/>
    <mergeCell ref="B11:S11"/>
    <mergeCell ref="F12:P12"/>
    <mergeCell ref="B12:C12"/>
    <mergeCell ref="D12:E12"/>
    <mergeCell ref="Q12:S12"/>
    <mergeCell ref="B2:D2"/>
    <mergeCell ref="E2:L2"/>
    <mergeCell ref="M2:O2"/>
    <mergeCell ref="B3:D3"/>
    <mergeCell ref="E3:L3"/>
    <mergeCell ref="M3:O3"/>
    <mergeCell ref="E4:S4"/>
  </mergeCells>
  <phoneticPr fontId="1" type="noConversion"/>
  <pageMargins left="0.7" right="0.7" top="0.75" bottom="0.75" header="0.3" footer="0.3"/>
  <pageSetup paperSize="9" scale="67" orientation="landscape" r:id="rId1"/>
  <rowBreaks count="1" manualBreakCount="1">
    <brk id="18" max="1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9"/>
  <sheetViews>
    <sheetView view="pageBreakPreview" topLeftCell="A25" zoomScale="60" zoomScaleNormal="85" workbookViewId="0">
      <selection activeCell="B2" sqref="B2"/>
    </sheetView>
  </sheetViews>
  <sheetFormatPr defaultColWidth="9" defaultRowHeight="16.5"/>
  <cols>
    <col min="1" max="1" width="3.375" style="9" customWidth="1"/>
    <col min="2" max="2" width="19.5" style="49" customWidth="1"/>
    <col min="3" max="18" width="9" style="9"/>
    <col min="19" max="19" width="23.75" style="9" customWidth="1"/>
    <col min="20" max="16384" width="9" style="9"/>
  </cols>
  <sheetData>
    <row r="1" spans="3:21" ht="17.25" thickBot="1">
      <c r="C1" s="49"/>
      <c r="D1" s="49"/>
      <c r="E1" s="49"/>
      <c r="F1" s="49"/>
      <c r="G1" s="49"/>
      <c r="H1" s="49"/>
      <c r="I1" s="49"/>
      <c r="J1" s="49"/>
      <c r="K1" s="49"/>
      <c r="L1" s="49"/>
      <c r="M1" s="49"/>
      <c r="N1" s="49"/>
      <c r="O1" s="49"/>
      <c r="P1" s="49"/>
      <c r="Q1" s="49"/>
      <c r="R1" s="49"/>
      <c r="S1" s="49"/>
      <c r="T1" s="49"/>
      <c r="U1" s="49"/>
    </row>
    <row r="2" spans="3:21" ht="24.95" customHeight="1">
      <c r="C2" s="432" t="s">
        <v>52</v>
      </c>
      <c r="D2" s="433"/>
      <c r="E2" s="434"/>
      <c r="F2" s="324" t="s">
        <v>260</v>
      </c>
      <c r="G2" s="325"/>
      <c r="H2" s="325"/>
      <c r="I2" s="325"/>
      <c r="J2" s="325"/>
      <c r="K2" s="325"/>
      <c r="L2" s="325"/>
      <c r="M2" s="326"/>
      <c r="N2" s="435" t="s">
        <v>79</v>
      </c>
      <c r="O2" s="433"/>
      <c r="P2" s="434"/>
      <c r="Q2" s="324" t="s">
        <v>2459</v>
      </c>
      <c r="R2" s="325"/>
      <c r="S2" s="325"/>
      <c r="T2" s="325"/>
      <c r="U2" s="401"/>
    </row>
    <row r="3" spans="3:21" ht="24.95" customHeight="1">
      <c r="C3" s="409" t="s">
        <v>53</v>
      </c>
      <c r="D3" s="410"/>
      <c r="E3" s="436"/>
      <c r="F3" s="404" t="s">
        <v>265</v>
      </c>
      <c r="G3" s="405"/>
      <c r="H3" s="405"/>
      <c r="I3" s="405"/>
      <c r="J3" s="405"/>
      <c r="K3" s="405"/>
      <c r="L3" s="405"/>
      <c r="M3" s="406"/>
      <c r="N3" s="437" t="s">
        <v>80</v>
      </c>
      <c r="O3" s="410"/>
      <c r="P3" s="436"/>
      <c r="Q3" s="407">
        <v>44264</v>
      </c>
      <c r="R3" s="438"/>
      <c r="S3" s="438"/>
      <c r="T3" s="438"/>
      <c r="U3" s="439"/>
    </row>
    <row r="4" spans="3:21" ht="24.95" customHeight="1">
      <c r="C4" s="409" t="s">
        <v>88</v>
      </c>
      <c r="D4" s="410"/>
      <c r="E4" s="410"/>
      <c r="F4" s="410"/>
      <c r="G4" s="410"/>
      <c r="H4" s="410"/>
      <c r="I4" s="410"/>
      <c r="J4" s="410"/>
      <c r="K4" s="410"/>
      <c r="L4" s="410"/>
      <c r="M4" s="410"/>
      <c r="N4" s="410"/>
      <c r="O4" s="410"/>
      <c r="P4" s="410"/>
      <c r="Q4" s="410"/>
      <c r="R4" s="410"/>
      <c r="S4" s="410"/>
      <c r="T4" s="410"/>
      <c r="U4" s="411"/>
    </row>
    <row r="5" spans="3:21" ht="24.95" customHeight="1">
      <c r="C5" s="386" t="s">
        <v>918</v>
      </c>
      <c r="D5" s="412"/>
      <c r="E5" s="412"/>
      <c r="F5" s="412"/>
      <c r="G5" s="412"/>
      <c r="H5" s="412"/>
      <c r="I5" s="412"/>
      <c r="J5" s="412"/>
      <c r="K5" s="412"/>
      <c r="L5" s="412"/>
      <c r="M5" s="412"/>
      <c r="N5" s="412"/>
      <c r="O5" s="412"/>
      <c r="P5" s="412"/>
      <c r="Q5" s="412"/>
      <c r="R5" s="412"/>
      <c r="S5" s="412"/>
      <c r="T5" s="412"/>
      <c r="U5" s="413"/>
    </row>
    <row r="6" spans="3:21" ht="39.950000000000003" customHeight="1">
      <c r="C6" s="414"/>
      <c r="D6" s="415"/>
      <c r="E6" s="415"/>
      <c r="F6" s="415"/>
      <c r="G6" s="415"/>
      <c r="H6" s="415"/>
      <c r="I6" s="415"/>
      <c r="J6" s="415"/>
      <c r="K6" s="415"/>
      <c r="L6" s="415"/>
      <c r="M6" s="415"/>
      <c r="N6" s="415"/>
      <c r="O6" s="415"/>
      <c r="P6" s="415"/>
      <c r="Q6" s="415"/>
      <c r="R6" s="415"/>
      <c r="S6" s="415"/>
      <c r="T6" s="415"/>
      <c r="U6" s="416"/>
    </row>
    <row r="7" spans="3:21" ht="39.950000000000003" customHeight="1">
      <c r="C7" s="414"/>
      <c r="D7" s="415"/>
      <c r="E7" s="415"/>
      <c r="F7" s="415"/>
      <c r="G7" s="415"/>
      <c r="H7" s="415"/>
      <c r="I7" s="415"/>
      <c r="J7" s="415"/>
      <c r="K7" s="415"/>
      <c r="L7" s="415"/>
      <c r="M7" s="415"/>
      <c r="N7" s="415"/>
      <c r="O7" s="415"/>
      <c r="P7" s="415"/>
      <c r="Q7" s="415"/>
      <c r="R7" s="415"/>
      <c r="S7" s="415"/>
      <c r="T7" s="415"/>
      <c r="U7" s="416"/>
    </row>
    <row r="8" spans="3:21" ht="39.950000000000003" customHeight="1">
      <c r="C8" s="414"/>
      <c r="D8" s="415"/>
      <c r="E8" s="415"/>
      <c r="F8" s="415"/>
      <c r="G8" s="415"/>
      <c r="H8" s="415"/>
      <c r="I8" s="415"/>
      <c r="J8" s="415"/>
      <c r="K8" s="415"/>
      <c r="L8" s="415"/>
      <c r="M8" s="415"/>
      <c r="N8" s="415"/>
      <c r="O8" s="415"/>
      <c r="P8" s="415"/>
      <c r="Q8" s="415"/>
      <c r="R8" s="415"/>
      <c r="S8" s="415"/>
      <c r="T8" s="415"/>
      <c r="U8" s="416"/>
    </row>
    <row r="9" spans="3:21" ht="48.75" customHeight="1">
      <c r="C9" s="414"/>
      <c r="D9" s="415"/>
      <c r="E9" s="415"/>
      <c r="F9" s="415"/>
      <c r="G9" s="415"/>
      <c r="H9" s="415"/>
      <c r="I9" s="415"/>
      <c r="J9" s="415"/>
      <c r="K9" s="415"/>
      <c r="L9" s="415"/>
      <c r="M9" s="415"/>
      <c r="N9" s="415"/>
      <c r="O9" s="415"/>
      <c r="P9" s="415"/>
      <c r="Q9" s="415"/>
      <c r="R9" s="415"/>
      <c r="S9" s="415"/>
      <c r="T9" s="415"/>
      <c r="U9" s="416"/>
    </row>
    <row r="10" spans="3:21" ht="126.75" customHeight="1" thickBot="1">
      <c r="C10" s="417"/>
      <c r="D10" s="418"/>
      <c r="E10" s="418"/>
      <c r="F10" s="418"/>
      <c r="G10" s="418"/>
      <c r="H10" s="418"/>
      <c r="I10" s="418"/>
      <c r="J10" s="418"/>
      <c r="K10" s="418"/>
      <c r="L10" s="418"/>
      <c r="M10" s="418"/>
      <c r="N10" s="418"/>
      <c r="O10" s="418"/>
      <c r="P10" s="418"/>
      <c r="Q10" s="418"/>
      <c r="R10" s="418"/>
      <c r="S10" s="418"/>
      <c r="T10" s="418"/>
      <c r="U10" s="419"/>
    </row>
    <row r="11" spans="3:21" ht="20.100000000000001" customHeight="1" thickBot="1">
      <c r="C11" s="49"/>
      <c r="D11" s="49"/>
      <c r="E11" s="49"/>
      <c r="F11" s="49"/>
      <c r="G11" s="49"/>
      <c r="H11" s="49"/>
      <c r="I11" s="49"/>
      <c r="J11" s="49"/>
      <c r="K11" s="49"/>
      <c r="L11" s="49"/>
      <c r="M11" s="49"/>
      <c r="N11" s="49"/>
      <c r="O11" s="49"/>
      <c r="P11" s="49"/>
      <c r="Q11" s="49"/>
      <c r="R11" s="49"/>
      <c r="S11" s="49"/>
      <c r="T11" s="49"/>
      <c r="U11" s="49"/>
    </row>
    <row r="12" spans="3:21" ht="16.5" customHeight="1">
      <c r="C12" s="420" t="s">
        <v>39</v>
      </c>
      <c r="D12" s="421"/>
      <c r="E12" s="421"/>
      <c r="F12" s="421"/>
      <c r="G12" s="421"/>
      <c r="H12" s="421"/>
      <c r="I12" s="421"/>
      <c r="J12" s="421"/>
      <c r="K12" s="421"/>
      <c r="L12" s="421"/>
      <c r="M12" s="421"/>
      <c r="N12" s="421"/>
      <c r="O12" s="421"/>
      <c r="P12" s="421"/>
      <c r="Q12" s="421"/>
      <c r="R12" s="421"/>
      <c r="S12" s="421"/>
      <c r="T12" s="421"/>
      <c r="U12" s="422"/>
    </row>
    <row r="13" spans="3:21" ht="20.100000000000001" customHeight="1">
      <c r="C13" s="423"/>
      <c r="D13" s="424"/>
      <c r="E13" s="424"/>
      <c r="F13" s="424"/>
      <c r="G13" s="424"/>
      <c r="H13" s="424"/>
      <c r="I13" s="424"/>
      <c r="J13" s="424"/>
      <c r="K13" s="424"/>
      <c r="L13" s="424"/>
      <c r="M13" s="424"/>
      <c r="N13" s="424"/>
      <c r="O13" s="424"/>
      <c r="P13" s="424"/>
      <c r="Q13" s="424"/>
      <c r="R13" s="424"/>
      <c r="S13" s="424"/>
      <c r="T13" s="424"/>
      <c r="U13" s="425"/>
    </row>
    <row r="14" spans="3:21" ht="20.100000000000001" customHeight="1" thickBot="1">
      <c r="C14" s="426"/>
      <c r="D14" s="427"/>
      <c r="E14" s="427"/>
      <c r="F14" s="427"/>
      <c r="G14" s="427"/>
      <c r="H14" s="427"/>
      <c r="I14" s="427"/>
      <c r="J14" s="427"/>
      <c r="K14" s="427"/>
      <c r="L14" s="427"/>
      <c r="M14" s="427"/>
      <c r="N14" s="427"/>
      <c r="O14" s="427"/>
      <c r="P14" s="427"/>
      <c r="Q14" s="427"/>
      <c r="R14" s="427"/>
      <c r="S14" s="427"/>
      <c r="T14" s="427"/>
      <c r="U14" s="428"/>
    </row>
    <row r="15" spans="3:21" ht="20.100000000000001" customHeight="1" thickBot="1">
      <c r="C15" s="49"/>
      <c r="D15" s="49"/>
      <c r="E15" s="49"/>
      <c r="F15" s="49"/>
      <c r="G15" s="49"/>
      <c r="H15" s="49"/>
      <c r="I15" s="49"/>
      <c r="J15" s="49"/>
      <c r="K15" s="49"/>
      <c r="L15" s="49"/>
      <c r="M15" s="49"/>
      <c r="N15" s="49"/>
      <c r="O15" s="49"/>
      <c r="P15" s="49"/>
      <c r="Q15" s="49"/>
      <c r="R15" s="49"/>
      <c r="S15" s="49"/>
      <c r="T15" s="49"/>
      <c r="U15" s="49"/>
    </row>
    <row r="16" spans="3:21" ht="26.25">
      <c r="C16" s="429" t="s">
        <v>38</v>
      </c>
      <c r="D16" s="430"/>
      <c r="E16" s="430"/>
      <c r="F16" s="430"/>
      <c r="G16" s="430"/>
      <c r="H16" s="430"/>
      <c r="I16" s="430"/>
      <c r="J16" s="430"/>
      <c r="K16" s="430"/>
      <c r="L16" s="430"/>
      <c r="M16" s="430"/>
      <c r="N16" s="430"/>
      <c r="O16" s="430"/>
      <c r="P16" s="430"/>
      <c r="Q16" s="430"/>
      <c r="R16" s="430"/>
      <c r="S16" s="430"/>
      <c r="T16" s="430"/>
      <c r="U16" s="431"/>
    </row>
    <row r="17" spans="3:21" ht="32.25" customHeight="1">
      <c r="C17" s="357"/>
      <c r="D17" s="303"/>
      <c r="E17" s="303"/>
      <c r="F17" s="303"/>
      <c r="G17" s="303"/>
      <c r="H17" s="303"/>
      <c r="I17" s="303"/>
      <c r="J17" s="303"/>
      <c r="K17" s="303"/>
      <c r="L17" s="303"/>
      <c r="M17" s="303"/>
      <c r="N17" s="303"/>
      <c r="O17" s="303"/>
      <c r="P17" s="303"/>
      <c r="Q17" s="303"/>
      <c r="R17" s="303"/>
      <c r="S17" s="303"/>
      <c r="T17" s="303"/>
      <c r="U17" s="304"/>
    </row>
    <row r="18" spans="3:21">
      <c r="C18" s="359"/>
      <c r="D18" s="306"/>
      <c r="E18" s="306"/>
      <c r="F18" s="306"/>
      <c r="G18" s="306"/>
      <c r="H18" s="306"/>
      <c r="I18" s="306"/>
      <c r="J18" s="306"/>
      <c r="K18" s="306"/>
      <c r="L18" s="306"/>
      <c r="M18" s="306"/>
      <c r="N18" s="306"/>
      <c r="O18" s="306"/>
      <c r="P18" s="306"/>
      <c r="Q18" s="306"/>
      <c r="R18" s="306"/>
      <c r="S18" s="306"/>
      <c r="T18" s="306"/>
      <c r="U18" s="307"/>
    </row>
    <row r="19" spans="3:21">
      <c r="C19" s="359"/>
      <c r="D19" s="306"/>
      <c r="E19" s="306"/>
      <c r="F19" s="306"/>
      <c r="G19" s="306"/>
      <c r="H19" s="306"/>
      <c r="I19" s="306"/>
      <c r="J19" s="306"/>
      <c r="K19" s="306"/>
      <c r="L19" s="306"/>
      <c r="M19" s="306"/>
      <c r="N19" s="306"/>
      <c r="O19" s="306"/>
      <c r="P19" s="306"/>
      <c r="Q19" s="306"/>
      <c r="R19" s="306"/>
      <c r="S19" s="306"/>
      <c r="T19" s="306"/>
      <c r="U19" s="307"/>
    </row>
    <row r="20" spans="3:21">
      <c r="C20" s="359"/>
      <c r="D20" s="306"/>
      <c r="E20" s="306"/>
      <c r="F20" s="306"/>
      <c r="G20" s="306"/>
      <c r="H20" s="306"/>
      <c r="I20" s="306"/>
      <c r="J20" s="306"/>
      <c r="K20" s="306"/>
      <c r="L20" s="306"/>
      <c r="M20" s="306"/>
      <c r="N20" s="306"/>
      <c r="O20" s="306"/>
      <c r="P20" s="306"/>
      <c r="Q20" s="306"/>
      <c r="R20" s="306"/>
      <c r="S20" s="306"/>
      <c r="T20" s="306"/>
      <c r="U20" s="307"/>
    </row>
    <row r="21" spans="3:21">
      <c r="C21" s="359"/>
      <c r="D21" s="306"/>
      <c r="E21" s="306"/>
      <c r="F21" s="306"/>
      <c r="G21" s="306"/>
      <c r="H21" s="306"/>
      <c r="I21" s="306"/>
      <c r="J21" s="306"/>
      <c r="K21" s="306"/>
      <c r="L21" s="306"/>
      <c r="M21" s="306"/>
      <c r="N21" s="306"/>
      <c r="O21" s="306"/>
      <c r="P21" s="306"/>
      <c r="Q21" s="306"/>
      <c r="R21" s="306"/>
      <c r="S21" s="306"/>
      <c r="T21" s="306"/>
      <c r="U21" s="307"/>
    </row>
    <row r="22" spans="3:21">
      <c r="C22" s="359"/>
      <c r="D22" s="306"/>
      <c r="E22" s="306"/>
      <c r="F22" s="306"/>
      <c r="G22" s="306"/>
      <c r="H22" s="306"/>
      <c r="I22" s="306"/>
      <c r="J22" s="306"/>
      <c r="K22" s="306"/>
      <c r="L22" s="306"/>
      <c r="M22" s="306"/>
      <c r="N22" s="306"/>
      <c r="O22" s="306"/>
      <c r="P22" s="306"/>
      <c r="Q22" s="306"/>
      <c r="R22" s="306"/>
      <c r="S22" s="306"/>
      <c r="T22" s="306"/>
      <c r="U22" s="307"/>
    </row>
    <row r="23" spans="3:21">
      <c r="C23" s="359"/>
      <c r="D23" s="306"/>
      <c r="E23" s="306"/>
      <c r="F23" s="306"/>
      <c r="G23" s="306"/>
      <c r="H23" s="306"/>
      <c r="I23" s="306"/>
      <c r="J23" s="306"/>
      <c r="K23" s="306"/>
      <c r="L23" s="306"/>
      <c r="M23" s="306"/>
      <c r="N23" s="306"/>
      <c r="O23" s="306"/>
      <c r="P23" s="306"/>
      <c r="Q23" s="306"/>
      <c r="R23" s="306"/>
      <c r="S23" s="306"/>
      <c r="T23" s="306"/>
      <c r="U23" s="307"/>
    </row>
    <row r="24" spans="3:21">
      <c r="C24" s="359"/>
      <c r="D24" s="306"/>
      <c r="E24" s="306"/>
      <c r="F24" s="306"/>
      <c r="G24" s="306"/>
      <c r="H24" s="306"/>
      <c r="I24" s="306"/>
      <c r="J24" s="306"/>
      <c r="K24" s="306"/>
      <c r="L24" s="306"/>
      <c r="M24" s="306"/>
      <c r="N24" s="306"/>
      <c r="O24" s="306"/>
      <c r="P24" s="306"/>
      <c r="Q24" s="306"/>
      <c r="R24" s="306"/>
      <c r="S24" s="306"/>
      <c r="T24" s="306"/>
      <c r="U24" s="307"/>
    </row>
    <row r="25" spans="3:21">
      <c r="C25" s="359"/>
      <c r="D25" s="306"/>
      <c r="E25" s="306"/>
      <c r="F25" s="306"/>
      <c r="G25" s="306"/>
      <c r="H25" s="306"/>
      <c r="I25" s="306"/>
      <c r="J25" s="306"/>
      <c r="K25" s="306"/>
      <c r="L25" s="306"/>
      <c r="M25" s="306"/>
      <c r="N25" s="306"/>
      <c r="O25" s="306"/>
      <c r="P25" s="306"/>
      <c r="Q25" s="306"/>
      <c r="R25" s="306"/>
      <c r="S25" s="306"/>
      <c r="T25" s="306"/>
      <c r="U25" s="307"/>
    </row>
    <row r="26" spans="3:21">
      <c r="C26" s="359"/>
      <c r="D26" s="306"/>
      <c r="E26" s="306"/>
      <c r="F26" s="306"/>
      <c r="G26" s="306"/>
      <c r="H26" s="306"/>
      <c r="I26" s="306"/>
      <c r="J26" s="306"/>
      <c r="K26" s="306"/>
      <c r="L26" s="306"/>
      <c r="M26" s="306"/>
      <c r="N26" s="306"/>
      <c r="O26" s="306"/>
      <c r="P26" s="306"/>
      <c r="Q26" s="306"/>
      <c r="R26" s="306"/>
      <c r="S26" s="306"/>
      <c r="T26" s="306"/>
      <c r="U26" s="307"/>
    </row>
    <row r="27" spans="3:21">
      <c r="C27" s="359"/>
      <c r="D27" s="306"/>
      <c r="E27" s="306"/>
      <c r="F27" s="306"/>
      <c r="G27" s="306"/>
      <c r="H27" s="306"/>
      <c r="I27" s="306"/>
      <c r="J27" s="306"/>
      <c r="K27" s="306"/>
      <c r="L27" s="306"/>
      <c r="M27" s="306"/>
      <c r="N27" s="306"/>
      <c r="O27" s="306"/>
      <c r="P27" s="306"/>
      <c r="Q27" s="306"/>
      <c r="R27" s="306"/>
      <c r="S27" s="306"/>
      <c r="T27" s="306"/>
      <c r="U27" s="307"/>
    </row>
    <row r="28" spans="3:21">
      <c r="C28" s="359"/>
      <c r="D28" s="306"/>
      <c r="E28" s="306"/>
      <c r="F28" s="306"/>
      <c r="G28" s="306"/>
      <c r="H28" s="306"/>
      <c r="I28" s="306"/>
      <c r="J28" s="306"/>
      <c r="K28" s="306"/>
      <c r="L28" s="306"/>
      <c r="M28" s="306"/>
      <c r="N28" s="306"/>
      <c r="O28" s="306"/>
      <c r="P28" s="306"/>
      <c r="Q28" s="306"/>
      <c r="R28" s="306"/>
      <c r="S28" s="306"/>
      <c r="T28" s="306"/>
      <c r="U28" s="307"/>
    </row>
    <row r="29" spans="3:21">
      <c r="C29" s="359"/>
      <c r="D29" s="306"/>
      <c r="E29" s="306"/>
      <c r="F29" s="306"/>
      <c r="G29" s="306"/>
      <c r="H29" s="306"/>
      <c r="I29" s="306"/>
      <c r="J29" s="306"/>
      <c r="K29" s="306"/>
      <c r="L29" s="306"/>
      <c r="M29" s="306"/>
      <c r="N29" s="306"/>
      <c r="O29" s="306"/>
      <c r="P29" s="306"/>
      <c r="Q29" s="306"/>
      <c r="R29" s="306"/>
      <c r="S29" s="306"/>
      <c r="T29" s="306"/>
      <c r="U29" s="307"/>
    </row>
    <row r="30" spans="3:21">
      <c r="C30" s="359"/>
      <c r="D30" s="306"/>
      <c r="E30" s="306"/>
      <c r="F30" s="306"/>
      <c r="G30" s="306"/>
      <c r="H30" s="306"/>
      <c r="I30" s="306"/>
      <c r="J30" s="306"/>
      <c r="K30" s="306"/>
      <c r="L30" s="306"/>
      <c r="M30" s="306"/>
      <c r="N30" s="306"/>
      <c r="O30" s="306"/>
      <c r="P30" s="306"/>
      <c r="Q30" s="306"/>
      <c r="R30" s="306"/>
      <c r="S30" s="306"/>
      <c r="T30" s="306"/>
      <c r="U30" s="307"/>
    </row>
    <row r="31" spans="3:21" ht="34.5" customHeight="1">
      <c r="C31" s="359"/>
      <c r="D31" s="306"/>
      <c r="E31" s="306"/>
      <c r="F31" s="306"/>
      <c r="G31" s="306"/>
      <c r="H31" s="306"/>
      <c r="I31" s="306"/>
      <c r="J31" s="306"/>
      <c r="K31" s="306"/>
      <c r="L31" s="306"/>
      <c r="M31" s="306"/>
      <c r="N31" s="306"/>
      <c r="O31" s="306"/>
      <c r="P31" s="306"/>
      <c r="Q31" s="306"/>
      <c r="R31" s="306"/>
      <c r="S31" s="306"/>
      <c r="T31" s="306"/>
      <c r="U31" s="307"/>
    </row>
    <row r="32" spans="3:21" ht="34.5" customHeight="1">
      <c r="C32" s="359"/>
      <c r="D32" s="306"/>
      <c r="E32" s="306"/>
      <c r="F32" s="306"/>
      <c r="G32" s="306"/>
      <c r="H32" s="306"/>
      <c r="I32" s="306"/>
      <c r="J32" s="306"/>
      <c r="K32" s="306"/>
      <c r="L32" s="306"/>
      <c r="M32" s="306"/>
      <c r="N32" s="306"/>
      <c r="O32" s="306"/>
      <c r="P32" s="306"/>
      <c r="Q32" s="306"/>
      <c r="R32" s="306"/>
      <c r="S32" s="306"/>
      <c r="T32" s="306"/>
      <c r="U32" s="307"/>
    </row>
    <row r="33" spans="3:23" ht="34.5" customHeight="1">
      <c r="C33" s="359"/>
      <c r="D33" s="306"/>
      <c r="E33" s="306"/>
      <c r="F33" s="306"/>
      <c r="G33" s="306"/>
      <c r="H33" s="306"/>
      <c r="I33" s="306"/>
      <c r="J33" s="306"/>
      <c r="K33" s="306"/>
      <c r="L33" s="306"/>
      <c r="M33" s="306"/>
      <c r="N33" s="306"/>
      <c r="O33" s="306"/>
      <c r="P33" s="306"/>
      <c r="Q33" s="306"/>
      <c r="R33" s="306"/>
      <c r="S33" s="306"/>
      <c r="T33" s="306"/>
      <c r="U33" s="307"/>
      <c r="V33" s="49"/>
      <c r="W33" s="49"/>
    </row>
    <row r="34" spans="3:23" ht="34.5" customHeight="1">
      <c r="C34" s="359"/>
      <c r="D34" s="306"/>
      <c r="E34" s="306"/>
      <c r="F34" s="306"/>
      <c r="G34" s="306"/>
      <c r="H34" s="306"/>
      <c r="I34" s="306"/>
      <c r="J34" s="306"/>
      <c r="K34" s="306"/>
      <c r="L34" s="306"/>
      <c r="M34" s="306"/>
      <c r="N34" s="306"/>
      <c r="O34" s="306"/>
      <c r="P34" s="306"/>
      <c r="Q34" s="306"/>
      <c r="R34" s="306"/>
      <c r="S34" s="306"/>
      <c r="T34" s="306"/>
      <c r="U34" s="307"/>
      <c r="V34" s="49"/>
      <c r="W34" s="49"/>
    </row>
    <row r="35" spans="3:23">
      <c r="C35" s="359"/>
      <c r="D35" s="306"/>
      <c r="E35" s="306"/>
      <c r="F35" s="306"/>
      <c r="G35" s="306"/>
      <c r="H35" s="306"/>
      <c r="I35" s="306"/>
      <c r="J35" s="306"/>
      <c r="K35" s="306"/>
      <c r="L35" s="306"/>
      <c r="M35" s="306"/>
      <c r="N35" s="306"/>
      <c r="O35" s="306"/>
      <c r="P35" s="306"/>
      <c r="Q35" s="306"/>
      <c r="R35" s="306"/>
      <c r="S35" s="306"/>
      <c r="T35" s="306"/>
      <c r="U35" s="307"/>
      <c r="V35" s="49"/>
      <c r="W35" s="49"/>
    </row>
    <row r="36" spans="3:23">
      <c r="C36" s="359"/>
      <c r="D36" s="306"/>
      <c r="E36" s="306"/>
      <c r="F36" s="306"/>
      <c r="G36" s="306"/>
      <c r="H36" s="306"/>
      <c r="I36" s="306"/>
      <c r="J36" s="306"/>
      <c r="K36" s="306"/>
      <c r="L36" s="306"/>
      <c r="M36" s="306"/>
      <c r="N36" s="306"/>
      <c r="O36" s="306"/>
      <c r="P36" s="306"/>
      <c r="Q36" s="306"/>
      <c r="R36" s="306"/>
      <c r="S36" s="306"/>
      <c r="T36" s="306"/>
      <c r="U36" s="307"/>
      <c r="V36" s="49"/>
      <c r="W36" s="49"/>
    </row>
    <row r="37" spans="3:23">
      <c r="C37" s="359"/>
      <c r="D37" s="306"/>
      <c r="E37" s="306"/>
      <c r="F37" s="306"/>
      <c r="G37" s="306"/>
      <c r="H37" s="306"/>
      <c r="I37" s="306"/>
      <c r="J37" s="306"/>
      <c r="K37" s="306"/>
      <c r="L37" s="306"/>
      <c r="M37" s="306"/>
      <c r="N37" s="306"/>
      <c r="O37" s="306"/>
      <c r="P37" s="306"/>
      <c r="Q37" s="306"/>
      <c r="R37" s="306"/>
      <c r="S37" s="306"/>
      <c r="T37" s="306"/>
      <c r="U37" s="307"/>
      <c r="V37" s="49"/>
      <c r="W37" s="49"/>
    </row>
    <row r="38" spans="3:23">
      <c r="C38" s="359"/>
      <c r="D38" s="306"/>
      <c r="E38" s="306"/>
      <c r="F38" s="306"/>
      <c r="G38" s="306"/>
      <c r="H38" s="306"/>
      <c r="I38" s="306"/>
      <c r="J38" s="306"/>
      <c r="K38" s="306"/>
      <c r="L38" s="306"/>
      <c r="M38" s="306"/>
      <c r="N38" s="306"/>
      <c r="O38" s="306"/>
      <c r="P38" s="306"/>
      <c r="Q38" s="306"/>
      <c r="R38" s="306"/>
      <c r="S38" s="306"/>
      <c r="T38" s="306"/>
      <c r="U38" s="307"/>
      <c r="V38" s="49"/>
      <c r="W38" s="49"/>
    </row>
    <row r="39" spans="3:23">
      <c r="C39" s="359"/>
      <c r="D39" s="306"/>
      <c r="E39" s="306"/>
      <c r="F39" s="306"/>
      <c r="G39" s="306"/>
      <c r="H39" s="306"/>
      <c r="I39" s="306"/>
      <c r="J39" s="306"/>
      <c r="K39" s="306"/>
      <c r="L39" s="306"/>
      <c r="M39" s="306"/>
      <c r="N39" s="306"/>
      <c r="O39" s="306"/>
      <c r="P39" s="306"/>
      <c r="Q39" s="306"/>
      <c r="R39" s="306"/>
      <c r="S39" s="306"/>
      <c r="T39" s="306"/>
      <c r="U39" s="307"/>
      <c r="V39" s="49"/>
      <c r="W39" s="49"/>
    </row>
    <row r="40" spans="3:23">
      <c r="C40" s="359"/>
      <c r="D40" s="306"/>
      <c r="E40" s="306"/>
      <c r="F40" s="306"/>
      <c r="G40" s="306"/>
      <c r="H40" s="306"/>
      <c r="I40" s="306"/>
      <c r="J40" s="306"/>
      <c r="K40" s="306"/>
      <c r="L40" s="306"/>
      <c r="M40" s="306"/>
      <c r="N40" s="306"/>
      <c r="O40" s="306"/>
      <c r="P40" s="306"/>
      <c r="Q40" s="306"/>
      <c r="R40" s="306"/>
      <c r="S40" s="306"/>
      <c r="T40" s="306"/>
      <c r="U40" s="307"/>
      <c r="V40" s="49"/>
      <c r="W40" s="49"/>
    </row>
    <row r="41" spans="3:23">
      <c r="C41" s="359"/>
      <c r="D41" s="306"/>
      <c r="E41" s="306"/>
      <c r="F41" s="306"/>
      <c r="G41" s="306"/>
      <c r="H41" s="306"/>
      <c r="I41" s="306"/>
      <c r="J41" s="306"/>
      <c r="K41" s="306"/>
      <c r="L41" s="306"/>
      <c r="M41" s="306"/>
      <c r="N41" s="306"/>
      <c r="O41" s="306"/>
      <c r="P41" s="306"/>
      <c r="Q41" s="306"/>
      <c r="R41" s="306"/>
      <c r="S41" s="306"/>
      <c r="T41" s="306"/>
      <c r="U41" s="307"/>
      <c r="V41" s="49"/>
      <c r="W41" s="49"/>
    </row>
    <row r="42" spans="3:23">
      <c r="C42" s="359"/>
      <c r="D42" s="306"/>
      <c r="E42" s="306"/>
      <c r="F42" s="306"/>
      <c r="G42" s="306"/>
      <c r="H42" s="306"/>
      <c r="I42" s="306"/>
      <c r="J42" s="306"/>
      <c r="K42" s="306"/>
      <c r="L42" s="306"/>
      <c r="M42" s="306"/>
      <c r="N42" s="306"/>
      <c r="O42" s="306"/>
      <c r="P42" s="306"/>
      <c r="Q42" s="306"/>
      <c r="R42" s="306"/>
      <c r="S42" s="306"/>
      <c r="T42" s="306"/>
      <c r="U42" s="307"/>
      <c r="V42" s="49"/>
      <c r="W42" s="49"/>
    </row>
    <row r="43" spans="3:23">
      <c r="C43" s="359"/>
      <c r="D43" s="306"/>
      <c r="E43" s="306"/>
      <c r="F43" s="306"/>
      <c r="G43" s="306"/>
      <c r="H43" s="306"/>
      <c r="I43" s="306"/>
      <c r="J43" s="306"/>
      <c r="K43" s="306"/>
      <c r="L43" s="306"/>
      <c r="M43" s="306"/>
      <c r="N43" s="306"/>
      <c r="O43" s="306"/>
      <c r="P43" s="306"/>
      <c r="Q43" s="306"/>
      <c r="R43" s="306"/>
      <c r="S43" s="306"/>
      <c r="T43" s="306"/>
      <c r="U43" s="307"/>
      <c r="V43" s="49"/>
      <c r="W43" s="49"/>
    </row>
    <row r="44" spans="3:23">
      <c r="C44" s="359"/>
      <c r="D44" s="306"/>
      <c r="E44" s="306"/>
      <c r="F44" s="306"/>
      <c r="G44" s="306"/>
      <c r="H44" s="306"/>
      <c r="I44" s="306"/>
      <c r="J44" s="306"/>
      <c r="K44" s="306"/>
      <c r="L44" s="306"/>
      <c r="M44" s="306"/>
      <c r="N44" s="306"/>
      <c r="O44" s="306"/>
      <c r="P44" s="306"/>
      <c r="Q44" s="306"/>
      <c r="R44" s="306"/>
      <c r="S44" s="306"/>
      <c r="T44" s="306"/>
      <c r="U44" s="307"/>
      <c r="V44" s="49"/>
      <c r="W44" s="49"/>
    </row>
    <row r="45" spans="3:23">
      <c r="C45" s="359"/>
      <c r="D45" s="306"/>
      <c r="E45" s="306"/>
      <c r="F45" s="306"/>
      <c r="G45" s="306"/>
      <c r="H45" s="306"/>
      <c r="I45" s="306"/>
      <c r="J45" s="306"/>
      <c r="K45" s="306"/>
      <c r="L45" s="306"/>
      <c r="M45" s="306"/>
      <c r="N45" s="306"/>
      <c r="O45" s="306"/>
      <c r="P45" s="306"/>
      <c r="Q45" s="306"/>
      <c r="R45" s="306"/>
      <c r="S45" s="306"/>
      <c r="T45" s="306"/>
      <c r="U45" s="307"/>
      <c r="V45" s="49"/>
      <c r="W45" s="49"/>
    </row>
    <row r="46" spans="3:23">
      <c r="C46" s="359"/>
      <c r="D46" s="306"/>
      <c r="E46" s="306"/>
      <c r="F46" s="306"/>
      <c r="G46" s="306"/>
      <c r="H46" s="306"/>
      <c r="I46" s="306"/>
      <c r="J46" s="306"/>
      <c r="K46" s="306"/>
      <c r="L46" s="306"/>
      <c r="M46" s="306"/>
      <c r="N46" s="306"/>
      <c r="O46" s="306"/>
      <c r="P46" s="306"/>
      <c r="Q46" s="306"/>
      <c r="R46" s="306"/>
      <c r="S46" s="306"/>
      <c r="T46" s="306"/>
      <c r="U46" s="307"/>
      <c r="V46" s="49"/>
      <c r="W46" s="49"/>
    </row>
    <row r="47" spans="3:23" ht="17.25" thickBot="1">
      <c r="C47" s="361"/>
      <c r="D47" s="309"/>
      <c r="E47" s="309"/>
      <c r="F47" s="309"/>
      <c r="G47" s="309"/>
      <c r="H47" s="309"/>
      <c r="I47" s="309"/>
      <c r="J47" s="309"/>
      <c r="K47" s="309"/>
      <c r="L47" s="309"/>
      <c r="M47" s="309"/>
      <c r="N47" s="309"/>
      <c r="O47" s="309"/>
      <c r="P47" s="309"/>
      <c r="Q47" s="309"/>
      <c r="R47" s="309"/>
      <c r="S47" s="309"/>
      <c r="T47" s="309"/>
      <c r="U47" s="310"/>
      <c r="V47" s="49"/>
      <c r="W47" s="49"/>
    </row>
    <row r="48" spans="3:23" s="49" customFormat="1">
      <c r="C48" s="256"/>
      <c r="D48" s="256"/>
      <c r="E48" s="256"/>
      <c r="F48" s="256"/>
      <c r="G48" s="256"/>
      <c r="H48" s="256"/>
      <c r="I48" s="256"/>
      <c r="J48" s="256"/>
      <c r="K48" s="256"/>
      <c r="L48" s="256"/>
      <c r="M48" s="256"/>
      <c r="N48" s="256"/>
      <c r="O48" s="256"/>
      <c r="P48" s="256"/>
      <c r="Q48" s="256"/>
      <c r="R48" s="256"/>
      <c r="S48" s="256"/>
      <c r="T48" s="256"/>
      <c r="U48" s="256"/>
    </row>
    <row r="49" spans="3:21" s="49" customFormat="1">
      <c r="C49" s="256"/>
      <c r="D49" s="256"/>
      <c r="E49" s="256"/>
      <c r="F49" s="256"/>
      <c r="G49" s="256"/>
      <c r="H49" s="256"/>
      <c r="I49" s="256"/>
      <c r="J49" s="256"/>
      <c r="K49" s="256"/>
      <c r="L49" s="256"/>
      <c r="M49" s="256"/>
      <c r="N49" s="256"/>
      <c r="O49" s="256"/>
      <c r="P49" s="256"/>
      <c r="Q49" s="256"/>
      <c r="R49" s="256"/>
      <c r="S49" s="256"/>
      <c r="T49" s="256"/>
      <c r="U49" s="256"/>
    </row>
  </sheetData>
  <mergeCells count="13">
    <mergeCell ref="C2:E2"/>
    <mergeCell ref="F2:M2"/>
    <mergeCell ref="N2:P2"/>
    <mergeCell ref="Q2:U2"/>
    <mergeCell ref="C3:E3"/>
    <mergeCell ref="F3:M3"/>
    <mergeCell ref="N3:P3"/>
    <mergeCell ref="Q3:U3"/>
    <mergeCell ref="C4:U4"/>
    <mergeCell ref="C5:U10"/>
    <mergeCell ref="C17:U47"/>
    <mergeCell ref="C12:U14"/>
    <mergeCell ref="C16:U16"/>
  </mergeCells>
  <phoneticPr fontId="1" type="noConversion"/>
  <pageMargins left="0.7" right="0.7" top="0.75" bottom="0.75" header="0.3" footer="0.3"/>
  <pageSetup paperSize="9" scale="48" orientation="landscape" r:id="rId1"/>
  <rowBreaks count="1" manualBreakCount="1">
    <brk id="49" max="2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246"/>
  <sheetViews>
    <sheetView view="pageBreakPreview" topLeftCell="A133" zoomScale="60" zoomScaleNormal="70" workbookViewId="0">
      <selection activeCell="L153" sqref="L153:P153"/>
    </sheetView>
  </sheetViews>
  <sheetFormatPr defaultColWidth="9" defaultRowHeight="16.5"/>
  <cols>
    <col min="1" max="1" width="3.625" customWidth="1"/>
    <col min="3" max="3" width="9" style="15"/>
    <col min="4" max="4" width="9" style="2"/>
    <col min="6" max="6" width="9" style="2"/>
    <col min="15" max="18" width="9" style="2"/>
    <col min="19" max="19" width="23.75" style="2" customWidth="1"/>
    <col min="24" max="24" width="10" bestFit="1" customWidth="1"/>
  </cols>
  <sheetData>
    <row r="1" spans="2:21" s="2" customFormat="1" ht="17.25" thickBot="1">
      <c r="C1" s="15"/>
    </row>
    <row r="2" spans="2:21" s="6" customFormat="1" ht="24.95" customHeight="1">
      <c r="B2" s="322" t="s">
        <v>52</v>
      </c>
      <c r="C2" s="434"/>
      <c r="D2" s="323"/>
      <c r="E2" s="323"/>
      <c r="F2" s="324" t="s">
        <v>260</v>
      </c>
      <c r="G2" s="325"/>
      <c r="H2" s="325"/>
      <c r="I2" s="325"/>
      <c r="J2" s="325"/>
      <c r="K2" s="325"/>
      <c r="L2" s="325"/>
      <c r="M2" s="326"/>
      <c r="N2" s="323" t="s">
        <v>79</v>
      </c>
      <c r="O2" s="323"/>
      <c r="P2" s="323"/>
      <c r="Q2" s="324" t="s">
        <v>2458</v>
      </c>
      <c r="R2" s="325"/>
      <c r="S2" s="325"/>
      <c r="T2" s="325"/>
      <c r="U2" s="401"/>
    </row>
    <row r="3" spans="2:21" s="6" customFormat="1" ht="24.95" customHeight="1">
      <c r="B3" s="402" t="s">
        <v>53</v>
      </c>
      <c r="C3" s="436"/>
      <c r="D3" s="403"/>
      <c r="E3" s="403"/>
      <c r="F3" s="404" t="s">
        <v>268</v>
      </c>
      <c r="G3" s="405"/>
      <c r="H3" s="405"/>
      <c r="I3" s="405"/>
      <c r="J3" s="405"/>
      <c r="K3" s="405"/>
      <c r="L3" s="405"/>
      <c r="M3" s="406"/>
      <c r="N3" s="403" t="s">
        <v>80</v>
      </c>
      <c r="O3" s="403"/>
      <c r="P3" s="403"/>
      <c r="Q3" s="407">
        <v>44264</v>
      </c>
      <c r="R3" s="405"/>
      <c r="S3" s="405"/>
      <c r="T3" s="405"/>
      <c r="U3" s="408"/>
    </row>
    <row r="4" spans="2:21" s="6" customFormat="1" ht="24.95" customHeight="1">
      <c r="B4" s="409" t="s">
        <v>96</v>
      </c>
      <c r="C4" s="410"/>
      <c r="D4" s="410"/>
      <c r="E4" s="410"/>
      <c r="F4" s="410"/>
      <c r="G4" s="410"/>
      <c r="H4" s="410"/>
      <c r="I4" s="410"/>
      <c r="J4" s="410"/>
      <c r="K4" s="410"/>
      <c r="L4" s="410"/>
      <c r="M4" s="410"/>
      <c r="N4" s="410"/>
      <c r="O4" s="410"/>
      <c r="P4" s="410"/>
      <c r="Q4" s="410"/>
      <c r="R4" s="410"/>
      <c r="S4" s="410"/>
      <c r="T4" s="410"/>
      <c r="U4" s="411"/>
    </row>
    <row r="5" spans="2:21" s="6" customFormat="1" ht="24.95" customHeight="1">
      <c r="B5" s="465" t="s">
        <v>919</v>
      </c>
      <c r="C5" s="466"/>
      <c r="D5" s="466"/>
      <c r="E5" s="466"/>
      <c r="F5" s="466"/>
      <c r="G5" s="466"/>
      <c r="H5" s="466"/>
      <c r="I5" s="466"/>
      <c r="J5" s="466"/>
      <c r="K5" s="466"/>
      <c r="L5" s="466"/>
      <c r="M5" s="466"/>
      <c r="N5" s="466"/>
      <c r="O5" s="466"/>
      <c r="P5" s="466"/>
      <c r="Q5" s="466"/>
      <c r="R5" s="466"/>
      <c r="S5" s="466"/>
      <c r="T5" s="466"/>
      <c r="U5" s="467"/>
    </row>
    <row r="6" spans="2:21" s="5" customFormat="1" ht="39.950000000000003" customHeight="1">
      <c r="B6" s="468"/>
      <c r="C6" s="469"/>
      <c r="D6" s="469"/>
      <c r="E6" s="469"/>
      <c r="F6" s="469"/>
      <c r="G6" s="469"/>
      <c r="H6" s="469"/>
      <c r="I6" s="469"/>
      <c r="J6" s="469"/>
      <c r="K6" s="469"/>
      <c r="L6" s="469"/>
      <c r="M6" s="469"/>
      <c r="N6" s="469"/>
      <c r="O6" s="469"/>
      <c r="P6" s="469"/>
      <c r="Q6" s="469"/>
      <c r="R6" s="469"/>
      <c r="S6" s="469"/>
      <c r="T6" s="469"/>
      <c r="U6" s="470"/>
    </row>
    <row r="7" spans="2:21" s="5" customFormat="1" ht="32.25" customHeight="1">
      <c r="B7" s="468"/>
      <c r="C7" s="469"/>
      <c r="D7" s="469"/>
      <c r="E7" s="469"/>
      <c r="F7" s="469"/>
      <c r="G7" s="469"/>
      <c r="H7" s="469"/>
      <c r="I7" s="469"/>
      <c r="J7" s="469"/>
      <c r="K7" s="469"/>
      <c r="L7" s="469"/>
      <c r="M7" s="469"/>
      <c r="N7" s="469"/>
      <c r="O7" s="469"/>
      <c r="P7" s="469"/>
      <c r="Q7" s="469"/>
      <c r="R7" s="469"/>
      <c r="S7" s="469"/>
      <c r="T7" s="469"/>
      <c r="U7" s="470"/>
    </row>
    <row r="8" spans="2:21" s="5" customFormat="1" ht="39.75" hidden="1" customHeight="1">
      <c r="B8" s="468"/>
      <c r="C8" s="469"/>
      <c r="D8" s="469"/>
      <c r="E8" s="469"/>
      <c r="F8" s="469"/>
      <c r="G8" s="469"/>
      <c r="H8" s="469"/>
      <c r="I8" s="469"/>
      <c r="J8" s="469"/>
      <c r="K8" s="469"/>
      <c r="L8" s="469"/>
      <c r="M8" s="469"/>
      <c r="N8" s="469"/>
      <c r="O8" s="469"/>
      <c r="P8" s="469"/>
      <c r="Q8" s="469"/>
      <c r="R8" s="469"/>
      <c r="S8" s="469"/>
      <c r="T8" s="469"/>
      <c r="U8" s="470"/>
    </row>
    <row r="9" spans="2:21" s="5" customFormat="1" ht="48.75" customHeight="1" thickBot="1">
      <c r="B9" s="471"/>
      <c r="C9" s="472"/>
      <c r="D9" s="472"/>
      <c r="E9" s="472"/>
      <c r="F9" s="472"/>
      <c r="G9" s="472"/>
      <c r="H9" s="472"/>
      <c r="I9" s="472"/>
      <c r="J9" s="472"/>
      <c r="K9" s="472"/>
      <c r="L9" s="472"/>
      <c r="M9" s="472"/>
      <c r="N9" s="472"/>
      <c r="O9" s="472"/>
      <c r="P9" s="472"/>
      <c r="Q9" s="472"/>
      <c r="R9" s="472"/>
      <c r="S9" s="472"/>
      <c r="T9" s="472"/>
      <c r="U9" s="473"/>
    </row>
    <row r="10" spans="2:21" ht="126.75" customHeight="1" thickBot="1"/>
    <row r="11" spans="2:21" ht="30" customHeight="1">
      <c r="B11" s="395" t="s">
        <v>90</v>
      </c>
      <c r="C11" s="396"/>
      <c r="D11" s="396"/>
      <c r="E11" s="396"/>
      <c r="F11" s="396"/>
      <c r="G11" s="396"/>
      <c r="H11" s="396"/>
      <c r="I11" s="396"/>
      <c r="J11" s="396"/>
      <c r="K11" s="396"/>
      <c r="L11" s="396"/>
      <c r="M11" s="396"/>
      <c r="N11" s="396"/>
      <c r="O11" s="396"/>
      <c r="P11" s="396"/>
      <c r="Q11" s="396"/>
      <c r="R11" s="396"/>
      <c r="S11" s="396"/>
      <c r="T11" s="396"/>
      <c r="U11" s="397"/>
    </row>
    <row r="12" spans="2:21" ht="30" customHeight="1" thickBot="1">
      <c r="B12" s="398"/>
      <c r="C12" s="399"/>
      <c r="D12" s="399"/>
      <c r="E12" s="399"/>
      <c r="F12" s="399"/>
      <c r="G12" s="399"/>
      <c r="H12" s="399"/>
      <c r="I12" s="399"/>
      <c r="J12" s="399"/>
      <c r="K12" s="399"/>
      <c r="L12" s="399"/>
      <c r="M12" s="399"/>
      <c r="N12" s="399"/>
      <c r="O12" s="399"/>
      <c r="P12" s="399"/>
      <c r="Q12" s="399"/>
      <c r="R12" s="399"/>
      <c r="S12" s="399"/>
      <c r="T12" s="399"/>
      <c r="U12" s="400"/>
    </row>
    <row r="13" spans="2:21" s="9" customFormat="1" ht="17.25" customHeight="1" thickBot="1">
      <c r="B13"/>
      <c r="C13" s="15"/>
      <c r="D13"/>
      <c r="E13"/>
      <c r="F13"/>
      <c r="G13"/>
      <c r="H13"/>
      <c r="I13"/>
      <c r="J13"/>
      <c r="K13"/>
      <c r="L13"/>
      <c r="M13"/>
      <c r="N13"/>
      <c r="O13"/>
      <c r="P13"/>
      <c r="Q13"/>
      <c r="R13"/>
      <c r="S13"/>
      <c r="T13"/>
      <c r="U13"/>
    </row>
    <row r="14" spans="2:21" s="9" customFormat="1" ht="30" customHeight="1">
      <c r="B14" s="443" t="s">
        <v>91</v>
      </c>
      <c r="C14" s="444"/>
      <c r="D14" s="444"/>
      <c r="E14" s="444"/>
      <c r="F14" s="365" t="s">
        <v>898</v>
      </c>
      <c r="G14" s="365"/>
      <c r="H14" s="365"/>
      <c r="I14" s="365"/>
      <c r="J14" s="365"/>
      <c r="K14" s="365"/>
      <c r="L14" s="365"/>
      <c r="M14" s="365"/>
      <c r="N14" s="365"/>
      <c r="O14" s="365"/>
      <c r="P14" s="365"/>
      <c r="Q14" s="365"/>
      <c r="R14" s="365"/>
      <c r="S14" s="365"/>
      <c r="T14" s="365"/>
      <c r="U14" s="366"/>
    </row>
    <row r="15" spans="2:21" s="9" customFormat="1" ht="30" customHeight="1">
      <c r="B15" s="445" t="s">
        <v>94</v>
      </c>
      <c r="C15" s="446"/>
      <c r="D15" s="446"/>
      <c r="E15" s="446"/>
      <c r="F15" s="449" t="s">
        <v>269</v>
      </c>
      <c r="G15" s="450"/>
      <c r="H15" s="450"/>
      <c r="I15" s="450"/>
      <c r="J15" s="450"/>
      <c r="K15" s="450"/>
      <c r="L15" s="450"/>
      <c r="M15" s="450"/>
      <c r="N15" s="450"/>
      <c r="O15" s="450"/>
      <c r="P15" s="450"/>
      <c r="Q15" s="450"/>
      <c r="R15" s="450"/>
      <c r="S15" s="450"/>
      <c r="T15" s="450"/>
      <c r="U15" s="451"/>
    </row>
    <row r="16" spans="2:21" s="9" customFormat="1" ht="280.5" customHeight="1">
      <c r="B16" s="445"/>
      <c r="C16" s="446"/>
      <c r="D16" s="446"/>
      <c r="E16" s="446"/>
      <c r="F16" s="450"/>
      <c r="G16" s="450"/>
      <c r="H16" s="450"/>
      <c r="I16" s="450"/>
      <c r="J16" s="450"/>
      <c r="K16" s="450"/>
      <c r="L16" s="450"/>
      <c r="M16" s="450"/>
      <c r="N16" s="450"/>
      <c r="O16" s="450"/>
      <c r="P16" s="450"/>
      <c r="Q16" s="450"/>
      <c r="R16" s="450"/>
      <c r="S16" s="450"/>
      <c r="T16" s="450"/>
      <c r="U16" s="451"/>
    </row>
    <row r="17" spans="2:24" s="9" customFormat="1" ht="30" customHeight="1">
      <c r="B17" s="445" t="s">
        <v>92</v>
      </c>
      <c r="C17" s="446"/>
      <c r="D17" s="446"/>
      <c r="E17" s="446"/>
      <c r="F17" s="450"/>
      <c r="G17" s="450"/>
      <c r="H17" s="450"/>
      <c r="I17" s="450"/>
      <c r="J17" s="450"/>
      <c r="K17" s="450"/>
      <c r="L17" s="450"/>
      <c r="M17" s="450"/>
      <c r="N17" s="450"/>
      <c r="O17" s="450"/>
      <c r="P17" s="450"/>
      <c r="Q17" s="450"/>
      <c r="R17" s="450"/>
      <c r="S17" s="450"/>
      <c r="T17" s="450"/>
      <c r="U17" s="451"/>
    </row>
    <row r="18" spans="2:24" s="9" customFormat="1" ht="30" customHeight="1" thickBot="1">
      <c r="B18" s="447" t="s">
        <v>95</v>
      </c>
      <c r="C18" s="448"/>
      <c r="D18" s="448"/>
      <c r="E18" s="448"/>
      <c r="F18" s="452" t="s">
        <v>270</v>
      </c>
      <c r="G18" s="452"/>
      <c r="H18" s="452"/>
      <c r="I18" s="452"/>
      <c r="J18" s="452"/>
      <c r="K18" s="452"/>
      <c r="L18" s="452"/>
      <c r="M18" s="452"/>
      <c r="N18" s="452"/>
      <c r="O18" s="452"/>
      <c r="P18" s="452"/>
      <c r="Q18" s="452"/>
      <c r="R18" s="452"/>
      <c r="S18" s="452"/>
      <c r="T18" s="452"/>
      <c r="U18" s="453"/>
    </row>
    <row r="19" spans="2:24" ht="30" customHeight="1">
      <c r="X19" s="14"/>
    </row>
    <row r="20" spans="2:24" s="49" customFormat="1" ht="30" customHeight="1" thickBot="1">
      <c r="X20" s="14"/>
    </row>
    <row r="21" spans="2:24" ht="35.1" customHeight="1">
      <c r="B21" s="463" t="s">
        <v>93</v>
      </c>
      <c r="C21" s="464"/>
      <c r="D21" s="464"/>
      <c r="E21" s="464"/>
      <c r="F21" s="464"/>
      <c r="G21" s="461" t="s">
        <v>40</v>
      </c>
      <c r="H21" s="461"/>
      <c r="I21" s="461"/>
      <c r="J21" s="461"/>
      <c r="K21" s="461"/>
      <c r="L21" s="461" t="s">
        <v>735</v>
      </c>
      <c r="M21" s="461"/>
      <c r="N21" s="461"/>
      <c r="O21" s="461"/>
      <c r="P21" s="461"/>
      <c r="Q21" s="461" t="s">
        <v>736</v>
      </c>
      <c r="R21" s="461"/>
      <c r="S21" s="461"/>
      <c r="T21" s="461"/>
      <c r="U21" s="462"/>
    </row>
    <row r="22" spans="2:24" ht="30" customHeight="1">
      <c r="B22" s="458" t="s">
        <v>737</v>
      </c>
      <c r="C22" s="459"/>
      <c r="D22" s="459"/>
      <c r="E22" s="459"/>
      <c r="F22" s="459"/>
      <c r="G22" s="459" t="s">
        <v>41</v>
      </c>
      <c r="H22" s="459"/>
      <c r="I22" s="459"/>
      <c r="J22" s="459"/>
      <c r="K22" s="459"/>
      <c r="L22" s="459" t="s">
        <v>41</v>
      </c>
      <c r="M22" s="459"/>
      <c r="N22" s="459"/>
      <c r="O22" s="459"/>
      <c r="P22" s="459"/>
      <c r="Q22" s="459"/>
      <c r="R22" s="459"/>
      <c r="S22" s="459"/>
      <c r="T22" s="459"/>
      <c r="U22" s="460"/>
    </row>
    <row r="23" spans="2:24" ht="30" customHeight="1">
      <c r="B23" s="454" t="s">
        <v>738</v>
      </c>
      <c r="C23" s="338"/>
      <c r="D23" s="338"/>
      <c r="E23" s="338"/>
      <c r="F23" s="338"/>
      <c r="G23" s="338" t="s">
        <v>739</v>
      </c>
      <c r="H23" s="338"/>
      <c r="I23" s="338"/>
      <c r="J23" s="338"/>
      <c r="K23" s="338"/>
      <c r="L23" s="338" t="s">
        <v>738</v>
      </c>
      <c r="M23" s="338"/>
      <c r="N23" s="338"/>
      <c r="O23" s="338"/>
      <c r="P23" s="338"/>
      <c r="Q23" s="338"/>
      <c r="R23" s="338"/>
      <c r="S23" s="338"/>
      <c r="T23" s="338"/>
      <c r="U23" s="457"/>
    </row>
    <row r="24" spans="2:24" ht="30" customHeight="1">
      <c r="B24" s="454" t="s">
        <v>42</v>
      </c>
      <c r="C24" s="338"/>
      <c r="D24" s="338"/>
      <c r="E24" s="338"/>
      <c r="F24" s="338"/>
      <c r="G24" s="338"/>
      <c r="H24" s="338"/>
      <c r="I24" s="338"/>
      <c r="J24" s="338"/>
      <c r="K24" s="338"/>
      <c r="L24" s="338" t="s">
        <v>42</v>
      </c>
      <c r="M24" s="338"/>
      <c r="N24" s="338"/>
      <c r="O24" s="338"/>
      <c r="P24" s="338"/>
      <c r="Q24" s="338"/>
      <c r="R24" s="338"/>
      <c r="S24" s="338"/>
      <c r="T24" s="338"/>
      <c r="U24" s="457"/>
    </row>
    <row r="25" spans="2:24" ht="30" customHeight="1">
      <c r="B25" s="454" t="s">
        <v>43</v>
      </c>
      <c r="C25" s="338"/>
      <c r="D25" s="338"/>
      <c r="E25" s="338"/>
      <c r="F25" s="338"/>
      <c r="G25" s="338"/>
      <c r="H25" s="338"/>
      <c r="I25" s="338"/>
      <c r="J25" s="338"/>
      <c r="K25" s="338"/>
      <c r="L25" s="338" t="s">
        <v>43</v>
      </c>
      <c r="M25" s="338"/>
      <c r="N25" s="338"/>
      <c r="O25" s="338"/>
      <c r="P25" s="338"/>
      <c r="Q25" s="338"/>
      <c r="R25" s="338"/>
      <c r="S25" s="338"/>
      <c r="T25" s="338"/>
      <c r="U25" s="457"/>
    </row>
    <row r="26" spans="2:24" ht="30" customHeight="1">
      <c r="B26" s="454" t="s">
        <v>44</v>
      </c>
      <c r="C26" s="338"/>
      <c r="D26" s="338"/>
      <c r="E26" s="338"/>
      <c r="F26" s="338"/>
      <c r="G26" s="338"/>
      <c r="H26" s="338"/>
      <c r="I26" s="338"/>
      <c r="J26" s="338"/>
      <c r="K26" s="338"/>
      <c r="L26" s="338" t="s">
        <v>44</v>
      </c>
      <c r="M26" s="338"/>
      <c r="N26" s="338"/>
      <c r="O26" s="338"/>
      <c r="P26" s="338"/>
      <c r="Q26" s="338"/>
      <c r="R26" s="338"/>
      <c r="S26" s="338"/>
      <c r="T26" s="338"/>
      <c r="U26" s="457"/>
    </row>
    <row r="27" spans="2:24" ht="30" customHeight="1">
      <c r="B27" s="454" t="s">
        <v>740</v>
      </c>
      <c r="C27" s="338"/>
      <c r="D27" s="338"/>
      <c r="E27" s="338"/>
      <c r="F27" s="338"/>
      <c r="G27" s="338" t="s">
        <v>740</v>
      </c>
      <c r="H27" s="338"/>
      <c r="I27" s="338"/>
      <c r="J27" s="338"/>
      <c r="K27" s="338"/>
      <c r="L27" s="338"/>
      <c r="M27" s="338"/>
      <c r="N27" s="338"/>
      <c r="O27" s="338"/>
      <c r="P27" s="338"/>
      <c r="Q27" s="338"/>
      <c r="R27" s="338"/>
      <c r="S27" s="338"/>
      <c r="T27" s="338"/>
      <c r="U27" s="457"/>
    </row>
    <row r="28" spans="2:24" ht="30" customHeight="1">
      <c r="B28" s="454" t="s">
        <v>741</v>
      </c>
      <c r="C28" s="338"/>
      <c r="D28" s="338"/>
      <c r="E28" s="338"/>
      <c r="F28" s="338"/>
      <c r="G28" s="338"/>
      <c r="H28" s="338"/>
      <c r="I28" s="338"/>
      <c r="J28" s="338"/>
      <c r="K28" s="338"/>
      <c r="L28" s="338" t="s">
        <v>742</v>
      </c>
      <c r="M28" s="338"/>
      <c r="N28" s="338"/>
      <c r="O28" s="338"/>
      <c r="P28" s="338"/>
      <c r="Q28" s="338" t="s">
        <v>741</v>
      </c>
      <c r="R28" s="338"/>
      <c r="S28" s="338"/>
      <c r="T28" s="338"/>
      <c r="U28" s="457"/>
    </row>
    <row r="29" spans="2:24" ht="30" customHeight="1">
      <c r="B29" s="454"/>
      <c r="C29" s="338"/>
      <c r="D29" s="338"/>
      <c r="E29" s="338"/>
      <c r="F29" s="338"/>
      <c r="G29" s="338"/>
      <c r="H29" s="338"/>
      <c r="I29" s="338"/>
      <c r="J29" s="338"/>
      <c r="K29" s="338"/>
      <c r="L29" s="338"/>
      <c r="M29" s="338"/>
      <c r="N29" s="338"/>
      <c r="O29" s="338"/>
      <c r="P29" s="338"/>
      <c r="Q29" s="338"/>
      <c r="R29" s="338"/>
      <c r="S29" s="338"/>
      <c r="T29" s="338"/>
      <c r="U29" s="457"/>
    </row>
    <row r="30" spans="2:24" ht="30" customHeight="1">
      <c r="B30" s="454"/>
      <c r="C30" s="338"/>
      <c r="D30" s="338"/>
      <c r="E30" s="338"/>
      <c r="F30" s="338"/>
      <c r="G30" s="338"/>
      <c r="H30" s="338"/>
      <c r="I30" s="338"/>
      <c r="J30" s="338"/>
      <c r="K30" s="338"/>
      <c r="L30" s="338"/>
      <c r="M30" s="338"/>
      <c r="N30" s="338"/>
      <c r="O30" s="338"/>
      <c r="P30" s="338"/>
      <c r="Q30" s="338"/>
      <c r="R30" s="338"/>
      <c r="S30" s="338"/>
      <c r="T30" s="338"/>
      <c r="U30" s="457"/>
    </row>
    <row r="31" spans="2:24" ht="34.5" customHeight="1">
      <c r="B31" s="458" t="s">
        <v>743</v>
      </c>
      <c r="C31" s="459"/>
      <c r="D31" s="459"/>
      <c r="E31" s="459"/>
      <c r="F31" s="459"/>
      <c r="G31" s="459" t="s">
        <v>45</v>
      </c>
      <c r="H31" s="459"/>
      <c r="I31" s="459"/>
      <c r="J31" s="459"/>
      <c r="K31" s="459"/>
      <c r="L31" s="459" t="s">
        <v>45</v>
      </c>
      <c r="M31" s="459"/>
      <c r="N31" s="459"/>
      <c r="O31" s="459"/>
      <c r="P31" s="459"/>
      <c r="Q31" s="459" t="s">
        <v>45</v>
      </c>
      <c r="R31" s="459"/>
      <c r="S31" s="459"/>
      <c r="T31" s="459"/>
      <c r="U31" s="460"/>
    </row>
    <row r="32" spans="2:24" ht="34.5" customHeight="1">
      <c r="B32" s="454" t="s">
        <v>744</v>
      </c>
      <c r="C32" s="338"/>
      <c r="D32" s="338"/>
      <c r="E32" s="338"/>
      <c r="F32" s="338"/>
      <c r="G32" s="338" t="s">
        <v>745</v>
      </c>
      <c r="H32" s="338"/>
      <c r="I32" s="338"/>
      <c r="J32" s="338"/>
      <c r="K32" s="338"/>
      <c r="L32" s="338" t="s">
        <v>745</v>
      </c>
      <c r="M32" s="338"/>
      <c r="N32" s="338"/>
      <c r="O32" s="338"/>
      <c r="P32" s="338"/>
      <c r="Q32" s="338"/>
      <c r="R32" s="338"/>
      <c r="S32" s="338"/>
      <c r="T32" s="338"/>
      <c r="U32" s="457"/>
    </row>
    <row r="33" spans="2:21" ht="34.5" customHeight="1">
      <c r="B33" s="440"/>
      <c r="C33" s="371"/>
      <c r="D33" s="371"/>
      <c r="E33" s="371"/>
      <c r="F33" s="371"/>
      <c r="G33" s="371"/>
      <c r="H33" s="371"/>
      <c r="I33" s="371"/>
      <c r="J33" s="371"/>
      <c r="K33" s="371"/>
      <c r="L33" s="371"/>
      <c r="M33" s="371"/>
      <c r="N33" s="371"/>
      <c r="O33" s="371"/>
      <c r="P33" s="371"/>
      <c r="Q33" s="371"/>
      <c r="R33" s="371"/>
      <c r="S33" s="371"/>
      <c r="T33" s="371"/>
      <c r="U33" s="441"/>
    </row>
    <row r="34" spans="2:21" ht="34.5" customHeight="1">
      <c r="B34" s="440"/>
      <c r="C34" s="371"/>
      <c r="D34" s="371"/>
      <c r="E34" s="371"/>
      <c r="F34" s="371"/>
      <c r="G34" s="371"/>
      <c r="H34" s="371"/>
      <c r="I34" s="371"/>
      <c r="J34" s="371"/>
      <c r="K34" s="371"/>
      <c r="L34" s="371"/>
      <c r="M34" s="371"/>
      <c r="N34" s="371"/>
      <c r="O34" s="371"/>
      <c r="P34" s="371"/>
      <c r="Q34" s="371"/>
      <c r="R34" s="371"/>
      <c r="S34" s="371"/>
      <c r="T34" s="371"/>
      <c r="U34" s="441"/>
    </row>
    <row r="35" spans="2:21" ht="30" customHeight="1">
      <c r="B35" s="455" t="s">
        <v>746</v>
      </c>
      <c r="C35" s="442"/>
      <c r="D35" s="442"/>
      <c r="E35" s="442"/>
      <c r="F35" s="442"/>
      <c r="G35" s="442" t="s">
        <v>747</v>
      </c>
      <c r="H35" s="442"/>
      <c r="I35" s="442"/>
      <c r="J35" s="442"/>
      <c r="K35" s="442"/>
      <c r="L35" s="442" t="s">
        <v>746</v>
      </c>
      <c r="M35" s="442"/>
      <c r="N35" s="442"/>
      <c r="O35" s="442"/>
      <c r="P35" s="442"/>
      <c r="Q35" s="442"/>
      <c r="R35" s="442"/>
      <c r="S35" s="442"/>
      <c r="T35" s="442"/>
      <c r="U35" s="456"/>
    </row>
    <row r="36" spans="2:21" ht="30" customHeight="1">
      <c r="B36" s="440" t="s">
        <v>748</v>
      </c>
      <c r="C36" s="371"/>
      <c r="D36" s="371"/>
      <c r="E36" s="371"/>
      <c r="F36" s="371"/>
      <c r="G36" s="371"/>
      <c r="H36" s="371"/>
      <c r="I36" s="371"/>
      <c r="J36" s="371"/>
      <c r="K36" s="371"/>
      <c r="L36" s="371" t="s">
        <v>749</v>
      </c>
      <c r="M36" s="371"/>
      <c r="N36" s="371"/>
      <c r="O36" s="371"/>
      <c r="P36" s="371"/>
      <c r="Q36" s="371"/>
      <c r="R36" s="371"/>
      <c r="S36" s="371"/>
      <c r="T36" s="371"/>
      <c r="U36" s="441"/>
    </row>
    <row r="37" spans="2:21" ht="30" customHeight="1">
      <c r="B37" s="440" t="s">
        <v>750</v>
      </c>
      <c r="C37" s="371"/>
      <c r="D37" s="371"/>
      <c r="E37" s="371"/>
      <c r="F37" s="371"/>
      <c r="G37" s="371"/>
      <c r="H37" s="371"/>
      <c r="I37" s="371"/>
      <c r="J37" s="371"/>
      <c r="K37" s="371"/>
      <c r="L37" s="371" t="s">
        <v>751</v>
      </c>
      <c r="M37" s="371"/>
      <c r="N37" s="371"/>
      <c r="O37" s="371"/>
      <c r="P37" s="371"/>
      <c r="Q37" s="371"/>
      <c r="R37" s="371"/>
      <c r="S37" s="371"/>
      <c r="T37" s="371"/>
      <c r="U37" s="441"/>
    </row>
    <row r="38" spans="2:21" ht="30" customHeight="1">
      <c r="B38" s="440" t="s">
        <v>752</v>
      </c>
      <c r="C38" s="371"/>
      <c r="D38" s="371"/>
      <c r="E38" s="371"/>
      <c r="F38" s="371"/>
      <c r="G38" s="371"/>
      <c r="H38" s="371"/>
      <c r="I38" s="371"/>
      <c r="J38" s="371"/>
      <c r="K38" s="371"/>
      <c r="L38" s="371" t="s">
        <v>753</v>
      </c>
      <c r="M38" s="371"/>
      <c r="N38" s="371"/>
      <c r="O38" s="371"/>
      <c r="P38" s="371"/>
      <c r="Q38" s="371"/>
      <c r="R38" s="371"/>
      <c r="S38" s="371"/>
      <c r="T38" s="371"/>
      <c r="U38" s="441"/>
    </row>
    <row r="39" spans="2:21" ht="30" customHeight="1">
      <c r="B39" s="440" t="s">
        <v>754</v>
      </c>
      <c r="C39" s="371"/>
      <c r="D39" s="371"/>
      <c r="E39" s="371"/>
      <c r="F39" s="371"/>
      <c r="G39" s="371"/>
      <c r="H39" s="371"/>
      <c r="I39" s="371"/>
      <c r="J39" s="371"/>
      <c r="K39" s="371"/>
      <c r="L39" s="371" t="s">
        <v>755</v>
      </c>
      <c r="M39" s="371"/>
      <c r="N39" s="371"/>
      <c r="O39" s="371"/>
      <c r="P39" s="371"/>
      <c r="Q39" s="371"/>
      <c r="R39" s="371"/>
      <c r="S39" s="371"/>
      <c r="T39" s="371"/>
      <c r="U39" s="441"/>
    </row>
    <row r="40" spans="2:21" ht="30" customHeight="1">
      <c r="B40" s="440"/>
      <c r="C40" s="371"/>
      <c r="D40" s="371"/>
      <c r="E40" s="371"/>
      <c r="F40" s="371"/>
      <c r="G40" s="371"/>
      <c r="H40" s="371"/>
      <c r="I40" s="371"/>
      <c r="J40" s="371"/>
      <c r="K40" s="371"/>
      <c r="L40" s="371"/>
      <c r="M40" s="371"/>
      <c r="N40" s="371"/>
      <c r="O40" s="371"/>
      <c r="P40" s="371"/>
      <c r="Q40" s="371"/>
      <c r="R40" s="371"/>
      <c r="S40" s="371"/>
      <c r="T40" s="371"/>
      <c r="U40" s="441"/>
    </row>
    <row r="41" spans="2:21" ht="30" customHeight="1">
      <c r="B41" s="455" t="s">
        <v>756</v>
      </c>
      <c r="C41" s="442"/>
      <c r="D41" s="442"/>
      <c r="E41" s="442"/>
      <c r="F41" s="442"/>
      <c r="G41" s="371"/>
      <c r="H41" s="371"/>
      <c r="I41" s="371"/>
      <c r="J41" s="371"/>
      <c r="K41" s="371"/>
      <c r="L41" s="442" t="s">
        <v>756</v>
      </c>
      <c r="M41" s="442"/>
      <c r="N41" s="442"/>
      <c r="O41" s="442"/>
      <c r="P41" s="442"/>
      <c r="Q41" s="371"/>
      <c r="R41" s="371"/>
      <c r="S41" s="371"/>
      <c r="T41" s="371"/>
      <c r="U41" s="441"/>
    </row>
    <row r="42" spans="2:21" ht="30" customHeight="1">
      <c r="B42" s="440" t="s">
        <v>757</v>
      </c>
      <c r="C42" s="371"/>
      <c r="D42" s="371"/>
      <c r="E42" s="371"/>
      <c r="F42" s="371"/>
      <c r="G42" s="371"/>
      <c r="H42" s="371"/>
      <c r="I42" s="371"/>
      <c r="J42" s="371"/>
      <c r="K42" s="371"/>
      <c r="L42" s="371" t="s">
        <v>758</v>
      </c>
      <c r="M42" s="371"/>
      <c r="N42" s="371"/>
      <c r="O42" s="371"/>
      <c r="P42" s="371"/>
      <c r="Q42" s="371"/>
      <c r="R42" s="371"/>
      <c r="S42" s="371"/>
      <c r="T42" s="371"/>
      <c r="U42" s="441"/>
    </row>
    <row r="43" spans="2:21" ht="30" customHeight="1">
      <c r="B43" s="440" t="s">
        <v>759</v>
      </c>
      <c r="C43" s="371"/>
      <c r="D43" s="371"/>
      <c r="E43" s="371"/>
      <c r="F43" s="371"/>
      <c r="G43" s="371"/>
      <c r="H43" s="371"/>
      <c r="I43" s="371"/>
      <c r="J43" s="371"/>
      <c r="K43" s="371"/>
      <c r="L43" s="371" t="s">
        <v>760</v>
      </c>
      <c r="M43" s="371"/>
      <c r="N43" s="371"/>
      <c r="O43" s="371"/>
      <c r="P43" s="371"/>
      <c r="Q43" s="371"/>
      <c r="R43" s="371"/>
      <c r="S43" s="371"/>
      <c r="T43" s="371"/>
      <c r="U43" s="441"/>
    </row>
    <row r="44" spans="2:21" ht="30" customHeight="1">
      <c r="B44" s="440" t="s">
        <v>761</v>
      </c>
      <c r="C44" s="371"/>
      <c r="D44" s="371"/>
      <c r="E44" s="371"/>
      <c r="F44" s="371"/>
      <c r="G44" s="371"/>
      <c r="H44" s="371"/>
      <c r="I44" s="371"/>
      <c r="J44" s="371"/>
      <c r="K44" s="371"/>
      <c r="L44" s="371" t="s">
        <v>762</v>
      </c>
      <c r="M44" s="371"/>
      <c r="N44" s="371"/>
      <c r="O44" s="371"/>
      <c r="P44" s="371"/>
      <c r="Q44" s="371"/>
      <c r="R44" s="371"/>
      <c r="S44" s="371"/>
      <c r="T44" s="371"/>
      <c r="U44" s="441"/>
    </row>
    <row r="45" spans="2:21" ht="30" customHeight="1">
      <c r="B45" s="440" t="s">
        <v>763</v>
      </c>
      <c r="C45" s="371"/>
      <c r="D45" s="371"/>
      <c r="E45" s="371"/>
      <c r="F45" s="371"/>
      <c r="G45" s="371"/>
      <c r="H45" s="371"/>
      <c r="I45" s="371"/>
      <c r="J45" s="371"/>
      <c r="K45" s="371"/>
      <c r="L45" s="371" t="s">
        <v>764</v>
      </c>
      <c r="M45" s="371"/>
      <c r="N45" s="371"/>
      <c r="O45" s="371"/>
      <c r="P45" s="371"/>
      <c r="Q45" s="371"/>
      <c r="R45" s="371"/>
      <c r="S45" s="371"/>
      <c r="T45" s="371"/>
      <c r="U45" s="441"/>
    </row>
    <row r="46" spans="2:21" ht="30" customHeight="1">
      <c r="B46" s="440"/>
      <c r="C46" s="371"/>
      <c r="D46" s="371"/>
      <c r="E46" s="371"/>
      <c r="F46" s="371"/>
      <c r="G46" s="371"/>
      <c r="H46" s="371"/>
      <c r="I46" s="371"/>
      <c r="J46" s="371"/>
      <c r="K46" s="371"/>
      <c r="L46" s="371"/>
      <c r="M46" s="371"/>
      <c r="N46" s="371"/>
      <c r="O46" s="371"/>
      <c r="P46" s="371"/>
      <c r="Q46" s="371"/>
      <c r="R46" s="371"/>
      <c r="S46" s="371"/>
      <c r="T46" s="371"/>
      <c r="U46" s="441"/>
    </row>
    <row r="47" spans="2:21" ht="30" customHeight="1">
      <c r="B47" s="455" t="s">
        <v>765</v>
      </c>
      <c r="C47" s="442"/>
      <c r="D47" s="442"/>
      <c r="E47" s="442"/>
      <c r="F47" s="442"/>
      <c r="G47" s="371"/>
      <c r="H47" s="371"/>
      <c r="I47" s="371"/>
      <c r="J47" s="371"/>
      <c r="K47" s="371"/>
      <c r="L47" s="442" t="s">
        <v>765</v>
      </c>
      <c r="M47" s="442"/>
      <c r="N47" s="442"/>
      <c r="O47" s="442"/>
      <c r="P47" s="442"/>
      <c r="Q47" s="371"/>
      <c r="R47" s="371"/>
      <c r="S47" s="371"/>
      <c r="T47" s="371"/>
      <c r="U47" s="441"/>
    </row>
    <row r="48" spans="2:21" ht="30" customHeight="1">
      <c r="B48" s="440" t="s">
        <v>766</v>
      </c>
      <c r="C48" s="371"/>
      <c r="D48" s="371"/>
      <c r="E48" s="371"/>
      <c r="F48" s="371"/>
      <c r="G48" s="371"/>
      <c r="H48" s="371"/>
      <c r="I48" s="371"/>
      <c r="J48" s="371"/>
      <c r="K48" s="371"/>
      <c r="L48" s="371" t="s">
        <v>767</v>
      </c>
      <c r="M48" s="371"/>
      <c r="N48" s="371"/>
      <c r="O48" s="371"/>
      <c r="P48" s="371"/>
      <c r="Q48" s="371"/>
      <c r="R48" s="371"/>
      <c r="S48" s="371"/>
      <c r="T48" s="371"/>
      <c r="U48" s="441"/>
    </row>
    <row r="49" spans="2:21" ht="30" customHeight="1">
      <c r="B49" s="440" t="s">
        <v>768</v>
      </c>
      <c r="C49" s="371"/>
      <c r="D49" s="371"/>
      <c r="E49" s="371"/>
      <c r="F49" s="371"/>
      <c r="G49" s="371"/>
      <c r="H49" s="371"/>
      <c r="I49" s="371"/>
      <c r="J49" s="371"/>
      <c r="K49" s="371"/>
      <c r="L49" s="371" t="s">
        <v>769</v>
      </c>
      <c r="M49" s="371"/>
      <c r="N49" s="371"/>
      <c r="O49" s="371"/>
      <c r="P49" s="371"/>
      <c r="Q49" s="371"/>
      <c r="R49" s="371"/>
      <c r="S49" s="371"/>
      <c r="T49" s="371"/>
      <c r="U49" s="441"/>
    </row>
    <row r="50" spans="2:21" ht="30" customHeight="1">
      <c r="B50" s="440" t="s">
        <v>770</v>
      </c>
      <c r="C50" s="371"/>
      <c r="D50" s="371"/>
      <c r="E50" s="371"/>
      <c r="F50" s="371"/>
      <c r="G50" s="371"/>
      <c r="H50" s="371"/>
      <c r="I50" s="371"/>
      <c r="J50" s="371"/>
      <c r="K50" s="371"/>
      <c r="L50" s="371" t="s">
        <v>771</v>
      </c>
      <c r="M50" s="371"/>
      <c r="N50" s="371"/>
      <c r="O50" s="371"/>
      <c r="P50" s="371"/>
      <c r="Q50" s="371"/>
      <c r="R50" s="371"/>
      <c r="S50" s="371"/>
      <c r="T50" s="371"/>
      <c r="U50" s="441"/>
    </row>
    <row r="51" spans="2:21" ht="30" customHeight="1">
      <c r="B51" s="440" t="s">
        <v>772</v>
      </c>
      <c r="C51" s="371"/>
      <c r="D51" s="371"/>
      <c r="E51" s="371"/>
      <c r="F51" s="371"/>
      <c r="G51" s="371"/>
      <c r="H51" s="371"/>
      <c r="I51" s="371"/>
      <c r="J51" s="371"/>
      <c r="K51" s="371"/>
      <c r="L51" s="371" t="s">
        <v>773</v>
      </c>
      <c r="M51" s="371"/>
      <c r="N51" s="371"/>
      <c r="O51" s="371"/>
      <c r="P51" s="371"/>
      <c r="Q51" s="371" t="s">
        <v>773</v>
      </c>
      <c r="R51" s="371"/>
      <c r="S51" s="371"/>
      <c r="T51" s="371"/>
      <c r="U51" s="441"/>
    </row>
    <row r="52" spans="2:21" ht="30" customHeight="1">
      <c r="B52" s="440"/>
      <c r="C52" s="371"/>
      <c r="D52" s="371"/>
      <c r="E52" s="371"/>
      <c r="F52" s="371"/>
      <c r="G52" s="371"/>
      <c r="H52" s="371"/>
      <c r="I52" s="371"/>
      <c r="J52" s="371"/>
      <c r="K52" s="371"/>
      <c r="L52" s="371"/>
      <c r="M52" s="371"/>
      <c r="N52" s="371"/>
      <c r="O52" s="371"/>
      <c r="P52" s="371"/>
      <c r="Q52" s="371"/>
      <c r="R52" s="371"/>
      <c r="S52" s="371"/>
      <c r="T52" s="371"/>
      <c r="U52" s="441"/>
    </row>
    <row r="53" spans="2:21" ht="30" customHeight="1">
      <c r="B53" s="474" t="s">
        <v>1332</v>
      </c>
      <c r="C53" s="475"/>
      <c r="D53" s="475"/>
      <c r="E53" s="475"/>
      <c r="F53" s="475"/>
      <c r="G53" s="371"/>
      <c r="H53" s="371"/>
      <c r="I53" s="371"/>
      <c r="J53" s="371"/>
      <c r="K53" s="371"/>
      <c r="L53" s="475" t="s">
        <v>774</v>
      </c>
      <c r="M53" s="475"/>
      <c r="N53" s="475"/>
      <c r="O53" s="475"/>
      <c r="P53" s="475"/>
      <c r="Q53" s="475" t="s">
        <v>774</v>
      </c>
      <c r="R53" s="475"/>
      <c r="S53" s="475"/>
      <c r="T53" s="475"/>
      <c r="U53" s="476"/>
    </row>
    <row r="54" spans="2:21" ht="30" customHeight="1">
      <c r="B54" s="455" t="s">
        <v>1337</v>
      </c>
      <c r="C54" s="442"/>
      <c r="D54" s="442"/>
      <c r="E54" s="442"/>
      <c r="F54" s="442"/>
      <c r="G54" s="371"/>
      <c r="H54" s="371"/>
      <c r="I54" s="371"/>
      <c r="J54" s="371"/>
      <c r="K54" s="371"/>
      <c r="L54" s="442" t="s">
        <v>775</v>
      </c>
      <c r="M54" s="442"/>
      <c r="N54" s="442"/>
      <c r="O54" s="442"/>
      <c r="P54" s="442"/>
      <c r="Q54" s="442" t="s">
        <v>775</v>
      </c>
      <c r="R54" s="442"/>
      <c r="S54" s="442"/>
      <c r="T54" s="442"/>
      <c r="U54" s="456"/>
    </row>
    <row r="55" spans="2:21" ht="30" customHeight="1">
      <c r="B55" s="454" t="s">
        <v>1333</v>
      </c>
      <c r="C55" s="338"/>
      <c r="D55" s="338"/>
      <c r="E55" s="338"/>
      <c r="F55" s="338"/>
      <c r="G55" s="371"/>
      <c r="H55" s="371"/>
      <c r="I55" s="371"/>
      <c r="J55" s="371"/>
      <c r="K55" s="371"/>
      <c r="L55" s="338" t="s">
        <v>776</v>
      </c>
      <c r="M55" s="338"/>
      <c r="N55" s="338"/>
      <c r="O55" s="338"/>
      <c r="P55" s="338"/>
      <c r="Q55" s="371"/>
      <c r="R55" s="371"/>
      <c r="S55" s="371"/>
      <c r="T55" s="371"/>
      <c r="U55" s="441"/>
    </row>
    <row r="56" spans="2:21" ht="30" customHeight="1">
      <c r="B56" s="454" t="s">
        <v>1334</v>
      </c>
      <c r="C56" s="338"/>
      <c r="D56" s="338"/>
      <c r="E56" s="338"/>
      <c r="F56" s="338"/>
      <c r="G56" s="371"/>
      <c r="H56" s="371"/>
      <c r="I56" s="371"/>
      <c r="J56" s="371"/>
      <c r="K56" s="371"/>
      <c r="L56" s="338" t="s">
        <v>777</v>
      </c>
      <c r="M56" s="338"/>
      <c r="N56" s="338"/>
      <c r="O56" s="338"/>
      <c r="P56" s="338"/>
      <c r="Q56" s="371"/>
      <c r="R56" s="371"/>
      <c r="S56" s="371"/>
      <c r="T56" s="371"/>
      <c r="U56" s="441"/>
    </row>
    <row r="57" spans="2:21" ht="30" customHeight="1">
      <c r="B57" s="454" t="s">
        <v>1335</v>
      </c>
      <c r="C57" s="338"/>
      <c r="D57" s="338"/>
      <c r="E57" s="338"/>
      <c r="F57" s="338"/>
      <c r="G57" s="371"/>
      <c r="H57" s="371"/>
      <c r="I57" s="371"/>
      <c r="J57" s="371"/>
      <c r="K57" s="371"/>
      <c r="L57" s="338" t="s">
        <v>778</v>
      </c>
      <c r="M57" s="338"/>
      <c r="N57" s="338"/>
      <c r="O57" s="338"/>
      <c r="P57" s="338"/>
      <c r="Q57" s="371"/>
      <c r="R57" s="371"/>
      <c r="S57" s="371"/>
      <c r="T57" s="371"/>
      <c r="U57" s="441"/>
    </row>
    <row r="58" spans="2:21" ht="30" customHeight="1">
      <c r="B58" s="454" t="s">
        <v>1336</v>
      </c>
      <c r="C58" s="338"/>
      <c r="D58" s="338"/>
      <c r="E58" s="338"/>
      <c r="F58" s="338"/>
      <c r="G58" s="371"/>
      <c r="H58" s="371"/>
      <c r="I58" s="371"/>
      <c r="J58" s="371"/>
      <c r="K58" s="371"/>
      <c r="L58" s="338" t="s">
        <v>779</v>
      </c>
      <c r="M58" s="338"/>
      <c r="N58" s="338"/>
      <c r="O58" s="338"/>
      <c r="P58" s="338"/>
      <c r="Q58" s="338" t="s">
        <v>780</v>
      </c>
      <c r="R58" s="338"/>
      <c r="S58" s="338"/>
      <c r="T58" s="338"/>
      <c r="U58" s="457"/>
    </row>
    <row r="59" spans="2:21" ht="30" customHeight="1">
      <c r="B59" s="454"/>
      <c r="C59" s="338"/>
      <c r="D59" s="338"/>
      <c r="E59" s="338"/>
      <c r="F59" s="338"/>
      <c r="G59" s="371"/>
      <c r="H59" s="371"/>
      <c r="I59" s="371"/>
      <c r="J59" s="371"/>
      <c r="K59" s="371"/>
      <c r="L59" s="338"/>
      <c r="M59" s="338"/>
      <c r="N59" s="338"/>
      <c r="O59" s="338"/>
      <c r="P59" s="338"/>
      <c r="Q59" s="371"/>
      <c r="R59" s="371"/>
      <c r="S59" s="371"/>
      <c r="T59" s="371"/>
      <c r="U59" s="441"/>
    </row>
    <row r="60" spans="2:21" ht="30" customHeight="1">
      <c r="B60" s="455" t="s">
        <v>1338</v>
      </c>
      <c r="C60" s="442"/>
      <c r="D60" s="442"/>
      <c r="E60" s="442"/>
      <c r="F60" s="442"/>
      <c r="G60" s="371"/>
      <c r="H60" s="371"/>
      <c r="I60" s="371"/>
      <c r="J60" s="371"/>
      <c r="K60" s="371"/>
      <c r="L60" s="442" t="s">
        <v>781</v>
      </c>
      <c r="M60" s="442"/>
      <c r="N60" s="442"/>
      <c r="O60" s="442"/>
      <c r="P60" s="442"/>
      <c r="Q60" s="442" t="s">
        <v>781</v>
      </c>
      <c r="R60" s="442"/>
      <c r="S60" s="442"/>
      <c r="T60" s="442"/>
      <c r="U60" s="456"/>
    </row>
    <row r="61" spans="2:21" ht="30" customHeight="1">
      <c r="B61" s="454" t="s">
        <v>1339</v>
      </c>
      <c r="C61" s="338"/>
      <c r="D61" s="338"/>
      <c r="E61" s="338"/>
      <c r="F61" s="338"/>
      <c r="G61" s="371"/>
      <c r="H61" s="371"/>
      <c r="I61" s="371"/>
      <c r="J61" s="371"/>
      <c r="K61" s="371"/>
      <c r="L61" s="338" t="s">
        <v>782</v>
      </c>
      <c r="M61" s="338"/>
      <c r="N61" s="338"/>
      <c r="O61" s="338"/>
      <c r="P61" s="338"/>
      <c r="Q61" s="371"/>
      <c r="R61" s="371"/>
      <c r="S61" s="371"/>
      <c r="T61" s="371"/>
      <c r="U61" s="441"/>
    </row>
    <row r="62" spans="2:21" s="49" customFormat="1" ht="30" customHeight="1">
      <c r="B62" s="454" t="s">
        <v>1340</v>
      </c>
      <c r="C62" s="338"/>
      <c r="D62" s="338"/>
      <c r="E62" s="338"/>
      <c r="F62" s="338"/>
      <c r="G62" s="371"/>
      <c r="H62" s="371"/>
      <c r="I62" s="371"/>
      <c r="J62" s="371"/>
      <c r="K62" s="371"/>
      <c r="L62" s="338" t="s">
        <v>783</v>
      </c>
      <c r="M62" s="338"/>
      <c r="N62" s="338"/>
      <c r="O62" s="338"/>
      <c r="P62" s="338"/>
      <c r="Q62" s="371"/>
      <c r="R62" s="371"/>
      <c r="S62" s="371"/>
      <c r="T62" s="371"/>
      <c r="U62" s="441"/>
    </row>
    <row r="63" spans="2:21" s="49" customFormat="1" ht="30" customHeight="1">
      <c r="B63" s="454" t="s">
        <v>1341</v>
      </c>
      <c r="C63" s="338"/>
      <c r="D63" s="338"/>
      <c r="E63" s="338"/>
      <c r="F63" s="338"/>
      <c r="G63" s="371"/>
      <c r="H63" s="371"/>
      <c r="I63" s="371"/>
      <c r="J63" s="371"/>
      <c r="K63" s="371"/>
      <c r="L63" s="338" t="s">
        <v>784</v>
      </c>
      <c r="M63" s="338"/>
      <c r="N63" s="338"/>
      <c r="O63" s="338"/>
      <c r="P63" s="338"/>
      <c r="Q63" s="371"/>
      <c r="R63" s="371"/>
      <c r="S63" s="371"/>
      <c r="T63" s="371"/>
      <c r="U63" s="441"/>
    </row>
    <row r="64" spans="2:21" s="49" customFormat="1" ht="30" customHeight="1">
      <c r="B64" s="454" t="s">
        <v>1342</v>
      </c>
      <c r="C64" s="338"/>
      <c r="D64" s="338"/>
      <c r="E64" s="338"/>
      <c r="F64" s="338"/>
      <c r="G64" s="371"/>
      <c r="H64" s="371"/>
      <c r="I64" s="371"/>
      <c r="J64" s="371"/>
      <c r="K64" s="371"/>
      <c r="L64" s="338" t="s">
        <v>779</v>
      </c>
      <c r="M64" s="338"/>
      <c r="N64" s="338"/>
      <c r="O64" s="338"/>
      <c r="P64" s="338"/>
      <c r="Q64" s="338" t="s">
        <v>779</v>
      </c>
      <c r="R64" s="338"/>
      <c r="S64" s="338"/>
      <c r="T64" s="338"/>
      <c r="U64" s="457"/>
    </row>
    <row r="65" spans="2:21" s="49" customFormat="1" ht="30" customHeight="1">
      <c r="B65" s="454"/>
      <c r="C65" s="338"/>
      <c r="D65" s="338"/>
      <c r="E65" s="338"/>
      <c r="F65" s="338"/>
      <c r="G65" s="371"/>
      <c r="H65" s="371"/>
      <c r="I65" s="371"/>
      <c r="J65" s="371"/>
      <c r="K65" s="371"/>
      <c r="L65" s="338"/>
      <c r="M65" s="338"/>
      <c r="N65" s="338"/>
      <c r="O65" s="338"/>
      <c r="P65" s="338"/>
      <c r="Q65" s="371"/>
      <c r="R65" s="371"/>
      <c r="S65" s="371"/>
      <c r="T65" s="371"/>
      <c r="U65" s="441"/>
    </row>
    <row r="66" spans="2:21" s="49" customFormat="1" ht="30" customHeight="1">
      <c r="B66" s="489" t="s">
        <v>785</v>
      </c>
      <c r="C66" s="486"/>
      <c r="D66" s="486"/>
      <c r="E66" s="486"/>
      <c r="F66" s="488"/>
      <c r="G66" s="480"/>
      <c r="H66" s="481"/>
      <c r="I66" s="481"/>
      <c r="J66" s="481"/>
      <c r="K66" s="482"/>
      <c r="L66" s="485" t="s">
        <v>785</v>
      </c>
      <c r="M66" s="486"/>
      <c r="N66" s="486"/>
      <c r="O66" s="486"/>
      <c r="P66" s="488"/>
      <c r="Q66" s="485" t="s">
        <v>785</v>
      </c>
      <c r="R66" s="486"/>
      <c r="S66" s="486"/>
      <c r="T66" s="486"/>
      <c r="U66" s="487"/>
    </row>
    <row r="67" spans="2:21" s="49" customFormat="1" ht="30" customHeight="1">
      <c r="B67" s="477" t="s">
        <v>786</v>
      </c>
      <c r="C67" s="478"/>
      <c r="D67" s="478"/>
      <c r="E67" s="478"/>
      <c r="F67" s="479"/>
      <c r="G67" s="480"/>
      <c r="H67" s="481"/>
      <c r="I67" s="481"/>
      <c r="J67" s="481"/>
      <c r="K67" s="482"/>
      <c r="L67" s="483" t="s">
        <v>787</v>
      </c>
      <c r="M67" s="478"/>
      <c r="N67" s="478"/>
      <c r="O67" s="478"/>
      <c r="P67" s="479"/>
      <c r="Q67" s="483" t="s">
        <v>788</v>
      </c>
      <c r="R67" s="478"/>
      <c r="S67" s="478"/>
      <c r="T67" s="478"/>
      <c r="U67" s="484"/>
    </row>
    <row r="68" spans="2:21" s="49" customFormat="1" ht="30" customHeight="1">
      <c r="B68" s="477" t="s">
        <v>789</v>
      </c>
      <c r="C68" s="478"/>
      <c r="D68" s="478"/>
      <c r="E68" s="478"/>
      <c r="F68" s="479"/>
      <c r="G68" s="480"/>
      <c r="H68" s="481"/>
      <c r="I68" s="481"/>
      <c r="J68" s="481"/>
      <c r="K68" s="482"/>
      <c r="L68" s="483" t="s">
        <v>790</v>
      </c>
      <c r="M68" s="478"/>
      <c r="N68" s="478"/>
      <c r="O68" s="478"/>
      <c r="P68" s="479"/>
      <c r="Q68" s="480"/>
      <c r="R68" s="481"/>
      <c r="S68" s="481"/>
      <c r="T68" s="481"/>
      <c r="U68" s="490"/>
    </row>
    <row r="69" spans="2:21" s="49" customFormat="1" ht="30" customHeight="1">
      <c r="B69" s="477" t="s">
        <v>791</v>
      </c>
      <c r="C69" s="478"/>
      <c r="D69" s="478"/>
      <c r="E69" s="478"/>
      <c r="F69" s="479"/>
      <c r="G69" s="480"/>
      <c r="H69" s="481"/>
      <c r="I69" s="481"/>
      <c r="J69" s="481"/>
      <c r="K69" s="482"/>
      <c r="L69" s="483" t="s">
        <v>792</v>
      </c>
      <c r="M69" s="478"/>
      <c r="N69" s="478"/>
      <c r="O69" s="478"/>
      <c r="P69" s="479"/>
      <c r="Q69" s="480"/>
      <c r="R69" s="481"/>
      <c r="S69" s="481"/>
      <c r="T69" s="481"/>
      <c r="U69" s="490"/>
    </row>
    <row r="70" spans="2:21" s="49" customFormat="1" ht="30" customHeight="1">
      <c r="B70" s="477" t="s">
        <v>793</v>
      </c>
      <c r="C70" s="478"/>
      <c r="D70" s="478"/>
      <c r="E70" s="478"/>
      <c r="F70" s="479"/>
      <c r="G70" s="480"/>
      <c r="H70" s="481"/>
      <c r="I70" s="481"/>
      <c r="J70" s="481"/>
      <c r="K70" s="482"/>
      <c r="L70" s="483" t="s">
        <v>794</v>
      </c>
      <c r="M70" s="478"/>
      <c r="N70" s="478"/>
      <c r="O70" s="478"/>
      <c r="P70" s="479"/>
      <c r="Q70" s="483" t="s">
        <v>794</v>
      </c>
      <c r="R70" s="478"/>
      <c r="S70" s="478"/>
      <c r="T70" s="478"/>
      <c r="U70" s="484"/>
    </row>
    <row r="71" spans="2:21" s="49" customFormat="1" ht="30" customHeight="1">
      <c r="B71" s="454"/>
      <c r="C71" s="338"/>
      <c r="D71" s="338"/>
      <c r="E71" s="338"/>
      <c r="F71" s="338"/>
      <c r="G71" s="338"/>
      <c r="H71" s="338"/>
      <c r="I71" s="338"/>
      <c r="J71" s="338"/>
      <c r="K71" s="338"/>
      <c r="L71" s="338"/>
      <c r="M71" s="338"/>
      <c r="N71" s="338"/>
      <c r="O71" s="338"/>
      <c r="P71" s="338"/>
      <c r="Q71" s="338"/>
      <c r="R71" s="338"/>
      <c r="S71" s="338"/>
      <c r="T71" s="338"/>
      <c r="U71" s="457"/>
    </row>
    <row r="72" spans="2:21" s="49" customFormat="1" ht="30" customHeight="1">
      <c r="B72" s="455" t="s">
        <v>797</v>
      </c>
      <c r="C72" s="442"/>
      <c r="D72" s="442"/>
      <c r="E72" s="442"/>
      <c r="F72" s="442"/>
      <c r="G72" s="338"/>
      <c r="H72" s="338"/>
      <c r="I72" s="338"/>
      <c r="J72" s="338"/>
      <c r="K72" s="338"/>
      <c r="L72" s="442" t="s">
        <v>797</v>
      </c>
      <c r="M72" s="442"/>
      <c r="N72" s="442"/>
      <c r="O72" s="442"/>
      <c r="P72" s="442"/>
      <c r="Q72" s="338"/>
      <c r="R72" s="338"/>
      <c r="S72" s="338"/>
      <c r="T72" s="338"/>
      <c r="U72" s="457"/>
    </row>
    <row r="73" spans="2:21" s="49" customFormat="1" ht="30" customHeight="1">
      <c r="B73" s="454" t="s">
        <v>798</v>
      </c>
      <c r="C73" s="338"/>
      <c r="D73" s="338"/>
      <c r="E73" s="338"/>
      <c r="F73" s="338"/>
      <c r="G73" s="338"/>
      <c r="H73" s="338"/>
      <c r="I73" s="338"/>
      <c r="J73" s="338"/>
      <c r="K73" s="338"/>
      <c r="L73" s="338" t="s">
        <v>799</v>
      </c>
      <c r="M73" s="338"/>
      <c r="N73" s="338"/>
      <c r="O73" s="338"/>
      <c r="P73" s="338"/>
      <c r="Q73" s="338"/>
      <c r="R73" s="338"/>
      <c r="S73" s="338"/>
      <c r="T73" s="338"/>
      <c r="U73" s="457"/>
    </row>
    <row r="74" spans="2:21" s="49" customFormat="1" ht="30" customHeight="1">
      <c r="B74" s="454" t="s">
        <v>800</v>
      </c>
      <c r="C74" s="338"/>
      <c r="D74" s="338"/>
      <c r="E74" s="338"/>
      <c r="F74" s="338"/>
      <c r="G74" s="338"/>
      <c r="H74" s="338"/>
      <c r="I74" s="338"/>
      <c r="J74" s="338"/>
      <c r="K74" s="338"/>
      <c r="L74" s="338" t="s">
        <v>801</v>
      </c>
      <c r="M74" s="338"/>
      <c r="N74" s="338"/>
      <c r="O74" s="338"/>
      <c r="P74" s="338"/>
      <c r="Q74" s="338"/>
      <c r="R74" s="338"/>
      <c r="S74" s="338"/>
      <c r="T74" s="338"/>
      <c r="U74" s="457"/>
    </row>
    <row r="75" spans="2:21" s="49" customFormat="1" ht="30" customHeight="1">
      <c r="B75" s="454" t="s">
        <v>802</v>
      </c>
      <c r="C75" s="338"/>
      <c r="D75" s="338"/>
      <c r="E75" s="338"/>
      <c r="F75" s="338"/>
      <c r="G75" s="338"/>
      <c r="H75" s="338"/>
      <c r="I75" s="338"/>
      <c r="J75" s="338"/>
      <c r="K75" s="338"/>
      <c r="L75" s="338" t="s">
        <v>803</v>
      </c>
      <c r="M75" s="338"/>
      <c r="N75" s="338"/>
      <c r="O75" s="338"/>
      <c r="P75" s="338"/>
      <c r="Q75" s="338"/>
      <c r="R75" s="338"/>
      <c r="S75" s="338"/>
      <c r="T75" s="338"/>
      <c r="U75" s="457"/>
    </row>
    <row r="76" spans="2:21" s="49" customFormat="1" ht="30" customHeight="1">
      <c r="B76" s="454" t="s">
        <v>804</v>
      </c>
      <c r="C76" s="338"/>
      <c r="D76" s="338"/>
      <c r="E76" s="338"/>
      <c r="F76" s="338"/>
      <c r="G76" s="338"/>
      <c r="H76" s="338"/>
      <c r="I76" s="338"/>
      <c r="J76" s="338"/>
      <c r="K76" s="338"/>
      <c r="L76" s="338" t="s">
        <v>805</v>
      </c>
      <c r="M76" s="338"/>
      <c r="N76" s="338"/>
      <c r="O76" s="338"/>
      <c r="P76" s="338"/>
      <c r="Q76" s="338"/>
      <c r="R76" s="338"/>
      <c r="S76" s="338"/>
      <c r="T76" s="338"/>
      <c r="U76" s="457"/>
    </row>
    <row r="77" spans="2:21" s="49" customFormat="1" ht="30" customHeight="1">
      <c r="B77" s="454"/>
      <c r="C77" s="338"/>
      <c r="D77" s="338"/>
      <c r="E77" s="338"/>
      <c r="F77" s="338"/>
      <c r="G77" s="338"/>
      <c r="H77" s="338"/>
      <c r="I77" s="338"/>
      <c r="J77" s="338"/>
      <c r="K77" s="338"/>
      <c r="L77" s="338"/>
      <c r="M77" s="338"/>
      <c r="N77" s="338"/>
      <c r="O77" s="338"/>
      <c r="P77" s="338"/>
      <c r="Q77" s="338"/>
      <c r="R77" s="338"/>
      <c r="S77" s="338"/>
      <c r="T77" s="338"/>
      <c r="U77" s="457"/>
    </row>
    <row r="78" spans="2:21" s="49" customFormat="1" ht="30" customHeight="1">
      <c r="B78" s="454"/>
      <c r="C78" s="338"/>
      <c r="D78" s="338"/>
      <c r="E78" s="338"/>
      <c r="F78" s="338"/>
      <c r="G78" s="338"/>
      <c r="H78" s="338"/>
      <c r="I78" s="338"/>
      <c r="J78" s="338"/>
      <c r="K78" s="338"/>
      <c r="L78" s="338"/>
      <c r="M78" s="338"/>
      <c r="N78" s="338"/>
      <c r="O78" s="338"/>
      <c r="P78" s="338"/>
      <c r="Q78" s="338"/>
      <c r="R78" s="338"/>
      <c r="S78" s="338"/>
      <c r="T78" s="338"/>
      <c r="U78" s="457"/>
    </row>
    <row r="79" spans="2:21" s="49" customFormat="1" ht="30" customHeight="1">
      <c r="B79" s="474" t="s">
        <v>806</v>
      </c>
      <c r="C79" s="475"/>
      <c r="D79" s="475"/>
      <c r="E79" s="475"/>
      <c r="F79" s="475"/>
      <c r="G79" s="338"/>
      <c r="H79" s="338"/>
      <c r="I79" s="338"/>
      <c r="J79" s="338"/>
      <c r="K79" s="338"/>
      <c r="L79" s="475" t="s">
        <v>807</v>
      </c>
      <c r="M79" s="475"/>
      <c r="N79" s="475"/>
      <c r="O79" s="475"/>
      <c r="P79" s="475"/>
      <c r="Q79" s="475" t="s">
        <v>808</v>
      </c>
      <c r="R79" s="475"/>
      <c r="S79" s="475"/>
      <c r="T79" s="475"/>
      <c r="U79" s="476"/>
    </row>
    <row r="80" spans="2:21" s="49" customFormat="1" ht="30" customHeight="1">
      <c r="B80" s="455" t="s">
        <v>809</v>
      </c>
      <c r="C80" s="442"/>
      <c r="D80" s="442"/>
      <c r="E80" s="442"/>
      <c r="F80" s="442"/>
      <c r="G80" s="338"/>
      <c r="H80" s="338"/>
      <c r="I80" s="338"/>
      <c r="J80" s="338"/>
      <c r="K80" s="338"/>
      <c r="L80" s="442" t="s">
        <v>810</v>
      </c>
      <c r="M80" s="442"/>
      <c r="N80" s="442"/>
      <c r="O80" s="442"/>
      <c r="P80" s="442"/>
      <c r="Q80" s="442" t="s">
        <v>810</v>
      </c>
      <c r="R80" s="442"/>
      <c r="S80" s="442"/>
      <c r="T80" s="442"/>
      <c r="U80" s="456"/>
    </row>
    <row r="81" spans="2:21" s="49" customFormat="1" ht="30" customHeight="1">
      <c r="B81" s="440" t="s">
        <v>812</v>
      </c>
      <c r="C81" s="371"/>
      <c r="D81" s="371"/>
      <c r="E81" s="371"/>
      <c r="F81" s="371"/>
      <c r="G81" s="338"/>
      <c r="H81" s="338"/>
      <c r="I81" s="338"/>
      <c r="J81" s="338"/>
      <c r="K81" s="338"/>
      <c r="L81" s="371" t="s">
        <v>811</v>
      </c>
      <c r="M81" s="371"/>
      <c r="N81" s="371"/>
      <c r="O81" s="371"/>
      <c r="P81" s="371"/>
      <c r="Q81" s="338"/>
      <c r="R81" s="338"/>
      <c r="S81" s="338"/>
      <c r="T81" s="338"/>
      <c r="U81" s="457"/>
    </row>
    <row r="82" spans="2:21" s="49" customFormat="1" ht="30" customHeight="1">
      <c r="B82" s="440" t="s">
        <v>814</v>
      </c>
      <c r="C82" s="371"/>
      <c r="D82" s="371"/>
      <c r="E82" s="371"/>
      <c r="F82" s="371"/>
      <c r="G82" s="338"/>
      <c r="H82" s="338"/>
      <c r="I82" s="338"/>
      <c r="J82" s="338"/>
      <c r="K82" s="338"/>
      <c r="L82" s="371" t="s">
        <v>813</v>
      </c>
      <c r="M82" s="371"/>
      <c r="N82" s="371"/>
      <c r="O82" s="371"/>
      <c r="P82" s="371"/>
      <c r="Q82" s="338"/>
      <c r="R82" s="338"/>
      <c r="S82" s="338"/>
      <c r="T82" s="338"/>
      <c r="U82" s="457"/>
    </row>
    <row r="83" spans="2:21" s="49" customFormat="1" ht="30" customHeight="1">
      <c r="B83" s="440" t="s">
        <v>815</v>
      </c>
      <c r="C83" s="371"/>
      <c r="D83" s="371"/>
      <c r="E83" s="371"/>
      <c r="F83" s="371"/>
      <c r="G83" s="338"/>
      <c r="H83" s="338"/>
      <c r="I83" s="338"/>
      <c r="J83" s="338"/>
      <c r="K83" s="338"/>
      <c r="L83" s="371" t="s">
        <v>816</v>
      </c>
      <c r="M83" s="371"/>
      <c r="N83" s="371"/>
      <c r="O83" s="371"/>
      <c r="P83" s="371"/>
      <c r="Q83" s="338"/>
      <c r="R83" s="338"/>
      <c r="S83" s="338"/>
      <c r="T83" s="338"/>
      <c r="U83" s="457"/>
    </row>
    <row r="84" spans="2:21" s="49" customFormat="1" ht="30" customHeight="1">
      <c r="B84" s="440" t="s">
        <v>817</v>
      </c>
      <c r="C84" s="371"/>
      <c r="D84" s="371"/>
      <c r="E84" s="371"/>
      <c r="F84" s="371"/>
      <c r="G84" s="338"/>
      <c r="H84" s="338"/>
      <c r="I84" s="338"/>
      <c r="J84" s="338"/>
      <c r="K84" s="338"/>
      <c r="L84" s="371" t="s">
        <v>817</v>
      </c>
      <c r="M84" s="371"/>
      <c r="N84" s="371"/>
      <c r="O84" s="371"/>
      <c r="P84" s="371"/>
      <c r="Q84" s="371"/>
      <c r="R84" s="371"/>
      <c r="S84" s="371"/>
      <c r="T84" s="371"/>
      <c r="U84" s="441"/>
    </row>
    <row r="85" spans="2:21" s="49" customFormat="1" ht="30" customHeight="1">
      <c r="B85" s="440"/>
      <c r="C85" s="371"/>
      <c r="D85" s="371"/>
      <c r="E85" s="371"/>
      <c r="F85" s="371"/>
      <c r="G85" s="338"/>
      <c r="H85" s="338"/>
      <c r="I85" s="338"/>
      <c r="J85" s="338"/>
      <c r="K85" s="338"/>
      <c r="L85" s="371"/>
      <c r="M85" s="371"/>
      <c r="N85" s="371"/>
      <c r="O85" s="371"/>
      <c r="P85" s="371"/>
      <c r="Q85" s="338"/>
      <c r="R85" s="338"/>
      <c r="S85" s="338"/>
      <c r="T85" s="338"/>
      <c r="U85" s="457"/>
    </row>
    <row r="86" spans="2:21" s="49" customFormat="1" ht="30" customHeight="1">
      <c r="B86" s="455" t="s">
        <v>818</v>
      </c>
      <c r="C86" s="442"/>
      <c r="D86" s="442"/>
      <c r="E86" s="442"/>
      <c r="F86" s="442"/>
      <c r="G86" s="338"/>
      <c r="H86" s="338"/>
      <c r="I86" s="338"/>
      <c r="J86" s="338"/>
      <c r="K86" s="338"/>
      <c r="L86" s="442" t="s">
        <v>818</v>
      </c>
      <c r="M86" s="442"/>
      <c r="N86" s="442"/>
      <c r="O86" s="442"/>
      <c r="P86" s="442"/>
      <c r="Q86" s="442" t="s">
        <v>818</v>
      </c>
      <c r="R86" s="442"/>
      <c r="S86" s="442"/>
      <c r="T86" s="442"/>
      <c r="U86" s="456"/>
    </row>
    <row r="87" spans="2:21" s="49" customFormat="1" ht="30" customHeight="1">
      <c r="B87" s="440" t="s">
        <v>819</v>
      </c>
      <c r="C87" s="371"/>
      <c r="D87" s="371"/>
      <c r="E87" s="371"/>
      <c r="F87" s="371"/>
      <c r="G87" s="338"/>
      <c r="H87" s="338"/>
      <c r="I87" s="338"/>
      <c r="J87" s="338"/>
      <c r="K87" s="338"/>
      <c r="L87" s="371" t="s">
        <v>819</v>
      </c>
      <c r="M87" s="371"/>
      <c r="N87" s="371"/>
      <c r="O87" s="371"/>
      <c r="P87" s="371"/>
      <c r="Q87" s="338"/>
      <c r="R87" s="338"/>
      <c r="S87" s="338"/>
      <c r="T87" s="338"/>
      <c r="U87" s="457"/>
    </row>
    <row r="88" spans="2:21" s="49" customFormat="1" ht="30" customHeight="1">
      <c r="B88" s="440" t="s">
        <v>820</v>
      </c>
      <c r="C88" s="371"/>
      <c r="D88" s="371"/>
      <c r="E88" s="371"/>
      <c r="F88" s="371"/>
      <c r="G88" s="338"/>
      <c r="H88" s="338"/>
      <c r="I88" s="338"/>
      <c r="J88" s="338"/>
      <c r="K88" s="338"/>
      <c r="L88" s="371" t="s">
        <v>821</v>
      </c>
      <c r="M88" s="371"/>
      <c r="N88" s="371"/>
      <c r="O88" s="371"/>
      <c r="P88" s="371"/>
      <c r="Q88" s="338"/>
      <c r="R88" s="338"/>
      <c r="S88" s="338"/>
      <c r="T88" s="338"/>
      <c r="U88" s="457"/>
    </row>
    <row r="89" spans="2:21" s="49" customFormat="1" ht="30" customHeight="1">
      <c r="B89" s="440" t="s">
        <v>822</v>
      </c>
      <c r="C89" s="371"/>
      <c r="D89" s="371"/>
      <c r="E89" s="371"/>
      <c r="F89" s="371"/>
      <c r="G89" s="338"/>
      <c r="H89" s="338"/>
      <c r="I89" s="338"/>
      <c r="J89" s="338"/>
      <c r="K89" s="338"/>
      <c r="L89" s="371" t="s">
        <v>823</v>
      </c>
      <c r="M89" s="371"/>
      <c r="N89" s="371"/>
      <c r="O89" s="371"/>
      <c r="P89" s="371"/>
      <c r="Q89" s="338"/>
      <c r="R89" s="338"/>
      <c r="S89" s="338"/>
      <c r="T89" s="338"/>
      <c r="U89" s="457"/>
    </row>
    <row r="90" spans="2:21" s="49" customFormat="1" ht="30" customHeight="1">
      <c r="B90" s="440" t="s">
        <v>824</v>
      </c>
      <c r="C90" s="371"/>
      <c r="D90" s="371"/>
      <c r="E90" s="371"/>
      <c r="F90" s="371"/>
      <c r="G90" s="338"/>
      <c r="H90" s="338"/>
      <c r="I90" s="338"/>
      <c r="J90" s="338"/>
      <c r="K90" s="338"/>
      <c r="L90" s="371" t="s">
        <v>824</v>
      </c>
      <c r="M90" s="371"/>
      <c r="N90" s="371"/>
      <c r="O90" s="371"/>
      <c r="P90" s="371"/>
      <c r="Q90" s="371"/>
      <c r="R90" s="371"/>
      <c r="S90" s="371"/>
      <c r="T90" s="371"/>
      <c r="U90" s="441"/>
    </row>
    <row r="91" spans="2:21" s="49" customFormat="1" ht="30" customHeight="1">
      <c r="B91" s="454"/>
      <c r="C91" s="338"/>
      <c r="D91" s="338"/>
      <c r="E91" s="338"/>
      <c r="F91" s="338"/>
      <c r="G91" s="338"/>
      <c r="H91" s="338"/>
      <c r="I91" s="338"/>
      <c r="J91" s="338"/>
      <c r="K91" s="338"/>
      <c r="L91" s="338"/>
      <c r="M91" s="338"/>
      <c r="N91" s="338"/>
      <c r="O91" s="338"/>
      <c r="P91" s="338"/>
      <c r="Q91" s="338"/>
      <c r="R91" s="338"/>
      <c r="S91" s="338"/>
      <c r="T91" s="338"/>
      <c r="U91" s="457"/>
    </row>
    <row r="92" spans="2:21" s="49" customFormat="1" ht="30" customHeight="1">
      <c r="B92" s="474" t="s">
        <v>825</v>
      </c>
      <c r="C92" s="475"/>
      <c r="D92" s="475"/>
      <c r="E92" s="475"/>
      <c r="F92" s="475"/>
      <c r="G92" s="338"/>
      <c r="H92" s="338"/>
      <c r="I92" s="338"/>
      <c r="J92" s="338"/>
      <c r="K92" s="338"/>
      <c r="L92" s="475" t="s">
        <v>826</v>
      </c>
      <c r="M92" s="475"/>
      <c r="N92" s="475"/>
      <c r="O92" s="475"/>
      <c r="P92" s="475"/>
      <c r="Q92" s="475" t="s">
        <v>825</v>
      </c>
      <c r="R92" s="475"/>
      <c r="S92" s="475"/>
      <c r="T92" s="475"/>
      <c r="U92" s="476"/>
    </row>
    <row r="93" spans="2:21" s="49" customFormat="1" ht="30" customHeight="1">
      <c r="B93" s="455" t="s">
        <v>828</v>
      </c>
      <c r="C93" s="442"/>
      <c r="D93" s="442"/>
      <c r="E93" s="442"/>
      <c r="F93" s="442"/>
      <c r="G93" s="338"/>
      <c r="H93" s="338"/>
      <c r="I93" s="338"/>
      <c r="J93" s="338"/>
      <c r="K93" s="338"/>
      <c r="L93" s="442" t="s">
        <v>827</v>
      </c>
      <c r="M93" s="442"/>
      <c r="N93" s="442"/>
      <c r="O93" s="442"/>
      <c r="P93" s="442"/>
      <c r="Q93" s="442" t="s">
        <v>827</v>
      </c>
      <c r="R93" s="442"/>
      <c r="S93" s="442"/>
      <c r="T93" s="442"/>
      <c r="U93" s="456"/>
    </row>
    <row r="94" spans="2:21" s="49" customFormat="1" ht="30" customHeight="1">
      <c r="B94" s="440" t="s">
        <v>829</v>
      </c>
      <c r="C94" s="371"/>
      <c r="D94" s="371"/>
      <c r="E94" s="371"/>
      <c r="F94" s="371"/>
      <c r="G94" s="338"/>
      <c r="H94" s="338"/>
      <c r="I94" s="338"/>
      <c r="J94" s="338"/>
      <c r="K94" s="338"/>
      <c r="L94" s="371" t="s">
        <v>830</v>
      </c>
      <c r="M94" s="371"/>
      <c r="N94" s="371"/>
      <c r="O94" s="371"/>
      <c r="P94" s="371"/>
      <c r="Q94" s="371" t="s">
        <v>830</v>
      </c>
      <c r="R94" s="371"/>
      <c r="S94" s="371"/>
      <c r="T94" s="371"/>
      <c r="U94" s="441"/>
    </row>
    <row r="95" spans="2:21" s="49" customFormat="1" ht="30" customHeight="1">
      <c r="B95" s="440" t="s">
        <v>831</v>
      </c>
      <c r="C95" s="371"/>
      <c r="D95" s="371"/>
      <c r="E95" s="371"/>
      <c r="F95" s="371"/>
      <c r="G95" s="338"/>
      <c r="H95" s="338"/>
      <c r="I95" s="338"/>
      <c r="J95" s="338"/>
      <c r="K95" s="338"/>
      <c r="L95" s="371" t="s">
        <v>832</v>
      </c>
      <c r="M95" s="371"/>
      <c r="N95" s="371"/>
      <c r="O95" s="371"/>
      <c r="P95" s="371"/>
      <c r="Q95" s="371" t="s">
        <v>831</v>
      </c>
      <c r="R95" s="371"/>
      <c r="S95" s="371"/>
      <c r="T95" s="371"/>
      <c r="U95" s="441"/>
    </row>
    <row r="96" spans="2:21" ht="30" customHeight="1">
      <c r="B96" s="440" t="s">
        <v>833</v>
      </c>
      <c r="C96" s="371"/>
      <c r="D96" s="371"/>
      <c r="E96" s="371"/>
      <c r="F96" s="371"/>
      <c r="G96" s="338"/>
      <c r="H96" s="338"/>
      <c r="I96" s="338"/>
      <c r="J96" s="338"/>
      <c r="K96" s="338"/>
      <c r="L96" s="371" t="s">
        <v>833</v>
      </c>
      <c r="M96" s="371"/>
      <c r="N96" s="371"/>
      <c r="O96" s="371"/>
      <c r="P96" s="371"/>
      <c r="Q96" s="371" t="s">
        <v>834</v>
      </c>
      <c r="R96" s="371"/>
      <c r="S96" s="371"/>
      <c r="T96" s="371"/>
      <c r="U96" s="441"/>
    </row>
    <row r="97" spans="2:21" s="49" customFormat="1" ht="30" customHeight="1">
      <c r="B97" s="440" t="s">
        <v>835</v>
      </c>
      <c r="C97" s="371"/>
      <c r="D97" s="371"/>
      <c r="E97" s="371"/>
      <c r="F97" s="371"/>
      <c r="G97" s="338"/>
      <c r="H97" s="338"/>
      <c r="I97" s="338"/>
      <c r="J97" s="338"/>
      <c r="K97" s="338"/>
      <c r="L97" s="371" t="s">
        <v>835</v>
      </c>
      <c r="M97" s="371"/>
      <c r="N97" s="371"/>
      <c r="O97" s="371"/>
      <c r="P97" s="371"/>
      <c r="Q97" s="371" t="s">
        <v>835</v>
      </c>
      <c r="R97" s="371"/>
      <c r="S97" s="371"/>
      <c r="T97" s="371"/>
      <c r="U97" s="441"/>
    </row>
    <row r="98" spans="2:21" s="49" customFormat="1" ht="30" customHeight="1">
      <c r="B98" s="440"/>
      <c r="C98" s="371"/>
      <c r="D98" s="371"/>
      <c r="E98" s="371"/>
      <c r="F98" s="371"/>
      <c r="G98" s="338"/>
      <c r="H98" s="338"/>
      <c r="I98" s="338"/>
      <c r="J98" s="338"/>
      <c r="K98" s="338"/>
      <c r="L98" s="371"/>
      <c r="M98" s="371"/>
      <c r="N98" s="371"/>
      <c r="O98" s="371"/>
      <c r="P98" s="371"/>
      <c r="Q98" s="338"/>
      <c r="R98" s="338"/>
      <c r="S98" s="338"/>
      <c r="T98" s="338"/>
      <c r="U98" s="457"/>
    </row>
    <row r="99" spans="2:21" s="49" customFormat="1" ht="30" customHeight="1">
      <c r="B99" s="455" t="s">
        <v>836</v>
      </c>
      <c r="C99" s="442"/>
      <c r="D99" s="442"/>
      <c r="E99" s="442"/>
      <c r="F99" s="442"/>
      <c r="G99" s="338"/>
      <c r="H99" s="338"/>
      <c r="I99" s="338"/>
      <c r="J99" s="338"/>
      <c r="K99" s="338"/>
      <c r="L99" s="442" t="s">
        <v>836</v>
      </c>
      <c r="M99" s="442"/>
      <c r="N99" s="442"/>
      <c r="O99" s="442"/>
      <c r="P99" s="442"/>
      <c r="Q99" s="442" t="s">
        <v>837</v>
      </c>
      <c r="R99" s="442"/>
      <c r="S99" s="442"/>
      <c r="T99" s="442"/>
      <c r="U99" s="456"/>
    </row>
    <row r="100" spans="2:21" s="49" customFormat="1" ht="30" customHeight="1">
      <c r="B100" s="440" t="s">
        <v>838</v>
      </c>
      <c r="C100" s="371"/>
      <c r="D100" s="371"/>
      <c r="E100" s="371"/>
      <c r="F100" s="371"/>
      <c r="G100" s="338"/>
      <c r="H100" s="338"/>
      <c r="I100" s="338"/>
      <c r="J100" s="338"/>
      <c r="K100" s="338"/>
      <c r="L100" s="371" t="s">
        <v>839</v>
      </c>
      <c r="M100" s="371"/>
      <c r="N100" s="371"/>
      <c r="O100" s="371"/>
      <c r="P100" s="371"/>
      <c r="Q100" s="371" t="s">
        <v>838</v>
      </c>
      <c r="R100" s="371"/>
      <c r="S100" s="371"/>
      <c r="T100" s="371"/>
      <c r="U100" s="441"/>
    </row>
    <row r="101" spans="2:21" s="49" customFormat="1" ht="30" customHeight="1">
      <c r="B101" s="440" t="s">
        <v>840</v>
      </c>
      <c r="C101" s="371"/>
      <c r="D101" s="371"/>
      <c r="E101" s="371"/>
      <c r="F101" s="371"/>
      <c r="G101" s="338"/>
      <c r="H101" s="338"/>
      <c r="I101" s="338"/>
      <c r="J101" s="338"/>
      <c r="K101" s="338"/>
      <c r="L101" s="371" t="s">
        <v>840</v>
      </c>
      <c r="M101" s="371"/>
      <c r="N101" s="371"/>
      <c r="O101" s="371"/>
      <c r="P101" s="371"/>
      <c r="Q101" s="371" t="s">
        <v>840</v>
      </c>
      <c r="R101" s="371"/>
      <c r="S101" s="371"/>
      <c r="T101" s="371"/>
      <c r="U101" s="441"/>
    </row>
    <row r="102" spans="2:21" s="49" customFormat="1" ht="30" customHeight="1">
      <c r="B102" s="440" t="s">
        <v>841</v>
      </c>
      <c r="C102" s="371"/>
      <c r="D102" s="371"/>
      <c r="E102" s="371"/>
      <c r="F102" s="371"/>
      <c r="G102" s="338"/>
      <c r="H102" s="338"/>
      <c r="I102" s="338"/>
      <c r="J102" s="338"/>
      <c r="K102" s="338"/>
      <c r="L102" s="371" t="s">
        <v>841</v>
      </c>
      <c r="M102" s="371"/>
      <c r="N102" s="371"/>
      <c r="O102" s="371"/>
      <c r="P102" s="371"/>
      <c r="Q102" s="371" t="s">
        <v>842</v>
      </c>
      <c r="R102" s="371"/>
      <c r="S102" s="371"/>
      <c r="T102" s="371"/>
      <c r="U102" s="441"/>
    </row>
    <row r="103" spans="2:21" s="49" customFormat="1" ht="30" customHeight="1">
      <c r="B103" s="440" t="s">
        <v>843</v>
      </c>
      <c r="C103" s="371"/>
      <c r="D103" s="371"/>
      <c r="E103" s="371"/>
      <c r="F103" s="371"/>
      <c r="G103" s="338"/>
      <c r="H103" s="338"/>
      <c r="I103" s="338"/>
      <c r="J103" s="338"/>
      <c r="K103" s="338"/>
      <c r="L103" s="371" t="s">
        <v>843</v>
      </c>
      <c r="M103" s="371"/>
      <c r="N103" s="371"/>
      <c r="O103" s="371"/>
      <c r="P103" s="371"/>
      <c r="Q103" s="371" t="s">
        <v>843</v>
      </c>
      <c r="R103" s="371"/>
      <c r="S103" s="371"/>
      <c r="T103" s="371"/>
      <c r="U103" s="441"/>
    </row>
    <row r="104" spans="2:21" s="49" customFormat="1" ht="30" customHeight="1">
      <c r="B104" s="440"/>
      <c r="C104" s="371"/>
      <c r="D104" s="371"/>
      <c r="E104" s="371"/>
      <c r="F104" s="371"/>
      <c r="G104" s="338"/>
      <c r="H104" s="338"/>
      <c r="I104" s="338"/>
      <c r="J104" s="338"/>
      <c r="K104" s="338"/>
      <c r="L104" s="371"/>
      <c r="M104" s="371"/>
      <c r="N104" s="371"/>
      <c r="O104" s="371"/>
      <c r="P104" s="371"/>
      <c r="Q104" s="338"/>
      <c r="R104" s="338"/>
      <c r="S104" s="338"/>
      <c r="T104" s="338"/>
      <c r="U104" s="457"/>
    </row>
    <row r="105" spans="2:21" s="49" customFormat="1" ht="30" customHeight="1">
      <c r="B105" s="455" t="s">
        <v>844</v>
      </c>
      <c r="C105" s="442"/>
      <c r="D105" s="442"/>
      <c r="E105" s="442"/>
      <c r="F105" s="442"/>
      <c r="G105" s="338"/>
      <c r="H105" s="338"/>
      <c r="I105" s="338"/>
      <c r="J105" s="338"/>
      <c r="K105" s="338"/>
      <c r="L105" s="442" t="s">
        <v>844</v>
      </c>
      <c r="M105" s="442"/>
      <c r="N105" s="442"/>
      <c r="O105" s="442"/>
      <c r="P105" s="442"/>
      <c r="Q105" s="442" t="s">
        <v>844</v>
      </c>
      <c r="R105" s="442"/>
      <c r="S105" s="442"/>
      <c r="T105" s="442"/>
      <c r="U105" s="456"/>
    </row>
    <row r="106" spans="2:21" s="49" customFormat="1" ht="30" customHeight="1">
      <c r="B106" s="440" t="s">
        <v>845</v>
      </c>
      <c r="C106" s="371"/>
      <c r="D106" s="371"/>
      <c r="E106" s="371"/>
      <c r="F106" s="371"/>
      <c r="G106" s="338"/>
      <c r="H106" s="338"/>
      <c r="I106" s="338"/>
      <c r="J106" s="338"/>
      <c r="K106" s="338"/>
      <c r="L106" s="371" t="s">
        <v>845</v>
      </c>
      <c r="M106" s="371"/>
      <c r="N106" s="371"/>
      <c r="O106" s="371"/>
      <c r="P106" s="371"/>
      <c r="Q106" s="371" t="s">
        <v>845</v>
      </c>
      <c r="R106" s="371"/>
      <c r="S106" s="371"/>
      <c r="T106" s="371"/>
      <c r="U106" s="441"/>
    </row>
    <row r="107" spans="2:21" s="49" customFormat="1" ht="30" customHeight="1">
      <c r="B107" s="440" t="s">
        <v>846</v>
      </c>
      <c r="C107" s="371"/>
      <c r="D107" s="371"/>
      <c r="E107" s="371"/>
      <c r="F107" s="371"/>
      <c r="G107" s="338"/>
      <c r="H107" s="338"/>
      <c r="I107" s="338"/>
      <c r="J107" s="338"/>
      <c r="K107" s="338"/>
      <c r="L107" s="371" t="s">
        <v>847</v>
      </c>
      <c r="M107" s="371"/>
      <c r="N107" s="371"/>
      <c r="O107" s="371"/>
      <c r="P107" s="371"/>
      <c r="Q107" s="371" t="s">
        <v>848</v>
      </c>
      <c r="R107" s="371"/>
      <c r="S107" s="371"/>
      <c r="T107" s="371"/>
      <c r="U107" s="441"/>
    </row>
    <row r="108" spans="2:21" s="49" customFormat="1" ht="30" customHeight="1">
      <c r="B108" s="440" t="s">
        <v>849</v>
      </c>
      <c r="C108" s="371"/>
      <c r="D108" s="371"/>
      <c r="E108" s="371"/>
      <c r="F108" s="371"/>
      <c r="G108" s="338"/>
      <c r="H108" s="338"/>
      <c r="I108" s="338"/>
      <c r="J108" s="338"/>
      <c r="K108" s="338"/>
      <c r="L108" s="371" t="s">
        <v>849</v>
      </c>
      <c r="M108" s="371"/>
      <c r="N108" s="371"/>
      <c r="O108" s="371"/>
      <c r="P108" s="371"/>
      <c r="Q108" s="371" t="s">
        <v>849</v>
      </c>
      <c r="R108" s="371"/>
      <c r="S108" s="371"/>
      <c r="T108" s="371"/>
      <c r="U108" s="441"/>
    </row>
    <row r="109" spans="2:21" s="49" customFormat="1" ht="30" customHeight="1">
      <c r="B109" s="440" t="s">
        <v>850</v>
      </c>
      <c r="C109" s="371"/>
      <c r="D109" s="371"/>
      <c r="E109" s="371"/>
      <c r="F109" s="371"/>
      <c r="G109" s="338"/>
      <c r="H109" s="338"/>
      <c r="I109" s="338"/>
      <c r="J109" s="338"/>
      <c r="K109" s="338"/>
      <c r="L109" s="371" t="s">
        <v>851</v>
      </c>
      <c r="M109" s="371"/>
      <c r="N109" s="371"/>
      <c r="O109" s="371"/>
      <c r="P109" s="371"/>
      <c r="Q109" s="371" t="s">
        <v>850</v>
      </c>
      <c r="R109" s="371"/>
      <c r="S109" s="371"/>
      <c r="T109" s="371"/>
      <c r="U109" s="441"/>
    </row>
    <row r="110" spans="2:21" s="49" customFormat="1" ht="30" customHeight="1">
      <c r="B110" s="440"/>
      <c r="C110" s="371"/>
      <c r="D110" s="371"/>
      <c r="E110" s="371"/>
      <c r="F110" s="371"/>
      <c r="G110" s="338"/>
      <c r="H110" s="338"/>
      <c r="I110" s="338"/>
      <c r="J110" s="338"/>
      <c r="K110" s="338"/>
      <c r="L110" s="371"/>
      <c r="M110" s="371"/>
      <c r="N110" s="371"/>
      <c r="O110" s="371"/>
      <c r="P110" s="371"/>
      <c r="Q110" s="371"/>
      <c r="R110" s="371"/>
      <c r="S110" s="371"/>
      <c r="T110" s="371"/>
      <c r="U110" s="441"/>
    </row>
    <row r="111" spans="2:21" s="49" customFormat="1" ht="30" customHeight="1">
      <c r="B111" s="455" t="s">
        <v>884</v>
      </c>
      <c r="C111" s="442"/>
      <c r="D111" s="442"/>
      <c r="E111" s="442"/>
      <c r="F111" s="442"/>
      <c r="G111" s="338"/>
      <c r="H111" s="338"/>
      <c r="I111" s="338"/>
      <c r="J111" s="338"/>
      <c r="K111" s="338"/>
      <c r="L111" s="442" t="s">
        <v>884</v>
      </c>
      <c r="M111" s="442"/>
      <c r="N111" s="442"/>
      <c r="O111" s="442"/>
      <c r="P111" s="442"/>
      <c r="Q111" s="442" t="s">
        <v>884</v>
      </c>
      <c r="R111" s="442"/>
      <c r="S111" s="442"/>
      <c r="T111" s="442"/>
      <c r="U111" s="456"/>
    </row>
    <row r="112" spans="2:21" s="49" customFormat="1" ht="30" customHeight="1">
      <c r="B112" s="440" t="s">
        <v>852</v>
      </c>
      <c r="C112" s="371"/>
      <c r="D112" s="371"/>
      <c r="E112" s="371"/>
      <c r="F112" s="371"/>
      <c r="G112" s="338"/>
      <c r="H112" s="338"/>
      <c r="I112" s="338"/>
      <c r="J112" s="338"/>
      <c r="K112" s="338"/>
      <c r="L112" s="371" t="s">
        <v>853</v>
      </c>
      <c r="M112" s="371"/>
      <c r="N112" s="371"/>
      <c r="O112" s="371"/>
      <c r="P112" s="371"/>
      <c r="Q112" s="371" t="s">
        <v>853</v>
      </c>
      <c r="R112" s="371"/>
      <c r="S112" s="371"/>
      <c r="T112" s="371"/>
      <c r="U112" s="441"/>
    </row>
    <row r="113" spans="2:24" s="49" customFormat="1" ht="30" customHeight="1">
      <c r="B113" s="440" t="s">
        <v>854</v>
      </c>
      <c r="C113" s="371"/>
      <c r="D113" s="371"/>
      <c r="E113" s="371"/>
      <c r="F113" s="371"/>
      <c r="G113" s="338"/>
      <c r="H113" s="338"/>
      <c r="I113" s="338"/>
      <c r="J113" s="338"/>
      <c r="K113" s="338"/>
      <c r="L113" s="371" t="s">
        <v>854</v>
      </c>
      <c r="M113" s="371"/>
      <c r="N113" s="371"/>
      <c r="O113" s="371"/>
      <c r="P113" s="371"/>
      <c r="Q113" s="371"/>
      <c r="R113" s="371"/>
      <c r="S113" s="371"/>
      <c r="T113" s="371"/>
      <c r="U113" s="441"/>
    </row>
    <row r="114" spans="2:24" s="49" customFormat="1" ht="30" customHeight="1">
      <c r="B114" s="440" t="s">
        <v>855</v>
      </c>
      <c r="C114" s="371"/>
      <c r="D114" s="371"/>
      <c r="E114" s="371"/>
      <c r="F114" s="371"/>
      <c r="G114" s="338"/>
      <c r="H114" s="338"/>
      <c r="I114" s="338"/>
      <c r="J114" s="338"/>
      <c r="K114" s="338"/>
      <c r="L114" s="371" t="s">
        <v>856</v>
      </c>
      <c r="M114" s="371"/>
      <c r="N114" s="371"/>
      <c r="O114" s="371"/>
      <c r="P114" s="371"/>
      <c r="Q114" s="371"/>
      <c r="R114" s="371"/>
      <c r="S114" s="371"/>
      <c r="T114" s="371"/>
      <c r="U114" s="441"/>
    </row>
    <row r="115" spans="2:24" s="49" customFormat="1" ht="30" customHeight="1">
      <c r="B115" s="440" t="s">
        <v>857</v>
      </c>
      <c r="C115" s="371"/>
      <c r="D115" s="371"/>
      <c r="E115" s="371"/>
      <c r="F115" s="371"/>
      <c r="G115" s="338"/>
      <c r="H115" s="338"/>
      <c r="I115" s="338"/>
      <c r="J115" s="338"/>
      <c r="K115" s="338"/>
      <c r="L115" s="371" t="s">
        <v>858</v>
      </c>
      <c r="M115" s="371"/>
      <c r="N115" s="371"/>
      <c r="O115" s="371"/>
      <c r="P115" s="371"/>
      <c r="Q115" s="371"/>
      <c r="R115" s="371"/>
      <c r="S115" s="371"/>
      <c r="T115" s="371"/>
      <c r="U115" s="441"/>
    </row>
    <row r="116" spans="2:24" s="49" customFormat="1" ht="30" customHeight="1">
      <c r="B116" s="440"/>
      <c r="C116" s="371"/>
      <c r="D116" s="371"/>
      <c r="E116" s="371"/>
      <c r="F116" s="371"/>
      <c r="G116" s="338"/>
      <c r="H116" s="338"/>
      <c r="I116" s="338"/>
      <c r="J116" s="338"/>
      <c r="K116" s="338"/>
      <c r="L116" s="371"/>
      <c r="M116" s="371"/>
      <c r="N116" s="371"/>
      <c r="O116" s="371"/>
      <c r="P116" s="371"/>
      <c r="Q116" s="371"/>
      <c r="R116" s="371"/>
      <c r="S116" s="371"/>
      <c r="T116" s="371"/>
      <c r="U116" s="441"/>
    </row>
    <row r="117" spans="2:24" s="49" customFormat="1" ht="30" customHeight="1">
      <c r="B117" s="455" t="s">
        <v>885</v>
      </c>
      <c r="C117" s="442"/>
      <c r="D117" s="442"/>
      <c r="E117" s="442"/>
      <c r="F117" s="442"/>
      <c r="G117" s="338"/>
      <c r="H117" s="338"/>
      <c r="I117" s="338"/>
      <c r="J117" s="338"/>
      <c r="K117" s="338"/>
      <c r="L117" s="442" t="s">
        <v>885</v>
      </c>
      <c r="M117" s="442"/>
      <c r="N117" s="442"/>
      <c r="O117" s="442"/>
      <c r="P117" s="442"/>
      <c r="Q117" s="442" t="s">
        <v>885</v>
      </c>
      <c r="R117" s="442"/>
      <c r="S117" s="442"/>
      <c r="T117" s="442"/>
      <c r="U117" s="456"/>
    </row>
    <row r="118" spans="2:24" s="49" customFormat="1" ht="30" customHeight="1">
      <c r="B118" s="440" t="s">
        <v>1329</v>
      </c>
      <c r="C118" s="371"/>
      <c r="D118" s="371"/>
      <c r="E118" s="371"/>
      <c r="F118" s="371"/>
      <c r="G118" s="338"/>
      <c r="H118" s="338"/>
      <c r="I118" s="338"/>
      <c r="J118" s="338"/>
      <c r="K118" s="338"/>
      <c r="L118" s="480" t="s">
        <v>1329</v>
      </c>
      <c r="M118" s="481"/>
      <c r="N118" s="481"/>
      <c r="O118" s="481"/>
      <c r="P118" s="482"/>
      <c r="Q118" s="480" t="s">
        <v>1329</v>
      </c>
      <c r="R118" s="481"/>
      <c r="S118" s="481"/>
      <c r="T118" s="481"/>
      <c r="U118" s="490"/>
    </row>
    <row r="119" spans="2:24" s="49" customFormat="1" ht="30" customHeight="1">
      <c r="B119" s="440" t="s">
        <v>1330</v>
      </c>
      <c r="C119" s="371"/>
      <c r="D119" s="371"/>
      <c r="E119" s="371"/>
      <c r="F119" s="371"/>
      <c r="G119" s="338"/>
      <c r="H119" s="338"/>
      <c r="I119" s="338"/>
      <c r="J119" s="338"/>
      <c r="K119" s="338"/>
      <c r="L119" s="480" t="s">
        <v>1331</v>
      </c>
      <c r="M119" s="481"/>
      <c r="N119" s="481"/>
      <c r="O119" s="481"/>
      <c r="P119" s="482"/>
      <c r="Q119" s="480" t="s">
        <v>1330</v>
      </c>
      <c r="R119" s="481"/>
      <c r="S119" s="481"/>
      <c r="T119" s="481"/>
      <c r="U119" s="490"/>
    </row>
    <row r="120" spans="2:24" s="49" customFormat="1" ht="30" customHeight="1">
      <c r="B120" s="440" t="s">
        <v>3489</v>
      </c>
      <c r="C120" s="371"/>
      <c r="D120" s="371"/>
      <c r="E120" s="371"/>
      <c r="F120" s="371"/>
      <c r="G120" s="338"/>
      <c r="H120" s="338"/>
      <c r="I120" s="338"/>
      <c r="J120" s="338"/>
      <c r="K120" s="338"/>
      <c r="L120" s="371" t="s">
        <v>3489</v>
      </c>
      <c r="M120" s="371"/>
      <c r="N120" s="371"/>
      <c r="O120" s="371"/>
      <c r="P120" s="371"/>
      <c r="Q120" s="371" t="s">
        <v>3489</v>
      </c>
      <c r="R120" s="371"/>
      <c r="S120" s="371"/>
      <c r="T120" s="371"/>
      <c r="U120" s="441"/>
    </row>
    <row r="121" spans="2:24" s="49" customFormat="1" ht="30" customHeight="1">
      <c r="B121" s="474" t="s">
        <v>859</v>
      </c>
      <c r="C121" s="475"/>
      <c r="D121" s="475"/>
      <c r="E121" s="475"/>
      <c r="F121" s="475"/>
      <c r="G121" s="338"/>
      <c r="H121" s="338"/>
      <c r="I121" s="338"/>
      <c r="J121" s="338"/>
      <c r="K121" s="338"/>
      <c r="L121" s="475" t="s">
        <v>859</v>
      </c>
      <c r="M121" s="475"/>
      <c r="N121" s="475"/>
      <c r="O121" s="475"/>
      <c r="P121" s="475"/>
      <c r="Q121" s="475" t="s">
        <v>859</v>
      </c>
      <c r="R121" s="475"/>
      <c r="S121" s="475"/>
      <c r="T121" s="475"/>
      <c r="U121" s="476"/>
    </row>
    <row r="122" spans="2:24" s="49" customFormat="1" ht="30" customHeight="1">
      <c r="B122" s="455" t="s">
        <v>886</v>
      </c>
      <c r="C122" s="442"/>
      <c r="D122" s="442"/>
      <c r="E122" s="442"/>
      <c r="F122" s="442"/>
      <c r="G122" s="338"/>
      <c r="H122" s="338"/>
      <c r="I122" s="338"/>
      <c r="J122" s="338"/>
      <c r="K122" s="338"/>
      <c r="L122" s="442" t="s">
        <v>886</v>
      </c>
      <c r="M122" s="442"/>
      <c r="N122" s="442"/>
      <c r="O122" s="442"/>
      <c r="P122" s="442"/>
      <c r="Q122" s="442" t="s">
        <v>886</v>
      </c>
      <c r="R122" s="442"/>
      <c r="S122" s="442"/>
      <c r="T122" s="442"/>
      <c r="U122" s="456"/>
    </row>
    <row r="123" spans="2:24" s="49" customFormat="1" ht="30" customHeight="1">
      <c r="B123" s="440" t="s">
        <v>860</v>
      </c>
      <c r="C123" s="371"/>
      <c r="D123" s="371"/>
      <c r="E123" s="371"/>
      <c r="F123" s="371"/>
      <c r="G123" s="338"/>
      <c r="H123" s="338"/>
      <c r="I123" s="338"/>
      <c r="J123" s="338"/>
      <c r="K123" s="338"/>
      <c r="L123" s="371" t="s">
        <v>861</v>
      </c>
      <c r="M123" s="371"/>
      <c r="N123" s="371"/>
      <c r="O123" s="371"/>
      <c r="P123" s="371"/>
      <c r="Q123" s="371" t="s">
        <v>861</v>
      </c>
      <c r="R123" s="371"/>
      <c r="S123" s="371"/>
      <c r="T123" s="371"/>
      <c r="U123" s="441"/>
    </row>
    <row r="124" spans="2:24" s="49" customFormat="1" ht="30" customHeight="1">
      <c r="B124" s="440" t="s">
        <v>862</v>
      </c>
      <c r="C124" s="371"/>
      <c r="D124" s="371"/>
      <c r="E124" s="371"/>
      <c r="F124" s="371"/>
      <c r="G124" s="338"/>
      <c r="H124" s="338"/>
      <c r="I124" s="338"/>
      <c r="J124" s="338"/>
      <c r="K124" s="338"/>
      <c r="L124" s="371" t="s">
        <v>863</v>
      </c>
      <c r="M124" s="371"/>
      <c r="N124" s="371"/>
      <c r="O124" s="371"/>
      <c r="P124" s="371"/>
      <c r="Q124" s="371" t="s">
        <v>862</v>
      </c>
      <c r="R124" s="371"/>
      <c r="S124" s="371"/>
      <c r="T124" s="371"/>
      <c r="U124" s="441"/>
    </row>
    <row r="125" spans="2:24" s="49" customFormat="1" ht="30" customHeight="1">
      <c r="B125" s="440" t="s">
        <v>864</v>
      </c>
      <c r="C125" s="371"/>
      <c r="D125" s="371"/>
      <c r="E125" s="371"/>
      <c r="F125" s="371"/>
      <c r="G125" s="338"/>
      <c r="H125" s="338"/>
      <c r="I125" s="338"/>
      <c r="J125" s="338"/>
      <c r="K125" s="338"/>
      <c r="L125" s="371" t="s">
        <v>864</v>
      </c>
      <c r="M125" s="371"/>
      <c r="N125" s="371"/>
      <c r="O125" s="371"/>
      <c r="P125" s="371"/>
      <c r="Q125" s="371" t="s">
        <v>865</v>
      </c>
      <c r="R125" s="371"/>
      <c r="S125" s="371"/>
      <c r="T125" s="371"/>
      <c r="U125" s="441"/>
      <c r="V125"/>
      <c r="W125"/>
      <c r="X125"/>
    </row>
    <row r="126" spans="2:24" s="49" customFormat="1" ht="30" customHeight="1">
      <c r="B126" s="440" t="s">
        <v>866</v>
      </c>
      <c r="C126" s="371"/>
      <c r="D126" s="371"/>
      <c r="E126" s="371"/>
      <c r="F126" s="371"/>
      <c r="G126" s="338"/>
      <c r="H126" s="338"/>
      <c r="I126" s="338"/>
      <c r="J126" s="338"/>
      <c r="K126" s="338"/>
      <c r="L126" s="371" t="s">
        <v>866</v>
      </c>
      <c r="M126" s="371"/>
      <c r="N126" s="371"/>
      <c r="O126" s="371"/>
      <c r="P126" s="371"/>
      <c r="Q126" s="371" t="s">
        <v>866</v>
      </c>
      <c r="R126" s="371"/>
      <c r="S126" s="371"/>
      <c r="T126" s="371"/>
      <c r="U126" s="441"/>
      <c r="V126"/>
      <c r="W126"/>
      <c r="X126"/>
    </row>
    <row r="127" spans="2:24" s="49" customFormat="1" ht="30" customHeight="1">
      <c r="B127" s="440"/>
      <c r="C127" s="371"/>
      <c r="D127" s="371"/>
      <c r="E127" s="371"/>
      <c r="F127" s="371"/>
      <c r="G127" s="338"/>
      <c r="H127" s="338"/>
      <c r="I127" s="338"/>
      <c r="J127" s="338"/>
      <c r="K127" s="338"/>
      <c r="L127" s="371"/>
      <c r="M127" s="371"/>
      <c r="N127" s="371"/>
      <c r="O127" s="371"/>
      <c r="P127" s="371"/>
      <c r="Q127" s="371"/>
      <c r="R127" s="371"/>
      <c r="S127" s="371"/>
      <c r="T127" s="371"/>
      <c r="U127" s="441"/>
      <c r="V127"/>
      <c r="W127"/>
      <c r="X127"/>
    </row>
    <row r="128" spans="2:24" s="49" customFormat="1" ht="30" customHeight="1">
      <c r="B128" s="455" t="s">
        <v>887</v>
      </c>
      <c r="C128" s="442"/>
      <c r="D128" s="442"/>
      <c r="E128" s="442"/>
      <c r="F128" s="442"/>
      <c r="G128" s="338"/>
      <c r="H128" s="338"/>
      <c r="I128" s="338"/>
      <c r="J128" s="338"/>
      <c r="K128" s="338"/>
      <c r="L128" s="442" t="s">
        <v>887</v>
      </c>
      <c r="M128" s="442"/>
      <c r="N128" s="442"/>
      <c r="O128" s="442"/>
      <c r="P128" s="442"/>
      <c r="Q128" s="442" t="s">
        <v>887</v>
      </c>
      <c r="R128" s="442"/>
      <c r="S128" s="442"/>
      <c r="T128" s="442"/>
      <c r="U128" s="456"/>
      <c r="V128"/>
      <c r="W128"/>
      <c r="X128"/>
    </row>
    <row r="129" spans="2:24" s="49" customFormat="1" ht="30" customHeight="1">
      <c r="B129" s="440" t="s">
        <v>867</v>
      </c>
      <c r="C129" s="371"/>
      <c r="D129" s="371"/>
      <c r="E129" s="371"/>
      <c r="F129" s="371"/>
      <c r="G129" s="338"/>
      <c r="H129" s="338"/>
      <c r="I129" s="338"/>
      <c r="J129" s="338"/>
      <c r="K129" s="338"/>
      <c r="L129" s="371" t="s">
        <v>867</v>
      </c>
      <c r="M129" s="371"/>
      <c r="N129" s="371"/>
      <c r="O129" s="371"/>
      <c r="P129" s="371"/>
      <c r="Q129" s="371" t="s">
        <v>867</v>
      </c>
      <c r="R129" s="371"/>
      <c r="S129" s="371"/>
      <c r="T129" s="371"/>
      <c r="U129" s="441"/>
      <c r="V129"/>
      <c r="W129"/>
      <c r="X129"/>
    </row>
    <row r="130" spans="2:24" s="49" customFormat="1" ht="30" customHeight="1">
      <c r="B130" s="440" t="s">
        <v>868</v>
      </c>
      <c r="C130" s="371"/>
      <c r="D130" s="371"/>
      <c r="E130" s="371"/>
      <c r="F130" s="371"/>
      <c r="G130" s="371"/>
      <c r="H130" s="371"/>
      <c r="I130" s="371"/>
      <c r="J130" s="371"/>
      <c r="K130" s="371"/>
      <c r="L130" s="371" t="s">
        <v>868</v>
      </c>
      <c r="M130" s="371"/>
      <c r="N130" s="371"/>
      <c r="O130" s="371"/>
      <c r="P130" s="371"/>
      <c r="Q130" s="371" t="s">
        <v>868</v>
      </c>
      <c r="R130" s="371"/>
      <c r="S130" s="371"/>
      <c r="T130" s="371"/>
      <c r="U130" s="441"/>
      <c r="V130"/>
      <c r="W130"/>
      <c r="X130"/>
    </row>
    <row r="131" spans="2:24" s="49" customFormat="1" ht="30" customHeight="1">
      <c r="B131" s="440" t="s">
        <v>869</v>
      </c>
      <c r="C131" s="371"/>
      <c r="D131" s="371"/>
      <c r="E131" s="371"/>
      <c r="F131" s="371"/>
      <c r="G131" s="371"/>
      <c r="H131" s="371"/>
      <c r="I131" s="371"/>
      <c r="J131" s="371"/>
      <c r="K131" s="371"/>
      <c r="L131" s="371" t="s">
        <v>869</v>
      </c>
      <c r="M131" s="371"/>
      <c r="N131" s="371"/>
      <c r="O131" s="371"/>
      <c r="P131" s="371"/>
      <c r="Q131" s="371" t="s">
        <v>870</v>
      </c>
      <c r="R131" s="371"/>
      <c r="S131" s="371"/>
      <c r="T131" s="371"/>
      <c r="U131" s="441"/>
      <c r="V131"/>
      <c r="W131"/>
      <c r="X131"/>
    </row>
    <row r="132" spans="2:24" s="49" customFormat="1" ht="30" customHeight="1">
      <c r="B132" s="440" t="s">
        <v>871</v>
      </c>
      <c r="C132" s="371"/>
      <c r="D132" s="371"/>
      <c r="E132" s="371"/>
      <c r="F132" s="371"/>
      <c r="G132" s="371"/>
      <c r="H132" s="371"/>
      <c r="I132" s="371"/>
      <c r="J132" s="371"/>
      <c r="K132" s="371"/>
      <c r="L132" s="371" t="s">
        <v>871</v>
      </c>
      <c r="M132" s="371"/>
      <c r="N132" s="371"/>
      <c r="O132" s="371"/>
      <c r="P132" s="371"/>
      <c r="Q132" s="371" t="s">
        <v>871</v>
      </c>
      <c r="R132" s="371"/>
      <c r="S132" s="371"/>
      <c r="T132" s="371"/>
      <c r="U132" s="441"/>
      <c r="V132"/>
      <c r="W132"/>
      <c r="X132"/>
    </row>
    <row r="133" spans="2:24" s="49" customFormat="1" ht="30" customHeight="1">
      <c r="B133" s="440"/>
      <c r="C133" s="371"/>
      <c r="D133" s="371"/>
      <c r="E133" s="371"/>
      <c r="F133" s="371"/>
      <c r="G133" s="442"/>
      <c r="H133" s="442"/>
      <c r="I133" s="442"/>
      <c r="J133" s="442"/>
      <c r="K133" s="442"/>
      <c r="L133" s="371"/>
      <c r="M133" s="371"/>
      <c r="N133" s="371"/>
      <c r="O133" s="371"/>
      <c r="P133" s="371"/>
      <c r="Q133" s="371"/>
      <c r="R133" s="371"/>
      <c r="S133" s="371"/>
      <c r="T133" s="371"/>
      <c r="U133" s="441"/>
      <c r="V133"/>
      <c r="W133"/>
      <c r="X133"/>
    </row>
    <row r="134" spans="2:24" s="49" customFormat="1" ht="30" customHeight="1">
      <c r="B134" s="455" t="s">
        <v>888</v>
      </c>
      <c r="C134" s="442"/>
      <c r="D134" s="442"/>
      <c r="E134" s="442"/>
      <c r="F134" s="442"/>
      <c r="G134" s="371"/>
      <c r="H134" s="371"/>
      <c r="I134" s="371"/>
      <c r="J134" s="371"/>
      <c r="K134" s="371"/>
      <c r="L134" s="442" t="s">
        <v>888</v>
      </c>
      <c r="M134" s="442"/>
      <c r="N134" s="442"/>
      <c r="O134" s="442"/>
      <c r="P134" s="442"/>
      <c r="Q134" s="371"/>
      <c r="R134" s="371"/>
      <c r="S134" s="371"/>
      <c r="T134" s="371"/>
      <c r="U134" s="441"/>
    </row>
    <row r="135" spans="2:24" s="49" customFormat="1" ht="30" customHeight="1">
      <c r="B135" s="440" t="s">
        <v>872</v>
      </c>
      <c r="C135" s="371"/>
      <c r="D135" s="371"/>
      <c r="E135" s="371"/>
      <c r="F135" s="371"/>
      <c r="G135" s="371"/>
      <c r="H135" s="371"/>
      <c r="I135" s="371"/>
      <c r="J135" s="371"/>
      <c r="K135" s="371"/>
      <c r="L135" s="371" t="s">
        <v>873</v>
      </c>
      <c r="M135" s="371"/>
      <c r="N135" s="371"/>
      <c r="O135" s="371"/>
      <c r="P135" s="371"/>
      <c r="Q135" s="371"/>
      <c r="R135" s="371"/>
      <c r="S135" s="371"/>
      <c r="T135" s="371"/>
      <c r="U135" s="441"/>
    </row>
    <row r="136" spans="2:24" s="49" customFormat="1" ht="30" customHeight="1">
      <c r="B136" s="440" t="s">
        <v>874</v>
      </c>
      <c r="C136" s="371"/>
      <c r="D136" s="371"/>
      <c r="E136" s="371"/>
      <c r="F136" s="371"/>
      <c r="G136" s="371"/>
      <c r="H136" s="371"/>
      <c r="I136" s="371"/>
      <c r="J136" s="371"/>
      <c r="K136" s="371"/>
      <c r="L136" s="371" t="s">
        <v>874</v>
      </c>
      <c r="M136" s="371"/>
      <c r="N136" s="371"/>
      <c r="O136" s="371"/>
      <c r="P136" s="371"/>
      <c r="Q136" s="371"/>
      <c r="R136" s="371"/>
      <c r="S136" s="371"/>
      <c r="T136" s="371"/>
      <c r="U136" s="441"/>
    </row>
    <row r="137" spans="2:24" s="49" customFormat="1" ht="30" customHeight="1">
      <c r="B137" s="440" t="s">
        <v>876</v>
      </c>
      <c r="C137" s="371"/>
      <c r="D137" s="371"/>
      <c r="E137" s="371"/>
      <c r="F137" s="371"/>
      <c r="G137" s="371"/>
      <c r="H137" s="371"/>
      <c r="I137" s="371"/>
      <c r="J137" s="371"/>
      <c r="K137" s="371"/>
      <c r="L137" s="371" t="s">
        <v>875</v>
      </c>
      <c r="M137" s="371"/>
      <c r="N137" s="371"/>
      <c r="O137" s="371"/>
      <c r="P137" s="371"/>
      <c r="Q137" s="371"/>
      <c r="R137" s="371"/>
      <c r="S137" s="371"/>
      <c r="T137" s="371"/>
      <c r="U137" s="441"/>
    </row>
    <row r="138" spans="2:24" s="49" customFormat="1" ht="30" customHeight="1">
      <c r="B138" s="440" t="s">
        <v>878</v>
      </c>
      <c r="C138" s="371"/>
      <c r="D138" s="371"/>
      <c r="E138" s="371"/>
      <c r="F138" s="371"/>
      <c r="G138" s="371"/>
      <c r="H138" s="371"/>
      <c r="I138" s="371"/>
      <c r="J138" s="371"/>
      <c r="K138" s="371"/>
      <c r="L138" s="371" t="s">
        <v>877</v>
      </c>
      <c r="M138" s="371"/>
      <c r="N138" s="371"/>
      <c r="O138" s="371"/>
      <c r="P138" s="371"/>
      <c r="Q138" s="371"/>
      <c r="R138" s="371"/>
      <c r="S138" s="371"/>
      <c r="T138" s="371"/>
      <c r="U138" s="441"/>
    </row>
    <row r="139" spans="2:24" s="49" customFormat="1" ht="30" customHeight="1">
      <c r="B139" s="440"/>
      <c r="C139" s="371"/>
      <c r="D139" s="371"/>
      <c r="E139" s="371"/>
      <c r="F139" s="371"/>
      <c r="G139" s="442"/>
      <c r="H139" s="442"/>
      <c r="I139" s="442"/>
      <c r="J139" s="442"/>
      <c r="K139" s="442"/>
      <c r="L139" s="371"/>
      <c r="M139" s="371"/>
      <c r="N139" s="371"/>
      <c r="O139" s="371"/>
      <c r="P139" s="371"/>
      <c r="Q139" s="371"/>
      <c r="R139" s="371"/>
      <c r="S139" s="371"/>
      <c r="T139" s="371"/>
      <c r="U139" s="441"/>
    </row>
    <row r="140" spans="2:24" s="49" customFormat="1" ht="30" customHeight="1">
      <c r="B140" s="455" t="s">
        <v>889</v>
      </c>
      <c r="C140" s="442"/>
      <c r="D140" s="442"/>
      <c r="E140" s="442"/>
      <c r="F140" s="442"/>
      <c r="G140" s="371"/>
      <c r="H140" s="371"/>
      <c r="I140" s="371"/>
      <c r="J140" s="371"/>
      <c r="K140" s="371"/>
      <c r="L140" s="442" t="s">
        <v>889</v>
      </c>
      <c r="M140" s="442"/>
      <c r="N140" s="442"/>
      <c r="O140" s="442"/>
      <c r="P140" s="442"/>
      <c r="Q140" s="371"/>
      <c r="R140" s="371"/>
      <c r="S140" s="371"/>
      <c r="T140" s="371"/>
      <c r="U140" s="441"/>
    </row>
    <row r="141" spans="2:24" s="49" customFormat="1" ht="30" customHeight="1">
      <c r="B141" s="440" t="s">
        <v>879</v>
      </c>
      <c r="C141" s="371"/>
      <c r="D141" s="371"/>
      <c r="E141" s="371"/>
      <c r="F141" s="371"/>
      <c r="G141" s="371"/>
      <c r="H141" s="371"/>
      <c r="I141" s="371"/>
      <c r="J141" s="371"/>
      <c r="K141" s="371"/>
      <c r="L141" s="371" t="s">
        <v>880</v>
      </c>
      <c r="M141" s="371"/>
      <c r="N141" s="371"/>
      <c r="O141" s="371"/>
      <c r="P141" s="371"/>
      <c r="Q141" s="371"/>
      <c r="R141" s="371"/>
      <c r="S141" s="371"/>
      <c r="T141" s="371"/>
      <c r="U141" s="441"/>
    </row>
    <row r="142" spans="2:24" s="49" customFormat="1" ht="30" customHeight="1">
      <c r="B142" s="440"/>
      <c r="C142" s="371"/>
      <c r="D142" s="371"/>
      <c r="E142" s="371"/>
      <c r="F142" s="371"/>
      <c r="G142" s="371"/>
      <c r="H142" s="371"/>
      <c r="I142" s="371"/>
      <c r="J142" s="371"/>
      <c r="K142" s="371"/>
      <c r="L142" s="371"/>
      <c r="M142" s="371"/>
      <c r="N142" s="371"/>
      <c r="O142" s="371"/>
      <c r="P142" s="371"/>
      <c r="Q142" s="371"/>
      <c r="R142" s="371"/>
      <c r="S142" s="371"/>
      <c r="T142" s="371"/>
      <c r="U142" s="441"/>
    </row>
    <row r="143" spans="2:24" s="49" customFormat="1" ht="30" customHeight="1">
      <c r="B143" s="455" t="s">
        <v>890</v>
      </c>
      <c r="C143" s="442"/>
      <c r="D143" s="442"/>
      <c r="E143" s="442"/>
      <c r="F143" s="442"/>
      <c r="G143" s="371"/>
      <c r="H143" s="371"/>
      <c r="I143" s="371"/>
      <c r="J143" s="371"/>
      <c r="K143" s="371"/>
      <c r="L143" s="442" t="s">
        <v>890</v>
      </c>
      <c r="M143" s="442"/>
      <c r="N143" s="442"/>
      <c r="O143" s="442"/>
      <c r="P143" s="442"/>
      <c r="Q143" s="371"/>
      <c r="R143" s="371"/>
      <c r="S143" s="371"/>
      <c r="T143" s="371"/>
      <c r="U143" s="441"/>
    </row>
    <row r="144" spans="2:24" s="49" customFormat="1" ht="30" customHeight="1">
      <c r="B144" s="440" t="s">
        <v>881</v>
      </c>
      <c r="C144" s="371"/>
      <c r="D144" s="371"/>
      <c r="E144" s="371"/>
      <c r="F144" s="371"/>
      <c r="G144" s="371"/>
      <c r="H144" s="371"/>
      <c r="I144" s="371"/>
      <c r="J144" s="371"/>
      <c r="K144" s="371"/>
      <c r="L144" s="371" t="s">
        <v>881</v>
      </c>
      <c r="M144" s="371"/>
      <c r="N144" s="371"/>
      <c r="O144" s="371"/>
      <c r="P144" s="371"/>
      <c r="Q144" s="371"/>
      <c r="R144" s="371"/>
      <c r="S144" s="371"/>
      <c r="T144" s="371"/>
      <c r="U144" s="441"/>
    </row>
    <row r="145" spans="2:21" s="49" customFormat="1" ht="30" customHeight="1">
      <c r="B145" s="440"/>
      <c r="C145" s="371"/>
      <c r="D145" s="371"/>
      <c r="E145" s="371"/>
      <c r="F145" s="371"/>
      <c r="G145" s="442"/>
      <c r="H145" s="442"/>
      <c r="I145" s="442"/>
      <c r="J145" s="442"/>
      <c r="K145" s="442"/>
      <c r="L145" s="371"/>
      <c r="M145" s="371"/>
      <c r="N145" s="371"/>
      <c r="O145" s="371"/>
      <c r="P145" s="371"/>
      <c r="Q145" s="371"/>
      <c r="R145" s="371"/>
      <c r="S145" s="371"/>
      <c r="T145" s="371"/>
      <c r="U145" s="441"/>
    </row>
    <row r="146" spans="2:21" s="49" customFormat="1" ht="30" customHeight="1">
      <c r="B146" s="455" t="s">
        <v>891</v>
      </c>
      <c r="C146" s="442"/>
      <c r="D146" s="442"/>
      <c r="E146" s="442"/>
      <c r="F146" s="442"/>
      <c r="G146" s="371"/>
      <c r="H146" s="371"/>
      <c r="I146" s="371"/>
      <c r="J146" s="371"/>
      <c r="K146" s="371"/>
      <c r="L146" s="442" t="s">
        <v>891</v>
      </c>
      <c r="M146" s="442"/>
      <c r="N146" s="442"/>
      <c r="O146" s="442"/>
      <c r="P146" s="442"/>
      <c r="Q146" s="371"/>
      <c r="R146" s="371"/>
      <c r="S146" s="371"/>
      <c r="T146" s="371"/>
      <c r="U146" s="441"/>
    </row>
    <row r="147" spans="2:21" s="49" customFormat="1" ht="30" customHeight="1">
      <c r="B147" s="440" t="s">
        <v>882</v>
      </c>
      <c r="C147" s="371"/>
      <c r="D147" s="371"/>
      <c r="E147" s="371"/>
      <c r="F147" s="371"/>
      <c r="G147" s="371"/>
      <c r="H147" s="371"/>
      <c r="I147" s="371"/>
      <c r="J147" s="371"/>
      <c r="K147" s="371"/>
      <c r="L147" s="371" t="s">
        <v>882</v>
      </c>
      <c r="M147" s="371"/>
      <c r="N147" s="371"/>
      <c r="O147" s="371"/>
      <c r="P147" s="371"/>
      <c r="Q147" s="371"/>
      <c r="R147" s="371"/>
      <c r="S147" s="371"/>
      <c r="T147" s="371"/>
      <c r="U147" s="441"/>
    </row>
    <row r="148" spans="2:21" s="49" customFormat="1" ht="30" customHeight="1">
      <c r="B148" s="440"/>
      <c r="C148" s="371"/>
      <c r="D148" s="371"/>
      <c r="E148" s="371"/>
      <c r="F148" s="371"/>
      <c r="G148" s="371"/>
      <c r="H148" s="371"/>
      <c r="I148" s="371"/>
      <c r="J148" s="371"/>
      <c r="K148" s="371"/>
      <c r="L148" s="371"/>
      <c r="M148" s="371"/>
      <c r="N148" s="371"/>
      <c r="O148" s="371"/>
      <c r="P148" s="371"/>
      <c r="Q148" s="371"/>
      <c r="R148" s="371"/>
      <c r="S148" s="371"/>
      <c r="T148" s="371"/>
      <c r="U148" s="441"/>
    </row>
    <row r="149" spans="2:21" s="49" customFormat="1" ht="30" customHeight="1">
      <c r="B149" s="455" t="s">
        <v>892</v>
      </c>
      <c r="C149" s="442"/>
      <c r="D149" s="442"/>
      <c r="E149" s="442"/>
      <c r="F149" s="442"/>
      <c r="G149" s="371"/>
      <c r="H149" s="371"/>
      <c r="I149" s="371"/>
      <c r="J149" s="371"/>
      <c r="K149" s="371"/>
      <c r="L149" s="442" t="s">
        <v>892</v>
      </c>
      <c r="M149" s="442"/>
      <c r="N149" s="442"/>
      <c r="O149" s="442"/>
      <c r="P149" s="442"/>
      <c r="Q149" s="371"/>
      <c r="R149" s="371"/>
      <c r="S149" s="371"/>
      <c r="T149" s="371"/>
      <c r="U149" s="441"/>
    </row>
    <row r="150" spans="2:21" s="49" customFormat="1" ht="30" customHeight="1">
      <c r="B150" s="440" t="s">
        <v>883</v>
      </c>
      <c r="C150" s="371"/>
      <c r="D150" s="371"/>
      <c r="E150" s="371"/>
      <c r="F150" s="371"/>
      <c r="G150" s="371"/>
      <c r="H150" s="371"/>
      <c r="I150" s="371"/>
      <c r="J150" s="371"/>
      <c r="K150" s="371"/>
      <c r="L150" s="371" t="s">
        <v>883</v>
      </c>
      <c r="M150" s="371"/>
      <c r="N150" s="371"/>
      <c r="O150" s="371"/>
      <c r="P150" s="371"/>
      <c r="Q150" s="371"/>
      <c r="R150" s="371"/>
      <c r="S150" s="371"/>
      <c r="T150" s="371"/>
      <c r="U150" s="441"/>
    </row>
    <row r="151" spans="2:21" s="49" customFormat="1" ht="30" customHeight="1">
      <c r="B151" s="455" t="s">
        <v>893</v>
      </c>
      <c r="C151" s="442"/>
      <c r="D151" s="442"/>
      <c r="E151" s="442"/>
      <c r="F151" s="485"/>
      <c r="G151" s="442" t="s">
        <v>893</v>
      </c>
      <c r="H151" s="442"/>
      <c r="I151" s="442"/>
      <c r="J151" s="442"/>
      <c r="K151" s="442"/>
      <c r="L151" s="371"/>
      <c r="M151" s="371"/>
      <c r="N151" s="371"/>
      <c r="O151" s="371"/>
      <c r="P151" s="371"/>
      <c r="Q151" s="371"/>
      <c r="R151" s="371"/>
      <c r="S151" s="371"/>
      <c r="T151" s="371"/>
      <c r="U151" s="441"/>
    </row>
    <row r="152" spans="2:21" s="49" customFormat="1" ht="30" customHeight="1">
      <c r="B152" s="492" t="s">
        <v>3488</v>
      </c>
      <c r="C152" s="481"/>
      <c r="D152" s="481"/>
      <c r="E152" s="481"/>
      <c r="F152" s="481"/>
      <c r="G152" s="371" t="s">
        <v>3488</v>
      </c>
      <c r="H152" s="371"/>
      <c r="I152" s="371"/>
      <c r="J152" s="371"/>
      <c r="K152" s="371"/>
      <c r="L152" s="371"/>
      <c r="M152" s="371"/>
      <c r="N152" s="371"/>
      <c r="O152" s="371"/>
      <c r="P152" s="371"/>
      <c r="Q152" s="371"/>
      <c r="R152" s="371"/>
      <c r="S152" s="371"/>
      <c r="T152" s="371"/>
      <c r="U152" s="441"/>
    </row>
    <row r="153" spans="2:21" s="49" customFormat="1" ht="30" customHeight="1">
      <c r="B153" s="492" t="s">
        <v>3485</v>
      </c>
      <c r="C153" s="481"/>
      <c r="D153" s="481"/>
      <c r="E153" s="481"/>
      <c r="F153" s="481"/>
      <c r="G153" s="371" t="s">
        <v>3485</v>
      </c>
      <c r="H153" s="371"/>
      <c r="I153" s="371"/>
      <c r="J153" s="371"/>
      <c r="K153" s="371"/>
      <c r="L153" s="371"/>
      <c r="M153" s="371"/>
      <c r="N153" s="371"/>
      <c r="O153" s="371"/>
      <c r="P153" s="371"/>
      <c r="Q153" s="371"/>
      <c r="R153" s="371"/>
      <c r="S153" s="371"/>
      <c r="T153" s="371"/>
      <c r="U153" s="441"/>
    </row>
    <row r="154" spans="2:21" s="49" customFormat="1" ht="30" customHeight="1">
      <c r="B154" s="492" t="s">
        <v>3486</v>
      </c>
      <c r="C154" s="481"/>
      <c r="D154" s="481"/>
      <c r="E154" s="481"/>
      <c r="F154" s="481"/>
      <c r="G154" s="371" t="s">
        <v>3486</v>
      </c>
      <c r="H154" s="371"/>
      <c r="I154" s="371"/>
      <c r="J154" s="371"/>
      <c r="K154" s="371"/>
      <c r="L154" s="371"/>
      <c r="M154" s="371"/>
      <c r="N154" s="371"/>
      <c r="O154" s="371"/>
      <c r="P154" s="371"/>
      <c r="Q154" s="371"/>
      <c r="R154" s="371"/>
      <c r="S154" s="371"/>
      <c r="T154" s="371"/>
      <c r="U154" s="441"/>
    </row>
    <row r="155" spans="2:21" s="49" customFormat="1" ht="30" customHeight="1">
      <c r="B155" s="492" t="s">
        <v>3487</v>
      </c>
      <c r="C155" s="481"/>
      <c r="D155" s="481"/>
      <c r="E155" s="481"/>
      <c r="F155" s="481"/>
      <c r="G155" s="371" t="s">
        <v>3487</v>
      </c>
      <c r="H155" s="371"/>
      <c r="I155" s="371"/>
      <c r="J155" s="371"/>
      <c r="K155" s="371"/>
      <c r="L155" s="371"/>
      <c r="M155" s="371"/>
      <c r="N155" s="371"/>
      <c r="O155" s="371"/>
      <c r="P155" s="371"/>
      <c r="Q155" s="371"/>
      <c r="R155" s="371"/>
      <c r="S155" s="371"/>
      <c r="T155" s="371"/>
      <c r="U155" s="441"/>
    </row>
    <row r="156" spans="2:21" s="49" customFormat="1" ht="30" customHeight="1" thickBot="1">
      <c r="B156" s="491"/>
      <c r="C156" s="375"/>
      <c r="D156" s="375"/>
      <c r="E156" s="375"/>
      <c r="F156" s="375"/>
      <c r="G156" s="375"/>
      <c r="H156" s="375"/>
      <c r="I156" s="375"/>
      <c r="J156" s="375"/>
      <c r="K156" s="375"/>
      <c r="L156" s="375"/>
      <c r="M156" s="375"/>
      <c r="N156" s="375"/>
      <c r="O156" s="375"/>
      <c r="P156" s="375"/>
      <c r="Q156" s="375"/>
      <c r="R156" s="375"/>
      <c r="S156" s="375"/>
      <c r="T156" s="375"/>
      <c r="U156" s="493"/>
    </row>
    <row r="157" spans="2:21" s="49" customFormat="1" ht="30" customHeight="1">
      <c r="B157"/>
      <c r="C157"/>
      <c r="D157"/>
      <c r="E157"/>
      <c r="F157"/>
      <c r="G157"/>
      <c r="H157"/>
      <c r="I157"/>
      <c r="J157"/>
      <c r="K157"/>
      <c r="L157"/>
      <c r="M157"/>
      <c r="N157"/>
      <c r="O157"/>
      <c r="P157"/>
      <c r="Q157"/>
      <c r="R157"/>
      <c r="S157"/>
      <c r="T157"/>
      <c r="U157"/>
    </row>
    <row r="158" spans="2:21" s="49" customFormat="1" ht="30" customHeight="1">
      <c r="B158"/>
      <c r="C158"/>
      <c r="D158"/>
      <c r="E158"/>
      <c r="F158"/>
      <c r="G158"/>
      <c r="H158"/>
      <c r="I158"/>
      <c r="J158"/>
      <c r="K158"/>
      <c r="L158"/>
      <c r="M158"/>
      <c r="N158"/>
      <c r="O158"/>
      <c r="P158"/>
      <c r="Q158"/>
      <c r="R158"/>
      <c r="S158"/>
      <c r="T158"/>
      <c r="U158"/>
    </row>
    <row r="159" spans="2:21" s="49" customFormat="1" ht="30" customHeight="1">
      <c r="B159"/>
      <c r="C159"/>
      <c r="D159"/>
      <c r="E159"/>
      <c r="F159"/>
      <c r="G159"/>
      <c r="H159"/>
      <c r="I159"/>
      <c r="J159"/>
      <c r="K159"/>
      <c r="L159"/>
      <c r="M159"/>
      <c r="N159"/>
      <c r="O159"/>
      <c r="P159"/>
      <c r="Q159"/>
      <c r="R159"/>
      <c r="S159"/>
      <c r="T159"/>
      <c r="U159"/>
    </row>
    <row r="160" spans="2:21" s="49" customFormat="1" ht="30" customHeight="1">
      <c r="B160"/>
      <c r="C160"/>
      <c r="D160"/>
      <c r="E160"/>
      <c r="F160"/>
      <c r="G160"/>
      <c r="H160"/>
      <c r="I160"/>
      <c r="J160"/>
      <c r="K160"/>
      <c r="L160"/>
      <c r="M160"/>
      <c r="N160"/>
      <c r="O160"/>
      <c r="P160"/>
      <c r="Q160"/>
      <c r="R160"/>
      <c r="S160"/>
      <c r="T160"/>
      <c r="U160"/>
    </row>
    <row r="161" spans="2:21" s="49" customFormat="1" ht="30" customHeight="1">
      <c r="B161"/>
      <c r="C161"/>
      <c r="D161"/>
      <c r="E161"/>
      <c r="F161"/>
      <c r="G161"/>
      <c r="H161"/>
      <c r="I161"/>
      <c r="J161"/>
      <c r="K161"/>
      <c r="L161"/>
      <c r="M161"/>
      <c r="N161"/>
      <c r="O161"/>
      <c r="P161"/>
      <c r="Q161"/>
      <c r="R161"/>
      <c r="S161"/>
      <c r="T161"/>
      <c r="U161"/>
    </row>
    <row r="162" spans="2:21" s="49" customFormat="1" ht="30" customHeight="1">
      <c r="B162"/>
      <c r="C162"/>
      <c r="D162"/>
      <c r="E162"/>
      <c r="F162"/>
      <c r="G162"/>
      <c r="H162"/>
      <c r="I162"/>
      <c r="J162"/>
      <c r="K162"/>
      <c r="L162"/>
      <c r="M162"/>
      <c r="N162"/>
      <c r="O162"/>
      <c r="P162"/>
      <c r="Q162"/>
      <c r="R162"/>
      <c r="S162"/>
      <c r="T162"/>
      <c r="U162"/>
    </row>
    <row r="163" spans="2:21" s="49" customFormat="1" ht="30" customHeight="1">
      <c r="B163"/>
      <c r="C163"/>
      <c r="D163"/>
      <c r="E163"/>
      <c r="F163"/>
      <c r="G163"/>
      <c r="H163"/>
      <c r="I163"/>
      <c r="J163"/>
      <c r="K163"/>
      <c r="L163"/>
      <c r="M163"/>
      <c r="N163"/>
      <c r="O163"/>
      <c r="P163"/>
      <c r="Q163"/>
      <c r="R163"/>
      <c r="S163"/>
      <c r="T163"/>
      <c r="U163"/>
    </row>
    <row r="164" spans="2:21" s="49" customFormat="1" ht="30" customHeight="1">
      <c r="B164"/>
      <c r="C164"/>
      <c r="D164"/>
      <c r="E164"/>
      <c r="F164"/>
      <c r="G164"/>
      <c r="H164"/>
      <c r="I164"/>
      <c r="J164"/>
      <c r="K164"/>
      <c r="L164"/>
      <c r="M164"/>
      <c r="N164"/>
      <c r="O164"/>
      <c r="P164"/>
      <c r="Q164"/>
      <c r="R164"/>
      <c r="S164"/>
      <c r="T164"/>
      <c r="U164"/>
    </row>
    <row r="165" spans="2:21" s="49" customFormat="1" ht="30" customHeight="1">
      <c r="B165"/>
      <c r="C165"/>
      <c r="D165"/>
      <c r="E165"/>
      <c r="F165"/>
      <c r="G165"/>
      <c r="H165"/>
      <c r="I165"/>
      <c r="J165"/>
      <c r="K165"/>
      <c r="L165"/>
      <c r="M165"/>
      <c r="N165"/>
      <c r="O165"/>
      <c r="P165"/>
      <c r="Q165"/>
      <c r="R165"/>
      <c r="S165"/>
      <c r="T165"/>
      <c r="U165"/>
    </row>
    <row r="166" spans="2:21" s="49" customFormat="1" ht="30" customHeight="1">
      <c r="B166"/>
      <c r="C166"/>
      <c r="D166"/>
      <c r="E166"/>
      <c r="F166"/>
      <c r="G166"/>
      <c r="H166"/>
      <c r="I166"/>
      <c r="J166"/>
      <c r="K166"/>
      <c r="L166"/>
      <c r="M166"/>
      <c r="N166"/>
      <c r="O166"/>
      <c r="P166"/>
      <c r="Q166"/>
      <c r="R166"/>
      <c r="S166"/>
      <c r="T166"/>
      <c r="U166"/>
    </row>
    <row r="167" spans="2:21" s="49" customFormat="1" ht="30" customHeight="1">
      <c r="B167"/>
      <c r="C167"/>
      <c r="D167"/>
      <c r="E167"/>
      <c r="F167"/>
      <c r="G167"/>
      <c r="H167"/>
      <c r="I167"/>
      <c r="J167"/>
      <c r="K167"/>
      <c r="L167"/>
      <c r="M167"/>
      <c r="N167"/>
      <c r="O167"/>
      <c r="P167"/>
      <c r="Q167"/>
      <c r="R167"/>
      <c r="S167"/>
      <c r="T167"/>
      <c r="U167"/>
    </row>
    <row r="168" spans="2:21" s="49" customFormat="1" ht="30" customHeight="1">
      <c r="B168"/>
      <c r="C168"/>
      <c r="D168"/>
      <c r="E168"/>
      <c r="F168"/>
      <c r="G168"/>
      <c r="H168"/>
      <c r="I168"/>
      <c r="J168"/>
      <c r="K168"/>
      <c r="L168"/>
      <c r="M168"/>
      <c r="N168"/>
      <c r="O168"/>
      <c r="P168"/>
      <c r="Q168"/>
      <c r="R168"/>
      <c r="S168"/>
      <c r="T168"/>
      <c r="U168"/>
    </row>
    <row r="169" spans="2:21" s="49" customFormat="1" ht="30" customHeight="1">
      <c r="B169"/>
      <c r="C169"/>
      <c r="D169"/>
      <c r="E169"/>
      <c r="F169"/>
      <c r="G169"/>
      <c r="H169"/>
      <c r="I169"/>
      <c r="J169"/>
      <c r="K169"/>
      <c r="L169"/>
      <c r="M169"/>
      <c r="N169"/>
      <c r="O169"/>
      <c r="P169"/>
      <c r="Q169"/>
      <c r="R169"/>
      <c r="S169"/>
      <c r="T169"/>
      <c r="U169"/>
    </row>
    <row r="170" spans="2:21" s="49" customFormat="1" ht="30" customHeight="1">
      <c r="B170"/>
      <c r="C170"/>
      <c r="D170"/>
      <c r="E170"/>
      <c r="F170"/>
      <c r="G170"/>
      <c r="H170"/>
      <c r="I170"/>
      <c r="J170"/>
      <c r="K170"/>
      <c r="L170"/>
      <c r="M170"/>
      <c r="N170"/>
      <c r="O170"/>
      <c r="P170"/>
      <c r="Q170"/>
      <c r="R170"/>
      <c r="S170"/>
      <c r="T170"/>
      <c r="U170"/>
    </row>
    <row r="171" spans="2:21" s="49" customFormat="1" ht="30" customHeight="1">
      <c r="B171"/>
      <c r="C171"/>
      <c r="D171"/>
      <c r="E171"/>
      <c r="F171"/>
      <c r="G171"/>
      <c r="H171"/>
      <c r="I171"/>
      <c r="J171"/>
      <c r="K171"/>
      <c r="L171"/>
      <c r="M171"/>
      <c r="N171"/>
      <c r="O171"/>
      <c r="P171"/>
      <c r="Q171"/>
      <c r="R171"/>
      <c r="S171"/>
      <c r="T171"/>
      <c r="U171"/>
    </row>
    <row r="172" spans="2:21" s="49" customFormat="1" ht="30" customHeight="1">
      <c r="B172"/>
      <c r="C172"/>
      <c r="D172"/>
      <c r="E172"/>
      <c r="F172"/>
      <c r="G172"/>
      <c r="H172"/>
      <c r="I172"/>
      <c r="J172"/>
      <c r="K172"/>
      <c r="L172"/>
      <c r="M172"/>
      <c r="N172"/>
      <c r="O172"/>
      <c r="P172"/>
      <c r="Q172"/>
      <c r="R172"/>
      <c r="S172"/>
      <c r="T172"/>
      <c r="U172"/>
    </row>
    <row r="173" spans="2:21" s="49" customFormat="1" ht="30" customHeight="1">
      <c r="B173"/>
      <c r="C173"/>
      <c r="D173"/>
      <c r="E173"/>
      <c r="F173"/>
      <c r="G173"/>
      <c r="H173"/>
      <c r="I173"/>
      <c r="J173"/>
      <c r="K173"/>
      <c r="L173"/>
      <c r="M173"/>
      <c r="N173"/>
      <c r="O173"/>
      <c r="P173"/>
      <c r="Q173"/>
      <c r="R173"/>
      <c r="S173"/>
      <c r="T173"/>
      <c r="U173"/>
    </row>
    <row r="174" spans="2:21" s="49" customFormat="1" ht="30" customHeight="1">
      <c r="B174"/>
      <c r="C174"/>
      <c r="D174"/>
      <c r="E174"/>
      <c r="F174"/>
      <c r="G174"/>
      <c r="H174"/>
      <c r="I174"/>
      <c r="J174"/>
      <c r="K174"/>
      <c r="L174"/>
      <c r="M174"/>
      <c r="N174"/>
      <c r="O174"/>
      <c r="P174"/>
      <c r="Q174"/>
      <c r="R174"/>
      <c r="S174"/>
      <c r="T174"/>
      <c r="U174"/>
    </row>
    <row r="175" spans="2:21" s="49" customFormat="1" ht="30" customHeight="1">
      <c r="B175"/>
      <c r="C175"/>
      <c r="D175"/>
      <c r="E175"/>
      <c r="F175"/>
      <c r="G175"/>
      <c r="H175"/>
      <c r="I175"/>
      <c r="J175"/>
      <c r="K175"/>
      <c r="L175"/>
      <c r="M175"/>
      <c r="N175"/>
      <c r="O175"/>
      <c r="P175"/>
      <c r="Q175"/>
      <c r="R175"/>
      <c r="S175"/>
      <c r="T175"/>
      <c r="U175"/>
    </row>
    <row r="176" spans="2:21" s="49" customFormat="1" ht="30" customHeight="1">
      <c r="B176"/>
      <c r="C176"/>
      <c r="D176"/>
      <c r="E176"/>
      <c r="F176"/>
      <c r="G176"/>
      <c r="H176"/>
      <c r="I176"/>
      <c r="J176"/>
      <c r="K176"/>
      <c r="L176"/>
      <c r="M176"/>
      <c r="N176"/>
      <c r="O176"/>
      <c r="P176"/>
      <c r="Q176"/>
      <c r="R176"/>
      <c r="S176"/>
      <c r="T176"/>
      <c r="U176"/>
    </row>
    <row r="177" spans="2:21" s="49" customFormat="1" ht="30" customHeight="1">
      <c r="B177"/>
      <c r="C177"/>
      <c r="D177"/>
      <c r="E177"/>
      <c r="F177"/>
      <c r="G177"/>
      <c r="H177"/>
      <c r="I177"/>
      <c r="J177"/>
      <c r="K177"/>
      <c r="L177"/>
      <c r="M177"/>
      <c r="N177"/>
      <c r="O177"/>
      <c r="P177"/>
      <c r="Q177"/>
      <c r="R177"/>
      <c r="S177"/>
      <c r="T177"/>
      <c r="U177"/>
    </row>
    <row r="178" spans="2:21" s="49" customFormat="1" ht="30" customHeight="1">
      <c r="B178"/>
      <c r="C178"/>
      <c r="D178"/>
      <c r="E178"/>
      <c r="F178"/>
      <c r="G178"/>
      <c r="H178"/>
      <c r="I178"/>
      <c r="J178"/>
      <c r="K178"/>
      <c r="L178"/>
      <c r="M178"/>
      <c r="N178"/>
      <c r="O178"/>
      <c r="P178"/>
      <c r="Q178"/>
      <c r="R178"/>
      <c r="S178"/>
      <c r="T178"/>
      <c r="U178"/>
    </row>
    <row r="179" spans="2:21" s="49" customFormat="1" ht="30" customHeight="1">
      <c r="B179"/>
      <c r="C179"/>
      <c r="D179"/>
      <c r="E179"/>
      <c r="F179"/>
      <c r="G179"/>
      <c r="H179"/>
      <c r="I179"/>
      <c r="J179"/>
      <c r="K179"/>
      <c r="L179"/>
      <c r="M179"/>
      <c r="N179"/>
      <c r="O179"/>
      <c r="P179"/>
      <c r="Q179"/>
      <c r="R179"/>
      <c r="S179"/>
      <c r="T179"/>
      <c r="U179"/>
    </row>
    <row r="180" spans="2:21" s="49" customFormat="1" ht="30" customHeight="1"/>
    <row r="181" spans="2:21" s="49" customFormat="1" ht="30" customHeight="1"/>
    <row r="182" spans="2:21" s="49" customFormat="1" ht="30" customHeight="1"/>
    <row r="183" spans="2:21" s="49" customFormat="1" ht="30" customHeight="1"/>
    <row r="184" spans="2:21" s="49" customFormat="1" ht="30" customHeight="1"/>
    <row r="185" spans="2:21" s="49" customFormat="1" ht="30" customHeight="1"/>
    <row r="186" spans="2:21" s="49" customFormat="1" ht="30" customHeight="1">
      <c r="B186"/>
      <c r="C186" s="15"/>
      <c r="D186" s="2"/>
      <c r="E186"/>
      <c r="F186" s="2"/>
      <c r="G186"/>
      <c r="H186"/>
      <c r="I186"/>
      <c r="J186"/>
      <c r="K186"/>
      <c r="L186"/>
      <c r="M186"/>
      <c r="N186"/>
      <c r="O186" s="2"/>
      <c r="P186" s="2"/>
      <c r="Q186" s="2"/>
      <c r="R186" s="2"/>
      <c r="S186" s="2"/>
      <c r="T186"/>
      <c r="U186"/>
    </row>
    <row r="187" spans="2:21" s="49" customFormat="1" ht="30" customHeight="1">
      <c r="B187"/>
      <c r="C187" s="15"/>
      <c r="D187" s="2"/>
      <c r="E187"/>
      <c r="F187" s="2"/>
      <c r="G187"/>
      <c r="H187"/>
      <c r="I187"/>
      <c r="J187"/>
      <c r="K187"/>
      <c r="L187"/>
      <c r="M187"/>
      <c r="N187"/>
      <c r="O187" s="2"/>
      <c r="P187" s="2"/>
      <c r="Q187" s="2"/>
      <c r="R187" s="2"/>
      <c r="S187" s="2"/>
      <c r="T187"/>
      <c r="U187"/>
    </row>
    <row r="188" spans="2:21" s="49" customFormat="1" ht="30" customHeight="1">
      <c r="B188"/>
      <c r="C188" s="15"/>
      <c r="D188" s="2"/>
      <c r="E188"/>
      <c r="F188" s="2"/>
      <c r="G188"/>
      <c r="H188"/>
      <c r="I188"/>
      <c r="J188"/>
      <c r="K188"/>
      <c r="L188"/>
      <c r="M188"/>
      <c r="N188"/>
      <c r="O188" s="2"/>
      <c r="P188" s="2"/>
      <c r="Q188" s="2"/>
      <c r="R188" s="2"/>
      <c r="S188" s="2"/>
      <c r="T188"/>
      <c r="U188"/>
    </row>
    <row r="189" spans="2:21" s="49" customFormat="1" ht="30" customHeight="1">
      <c r="B189"/>
      <c r="C189" s="15"/>
      <c r="D189" s="2"/>
      <c r="E189"/>
      <c r="F189" s="2"/>
      <c r="G189"/>
      <c r="H189"/>
      <c r="I189"/>
      <c r="J189"/>
      <c r="K189"/>
      <c r="L189"/>
      <c r="M189"/>
      <c r="N189"/>
      <c r="O189" s="2"/>
      <c r="P189" s="2"/>
      <c r="Q189" s="2"/>
      <c r="R189" s="2"/>
      <c r="S189" s="2"/>
      <c r="T189"/>
      <c r="U189"/>
    </row>
    <row r="190" spans="2:21" s="49" customFormat="1" ht="30" customHeight="1">
      <c r="B190"/>
      <c r="C190" s="15"/>
      <c r="D190" s="2"/>
      <c r="E190"/>
      <c r="F190" s="2"/>
      <c r="G190"/>
      <c r="H190"/>
      <c r="I190"/>
      <c r="J190"/>
      <c r="K190"/>
      <c r="L190"/>
      <c r="M190"/>
      <c r="N190"/>
      <c r="O190" s="2"/>
      <c r="P190" s="2"/>
      <c r="Q190" s="2"/>
      <c r="R190" s="2"/>
      <c r="S190" s="2"/>
      <c r="T190"/>
      <c r="U190"/>
    </row>
    <row r="191" spans="2:21" s="49" customFormat="1" ht="30" customHeight="1">
      <c r="B191"/>
      <c r="C191" s="15"/>
      <c r="D191" s="2"/>
      <c r="E191"/>
      <c r="F191" s="2"/>
      <c r="G191"/>
      <c r="H191"/>
      <c r="I191"/>
      <c r="J191"/>
      <c r="K191"/>
      <c r="L191"/>
      <c r="M191"/>
      <c r="N191"/>
      <c r="O191" s="2"/>
      <c r="P191" s="2"/>
      <c r="Q191" s="2"/>
      <c r="R191" s="2"/>
      <c r="S191" s="2"/>
      <c r="T191"/>
      <c r="U191"/>
    </row>
    <row r="192" spans="2:21" s="49" customFormat="1" ht="30" customHeight="1">
      <c r="B192"/>
      <c r="C192" s="15"/>
      <c r="D192" s="2"/>
      <c r="E192"/>
      <c r="F192" s="2"/>
      <c r="G192"/>
      <c r="H192"/>
      <c r="I192"/>
      <c r="J192"/>
      <c r="K192"/>
      <c r="L192"/>
      <c r="M192"/>
      <c r="N192"/>
      <c r="O192" s="2"/>
      <c r="P192" s="2"/>
      <c r="Q192" s="2"/>
      <c r="R192" s="2"/>
      <c r="S192" s="2"/>
      <c r="T192"/>
      <c r="U192"/>
    </row>
    <row r="193" spans="2:24" s="49" customFormat="1" ht="30" customHeight="1">
      <c r="B193"/>
      <c r="C193" s="15"/>
      <c r="D193" s="2"/>
      <c r="E193"/>
      <c r="F193" s="2"/>
      <c r="G193"/>
      <c r="H193"/>
      <c r="I193"/>
      <c r="J193"/>
      <c r="K193"/>
      <c r="L193"/>
      <c r="M193"/>
      <c r="N193"/>
      <c r="O193" s="2"/>
      <c r="P193" s="2"/>
      <c r="Q193" s="2"/>
      <c r="R193" s="2"/>
      <c r="S193" s="2"/>
      <c r="T193"/>
      <c r="U193"/>
      <c r="V193"/>
      <c r="W193"/>
      <c r="X193"/>
    </row>
    <row r="194" spans="2:24" s="49" customFormat="1" ht="30" customHeight="1">
      <c r="B194"/>
      <c r="C194" s="15"/>
      <c r="D194" s="2"/>
      <c r="E194"/>
      <c r="F194" s="2"/>
      <c r="G194"/>
      <c r="H194"/>
      <c r="I194"/>
      <c r="J194"/>
      <c r="K194"/>
      <c r="L194"/>
      <c r="M194"/>
      <c r="N194"/>
      <c r="O194" s="2"/>
      <c r="P194" s="2"/>
      <c r="Q194" s="2"/>
      <c r="R194" s="2"/>
      <c r="S194" s="2"/>
      <c r="T194"/>
      <c r="U194"/>
      <c r="V194"/>
      <c r="W194"/>
      <c r="X194"/>
    </row>
    <row r="195" spans="2:24" s="49" customFormat="1" ht="30" customHeight="1">
      <c r="B195"/>
      <c r="C195" s="15"/>
      <c r="D195" s="2"/>
      <c r="E195"/>
      <c r="F195" s="2"/>
      <c r="G195"/>
      <c r="H195"/>
      <c r="I195"/>
      <c r="J195"/>
      <c r="K195"/>
      <c r="L195"/>
      <c r="M195"/>
      <c r="N195"/>
      <c r="O195" s="2"/>
      <c r="P195" s="2"/>
      <c r="Q195" s="2"/>
      <c r="R195" s="2"/>
      <c r="S195" s="2"/>
      <c r="T195"/>
      <c r="U195"/>
      <c r="V195"/>
      <c r="W195"/>
      <c r="X195"/>
    </row>
    <row r="196" spans="2:24" ht="30" customHeight="1"/>
    <row r="197" spans="2:24" ht="30" customHeight="1"/>
    <row r="198" spans="2:24" ht="30" customHeight="1"/>
    <row r="199" spans="2:24" ht="30" customHeight="1"/>
    <row r="200" spans="2:24" ht="30" customHeight="1"/>
    <row r="201" spans="2:24" ht="30" customHeight="1"/>
    <row r="202" spans="2:24" ht="30" customHeight="1"/>
    <row r="203" spans="2:24" ht="30" customHeight="1"/>
    <row r="204" spans="2:24" ht="30" customHeight="1"/>
    <row r="205" spans="2:24" ht="30" customHeight="1"/>
    <row r="206" spans="2:24" ht="30" customHeight="1"/>
    <row r="207" spans="2:24" ht="30" customHeight="1"/>
    <row r="208" spans="2:24"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row r="413" ht="30" customHeight="1"/>
    <row r="414" ht="30" customHeight="1"/>
    <row r="415" ht="30" customHeight="1"/>
    <row r="416" ht="30" customHeight="1"/>
    <row r="417" ht="30" customHeight="1"/>
    <row r="418" ht="30" customHeight="1"/>
    <row r="419" ht="30" customHeight="1"/>
    <row r="420" ht="30" customHeight="1"/>
    <row r="421" ht="30" customHeight="1"/>
    <row r="422" ht="30" customHeight="1"/>
    <row r="423" ht="30" customHeight="1"/>
    <row r="424" ht="30" customHeight="1"/>
    <row r="425" ht="30" customHeight="1"/>
    <row r="426" ht="30" customHeight="1"/>
    <row r="427" ht="30" customHeight="1"/>
    <row r="428" ht="30" customHeight="1"/>
    <row r="429" ht="30" customHeight="1"/>
    <row r="430" ht="30" customHeight="1"/>
    <row r="431" ht="30" customHeight="1"/>
    <row r="432" ht="30" customHeight="1"/>
    <row r="433" ht="30" customHeight="1"/>
    <row r="434" ht="30" customHeight="1"/>
    <row r="435" ht="30" customHeight="1"/>
    <row r="436" ht="30" customHeight="1"/>
    <row r="437" ht="30" customHeight="1"/>
    <row r="438" ht="30" customHeight="1"/>
    <row r="439" ht="30" customHeight="1"/>
    <row r="440" ht="30" customHeight="1"/>
    <row r="441" ht="30" customHeight="1"/>
    <row r="442" ht="30" customHeight="1"/>
    <row r="443" ht="30" customHeight="1"/>
    <row r="444" ht="30" customHeight="1"/>
    <row r="445" ht="30" customHeight="1"/>
    <row r="446" ht="30" customHeight="1"/>
    <row r="447" ht="30" customHeight="1"/>
    <row r="448" ht="30" customHeight="1"/>
    <row r="449" ht="30" customHeight="1"/>
    <row r="450" ht="30" customHeight="1"/>
    <row r="451" ht="30" customHeight="1"/>
    <row r="452" ht="30" customHeight="1"/>
    <row r="453" ht="30" customHeight="1"/>
    <row r="454" ht="30" customHeight="1"/>
    <row r="455" ht="30" customHeight="1"/>
    <row r="456" ht="30" customHeight="1"/>
    <row r="457" ht="30" customHeight="1"/>
    <row r="458" ht="30" customHeight="1"/>
    <row r="459" ht="30" customHeight="1"/>
    <row r="460" ht="30" customHeight="1"/>
    <row r="461" ht="30" customHeight="1"/>
    <row r="462" ht="30" customHeight="1"/>
    <row r="463" ht="30" customHeight="1"/>
    <row r="464" ht="30" customHeight="1"/>
    <row r="465" ht="30" customHeight="1"/>
    <row r="466" ht="30" customHeight="1"/>
    <row r="467" ht="30" customHeight="1"/>
    <row r="468" ht="30" customHeight="1"/>
    <row r="469" ht="30" customHeight="1"/>
    <row r="470" ht="30" customHeight="1"/>
    <row r="471" ht="30" customHeight="1"/>
    <row r="472" ht="30" customHeight="1"/>
    <row r="473" ht="30" customHeight="1"/>
    <row r="474" ht="30" customHeight="1"/>
    <row r="475" ht="30" customHeight="1"/>
    <row r="476" ht="30" customHeight="1"/>
    <row r="477" ht="30" customHeight="1"/>
    <row r="478" ht="30" customHeight="1"/>
    <row r="479" ht="30" customHeight="1"/>
    <row r="480" ht="30" customHeight="1"/>
    <row r="481" ht="30" customHeight="1"/>
    <row r="482" ht="30" customHeight="1"/>
    <row r="483" ht="30" customHeight="1"/>
    <row r="484" ht="30" customHeight="1"/>
    <row r="485" ht="30" customHeight="1"/>
    <row r="486" ht="30" customHeight="1"/>
    <row r="487" ht="30" customHeight="1"/>
    <row r="488" ht="30" customHeight="1"/>
    <row r="489" ht="30" customHeight="1"/>
    <row r="490" ht="30" customHeight="1"/>
    <row r="491" ht="30" customHeight="1"/>
    <row r="492" ht="30" customHeight="1"/>
    <row r="493" ht="30" customHeight="1"/>
    <row r="494" ht="30" customHeight="1"/>
    <row r="495" ht="30" customHeight="1"/>
    <row r="496" ht="30" customHeight="1"/>
    <row r="497" ht="30" customHeight="1"/>
    <row r="498" ht="30" customHeight="1"/>
    <row r="499" ht="30" customHeight="1"/>
    <row r="500" ht="30" customHeight="1"/>
    <row r="501" ht="30" customHeight="1"/>
    <row r="502" ht="30" customHeight="1"/>
    <row r="503" ht="30" customHeight="1"/>
    <row r="504" ht="30" customHeight="1"/>
    <row r="505" ht="30" customHeight="1"/>
    <row r="506" ht="30" customHeight="1"/>
    <row r="507" ht="30" customHeight="1"/>
    <row r="508" ht="30" customHeight="1"/>
    <row r="509" ht="30" customHeight="1"/>
    <row r="510" ht="30" customHeight="1"/>
    <row r="511" ht="30" customHeight="1"/>
    <row r="512" ht="30" customHeight="1"/>
    <row r="513" ht="30" customHeight="1"/>
    <row r="514" ht="30" customHeight="1"/>
    <row r="515" ht="30" customHeight="1"/>
    <row r="516" ht="30" customHeight="1"/>
    <row r="517" ht="30" customHeight="1"/>
    <row r="518" ht="30" customHeight="1"/>
    <row r="519" ht="30" customHeight="1"/>
    <row r="520" ht="30" customHeight="1"/>
    <row r="521" ht="30" customHeight="1"/>
    <row r="522" ht="30" customHeight="1"/>
    <row r="523" ht="30" customHeight="1"/>
    <row r="524" ht="30" customHeight="1"/>
    <row r="525" ht="30" customHeight="1"/>
    <row r="526" ht="30" customHeight="1"/>
    <row r="527" ht="30" customHeight="1"/>
    <row r="528" ht="30" customHeight="1"/>
    <row r="529" ht="30" customHeight="1"/>
    <row r="530" ht="30" customHeight="1"/>
    <row r="531" ht="30" customHeight="1"/>
    <row r="532" ht="30" customHeight="1"/>
    <row r="533" ht="30" customHeight="1"/>
    <row r="534" ht="30" customHeight="1"/>
    <row r="535" ht="30" customHeight="1"/>
    <row r="536" ht="30" customHeight="1"/>
    <row r="537" ht="30" customHeight="1"/>
    <row r="538" ht="30" customHeight="1"/>
    <row r="539" ht="30" customHeight="1"/>
    <row r="540" ht="30" customHeight="1"/>
    <row r="541" ht="30" customHeight="1"/>
    <row r="542" ht="30" customHeight="1"/>
    <row r="543" ht="30" customHeight="1"/>
    <row r="544" ht="30" customHeight="1"/>
    <row r="545" ht="30" customHeight="1"/>
    <row r="546" ht="30" customHeight="1"/>
    <row r="547" ht="30" customHeight="1"/>
    <row r="548" ht="30" customHeight="1"/>
    <row r="549" ht="30" customHeight="1"/>
    <row r="550" ht="30" customHeight="1"/>
    <row r="551" ht="30" customHeight="1"/>
    <row r="552" ht="30" customHeight="1"/>
    <row r="553" ht="30" customHeight="1"/>
    <row r="554" ht="30" customHeight="1"/>
    <row r="555" ht="30" customHeight="1"/>
    <row r="556" ht="30" customHeight="1"/>
    <row r="557" ht="30" customHeight="1"/>
    <row r="558" ht="30" customHeight="1"/>
    <row r="559" ht="30" customHeight="1"/>
    <row r="560" ht="30" customHeight="1"/>
    <row r="561" ht="30" customHeight="1"/>
    <row r="562" ht="30" customHeight="1"/>
    <row r="563" ht="30" customHeight="1"/>
    <row r="564" ht="30" customHeight="1"/>
    <row r="565" ht="30" customHeight="1"/>
    <row r="566" ht="30" customHeight="1"/>
    <row r="567" ht="30" customHeight="1"/>
    <row r="568" ht="30" customHeight="1"/>
    <row r="569" ht="30" customHeight="1"/>
    <row r="570" ht="30" customHeight="1"/>
    <row r="571" ht="30" customHeight="1"/>
    <row r="572" ht="30" customHeight="1"/>
    <row r="573" ht="30" customHeight="1"/>
    <row r="574" ht="30" customHeight="1"/>
    <row r="575" ht="30" customHeight="1"/>
    <row r="576" ht="30" customHeight="1"/>
    <row r="577" ht="30" customHeight="1"/>
    <row r="578" ht="30" customHeight="1"/>
    <row r="579" ht="30" customHeight="1"/>
    <row r="580" ht="30" customHeight="1"/>
    <row r="581" ht="30" customHeight="1"/>
    <row r="582" ht="30" customHeight="1"/>
    <row r="583" ht="30" customHeight="1"/>
    <row r="584" ht="30" customHeight="1"/>
    <row r="585" ht="30" customHeight="1"/>
    <row r="586" ht="30" customHeight="1"/>
    <row r="587" ht="30" customHeight="1"/>
    <row r="588" ht="30" customHeight="1"/>
    <row r="589" ht="30" customHeight="1"/>
    <row r="590" ht="30" customHeight="1"/>
    <row r="591" ht="30" customHeight="1"/>
    <row r="592" ht="30" customHeight="1"/>
    <row r="593" ht="30" customHeight="1"/>
    <row r="594" ht="30" customHeight="1"/>
    <row r="595" ht="30" customHeight="1"/>
    <row r="596" ht="30" customHeight="1"/>
    <row r="597" ht="30" customHeight="1"/>
    <row r="598" ht="30" customHeight="1"/>
    <row r="599" ht="30" customHeight="1"/>
    <row r="600" ht="30" customHeight="1"/>
    <row r="601" ht="30" customHeight="1"/>
    <row r="602" ht="30" customHeight="1"/>
    <row r="603" ht="30" customHeight="1"/>
    <row r="604" ht="30" customHeight="1"/>
    <row r="605" ht="30" customHeight="1"/>
    <row r="606" ht="30" customHeight="1"/>
    <row r="607" ht="30" customHeight="1"/>
    <row r="608" ht="30" customHeight="1"/>
    <row r="609" ht="30" customHeight="1"/>
    <row r="610" ht="30" customHeight="1"/>
    <row r="611" ht="30" customHeight="1"/>
    <row r="612" ht="30" customHeight="1"/>
    <row r="613" ht="30" customHeight="1"/>
    <row r="614" ht="30" customHeight="1"/>
    <row r="615" ht="30" customHeight="1"/>
    <row r="616" ht="30" customHeight="1"/>
    <row r="617" ht="30" customHeight="1"/>
    <row r="618" ht="30" customHeight="1"/>
    <row r="619" ht="30" customHeight="1"/>
    <row r="620" ht="30" customHeight="1"/>
    <row r="621" ht="30" customHeight="1"/>
    <row r="622" ht="30" customHeight="1"/>
    <row r="623" ht="30" customHeight="1"/>
    <row r="624" ht="30" customHeight="1"/>
    <row r="625" ht="30" customHeight="1"/>
    <row r="626" ht="30" customHeight="1"/>
    <row r="627" ht="30" customHeight="1"/>
    <row r="628" ht="30" customHeight="1"/>
    <row r="629" ht="30" customHeight="1"/>
    <row r="630" ht="30" customHeight="1"/>
    <row r="631" ht="30" customHeight="1"/>
    <row r="632" ht="30" customHeight="1"/>
    <row r="633" ht="30" customHeight="1"/>
    <row r="634" ht="30" customHeight="1"/>
    <row r="635" ht="30" customHeight="1"/>
    <row r="636" ht="30" customHeight="1"/>
    <row r="637" ht="30" customHeight="1"/>
    <row r="638" ht="30" customHeight="1"/>
    <row r="639" ht="30" customHeight="1"/>
    <row r="640" ht="30" customHeight="1"/>
    <row r="641" ht="30" customHeight="1"/>
    <row r="642" ht="30" customHeight="1"/>
    <row r="643" ht="30" customHeight="1"/>
    <row r="644" ht="30" customHeight="1"/>
    <row r="645" ht="30" customHeight="1"/>
    <row r="646" ht="30" customHeight="1"/>
    <row r="647" ht="30" customHeight="1"/>
    <row r="648" ht="30" customHeight="1"/>
    <row r="649" ht="30" customHeight="1"/>
    <row r="650" ht="30" customHeight="1"/>
    <row r="651" ht="30" customHeight="1"/>
    <row r="652" ht="30" customHeight="1"/>
    <row r="653" ht="30" customHeight="1"/>
    <row r="654" ht="30" customHeight="1"/>
    <row r="655" ht="30" customHeight="1"/>
    <row r="656" ht="30" customHeight="1"/>
    <row r="657" ht="30" customHeight="1"/>
    <row r="658" ht="30" customHeight="1"/>
    <row r="659" ht="30" customHeight="1"/>
    <row r="660" ht="30" customHeight="1"/>
    <row r="661" ht="30" customHeight="1"/>
    <row r="662" ht="30" customHeight="1"/>
    <row r="663" ht="30" customHeight="1"/>
    <row r="664" ht="30" customHeight="1"/>
    <row r="665" ht="30" customHeight="1"/>
    <row r="666" ht="30" customHeight="1"/>
    <row r="667" ht="30" customHeight="1"/>
    <row r="668" ht="30" customHeight="1"/>
    <row r="669" ht="30" customHeight="1"/>
    <row r="670" ht="30" customHeight="1"/>
    <row r="671" ht="30" customHeight="1"/>
    <row r="672" ht="30" customHeight="1"/>
    <row r="673" ht="30" customHeight="1"/>
    <row r="674" ht="30" customHeight="1"/>
    <row r="675" ht="30" customHeight="1"/>
    <row r="676" ht="30" customHeight="1"/>
    <row r="677" ht="30" customHeight="1"/>
    <row r="678" ht="30" customHeight="1"/>
    <row r="679" ht="30" customHeight="1"/>
    <row r="680" ht="30" customHeight="1"/>
    <row r="681" ht="30" customHeight="1"/>
    <row r="682" ht="30" customHeight="1"/>
    <row r="683" ht="30" customHeight="1"/>
    <row r="684" ht="30" customHeight="1"/>
    <row r="685" ht="30" customHeight="1"/>
    <row r="686" ht="30" customHeight="1"/>
    <row r="687" ht="30" customHeight="1"/>
    <row r="688" ht="30" customHeight="1"/>
    <row r="689" ht="30" customHeight="1"/>
    <row r="690" ht="30" customHeight="1"/>
    <row r="691" ht="30" customHeight="1"/>
    <row r="692" ht="30" customHeight="1"/>
    <row r="693" ht="30" customHeight="1"/>
    <row r="694" ht="30" customHeight="1"/>
    <row r="695" ht="30" customHeight="1"/>
    <row r="696" ht="30" customHeight="1"/>
    <row r="697" ht="30" customHeight="1"/>
    <row r="698" ht="30" customHeight="1"/>
    <row r="699" ht="30" customHeight="1"/>
    <row r="700" ht="30" customHeight="1"/>
    <row r="701" ht="30" customHeight="1"/>
    <row r="702" ht="30" customHeight="1"/>
    <row r="703" ht="30" customHeight="1"/>
    <row r="704" ht="30" customHeight="1"/>
    <row r="705" ht="30" customHeight="1"/>
    <row r="706" ht="30" customHeight="1"/>
    <row r="707" ht="30" customHeight="1"/>
    <row r="708" ht="30" customHeight="1"/>
    <row r="709" ht="30" customHeight="1"/>
    <row r="710" ht="30" customHeight="1"/>
    <row r="711" ht="30" customHeight="1"/>
    <row r="712" ht="30" customHeight="1"/>
    <row r="713" ht="30" customHeight="1"/>
    <row r="714" ht="30" customHeight="1"/>
    <row r="715" ht="30" customHeight="1"/>
    <row r="716" ht="30" customHeight="1"/>
    <row r="717" ht="30" customHeight="1"/>
    <row r="718" ht="30" customHeight="1"/>
    <row r="719" ht="30" customHeight="1"/>
    <row r="720" ht="30" customHeight="1"/>
    <row r="721" ht="30" customHeight="1"/>
    <row r="722" ht="30" customHeight="1"/>
    <row r="723" ht="30" customHeight="1"/>
    <row r="724" ht="30" customHeight="1"/>
    <row r="725" ht="30" customHeight="1"/>
    <row r="726" ht="30" customHeight="1"/>
    <row r="727" ht="30" customHeight="1"/>
    <row r="728" ht="30" customHeight="1"/>
    <row r="729" ht="30" customHeight="1"/>
    <row r="730" ht="30" customHeight="1"/>
    <row r="731" ht="30" customHeight="1"/>
    <row r="732" ht="30" customHeight="1"/>
    <row r="733" ht="30" customHeight="1"/>
    <row r="734" ht="30" customHeight="1"/>
    <row r="735" ht="30" customHeight="1"/>
    <row r="736" ht="30" customHeight="1"/>
    <row r="737" ht="30" customHeight="1"/>
    <row r="738" ht="30" customHeight="1"/>
    <row r="739" ht="30" customHeight="1"/>
    <row r="740" ht="30" customHeight="1"/>
    <row r="741" ht="30" customHeight="1"/>
    <row r="742" ht="30" customHeight="1"/>
    <row r="743" ht="30" customHeight="1"/>
    <row r="744" ht="30" customHeight="1"/>
    <row r="745" ht="30" customHeight="1"/>
    <row r="746" ht="30" customHeight="1"/>
    <row r="747" ht="30" customHeight="1"/>
    <row r="748" ht="30" customHeight="1"/>
    <row r="749" ht="30" customHeight="1"/>
    <row r="750" ht="30" customHeight="1"/>
    <row r="751" ht="30" customHeight="1"/>
    <row r="752" ht="30" customHeight="1"/>
    <row r="753" ht="30" customHeight="1"/>
    <row r="754" ht="30" customHeight="1"/>
    <row r="755" ht="30" customHeight="1"/>
    <row r="756" ht="30" customHeight="1"/>
    <row r="757" ht="30" customHeight="1"/>
    <row r="758" ht="30" customHeight="1"/>
    <row r="759" ht="30" customHeight="1"/>
    <row r="760" ht="30" customHeight="1"/>
    <row r="761" ht="30" customHeight="1"/>
    <row r="762" ht="30" customHeight="1"/>
    <row r="763" ht="30" customHeight="1"/>
    <row r="764" ht="30" customHeight="1"/>
    <row r="765" ht="30" customHeight="1"/>
    <row r="766" ht="30" customHeight="1"/>
    <row r="767" ht="30" customHeight="1"/>
    <row r="768" ht="30" customHeight="1"/>
    <row r="769" ht="30" customHeight="1"/>
    <row r="770" ht="30" customHeight="1"/>
    <row r="771" ht="30" customHeight="1"/>
    <row r="772" ht="30" customHeight="1"/>
    <row r="773" ht="30" customHeight="1"/>
    <row r="774" ht="30" customHeight="1"/>
    <row r="775" ht="30" customHeight="1"/>
    <row r="776" ht="30" customHeight="1"/>
    <row r="777" ht="30" customHeight="1"/>
    <row r="778" ht="30" customHeight="1"/>
    <row r="779" ht="30" customHeight="1"/>
    <row r="780" ht="30" customHeight="1"/>
    <row r="781" ht="30" customHeight="1"/>
    <row r="782" ht="30" customHeight="1"/>
    <row r="783" ht="30" customHeight="1"/>
    <row r="784" ht="30" customHeight="1"/>
    <row r="785" ht="30" customHeight="1"/>
    <row r="786" ht="30" customHeight="1"/>
    <row r="787" ht="30" customHeight="1"/>
    <row r="788" ht="30" customHeight="1"/>
    <row r="789" ht="30" customHeight="1"/>
    <row r="790" ht="30" customHeight="1"/>
    <row r="791" ht="30" customHeight="1"/>
    <row r="792" ht="30" customHeight="1"/>
    <row r="793" ht="30" customHeight="1"/>
    <row r="794" ht="30" customHeight="1"/>
    <row r="795" ht="30" customHeight="1"/>
    <row r="796" ht="30" customHeight="1"/>
    <row r="797" ht="30" customHeight="1"/>
    <row r="798" ht="30" customHeight="1"/>
    <row r="799" ht="30" customHeight="1"/>
    <row r="800" ht="30" customHeight="1"/>
    <row r="801" ht="30" customHeight="1"/>
    <row r="802" ht="30" customHeight="1"/>
    <row r="803" ht="30" customHeight="1"/>
    <row r="804" ht="30" customHeight="1"/>
    <row r="805" ht="30" customHeight="1"/>
    <row r="806" ht="30" customHeight="1"/>
    <row r="807" ht="30" customHeight="1"/>
    <row r="808" ht="30" customHeight="1"/>
    <row r="809" ht="30" customHeight="1"/>
    <row r="810" ht="30" customHeight="1"/>
    <row r="811" ht="30" customHeight="1"/>
    <row r="812" ht="30" customHeight="1"/>
    <row r="813" ht="30" customHeight="1"/>
    <row r="814" ht="30" customHeight="1"/>
    <row r="815" ht="30" customHeight="1"/>
    <row r="816" ht="30" customHeight="1"/>
    <row r="817" ht="30" customHeight="1"/>
    <row r="818" ht="30" customHeight="1"/>
    <row r="819" ht="30" customHeight="1"/>
    <row r="820" ht="30" customHeight="1"/>
    <row r="821" ht="30" customHeight="1"/>
    <row r="822" ht="30" customHeight="1"/>
    <row r="823" ht="30" customHeight="1"/>
    <row r="824" ht="30" customHeight="1"/>
    <row r="825" ht="30" customHeight="1"/>
    <row r="826" ht="30" customHeight="1"/>
    <row r="827" ht="30" customHeight="1"/>
    <row r="828" ht="30" customHeight="1"/>
    <row r="829" ht="30" customHeight="1"/>
    <row r="830" ht="30" customHeight="1"/>
    <row r="831" ht="30" customHeight="1"/>
    <row r="832" ht="30" customHeight="1"/>
    <row r="833" ht="30" customHeight="1"/>
    <row r="834" ht="30" customHeight="1"/>
    <row r="835" ht="30" customHeight="1"/>
    <row r="836" ht="30" customHeight="1"/>
    <row r="837" ht="30" customHeight="1"/>
    <row r="838" ht="30" customHeight="1"/>
    <row r="839" ht="30" customHeight="1"/>
    <row r="840" ht="30" customHeight="1"/>
    <row r="841" ht="30" customHeight="1"/>
    <row r="842" ht="30" customHeight="1"/>
    <row r="843" ht="30" customHeight="1"/>
    <row r="844" ht="30" customHeight="1"/>
    <row r="845" ht="30" customHeight="1"/>
    <row r="846" ht="30" customHeight="1"/>
    <row r="847" ht="30" customHeight="1"/>
    <row r="848" ht="30" customHeight="1"/>
    <row r="849" ht="30" customHeight="1"/>
    <row r="850" ht="30" customHeight="1"/>
    <row r="851" ht="30" customHeight="1"/>
    <row r="852" ht="30" customHeight="1"/>
    <row r="853" ht="30" customHeight="1"/>
    <row r="854" ht="30" customHeight="1"/>
    <row r="855" ht="30" customHeight="1"/>
    <row r="856" ht="30" customHeight="1"/>
    <row r="857" ht="30" customHeight="1"/>
    <row r="858" ht="30" customHeight="1"/>
    <row r="859" ht="30" customHeight="1"/>
    <row r="860" ht="30" customHeight="1"/>
    <row r="861" ht="30" customHeight="1"/>
    <row r="862" ht="30" customHeight="1"/>
    <row r="863" ht="30" customHeight="1"/>
    <row r="864" ht="30" customHeight="1"/>
    <row r="865" ht="30" customHeight="1"/>
    <row r="866" ht="30" customHeight="1"/>
    <row r="867" ht="30" customHeight="1"/>
    <row r="868" ht="30" customHeight="1"/>
    <row r="869" ht="30" customHeight="1"/>
    <row r="870" ht="30" customHeight="1"/>
    <row r="871" ht="30" customHeight="1"/>
    <row r="872" ht="30" customHeight="1"/>
    <row r="873" ht="30" customHeight="1"/>
    <row r="874" ht="30" customHeight="1"/>
    <row r="875" ht="30" customHeight="1"/>
    <row r="876" ht="30" customHeight="1"/>
    <row r="877" ht="30" customHeight="1"/>
    <row r="878" ht="30" customHeight="1"/>
    <row r="879" ht="30" customHeight="1"/>
    <row r="880" ht="30" customHeight="1"/>
    <row r="881" ht="30" customHeight="1"/>
    <row r="882" ht="30" customHeight="1"/>
    <row r="883" ht="30" customHeight="1"/>
    <row r="884" ht="30" customHeight="1"/>
    <row r="885" ht="30" customHeight="1"/>
    <row r="886" ht="30" customHeight="1"/>
    <row r="887" ht="30" customHeight="1"/>
    <row r="888" ht="30" customHeight="1"/>
    <row r="889" ht="30" customHeight="1"/>
    <row r="890" ht="30" customHeight="1"/>
    <row r="891" ht="30" customHeight="1"/>
    <row r="892" ht="30" customHeight="1"/>
    <row r="893" ht="30" customHeight="1"/>
    <row r="894" ht="30" customHeight="1"/>
    <row r="895" ht="30" customHeight="1"/>
    <row r="896" ht="30" customHeight="1"/>
    <row r="897" ht="30" customHeight="1"/>
    <row r="898" ht="30" customHeight="1"/>
    <row r="899" ht="30" customHeight="1"/>
    <row r="900" ht="30" customHeight="1"/>
    <row r="901" ht="30" customHeight="1"/>
    <row r="902" ht="30" customHeight="1"/>
    <row r="903" ht="30" customHeight="1"/>
    <row r="904" ht="30" customHeight="1"/>
    <row r="905" ht="30" customHeight="1"/>
    <row r="906" ht="30" customHeight="1"/>
    <row r="907" ht="30" customHeight="1"/>
    <row r="908" ht="30" customHeight="1"/>
    <row r="909" ht="30" customHeight="1"/>
    <row r="910" ht="30" customHeight="1"/>
    <row r="911" ht="30" customHeight="1"/>
    <row r="912" ht="30" customHeight="1"/>
    <row r="913" ht="30" customHeight="1"/>
    <row r="914" ht="30" customHeight="1"/>
    <row r="915" ht="30" customHeight="1"/>
    <row r="916" ht="30" customHeight="1"/>
    <row r="917" ht="30" customHeight="1"/>
    <row r="918" ht="30" customHeight="1"/>
    <row r="919" ht="30" customHeight="1"/>
    <row r="920" ht="30" customHeight="1"/>
    <row r="921" ht="30" customHeight="1"/>
    <row r="922" ht="30" customHeight="1"/>
    <row r="923" ht="30" customHeight="1"/>
    <row r="924" ht="30" customHeight="1"/>
    <row r="925" ht="30" customHeight="1"/>
    <row r="926" ht="30" customHeight="1"/>
    <row r="927" ht="30" customHeight="1"/>
    <row r="928" ht="30" customHeight="1"/>
    <row r="929" ht="30" customHeight="1"/>
    <row r="930" ht="30" customHeight="1"/>
    <row r="931" ht="30" customHeight="1"/>
    <row r="932" ht="30" customHeight="1"/>
    <row r="933" ht="30" customHeight="1"/>
    <row r="934" ht="30" customHeight="1"/>
    <row r="935" ht="30" customHeight="1"/>
    <row r="936" ht="30" customHeight="1"/>
    <row r="937" ht="30" customHeight="1"/>
    <row r="938" ht="30" customHeight="1"/>
    <row r="939" ht="30" customHeight="1"/>
    <row r="940" ht="30" customHeight="1"/>
    <row r="941" ht="30" customHeight="1"/>
    <row r="942" ht="30" customHeight="1"/>
    <row r="943" ht="30" customHeight="1"/>
    <row r="944" ht="30" customHeight="1"/>
    <row r="945" ht="30" customHeight="1"/>
    <row r="946" ht="30" customHeight="1"/>
    <row r="947" ht="30" customHeight="1"/>
    <row r="948" ht="30" customHeight="1"/>
    <row r="949" ht="30" customHeight="1"/>
    <row r="950" ht="30" customHeight="1"/>
    <row r="951" ht="30" customHeight="1"/>
    <row r="952" ht="30" customHeight="1"/>
    <row r="953" ht="30" customHeight="1"/>
    <row r="954" ht="30" customHeight="1"/>
    <row r="955" ht="30" customHeight="1"/>
    <row r="956" ht="30" customHeight="1"/>
    <row r="957" ht="30" customHeight="1"/>
    <row r="958" ht="30" customHeight="1"/>
    <row r="959" ht="30" customHeight="1"/>
    <row r="960" ht="30" customHeight="1"/>
    <row r="961" ht="30" customHeight="1"/>
    <row r="962" ht="30" customHeight="1"/>
    <row r="963" ht="30" customHeight="1"/>
    <row r="964" ht="30" customHeight="1"/>
    <row r="965" ht="30" customHeight="1"/>
    <row r="966" ht="30" customHeight="1"/>
    <row r="967" ht="30" customHeight="1"/>
    <row r="968" ht="30" customHeight="1"/>
    <row r="969" ht="30" customHeight="1"/>
    <row r="970" ht="30" customHeight="1"/>
    <row r="971" ht="30" customHeight="1"/>
    <row r="972" ht="30" customHeight="1"/>
    <row r="973" ht="30" customHeight="1"/>
    <row r="974" ht="30" customHeight="1"/>
    <row r="975" ht="30" customHeight="1"/>
    <row r="976" ht="30" customHeight="1"/>
    <row r="977" ht="30" customHeight="1"/>
    <row r="978" ht="30" customHeight="1"/>
    <row r="979" ht="30" customHeight="1"/>
    <row r="980" ht="30" customHeight="1"/>
    <row r="981" ht="30" customHeight="1"/>
    <row r="982" ht="30" customHeight="1"/>
    <row r="983" ht="30" customHeight="1"/>
    <row r="984" ht="30" customHeight="1"/>
    <row r="985" ht="30" customHeight="1"/>
    <row r="986" ht="30" customHeight="1"/>
    <row r="987" ht="30" customHeight="1"/>
    <row r="988" ht="30" customHeight="1"/>
    <row r="989" ht="30" customHeight="1"/>
    <row r="990" ht="30" customHeight="1"/>
    <row r="991" ht="30" customHeight="1"/>
    <row r="992" ht="30" customHeight="1"/>
    <row r="993" ht="30" customHeight="1"/>
    <row r="994" ht="30" customHeight="1"/>
    <row r="995" ht="30" customHeight="1"/>
    <row r="996" ht="30" customHeight="1"/>
    <row r="997" ht="30" customHeight="1"/>
    <row r="998" ht="30" customHeight="1"/>
    <row r="999" ht="30" customHeight="1"/>
    <row r="1000" ht="30" customHeight="1"/>
    <row r="1001" ht="30" customHeight="1"/>
    <row r="1002" ht="30" customHeight="1"/>
    <row r="1003" ht="30" customHeight="1"/>
    <row r="1004" ht="30" customHeight="1"/>
    <row r="1005" ht="30" customHeight="1"/>
    <row r="1006" ht="30" customHeight="1"/>
    <row r="1007" ht="30" customHeight="1"/>
    <row r="1008" ht="30" customHeight="1"/>
    <row r="1009" ht="30" customHeight="1"/>
    <row r="1010" ht="30" customHeight="1"/>
    <row r="1011" ht="30" customHeight="1"/>
    <row r="1012" ht="30" customHeight="1"/>
    <row r="1013" ht="30" customHeight="1"/>
    <row r="1014" ht="30" customHeight="1"/>
    <row r="1015" ht="30" customHeight="1"/>
    <row r="1016" ht="30" customHeight="1"/>
    <row r="1017" ht="30" customHeight="1"/>
    <row r="1018" ht="30" customHeight="1"/>
    <row r="1019" ht="30" customHeight="1"/>
    <row r="1020" ht="30" customHeight="1"/>
    <row r="1021" ht="30" customHeight="1"/>
    <row r="1022" ht="30" customHeight="1"/>
    <row r="1023" ht="30" customHeight="1"/>
    <row r="1024" ht="30" customHeight="1"/>
    <row r="1025" ht="30" customHeight="1"/>
    <row r="1026" ht="30" customHeight="1"/>
    <row r="1027" ht="30" customHeight="1"/>
    <row r="1028" ht="30" customHeight="1"/>
    <row r="1029" ht="30" customHeight="1"/>
    <row r="1030" ht="30" customHeight="1"/>
    <row r="1031" ht="30" customHeight="1"/>
    <row r="1032" ht="30" customHeight="1"/>
    <row r="1033" ht="30" customHeight="1"/>
    <row r="1034" ht="30" customHeight="1"/>
    <row r="1035" ht="30" customHeight="1"/>
    <row r="1036" ht="30" customHeight="1"/>
    <row r="1037" ht="30" customHeight="1"/>
    <row r="1038" ht="30" customHeight="1"/>
    <row r="1039" ht="30" customHeight="1"/>
    <row r="1040" ht="30" customHeight="1"/>
    <row r="1041" ht="30" customHeight="1"/>
    <row r="1042" ht="30" customHeight="1"/>
    <row r="1043" ht="30" customHeight="1"/>
    <row r="1044" ht="30" customHeight="1"/>
    <row r="1045" ht="30" customHeight="1"/>
    <row r="1046" ht="30" customHeight="1"/>
    <row r="1047" ht="30" customHeight="1"/>
    <row r="1048" ht="30" customHeight="1"/>
    <row r="1049" ht="30" customHeight="1"/>
    <row r="1050" ht="30" customHeight="1"/>
    <row r="1051" ht="30" customHeight="1"/>
    <row r="1052" ht="30" customHeight="1"/>
    <row r="1053" ht="30" customHeight="1"/>
    <row r="1054" ht="30" customHeight="1"/>
    <row r="1055" ht="30" customHeight="1"/>
    <row r="1056" ht="30" customHeight="1"/>
    <row r="1057" ht="30" customHeight="1"/>
    <row r="1058" ht="30" customHeight="1"/>
    <row r="1059" ht="30" customHeight="1"/>
    <row r="1060" ht="30" customHeight="1"/>
    <row r="1061" ht="30" customHeight="1"/>
    <row r="1062" ht="30" customHeight="1"/>
    <row r="1063" ht="30" customHeight="1"/>
    <row r="1064" ht="30" customHeight="1"/>
    <row r="1065" ht="30" customHeight="1"/>
    <row r="1066" ht="30" customHeight="1"/>
    <row r="1067" ht="30" customHeight="1"/>
    <row r="1068" ht="30" customHeight="1"/>
    <row r="1069" ht="30" customHeight="1"/>
    <row r="1070" ht="30" customHeight="1"/>
    <row r="1071" ht="30" customHeight="1"/>
    <row r="1072" ht="30" customHeight="1"/>
    <row r="1073" ht="30" customHeight="1"/>
    <row r="1074" ht="30" customHeight="1"/>
    <row r="1075" ht="30" customHeight="1"/>
    <row r="1076" ht="30" customHeight="1"/>
    <row r="1077" ht="30" customHeight="1"/>
    <row r="1078" ht="30" customHeight="1"/>
    <row r="1079" ht="30" customHeight="1"/>
    <row r="1080" ht="30" customHeight="1"/>
    <row r="1081" ht="30" customHeight="1"/>
    <row r="1082" ht="30" customHeight="1"/>
    <row r="1083" ht="30" customHeight="1"/>
    <row r="1084" ht="30" customHeight="1"/>
    <row r="1085" ht="30" customHeight="1"/>
    <row r="1086" ht="30" customHeight="1"/>
    <row r="1087" ht="30" customHeight="1"/>
    <row r="1088" ht="30" customHeight="1"/>
    <row r="1089" ht="30" customHeight="1"/>
    <row r="1090" ht="30" customHeight="1"/>
    <row r="1091" ht="30" customHeight="1"/>
    <row r="1092" ht="30" customHeight="1"/>
    <row r="1093" ht="30" customHeight="1"/>
    <row r="1094" ht="30" customHeight="1"/>
    <row r="1095" ht="30" customHeight="1"/>
    <row r="1096" ht="30" customHeight="1"/>
    <row r="1097" ht="30" customHeight="1"/>
    <row r="1098" ht="30" customHeight="1"/>
    <row r="1099" ht="30" customHeight="1"/>
    <row r="1100" ht="30" customHeight="1"/>
    <row r="1101" ht="30" customHeight="1"/>
    <row r="1102" ht="30" customHeight="1"/>
    <row r="1103" ht="30" customHeight="1"/>
    <row r="1104" ht="30" customHeight="1"/>
    <row r="1105" ht="30" customHeight="1"/>
    <row r="1106" ht="30" customHeight="1"/>
    <row r="1107" ht="30" customHeight="1"/>
    <row r="1108" ht="30" customHeight="1"/>
    <row r="1109" ht="30" customHeight="1"/>
    <row r="1110" ht="30" customHeight="1"/>
    <row r="1111" ht="30" customHeight="1"/>
    <row r="1112" ht="30" customHeight="1"/>
    <row r="1113" ht="30" customHeight="1"/>
    <row r="1114" ht="30" customHeight="1"/>
    <row r="1115" ht="30" customHeight="1"/>
    <row r="1116" ht="30" customHeight="1"/>
    <row r="1117" ht="30" customHeight="1"/>
    <row r="1118" ht="30" customHeight="1"/>
    <row r="1119" ht="30" customHeight="1"/>
    <row r="1120" ht="30" customHeight="1"/>
    <row r="1121" ht="30" customHeight="1"/>
    <row r="1122" ht="30" customHeight="1"/>
    <row r="1123" ht="30" customHeight="1"/>
    <row r="1124" ht="30" customHeight="1"/>
    <row r="1125" ht="30" customHeight="1"/>
    <row r="1126" ht="30" customHeight="1"/>
    <row r="1127" ht="30" customHeight="1"/>
    <row r="1128" ht="30" customHeight="1"/>
    <row r="1129" ht="30" customHeight="1"/>
    <row r="1130" ht="30" customHeight="1"/>
    <row r="1131" ht="30" customHeight="1"/>
    <row r="1132" ht="30" customHeight="1"/>
    <row r="1133" ht="30" customHeight="1"/>
    <row r="1134" ht="30" customHeight="1"/>
    <row r="1135" ht="30" customHeight="1"/>
    <row r="1136" ht="30" customHeight="1"/>
    <row r="1137" ht="30" customHeight="1"/>
    <row r="1138" ht="30" customHeight="1"/>
    <row r="1139" ht="30" customHeight="1"/>
    <row r="1140" ht="30" customHeight="1"/>
    <row r="1141" ht="30" customHeight="1"/>
    <row r="1142" ht="30" customHeight="1"/>
    <row r="1143" ht="30" customHeight="1"/>
    <row r="1144" ht="30" customHeight="1"/>
    <row r="1145" ht="30" customHeight="1"/>
    <row r="1146" ht="30" customHeight="1"/>
    <row r="1147" ht="30" customHeight="1"/>
    <row r="1148" ht="30" customHeight="1"/>
    <row r="1149" ht="30" customHeight="1"/>
    <row r="1150" ht="30" customHeight="1"/>
    <row r="1151" ht="30" customHeight="1"/>
    <row r="1152" ht="30" customHeight="1"/>
    <row r="1153" ht="30" customHeight="1"/>
    <row r="1154" ht="30" customHeight="1"/>
    <row r="1155" ht="30" customHeight="1"/>
    <row r="1156" ht="30" customHeight="1"/>
    <row r="1157" ht="30" customHeight="1"/>
    <row r="1158" ht="30" customHeight="1"/>
    <row r="1159" ht="30" customHeight="1"/>
    <row r="1160" ht="30" customHeight="1"/>
    <row r="1161" ht="30" customHeight="1"/>
    <row r="1162" ht="30" customHeight="1"/>
    <row r="1163" ht="30" customHeight="1"/>
    <row r="1164" ht="30" customHeight="1"/>
    <row r="1165" ht="30" customHeight="1"/>
    <row r="1166" ht="30" customHeight="1"/>
    <row r="1167" ht="30" customHeight="1"/>
    <row r="1168" ht="30" customHeight="1"/>
    <row r="1169" ht="30" customHeight="1"/>
    <row r="1170" ht="30" customHeight="1"/>
    <row r="1171" ht="30" customHeight="1"/>
    <row r="1172" ht="30" customHeight="1"/>
    <row r="1173" ht="30" customHeight="1"/>
    <row r="1174" ht="30" customHeight="1"/>
    <row r="1175" ht="30" customHeight="1"/>
    <row r="1176" ht="30" customHeight="1"/>
    <row r="1177" ht="30" customHeight="1"/>
    <row r="1178" ht="30" customHeight="1"/>
    <row r="1179" ht="30" customHeight="1"/>
    <row r="1180" ht="30" customHeight="1"/>
    <row r="1181" ht="30" customHeight="1"/>
    <row r="1182" ht="30" customHeight="1"/>
    <row r="1183" ht="30" customHeight="1"/>
    <row r="1184" ht="30" customHeight="1"/>
    <row r="1185" ht="30" customHeight="1"/>
    <row r="1186" ht="30" customHeight="1"/>
    <row r="1187" ht="30" customHeight="1"/>
    <row r="1188" ht="30" customHeight="1"/>
    <row r="1189" ht="30" customHeight="1"/>
    <row r="1190" ht="30" customHeight="1"/>
    <row r="1191" ht="30" customHeight="1"/>
    <row r="1192" ht="30" customHeight="1"/>
    <row r="1193" ht="30" customHeight="1"/>
    <row r="1194" ht="30" customHeight="1"/>
    <row r="1195" ht="30" customHeight="1"/>
    <row r="1196" ht="30" customHeight="1"/>
    <row r="1197" ht="30" customHeight="1"/>
    <row r="1198" ht="30" customHeight="1"/>
    <row r="1199" ht="30" customHeight="1"/>
    <row r="1200" ht="30" customHeight="1"/>
    <row r="1201" ht="30" customHeight="1"/>
    <row r="1202" ht="30" customHeight="1"/>
    <row r="1203" ht="30" customHeight="1"/>
    <row r="1204" ht="30" customHeight="1"/>
    <row r="1205" ht="30" customHeight="1"/>
    <row r="1206" ht="30" customHeight="1"/>
    <row r="1207" ht="30" customHeight="1"/>
    <row r="1208" ht="30" customHeight="1"/>
    <row r="1209" ht="30" customHeight="1"/>
    <row r="1210" ht="30" customHeight="1"/>
    <row r="1211" ht="30" customHeight="1"/>
    <row r="1212" ht="30" customHeight="1"/>
    <row r="1213" ht="30" customHeight="1"/>
    <row r="1214" ht="30" customHeight="1"/>
    <row r="1215" ht="30" customHeight="1"/>
    <row r="1216" ht="30" customHeight="1"/>
    <row r="1217" ht="30" customHeight="1"/>
    <row r="1218" ht="30" customHeight="1"/>
    <row r="1219" ht="30" customHeight="1"/>
    <row r="1220" ht="30" customHeight="1"/>
    <row r="1221" ht="30" customHeight="1"/>
    <row r="1222" ht="30" customHeight="1"/>
    <row r="1223" ht="30" customHeight="1"/>
    <row r="1224" ht="30" customHeight="1"/>
    <row r="1225" ht="30" customHeight="1"/>
    <row r="1226" ht="30" customHeight="1"/>
    <row r="1227" ht="30" customHeight="1"/>
    <row r="1228" ht="30" customHeight="1"/>
    <row r="1229" ht="30" customHeight="1"/>
    <row r="1230" ht="30" customHeight="1"/>
    <row r="1231" ht="30" customHeight="1"/>
    <row r="1232" ht="30" customHeight="1"/>
    <row r="1233" ht="30" customHeight="1"/>
    <row r="1234" ht="30" customHeight="1"/>
    <row r="1235" ht="30" customHeight="1"/>
    <row r="1236" ht="30" customHeight="1"/>
    <row r="1237" ht="30" customHeight="1"/>
    <row r="1238" ht="30" customHeight="1"/>
    <row r="1239" ht="30" customHeight="1"/>
    <row r="1240" ht="30" customHeight="1"/>
    <row r="1241" ht="30" customHeight="1"/>
    <row r="1242" ht="30" customHeight="1"/>
    <row r="1243" ht="30" customHeight="1"/>
    <row r="1244" ht="30" customHeight="1"/>
    <row r="1245" ht="30" customHeight="1"/>
    <row r="1246" ht="30" customHeight="1"/>
  </sheetData>
  <mergeCells count="563">
    <mergeCell ref="B149:F149"/>
    <mergeCell ref="G149:K149"/>
    <mergeCell ref="L149:P149"/>
    <mergeCell ref="Q149:U149"/>
    <mergeCell ref="B150:F150"/>
    <mergeCell ref="G150:K150"/>
    <mergeCell ref="L150:P150"/>
    <mergeCell ref="Q150:U150"/>
    <mergeCell ref="B146:F146"/>
    <mergeCell ref="G146:K146"/>
    <mergeCell ref="L146:P146"/>
    <mergeCell ref="Q146:U146"/>
    <mergeCell ref="B147:F147"/>
    <mergeCell ref="G147:K147"/>
    <mergeCell ref="L147:P147"/>
    <mergeCell ref="Q147:U147"/>
    <mergeCell ref="B148:F148"/>
    <mergeCell ref="G148:K148"/>
    <mergeCell ref="L148:P148"/>
    <mergeCell ref="Q148:U148"/>
    <mergeCell ref="B143:F143"/>
    <mergeCell ref="G143:K143"/>
    <mergeCell ref="L143:P143"/>
    <mergeCell ref="Q143:U143"/>
    <mergeCell ref="B144:F144"/>
    <mergeCell ref="G144:K144"/>
    <mergeCell ref="L144:P144"/>
    <mergeCell ref="Q144:U144"/>
    <mergeCell ref="B145:F145"/>
    <mergeCell ref="G145:K145"/>
    <mergeCell ref="L145:P145"/>
    <mergeCell ref="Q145:U145"/>
    <mergeCell ref="B156:F156"/>
    <mergeCell ref="L152:P152"/>
    <mergeCell ref="B153:F153"/>
    <mergeCell ref="L153:P153"/>
    <mergeCell ref="B154:F154"/>
    <mergeCell ref="L154:P154"/>
    <mergeCell ref="G155:K155"/>
    <mergeCell ref="L155:P155"/>
    <mergeCell ref="Q155:U155"/>
    <mergeCell ref="G156:K156"/>
    <mergeCell ref="L156:P156"/>
    <mergeCell ref="Q156:U156"/>
    <mergeCell ref="B152:F152"/>
    <mergeCell ref="G152:K152"/>
    <mergeCell ref="Q152:U152"/>
    <mergeCell ref="G153:K153"/>
    <mergeCell ref="Q153:U153"/>
    <mergeCell ref="G154:K154"/>
    <mergeCell ref="Q154:U154"/>
    <mergeCell ref="B155:F155"/>
    <mergeCell ref="G141:K141"/>
    <mergeCell ref="L141:P141"/>
    <mergeCell ref="Q141:U141"/>
    <mergeCell ref="B142:F142"/>
    <mergeCell ref="G142:K142"/>
    <mergeCell ref="L142:P142"/>
    <mergeCell ref="B140:F140"/>
    <mergeCell ref="B134:F134"/>
    <mergeCell ref="G134:K134"/>
    <mergeCell ref="L134:P134"/>
    <mergeCell ref="Q134:U134"/>
    <mergeCell ref="B138:F138"/>
    <mergeCell ref="G138:K138"/>
    <mergeCell ref="L138:P138"/>
    <mergeCell ref="Q138:U138"/>
    <mergeCell ref="B139:F139"/>
    <mergeCell ref="G139:K139"/>
    <mergeCell ref="L139:P139"/>
    <mergeCell ref="Q139:U139"/>
    <mergeCell ref="G140:K140"/>
    <mergeCell ref="L140:P140"/>
    <mergeCell ref="Q140:U140"/>
    <mergeCell ref="Q142:U142"/>
    <mergeCell ref="B112:F112"/>
    <mergeCell ref="G112:K112"/>
    <mergeCell ref="L112:P112"/>
    <mergeCell ref="Q112:U112"/>
    <mergeCell ref="B113:F113"/>
    <mergeCell ref="G113:K113"/>
    <mergeCell ref="L113:P113"/>
    <mergeCell ref="B151:F151"/>
    <mergeCell ref="L151:P151"/>
    <mergeCell ref="B135:F135"/>
    <mergeCell ref="G135:K135"/>
    <mergeCell ref="L135:P135"/>
    <mergeCell ref="Q135:U135"/>
    <mergeCell ref="B136:F136"/>
    <mergeCell ref="G136:K136"/>
    <mergeCell ref="L136:P136"/>
    <mergeCell ref="Q136:U136"/>
    <mergeCell ref="B137:F137"/>
    <mergeCell ref="G137:K137"/>
    <mergeCell ref="G151:K151"/>
    <mergeCell ref="Q151:U151"/>
    <mergeCell ref="L137:P137"/>
    <mergeCell ref="Q137:U137"/>
    <mergeCell ref="B141:F141"/>
    <mergeCell ref="L82:P82"/>
    <mergeCell ref="B80:F80"/>
    <mergeCell ref="G80:K80"/>
    <mergeCell ref="L80:P80"/>
    <mergeCell ref="Q80:U80"/>
    <mergeCell ref="B81:F81"/>
    <mergeCell ref="G81:K81"/>
    <mergeCell ref="L81:P81"/>
    <mergeCell ref="Q81:U81"/>
    <mergeCell ref="B82:F82"/>
    <mergeCell ref="G82:K82"/>
    <mergeCell ref="Q82:U82"/>
    <mergeCell ref="B124:F124"/>
    <mergeCell ref="G124:K124"/>
    <mergeCell ref="L124:P124"/>
    <mergeCell ref="Q124:U124"/>
    <mergeCell ref="B121:F121"/>
    <mergeCell ref="G121:K121"/>
    <mergeCell ref="L121:P121"/>
    <mergeCell ref="B122:F122"/>
    <mergeCell ref="G122:K122"/>
    <mergeCell ref="L122:P122"/>
    <mergeCell ref="Q122:U122"/>
    <mergeCell ref="Q113:U113"/>
    <mergeCell ref="Q121:U121"/>
    <mergeCell ref="B114:F114"/>
    <mergeCell ref="G114:K114"/>
    <mergeCell ref="L114:P114"/>
    <mergeCell ref="Q114:U114"/>
    <mergeCell ref="B115:F115"/>
    <mergeCell ref="G115:K115"/>
    <mergeCell ref="L115:P115"/>
    <mergeCell ref="Q115:U115"/>
    <mergeCell ref="B116:F116"/>
    <mergeCell ref="G116:K116"/>
    <mergeCell ref="L116:P116"/>
    <mergeCell ref="Q116:U116"/>
    <mergeCell ref="B120:F120"/>
    <mergeCell ref="G120:K120"/>
    <mergeCell ref="L120:P120"/>
    <mergeCell ref="Q120:U120"/>
    <mergeCell ref="B110:F110"/>
    <mergeCell ref="G110:K110"/>
    <mergeCell ref="L110:P110"/>
    <mergeCell ref="Q110:U110"/>
    <mergeCell ref="Q111:U111"/>
    <mergeCell ref="B111:F111"/>
    <mergeCell ref="G111:K111"/>
    <mergeCell ref="L111:P111"/>
    <mergeCell ref="B123:F123"/>
    <mergeCell ref="G123:K123"/>
    <mergeCell ref="L123:P123"/>
    <mergeCell ref="Q123:U123"/>
    <mergeCell ref="B117:F117"/>
    <mergeCell ref="G117:K117"/>
    <mergeCell ref="L117:P117"/>
    <mergeCell ref="Q117:U117"/>
    <mergeCell ref="B118:F118"/>
    <mergeCell ref="G118:K118"/>
    <mergeCell ref="L118:P118"/>
    <mergeCell ref="Q118:U118"/>
    <mergeCell ref="B119:F119"/>
    <mergeCell ref="G119:K119"/>
    <mergeCell ref="L119:P119"/>
    <mergeCell ref="Q119:U119"/>
    <mergeCell ref="B107:F107"/>
    <mergeCell ref="G107:K107"/>
    <mergeCell ref="L107:P107"/>
    <mergeCell ref="Q107:U107"/>
    <mergeCell ref="B108:F108"/>
    <mergeCell ref="G108:K108"/>
    <mergeCell ref="L108:P108"/>
    <mergeCell ref="Q108:U108"/>
    <mergeCell ref="B109:F109"/>
    <mergeCell ref="G109:K109"/>
    <mergeCell ref="L109:P109"/>
    <mergeCell ref="Q109:U109"/>
    <mergeCell ref="B104:F104"/>
    <mergeCell ref="G104:K104"/>
    <mergeCell ref="L104:P104"/>
    <mergeCell ref="Q104:U104"/>
    <mergeCell ref="B105:F105"/>
    <mergeCell ref="G105:K105"/>
    <mergeCell ref="L105:P105"/>
    <mergeCell ref="Q105:U105"/>
    <mergeCell ref="B106:F106"/>
    <mergeCell ref="G106:K106"/>
    <mergeCell ref="L106:P106"/>
    <mergeCell ref="Q106:U106"/>
    <mergeCell ref="B101:F101"/>
    <mergeCell ref="G101:K101"/>
    <mergeCell ref="L101:P101"/>
    <mergeCell ref="Q101:U101"/>
    <mergeCell ref="B102:F102"/>
    <mergeCell ref="G102:K102"/>
    <mergeCell ref="L102:P102"/>
    <mergeCell ref="Q102:U102"/>
    <mergeCell ref="B103:F103"/>
    <mergeCell ref="G103:K103"/>
    <mergeCell ref="L103:P103"/>
    <mergeCell ref="Q103:U103"/>
    <mergeCell ref="B95:F95"/>
    <mergeCell ref="G95:K95"/>
    <mergeCell ref="L95:P95"/>
    <mergeCell ref="Q95:U95"/>
    <mergeCell ref="B97:F97"/>
    <mergeCell ref="G97:K97"/>
    <mergeCell ref="L97:P97"/>
    <mergeCell ref="Q97:U97"/>
    <mergeCell ref="B100:F100"/>
    <mergeCell ref="G100:K100"/>
    <mergeCell ref="L100:P100"/>
    <mergeCell ref="Q100:U100"/>
    <mergeCell ref="B92:F92"/>
    <mergeCell ref="G92:K92"/>
    <mergeCell ref="L92:P92"/>
    <mergeCell ref="Q92:U92"/>
    <mergeCell ref="B93:F93"/>
    <mergeCell ref="G93:K93"/>
    <mergeCell ref="L93:P93"/>
    <mergeCell ref="Q93:U93"/>
    <mergeCell ref="B94:F94"/>
    <mergeCell ref="G94:K94"/>
    <mergeCell ref="L94:P94"/>
    <mergeCell ref="Q94:U94"/>
    <mergeCell ref="B89:F89"/>
    <mergeCell ref="G89:K89"/>
    <mergeCell ref="L89:P89"/>
    <mergeCell ref="Q89:U89"/>
    <mergeCell ref="B90:F90"/>
    <mergeCell ref="G90:K90"/>
    <mergeCell ref="L90:P90"/>
    <mergeCell ref="Q90:U90"/>
    <mergeCell ref="B91:F91"/>
    <mergeCell ref="G91:K91"/>
    <mergeCell ref="L91:P91"/>
    <mergeCell ref="Q91:U91"/>
    <mergeCell ref="B85:F85"/>
    <mergeCell ref="G85:K85"/>
    <mergeCell ref="L85:P85"/>
    <mergeCell ref="Q85:U85"/>
    <mergeCell ref="B86:F86"/>
    <mergeCell ref="G86:K86"/>
    <mergeCell ref="L86:P86"/>
    <mergeCell ref="Q86:U86"/>
    <mergeCell ref="B88:F88"/>
    <mergeCell ref="G88:K88"/>
    <mergeCell ref="L88:P88"/>
    <mergeCell ref="Q88:U88"/>
    <mergeCell ref="B87:F87"/>
    <mergeCell ref="G87:K87"/>
    <mergeCell ref="L87:P87"/>
    <mergeCell ref="Q87:U87"/>
    <mergeCell ref="B83:F83"/>
    <mergeCell ref="G83:K83"/>
    <mergeCell ref="L83:P83"/>
    <mergeCell ref="Q83:U83"/>
    <mergeCell ref="B84:F84"/>
    <mergeCell ref="G84:K84"/>
    <mergeCell ref="L84:P84"/>
    <mergeCell ref="Q84:U84"/>
    <mergeCell ref="B76:F76"/>
    <mergeCell ref="G76:K76"/>
    <mergeCell ref="L76:P76"/>
    <mergeCell ref="Q76:U76"/>
    <mergeCell ref="B77:F77"/>
    <mergeCell ref="G77:K77"/>
    <mergeCell ref="L77:P77"/>
    <mergeCell ref="Q77:U77"/>
    <mergeCell ref="B78:F78"/>
    <mergeCell ref="G78:K78"/>
    <mergeCell ref="L78:P78"/>
    <mergeCell ref="Q78:U78"/>
    <mergeCell ref="B79:F79"/>
    <mergeCell ref="G79:K79"/>
    <mergeCell ref="L79:P79"/>
    <mergeCell ref="Q79:U79"/>
    <mergeCell ref="B73:F73"/>
    <mergeCell ref="G73:K73"/>
    <mergeCell ref="L73:P73"/>
    <mergeCell ref="Q73:U73"/>
    <mergeCell ref="B74:F74"/>
    <mergeCell ref="G74:K74"/>
    <mergeCell ref="L74:P74"/>
    <mergeCell ref="Q74:U74"/>
    <mergeCell ref="B75:F75"/>
    <mergeCell ref="G75:K75"/>
    <mergeCell ref="L75:P75"/>
    <mergeCell ref="Q75:U75"/>
    <mergeCell ref="B71:F71"/>
    <mergeCell ref="G71:K71"/>
    <mergeCell ref="L71:P71"/>
    <mergeCell ref="Q71:U71"/>
    <mergeCell ref="B72:F72"/>
    <mergeCell ref="G72:K72"/>
    <mergeCell ref="L72:P72"/>
    <mergeCell ref="Q72:U72"/>
    <mergeCell ref="Q66:U66"/>
    <mergeCell ref="L66:P66"/>
    <mergeCell ref="G66:K66"/>
    <mergeCell ref="B66:F66"/>
    <mergeCell ref="B68:F68"/>
    <mergeCell ref="G68:K68"/>
    <mergeCell ref="L68:P68"/>
    <mergeCell ref="Q68:U68"/>
    <mergeCell ref="B69:F69"/>
    <mergeCell ref="G69:K69"/>
    <mergeCell ref="L69:P69"/>
    <mergeCell ref="Q69:U69"/>
    <mergeCell ref="B70:F70"/>
    <mergeCell ref="G70:K70"/>
    <mergeCell ref="L70:P70"/>
    <mergeCell ref="Q70:U70"/>
    <mergeCell ref="B64:F64"/>
    <mergeCell ref="G64:K64"/>
    <mergeCell ref="L64:P64"/>
    <mergeCell ref="Q64:U64"/>
    <mergeCell ref="B65:F65"/>
    <mergeCell ref="G65:K65"/>
    <mergeCell ref="L65:P65"/>
    <mergeCell ref="Q65:U65"/>
    <mergeCell ref="B67:F67"/>
    <mergeCell ref="G67:K67"/>
    <mergeCell ref="L67:P67"/>
    <mergeCell ref="Q67:U67"/>
    <mergeCell ref="B61:F61"/>
    <mergeCell ref="G61:K61"/>
    <mergeCell ref="L61:P61"/>
    <mergeCell ref="Q61:U61"/>
    <mergeCell ref="B62:F62"/>
    <mergeCell ref="G62:K62"/>
    <mergeCell ref="L62:P62"/>
    <mergeCell ref="Q62:U62"/>
    <mergeCell ref="B63:F63"/>
    <mergeCell ref="G63:K63"/>
    <mergeCell ref="L63:P63"/>
    <mergeCell ref="Q63:U63"/>
    <mergeCell ref="B58:F58"/>
    <mergeCell ref="G58:K58"/>
    <mergeCell ref="L58:P58"/>
    <mergeCell ref="Q58:U58"/>
    <mergeCell ref="B59:F59"/>
    <mergeCell ref="G59:K59"/>
    <mergeCell ref="L59:P59"/>
    <mergeCell ref="Q59:U59"/>
    <mergeCell ref="B60:F60"/>
    <mergeCell ref="G60:K60"/>
    <mergeCell ref="L60:P60"/>
    <mergeCell ref="Q60:U60"/>
    <mergeCell ref="B55:F55"/>
    <mergeCell ref="G55:K55"/>
    <mergeCell ref="L55:P55"/>
    <mergeCell ref="Q55:U55"/>
    <mergeCell ref="B56:F56"/>
    <mergeCell ref="G56:K56"/>
    <mergeCell ref="L56:P56"/>
    <mergeCell ref="Q56:U56"/>
    <mergeCell ref="B57:F57"/>
    <mergeCell ref="G57:K57"/>
    <mergeCell ref="L57:P57"/>
    <mergeCell ref="Q57:U57"/>
    <mergeCell ref="B52:F52"/>
    <mergeCell ref="G52:K52"/>
    <mergeCell ref="L52:P52"/>
    <mergeCell ref="Q52:U52"/>
    <mergeCell ref="B53:F53"/>
    <mergeCell ref="G53:K53"/>
    <mergeCell ref="L53:P53"/>
    <mergeCell ref="Q53:U53"/>
    <mergeCell ref="B54:F54"/>
    <mergeCell ref="G54:K54"/>
    <mergeCell ref="L54:P54"/>
    <mergeCell ref="Q54:U54"/>
    <mergeCell ref="B2:E2"/>
    <mergeCell ref="B3:E3"/>
    <mergeCell ref="N2:P2"/>
    <mergeCell ref="N3:P3"/>
    <mergeCell ref="F2:M2"/>
    <mergeCell ref="F3:M3"/>
    <mergeCell ref="Q2:U2"/>
    <mergeCell ref="Q3:U3"/>
    <mergeCell ref="B11:U12"/>
    <mergeCell ref="B4:U4"/>
    <mergeCell ref="B5:U9"/>
    <mergeCell ref="L23:P23"/>
    <mergeCell ref="Q23:U23"/>
    <mergeCell ref="B24:F24"/>
    <mergeCell ref="G24:K24"/>
    <mergeCell ref="L24:P24"/>
    <mergeCell ref="Q24:U24"/>
    <mergeCell ref="L21:P21"/>
    <mergeCell ref="Q21:U21"/>
    <mergeCell ref="B22:F22"/>
    <mergeCell ref="G22:K22"/>
    <mergeCell ref="L22:P22"/>
    <mergeCell ref="Q22:U22"/>
    <mergeCell ref="B21:F21"/>
    <mergeCell ref="G21:K21"/>
    <mergeCell ref="B27:F27"/>
    <mergeCell ref="G27:K27"/>
    <mergeCell ref="L27:P27"/>
    <mergeCell ref="Q27:U27"/>
    <mergeCell ref="B28:F28"/>
    <mergeCell ref="G28:K28"/>
    <mergeCell ref="L28:P28"/>
    <mergeCell ref="Q28:U28"/>
    <mergeCell ref="B25:F25"/>
    <mergeCell ref="G25:K25"/>
    <mergeCell ref="L25:P25"/>
    <mergeCell ref="Q25:U25"/>
    <mergeCell ref="B26:F26"/>
    <mergeCell ref="G26:K26"/>
    <mergeCell ref="L26:P26"/>
    <mergeCell ref="Q26:U26"/>
    <mergeCell ref="B31:F31"/>
    <mergeCell ref="G31:K31"/>
    <mergeCell ref="L31:P31"/>
    <mergeCell ref="Q31:U31"/>
    <mergeCell ref="B32:F32"/>
    <mergeCell ref="G32:K32"/>
    <mergeCell ref="L32:P32"/>
    <mergeCell ref="Q32:U32"/>
    <mergeCell ref="B29:F29"/>
    <mergeCell ref="G29:K29"/>
    <mergeCell ref="L29:P29"/>
    <mergeCell ref="Q29:U29"/>
    <mergeCell ref="B30:F30"/>
    <mergeCell ref="G30:K30"/>
    <mergeCell ref="L30:P30"/>
    <mergeCell ref="Q30:U30"/>
    <mergeCell ref="B35:F35"/>
    <mergeCell ref="G35:K35"/>
    <mergeCell ref="L35:P35"/>
    <mergeCell ref="Q35:U35"/>
    <mergeCell ref="B36:F36"/>
    <mergeCell ref="G36:K36"/>
    <mergeCell ref="L36:P36"/>
    <mergeCell ref="Q36:U36"/>
    <mergeCell ref="B33:F33"/>
    <mergeCell ref="G33:K33"/>
    <mergeCell ref="L33:P33"/>
    <mergeCell ref="Q33:U33"/>
    <mergeCell ref="B34:F34"/>
    <mergeCell ref="G34:K34"/>
    <mergeCell ref="L34:P34"/>
    <mergeCell ref="Q34:U34"/>
    <mergeCell ref="B39:F39"/>
    <mergeCell ref="G39:K39"/>
    <mergeCell ref="L39:P39"/>
    <mergeCell ref="Q39:U39"/>
    <mergeCell ref="B40:F40"/>
    <mergeCell ref="G40:K40"/>
    <mergeCell ref="L40:P40"/>
    <mergeCell ref="Q40:U40"/>
    <mergeCell ref="B37:F37"/>
    <mergeCell ref="G37:K37"/>
    <mergeCell ref="L37:P37"/>
    <mergeCell ref="Q37:U37"/>
    <mergeCell ref="B38:F38"/>
    <mergeCell ref="G38:K38"/>
    <mergeCell ref="L38:P38"/>
    <mergeCell ref="Q38:U38"/>
    <mergeCell ref="B43:F43"/>
    <mergeCell ref="G43:K43"/>
    <mergeCell ref="L43:P43"/>
    <mergeCell ref="Q43:U43"/>
    <mergeCell ref="B44:F44"/>
    <mergeCell ref="G44:K44"/>
    <mergeCell ref="L44:P44"/>
    <mergeCell ref="Q44:U44"/>
    <mergeCell ref="B41:F41"/>
    <mergeCell ref="G41:K41"/>
    <mergeCell ref="L41:P41"/>
    <mergeCell ref="Q41:U41"/>
    <mergeCell ref="B42:F42"/>
    <mergeCell ref="G42:K42"/>
    <mergeCell ref="L42:P42"/>
    <mergeCell ref="Q42:U42"/>
    <mergeCell ref="B46:F46"/>
    <mergeCell ref="G46:K46"/>
    <mergeCell ref="L46:P46"/>
    <mergeCell ref="Q46:U46"/>
    <mergeCell ref="B47:F47"/>
    <mergeCell ref="G47:K47"/>
    <mergeCell ref="L47:P47"/>
    <mergeCell ref="Q47:U47"/>
    <mergeCell ref="B45:F45"/>
    <mergeCell ref="G45:K45"/>
    <mergeCell ref="L45:P45"/>
    <mergeCell ref="Q45:U45"/>
    <mergeCell ref="B50:F50"/>
    <mergeCell ref="G50:K50"/>
    <mergeCell ref="L50:P50"/>
    <mergeCell ref="Q50:U50"/>
    <mergeCell ref="B51:F51"/>
    <mergeCell ref="G51:K51"/>
    <mergeCell ref="L51:P51"/>
    <mergeCell ref="Q51:U51"/>
    <mergeCell ref="B48:F48"/>
    <mergeCell ref="G48:K48"/>
    <mergeCell ref="L48:P48"/>
    <mergeCell ref="Q48:U48"/>
    <mergeCell ref="B49:F49"/>
    <mergeCell ref="G49:K49"/>
    <mergeCell ref="L49:P49"/>
    <mergeCell ref="Q49:U49"/>
    <mergeCell ref="B126:F126"/>
    <mergeCell ref="G126:K126"/>
    <mergeCell ref="L126:P126"/>
    <mergeCell ref="Q126:U126"/>
    <mergeCell ref="B127:F127"/>
    <mergeCell ref="G127:K127"/>
    <mergeCell ref="L127:P127"/>
    <mergeCell ref="Q127:U127"/>
    <mergeCell ref="B96:F96"/>
    <mergeCell ref="G96:K96"/>
    <mergeCell ref="L96:P96"/>
    <mergeCell ref="Q96:U96"/>
    <mergeCell ref="B125:F125"/>
    <mergeCell ref="G125:K125"/>
    <mergeCell ref="L125:P125"/>
    <mergeCell ref="Q125:U125"/>
    <mergeCell ref="B98:F98"/>
    <mergeCell ref="G98:K98"/>
    <mergeCell ref="L98:P98"/>
    <mergeCell ref="Q98:U98"/>
    <mergeCell ref="B99:F99"/>
    <mergeCell ref="G99:K99"/>
    <mergeCell ref="L99:P99"/>
    <mergeCell ref="Q99:U99"/>
    <mergeCell ref="L131:P131"/>
    <mergeCell ref="Q131:U131"/>
    <mergeCell ref="B128:F128"/>
    <mergeCell ref="G128:K128"/>
    <mergeCell ref="L128:P128"/>
    <mergeCell ref="Q128:U128"/>
    <mergeCell ref="B129:F129"/>
    <mergeCell ref="G129:K129"/>
    <mergeCell ref="L129:P129"/>
    <mergeCell ref="Q129:U129"/>
    <mergeCell ref="B132:F132"/>
    <mergeCell ref="G132:K132"/>
    <mergeCell ref="L132:P132"/>
    <mergeCell ref="Q132:U132"/>
    <mergeCell ref="B133:F133"/>
    <mergeCell ref="G133:K133"/>
    <mergeCell ref="L133:P133"/>
    <mergeCell ref="Q133:U133"/>
    <mergeCell ref="B14:E14"/>
    <mergeCell ref="B17:E17"/>
    <mergeCell ref="B18:E18"/>
    <mergeCell ref="B15:E16"/>
    <mergeCell ref="F14:U14"/>
    <mergeCell ref="F15:U16"/>
    <mergeCell ref="F17:U17"/>
    <mergeCell ref="F18:U18"/>
    <mergeCell ref="B23:F23"/>
    <mergeCell ref="G23:K23"/>
    <mergeCell ref="B130:F130"/>
    <mergeCell ref="G130:K130"/>
    <mergeCell ref="L130:P130"/>
    <mergeCell ref="Q130:U130"/>
    <mergeCell ref="B131:F131"/>
    <mergeCell ref="G131:K131"/>
  </mergeCells>
  <phoneticPr fontId="1" type="noConversion"/>
  <pageMargins left="0.7" right="0.7" top="0.75" bottom="0.75" header="0.3" footer="0.3"/>
  <pageSetup paperSize="9" scale="6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8"/>
  <sheetViews>
    <sheetView view="pageBreakPreview" topLeftCell="A265" zoomScale="41" zoomScaleNormal="70" zoomScaleSheetLayoutView="41" workbookViewId="0">
      <pane xSplit="3" topLeftCell="D1" activePane="topRight" state="frozen"/>
      <selection activeCell="D37" sqref="D37:S40"/>
      <selection pane="topRight" activeCell="I309" sqref="I309"/>
    </sheetView>
  </sheetViews>
  <sheetFormatPr defaultColWidth="20.625" defaultRowHeight="31.5" customHeight="1"/>
  <cols>
    <col min="1" max="1" width="4.875" style="69" customWidth="1"/>
    <col min="2" max="18" width="20.625" style="70"/>
    <col min="19" max="19" width="23.75" style="70" customWidth="1"/>
    <col min="20" max="20" width="11.25" style="70" customWidth="1"/>
    <col min="21" max="21" width="20.625" style="70"/>
    <col min="22" max="22" width="10.875" style="70" customWidth="1"/>
    <col min="23" max="16384" width="20.625" style="70"/>
  </cols>
  <sheetData>
    <row r="1" spans="1:15" ht="31.5" customHeight="1" thickBot="1"/>
    <row r="2" spans="1:15" ht="31.5" customHeight="1">
      <c r="A2" s="495" t="s">
        <v>52</v>
      </c>
      <c r="B2" s="496"/>
      <c r="C2" s="496"/>
      <c r="D2" s="528" t="s">
        <v>262</v>
      </c>
      <c r="E2" s="529"/>
      <c r="F2" s="529"/>
      <c r="G2" s="529"/>
      <c r="H2" s="529"/>
      <c r="I2" s="529"/>
      <c r="J2" s="530"/>
      <c r="K2" s="520" t="s">
        <v>79</v>
      </c>
      <c r="L2" s="521"/>
      <c r="M2" s="524" t="s">
        <v>2458</v>
      </c>
      <c r="N2" s="524"/>
      <c r="O2" s="525"/>
    </row>
    <row r="3" spans="1:15" ht="31.5" customHeight="1">
      <c r="A3" s="497" t="s">
        <v>53</v>
      </c>
      <c r="B3" s="498"/>
      <c r="C3" s="498"/>
      <c r="D3" s="531" t="s">
        <v>2470</v>
      </c>
      <c r="E3" s="531"/>
      <c r="F3" s="531"/>
      <c r="G3" s="531"/>
      <c r="H3" s="531"/>
      <c r="I3" s="531"/>
      <c r="J3" s="531"/>
      <c r="K3" s="522" t="s">
        <v>80</v>
      </c>
      <c r="L3" s="523"/>
      <c r="M3" s="526">
        <v>44301</v>
      </c>
      <c r="N3" s="526"/>
      <c r="O3" s="527"/>
    </row>
    <row r="4" spans="1:15" ht="31.5" customHeight="1">
      <c r="A4" s="508" t="s">
        <v>88</v>
      </c>
      <c r="B4" s="509"/>
      <c r="C4" s="509"/>
      <c r="D4" s="509"/>
      <c r="E4" s="509"/>
      <c r="F4" s="509"/>
      <c r="G4" s="509"/>
      <c r="H4" s="509"/>
      <c r="I4" s="509"/>
      <c r="J4" s="509"/>
      <c r="K4" s="509"/>
      <c r="L4" s="509"/>
      <c r="M4" s="509"/>
      <c r="N4" s="509"/>
      <c r="O4" s="510"/>
    </row>
    <row r="5" spans="1:15" ht="31.5" customHeight="1">
      <c r="A5" s="511" t="s">
        <v>2709</v>
      </c>
      <c r="B5" s="512"/>
      <c r="C5" s="512"/>
      <c r="D5" s="512"/>
      <c r="E5" s="512"/>
      <c r="F5" s="512"/>
      <c r="G5" s="512"/>
      <c r="H5" s="512"/>
      <c r="I5" s="512"/>
      <c r="J5" s="512"/>
      <c r="K5" s="512"/>
      <c r="L5" s="512"/>
      <c r="M5" s="512"/>
      <c r="N5" s="512"/>
      <c r="O5" s="513"/>
    </row>
    <row r="6" spans="1:15" ht="31.5" customHeight="1">
      <c r="A6" s="514"/>
      <c r="B6" s="515"/>
      <c r="C6" s="515"/>
      <c r="D6" s="515"/>
      <c r="E6" s="515"/>
      <c r="F6" s="515"/>
      <c r="G6" s="515"/>
      <c r="H6" s="515"/>
      <c r="I6" s="515"/>
      <c r="J6" s="515"/>
      <c r="K6" s="515"/>
      <c r="L6" s="515"/>
      <c r="M6" s="515"/>
      <c r="N6" s="515"/>
      <c r="O6" s="516"/>
    </row>
    <row r="7" spans="1:15" ht="31.5" customHeight="1">
      <c r="A7" s="514"/>
      <c r="B7" s="515"/>
      <c r="C7" s="515"/>
      <c r="D7" s="515"/>
      <c r="E7" s="515"/>
      <c r="F7" s="515"/>
      <c r="G7" s="515"/>
      <c r="H7" s="515"/>
      <c r="I7" s="515"/>
      <c r="J7" s="515"/>
      <c r="K7" s="515"/>
      <c r="L7" s="515"/>
      <c r="M7" s="515"/>
      <c r="N7" s="515"/>
      <c r="O7" s="516"/>
    </row>
    <row r="8" spans="1:15" ht="31.5" customHeight="1">
      <c r="A8" s="514"/>
      <c r="B8" s="515"/>
      <c r="C8" s="515"/>
      <c r="D8" s="515"/>
      <c r="E8" s="515"/>
      <c r="F8" s="515"/>
      <c r="G8" s="515"/>
      <c r="H8" s="515"/>
      <c r="I8" s="515"/>
      <c r="J8" s="515"/>
      <c r="K8" s="515"/>
      <c r="L8" s="515"/>
      <c r="M8" s="515"/>
      <c r="N8" s="515"/>
      <c r="O8" s="516"/>
    </row>
    <row r="9" spans="1:15" ht="48.75" customHeight="1" thickBot="1">
      <c r="A9" s="517"/>
      <c r="B9" s="518"/>
      <c r="C9" s="518"/>
      <c r="D9" s="518"/>
      <c r="E9" s="518"/>
      <c r="F9" s="518"/>
      <c r="G9" s="518"/>
      <c r="H9" s="518"/>
      <c r="I9" s="518"/>
      <c r="J9" s="518"/>
      <c r="K9" s="518"/>
      <c r="L9" s="518"/>
      <c r="M9" s="518"/>
      <c r="N9" s="518"/>
      <c r="O9" s="519"/>
    </row>
    <row r="10" spans="1:15" ht="126.75" customHeight="1" thickBot="1"/>
    <row r="11" spans="1:15" ht="31.5" customHeight="1">
      <c r="A11" s="499" t="s">
        <v>97</v>
      </c>
      <c r="B11" s="500"/>
      <c r="C11" s="500"/>
      <c r="D11" s="500"/>
      <c r="E11" s="500"/>
      <c r="F11" s="500"/>
      <c r="G11" s="500"/>
      <c r="H11" s="500"/>
      <c r="I11" s="500"/>
      <c r="J11" s="500"/>
      <c r="K11" s="500"/>
      <c r="L11" s="500"/>
      <c r="M11" s="500"/>
      <c r="N11" s="500"/>
      <c r="O11" s="501"/>
    </row>
    <row r="12" spans="1:15" ht="31.5" customHeight="1">
      <c r="A12" s="502"/>
      <c r="B12" s="503"/>
      <c r="C12" s="503"/>
      <c r="D12" s="503"/>
      <c r="E12" s="503"/>
      <c r="F12" s="503"/>
      <c r="G12" s="503"/>
      <c r="H12" s="503"/>
      <c r="I12" s="503"/>
      <c r="J12" s="503"/>
      <c r="K12" s="503"/>
      <c r="L12" s="503"/>
      <c r="M12" s="503"/>
      <c r="N12" s="503"/>
      <c r="O12" s="504"/>
    </row>
    <row r="13" spans="1:15" ht="31.5" customHeight="1" thickBot="1">
      <c r="A13" s="505"/>
      <c r="B13" s="506"/>
      <c r="C13" s="506"/>
      <c r="D13" s="506"/>
      <c r="E13" s="506"/>
      <c r="F13" s="506"/>
      <c r="G13" s="506"/>
      <c r="H13" s="506"/>
      <c r="I13" s="506"/>
      <c r="J13" s="506"/>
      <c r="K13" s="506"/>
      <c r="L13" s="506"/>
      <c r="M13" s="506"/>
      <c r="N13" s="506"/>
      <c r="O13" s="507"/>
    </row>
    <row r="15" spans="1:15" ht="31.5" customHeight="1">
      <c r="A15" s="494" t="s">
        <v>488</v>
      </c>
      <c r="B15" s="494"/>
      <c r="C15" s="494"/>
      <c r="D15" s="494"/>
      <c r="E15" s="494"/>
      <c r="F15" s="494"/>
      <c r="G15" s="494"/>
      <c r="H15" s="494"/>
    </row>
    <row r="17" spans="1:14" ht="31.5" customHeight="1">
      <c r="A17" s="69" t="s">
        <v>103</v>
      </c>
      <c r="B17" s="71" t="s">
        <v>98</v>
      </c>
      <c r="C17" s="72" t="s">
        <v>359</v>
      </c>
      <c r="D17" s="71" t="s">
        <v>99</v>
      </c>
      <c r="E17" s="72" t="s">
        <v>299</v>
      </c>
    </row>
    <row r="18" spans="1:14" ht="31.5" customHeight="1">
      <c r="B18" s="73" t="s">
        <v>2630</v>
      </c>
      <c r="C18" s="73" t="s">
        <v>100</v>
      </c>
      <c r="D18" s="73" t="s">
        <v>2624</v>
      </c>
      <c r="E18" s="73" t="s">
        <v>2625</v>
      </c>
      <c r="F18" s="73" t="s">
        <v>2626</v>
      </c>
      <c r="G18" s="73" t="s">
        <v>2627</v>
      </c>
      <c r="H18" s="73" t="s">
        <v>1425</v>
      </c>
      <c r="I18" s="73" t="s">
        <v>1574</v>
      </c>
      <c r="J18" s="73" t="s">
        <v>2628</v>
      </c>
      <c r="K18" s="73" t="s">
        <v>2629</v>
      </c>
    </row>
    <row r="19" spans="1:14" ht="31.5" customHeight="1">
      <c r="B19" s="74" t="s">
        <v>2631</v>
      </c>
      <c r="C19" s="68" t="s">
        <v>2632</v>
      </c>
      <c r="D19" s="68" t="s">
        <v>2633</v>
      </c>
      <c r="E19" s="79" t="s">
        <v>2606</v>
      </c>
      <c r="F19" s="68" t="s">
        <v>2634</v>
      </c>
      <c r="G19" s="68" t="s">
        <v>2635</v>
      </c>
      <c r="H19" s="68" t="s">
        <v>2636</v>
      </c>
      <c r="I19" s="75" t="s">
        <v>2637</v>
      </c>
      <c r="J19" s="68" t="s">
        <v>2638</v>
      </c>
      <c r="K19" s="68" t="s">
        <v>2639</v>
      </c>
    </row>
    <row r="20" spans="1:14" ht="31.5" customHeight="1">
      <c r="B20" s="76" t="s">
        <v>357</v>
      </c>
      <c r="C20" s="76" t="s">
        <v>916</v>
      </c>
      <c r="D20" s="76" t="s">
        <v>2644</v>
      </c>
      <c r="E20" s="76" t="s">
        <v>2611</v>
      </c>
      <c r="F20" s="76" t="s">
        <v>2642</v>
      </c>
      <c r="G20" s="76" t="s">
        <v>2645</v>
      </c>
      <c r="H20" s="244">
        <v>36164</v>
      </c>
      <c r="I20" s="244">
        <v>44021</v>
      </c>
      <c r="J20" s="76" t="s">
        <v>2640</v>
      </c>
      <c r="K20" s="76" t="s">
        <v>2641</v>
      </c>
    </row>
    <row r="21" spans="1:14" ht="31.5" customHeight="1">
      <c r="B21" s="76" t="s">
        <v>2646</v>
      </c>
      <c r="C21" s="76" t="s">
        <v>914</v>
      </c>
      <c r="D21" s="76" t="s">
        <v>2647</v>
      </c>
      <c r="E21" s="76" t="s">
        <v>2611</v>
      </c>
      <c r="F21" s="76" t="s">
        <v>2642</v>
      </c>
      <c r="G21" s="76" t="s">
        <v>2648</v>
      </c>
      <c r="H21" s="76">
        <v>36162</v>
      </c>
      <c r="I21" s="76">
        <v>43971</v>
      </c>
      <c r="J21" s="76" t="s">
        <v>2640</v>
      </c>
      <c r="K21" s="76" t="s">
        <v>2641</v>
      </c>
    </row>
    <row r="22" spans="1:14" ht="31.5" customHeight="1">
      <c r="B22" s="76" t="s">
        <v>358</v>
      </c>
      <c r="C22" s="76" t="s">
        <v>917</v>
      </c>
      <c r="D22" s="76" t="s">
        <v>2643</v>
      </c>
      <c r="E22" s="76" t="s">
        <v>2611</v>
      </c>
      <c r="F22" s="76" t="s">
        <v>2642</v>
      </c>
      <c r="G22" s="76" t="s">
        <v>2649</v>
      </c>
      <c r="H22" s="76">
        <v>36165</v>
      </c>
      <c r="I22" s="76">
        <v>43967</v>
      </c>
      <c r="J22" s="76" t="s">
        <v>2640</v>
      </c>
      <c r="K22" s="76" t="s">
        <v>2641</v>
      </c>
    </row>
    <row r="23" spans="1:14" ht="31.5" customHeight="1">
      <c r="B23" s="76" t="s">
        <v>2650</v>
      </c>
      <c r="C23" s="76" t="s">
        <v>915</v>
      </c>
      <c r="D23" s="76" t="s">
        <v>2651</v>
      </c>
      <c r="E23" s="76" t="s">
        <v>2611</v>
      </c>
      <c r="F23" s="76" t="s">
        <v>2642</v>
      </c>
      <c r="G23" s="76" t="s">
        <v>2652</v>
      </c>
      <c r="H23" s="76">
        <v>36163</v>
      </c>
      <c r="I23" s="76">
        <v>43935</v>
      </c>
      <c r="J23" s="76" t="s">
        <v>2640</v>
      </c>
      <c r="K23" s="76" t="s">
        <v>2641</v>
      </c>
    </row>
    <row r="24" spans="1:14" ht="31.5" customHeight="1">
      <c r="B24" s="76" t="s">
        <v>2653</v>
      </c>
      <c r="C24" s="76" t="s">
        <v>2654</v>
      </c>
      <c r="D24" s="76" t="s">
        <v>2655</v>
      </c>
      <c r="E24" s="76" t="s">
        <v>2611</v>
      </c>
      <c r="F24" s="76" t="s">
        <v>2656</v>
      </c>
      <c r="G24" s="76" t="s">
        <v>2657</v>
      </c>
      <c r="H24" s="76">
        <v>36161</v>
      </c>
      <c r="I24" s="76">
        <v>42059</v>
      </c>
      <c r="J24" s="76" t="s">
        <v>2640</v>
      </c>
      <c r="K24" s="76" t="s">
        <v>2641</v>
      </c>
    </row>
    <row r="25" spans="1:14" ht="31.5" customHeight="1">
      <c r="B25" s="76" t="s">
        <v>2658</v>
      </c>
      <c r="C25" s="76" t="s">
        <v>2659</v>
      </c>
      <c r="D25" s="76" t="s">
        <v>2660</v>
      </c>
      <c r="E25" s="76" t="s">
        <v>2613</v>
      </c>
      <c r="F25" s="76" t="s">
        <v>2661</v>
      </c>
      <c r="G25" s="76" t="s">
        <v>2662</v>
      </c>
      <c r="H25" s="76">
        <v>35689</v>
      </c>
      <c r="I25" s="76">
        <v>44281</v>
      </c>
      <c r="J25" s="76" t="s">
        <v>2640</v>
      </c>
      <c r="K25" s="76" t="s">
        <v>2641</v>
      </c>
    </row>
    <row r="26" spans="1:14" ht="31.5" customHeight="1">
      <c r="B26" s="76" t="s">
        <v>2663</v>
      </c>
      <c r="C26" s="76" t="s">
        <v>2664</v>
      </c>
      <c r="D26" s="76" t="s">
        <v>2665</v>
      </c>
      <c r="E26" s="76" t="s">
        <v>2613</v>
      </c>
      <c r="F26" s="76" t="s">
        <v>702</v>
      </c>
      <c r="G26" s="76" t="s">
        <v>2666</v>
      </c>
      <c r="H26" s="76">
        <v>36166</v>
      </c>
      <c r="I26" s="76">
        <v>44197</v>
      </c>
      <c r="J26" s="76" t="s">
        <v>2640</v>
      </c>
      <c r="K26" s="76" t="s">
        <v>2641</v>
      </c>
    </row>
    <row r="27" spans="1:14" ht="31.5" customHeight="1">
      <c r="B27" s="243"/>
      <c r="C27" s="243"/>
      <c r="D27" s="243"/>
      <c r="E27" s="243"/>
      <c r="F27" s="243"/>
      <c r="G27" s="243"/>
      <c r="H27" s="243"/>
      <c r="I27" s="243"/>
      <c r="J27" s="243"/>
      <c r="K27" s="243"/>
      <c r="L27" s="114"/>
      <c r="M27" s="77"/>
      <c r="N27" s="77"/>
    </row>
    <row r="28" spans="1:14" ht="31.5" customHeight="1">
      <c r="B28" s="243"/>
      <c r="C28" s="243"/>
      <c r="D28" s="243"/>
      <c r="E28" s="243"/>
      <c r="F28" s="243"/>
      <c r="G28" s="243"/>
      <c r="H28" s="243"/>
      <c r="I28" s="243"/>
      <c r="J28" s="243"/>
      <c r="K28" s="243"/>
      <c r="L28" s="114"/>
      <c r="M28" s="77"/>
      <c r="N28" s="77"/>
    </row>
    <row r="29" spans="1:14" ht="31.5" customHeight="1">
      <c r="A29" s="69" t="s">
        <v>364</v>
      </c>
      <c r="B29" s="71" t="s">
        <v>98</v>
      </c>
      <c r="C29" s="72" t="s">
        <v>360</v>
      </c>
      <c r="D29" s="71" t="s">
        <v>99</v>
      </c>
      <c r="E29" s="72" t="s">
        <v>489</v>
      </c>
    </row>
    <row r="30" spans="1:14" ht="31.5" customHeight="1">
      <c r="B30" s="78" t="s">
        <v>2693</v>
      </c>
      <c r="C30" s="73" t="s">
        <v>1417</v>
      </c>
      <c r="D30" s="73" t="s">
        <v>1440</v>
      </c>
      <c r="E30" s="73" t="s">
        <v>1443</v>
      </c>
      <c r="F30" s="73" t="s">
        <v>1446</v>
      </c>
      <c r="G30" s="73" t="s">
        <v>2670</v>
      </c>
      <c r="H30" s="73" t="s">
        <v>1448</v>
      </c>
      <c r="I30" s="73" t="s">
        <v>2671</v>
      </c>
      <c r="J30" s="73" t="s">
        <v>1449</v>
      </c>
      <c r="K30" s="73" t="s">
        <v>1450</v>
      </c>
      <c r="L30" s="73" t="s">
        <v>1272</v>
      </c>
      <c r="M30" s="98"/>
      <c r="N30" s="98"/>
    </row>
    <row r="31" spans="1:14" ht="34.5" customHeight="1">
      <c r="B31" s="74" t="s">
        <v>2672</v>
      </c>
      <c r="C31" s="79" t="s">
        <v>2631</v>
      </c>
      <c r="D31" s="106" t="s">
        <v>4089</v>
      </c>
      <c r="E31" s="68" t="s">
        <v>490</v>
      </c>
      <c r="F31" s="68" t="s">
        <v>1445</v>
      </c>
      <c r="G31" s="68" t="s">
        <v>2667</v>
      </c>
      <c r="H31" s="68" t="s">
        <v>491</v>
      </c>
      <c r="I31" s="68" t="s">
        <v>2668</v>
      </c>
      <c r="J31" s="75" t="s">
        <v>492</v>
      </c>
      <c r="K31" s="75" t="s">
        <v>493</v>
      </c>
      <c r="L31" s="75" t="s">
        <v>2669</v>
      </c>
      <c r="M31" s="98"/>
      <c r="N31" s="98"/>
    </row>
    <row r="32" spans="1:14" ht="34.5" customHeight="1">
      <c r="B32" s="76" t="s">
        <v>2673</v>
      </c>
      <c r="C32" s="76" t="s">
        <v>2674</v>
      </c>
      <c r="D32" s="76" t="s">
        <v>40</v>
      </c>
      <c r="E32" s="76" t="s">
        <v>2675</v>
      </c>
      <c r="F32" s="76" t="s">
        <v>40</v>
      </c>
      <c r="G32" s="76" t="s">
        <v>2640</v>
      </c>
      <c r="H32" s="76" t="s">
        <v>40</v>
      </c>
      <c r="I32" s="76" t="s">
        <v>2640</v>
      </c>
      <c r="J32" s="244" t="s">
        <v>2676</v>
      </c>
      <c r="K32" s="76" t="s">
        <v>2677</v>
      </c>
      <c r="L32" s="76" t="s">
        <v>2641</v>
      </c>
      <c r="M32" s="98"/>
      <c r="N32" s="98"/>
    </row>
    <row r="33" spans="1:17" ht="34.5" customHeight="1">
      <c r="B33" s="76" t="s">
        <v>293</v>
      </c>
      <c r="C33" s="76" t="s">
        <v>2653</v>
      </c>
      <c r="D33" s="76" t="s">
        <v>2678</v>
      </c>
      <c r="E33" s="76" t="s">
        <v>2679</v>
      </c>
      <c r="F33" s="76" t="s">
        <v>2680</v>
      </c>
      <c r="G33" s="76">
        <v>54892</v>
      </c>
      <c r="H33" s="76" t="s">
        <v>2681</v>
      </c>
      <c r="I33" s="76" t="s">
        <v>2682</v>
      </c>
      <c r="J33" s="244" t="s">
        <v>2683</v>
      </c>
      <c r="K33" s="76">
        <v>43885</v>
      </c>
      <c r="L33" s="76" t="s">
        <v>2641</v>
      </c>
      <c r="M33" s="98"/>
      <c r="N33" s="98"/>
    </row>
    <row r="34" spans="1:17" ht="34.5" customHeight="1">
      <c r="B34" s="76" t="s">
        <v>294</v>
      </c>
      <c r="C34" s="76" t="s">
        <v>2646</v>
      </c>
      <c r="D34" s="76" t="s">
        <v>2684</v>
      </c>
      <c r="E34" s="76" t="s">
        <v>281</v>
      </c>
      <c r="F34" s="76" t="s">
        <v>2680</v>
      </c>
      <c r="G34" s="76" t="s">
        <v>2640</v>
      </c>
      <c r="H34" s="76" t="s">
        <v>2685</v>
      </c>
      <c r="I34" s="76" t="s">
        <v>2640</v>
      </c>
      <c r="J34" s="244" t="s">
        <v>361</v>
      </c>
      <c r="K34" s="76">
        <v>43971</v>
      </c>
      <c r="L34" s="76" t="s">
        <v>2641</v>
      </c>
      <c r="M34" s="98"/>
      <c r="N34" s="98"/>
    </row>
    <row r="35" spans="1:17" ht="31.5" customHeight="1">
      <c r="B35" s="76" t="s">
        <v>295</v>
      </c>
      <c r="C35" s="76" t="s">
        <v>2650</v>
      </c>
      <c r="D35" s="76" t="s">
        <v>2686</v>
      </c>
      <c r="E35" s="76" t="s">
        <v>282</v>
      </c>
      <c r="F35" s="76" t="s">
        <v>2680</v>
      </c>
      <c r="G35" s="76" t="s">
        <v>2640</v>
      </c>
      <c r="H35" s="76" t="s">
        <v>2687</v>
      </c>
      <c r="I35" s="76" t="s">
        <v>2640</v>
      </c>
      <c r="J35" s="244" t="s">
        <v>362</v>
      </c>
      <c r="K35" s="76">
        <v>43935</v>
      </c>
      <c r="L35" s="76" t="s">
        <v>2641</v>
      </c>
      <c r="M35" s="98"/>
      <c r="N35" s="98"/>
    </row>
    <row r="36" spans="1:17" ht="31.5" customHeight="1">
      <c r="B36" s="76" t="s">
        <v>296</v>
      </c>
      <c r="C36" s="76" t="s">
        <v>357</v>
      </c>
      <c r="D36" s="76" t="s">
        <v>2688</v>
      </c>
      <c r="E36" s="76" t="s">
        <v>283</v>
      </c>
      <c r="F36" s="76" t="s">
        <v>2680</v>
      </c>
      <c r="G36" s="76" t="s">
        <v>2640</v>
      </c>
      <c r="H36" s="76" t="s">
        <v>2689</v>
      </c>
      <c r="I36" s="76" t="s">
        <v>2640</v>
      </c>
      <c r="J36" s="244" t="s">
        <v>363</v>
      </c>
      <c r="K36" s="76">
        <v>44021</v>
      </c>
      <c r="L36" s="76" t="s">
        <v>2641</v>
      </c>
      <c r="M36" s="98"/>
      <c r="N36" s="98"/>
    </row>
    <row r="37" spans="1:17" ht="31.5" customHeight="1">
      <c r="B37" s="80"/>
      <c r="C37" s="114"/>
      <c r="D37" s="114"/>
      <c r="E37" s="114"/>
      <c r="F37" s="114"/>
      <c r="G37" s="114"/>
    </row>
    <row r="38" spans="1:17" ht="31.5" customHeight="1">
      <c r="D38" s="81"/>
    </row>
    <row r="39" spans="1:17" ht="31.5" customHeight="1">
      <c r="A39" s="69" t="s">
        <v>365</v>
      </c>
      <c r="B39" s="71" t="s">
        <v>98</v>
      </c>
      <c r="C39" s="72" t="s">
        <v>284</v>
      </c>
      <c r="D39" s="71" t="s">
        <v>99</v>
      </c>
      <c r="E39" s="72" t="s">
        <v>300</v>
      </c>
      <c r="N39"/>
      <c r="O39"/>
      <c r="P39"/>
      <c r="Q39"/>
    </row>
    <row r="40" spans="1:17" ht="31.5" customHeight="1">
      <c r="B40" s="78" t="s">
        <v>2694</v>
      </c>
      <c r="C40" s="73" t="s">
        <v>1467</v>
      </c>
      <c r="D40" s="73" t="s">
        <v>2691</v>
      </c>
      <c r="E40" s="73" t="s">
        <v>1476</v>
      </c>
      <c r="F40" s="73" t="s">
        <v>1479</v>
      </c>
      <c r="G40" s="73" t="s">
        <v>1483</v>
      </c>
      <c r="H40" s="73" t="s">
        <v>1487</v>
      </c>
      <c r="I40" s="73" t="s">
        <v>1490</v>
      </c>
      <c r="J40" s="73" t="s">
        <v>1493</v>
      </c>
      <c r="K40" s="73" t="s">
        <v>1496</v>
      </c>
      <c r="L40" s="73" t="s">
        <v>1499</v>
      </c>
      <c r="M40" s="73" t="s">
        <v>2692</v>
      </c>
      <c r="N40"/>
      <c r="O40"/>
      <c r="P40"/>
      <c r="Q40"/>
    </row>
    <row r="41" spans="1:17" ht="31.5" customHeight="1">
      <c r="B41" s="74" t="s">
        <v>2695</v>
      </c>
      <c r="C41" s="82" t="s">
        <v>1438</v>
      </c>
      <c r="D41" s="79" t="s">
        <v>2606</v>
      </c>
      <c r="E41" s="79" t="s">
        <v>1475</v>
      </c>
      <c r="F41" s="79" t="s">
        <v>1478</v>
      </c>
      <c r="G41" s="68" t="s">
        <v>1481</v>
      </c>
      <c r="H41" s="68" t="s">
        <v>1485</v>
      </c>
      <c r="I41" s="68" t="s">
        <v>1488</v>
      </c>
      <c r="J41" s="68" t="s">
        <v>1492</v>
      </c>
      <c r="K41" s="75" t="s">
        <v>1495</v>
      </c>
      <c r="L41" s="75" t="s">
        <v>1498</v>
      </c>
      <c r="M41" s="75" t="s">
        <v>2690</v>
      </c>
      <c r="N41"/>
      <c r="O41"/>
      <c r="P41"/>
      <c r="Q41"/>
    </row>
    <row r="42" spans="1:17" ht="31.5" customHeight="1">
      <c r="B42" s="84" t="s">
        <v>101</v>
      </c>
      <c r="C42" s="84" t="s">
        <v>293</v>
      </c>
      <c r="D42" s="76" t="s">
        <v>2613</v>
      </c>
      <c r="E42" s="244">
        <v>43984</v>
      </c>
      <c r="F42" s="244">
        <v>44013</v>
      </c>
      <c r="G42" s="76">
        <v>8720</v>
      </c>
      <c r="H42" s="244">
        <v>3</v>
      </c>
      <c r="I42" s="76" t="s">
        <v>2696</v>
      </c>
      <c r="J42" s="244" t="s">
        <v>289</v>
      </c>
      <c r="K42" s="67" t="s">
        <v>2697</v>
      </c>
      <c r="L42" s="76" t="s">
        <v>2698</v>
      </c>
      <c r="M42" s="244" t="s">
        <v>2699</v>
      </c>
      <c r="N42"/>
      <c r="O42"/>
      <c r="P42"/>
      <c r="Q42"/>
    </row>
    <row r="43" spans="1:17" ht="31.5" customHeight="1">
      <c r="B43" s="84" t="s">
        <v>2663</v>
      </c>
      <c r="C43" s="84" t="s">
        <v>293</v>
      </c>
      <c r="D43" s="76" t="s">
        <v>2613</v>
      </c>
      <c r="E43" s="244">
        <v>43952</v>
      </c>
      <c r="F43" s="76"/>
      <c r="G43" s="76">
        <v>8720</v>
      </c>
      <c r="H43" s="244">
        <v>4</v>
      </c>
      <c r="I43" s="244" t="s">
        <v>2700</v>
      </c>
      <c r="J43" s="244" t="s">
        <v>289</v>
      </c>
      <c r="K43" s="76" t="s">
        <v>2701</v>
      </c>
      <c r="L43" s="76" t="s">
        <v>2701</v>
      </c>
      <c r="M43" s="244"/>
      <c r="N43"/>
      <c r="O43"/>
      <c r="P43"/>
      <c r="Q43"/>
    </row>
    <row r="44" spans="1:17" ht="31.5" customHeight="1">
      <c r="B44" s="84" t="s">
        <v>102</v>
      </c>
      <c r="C44" s="84" t="s">
        <v>293</v>
      </c>
      <c r="D44" s="76" t="s">
        <v>2613</v>
      </c>
      <c r="E44" s="244">
        <v>44021</v>
      </c>
      <c r="F44" s="76"/>
      <c r="G44" s="76">
        <v>8000</v>
      </c>
      <c r="H44" s="244">
        <v>10</v>
      </c>
      <c r="I44" s="76" t="s">
        <v>2700</v>
      </c>
      <c r="J44" s="244" t="s">
        <v>290</v>
      </c>
      <c r="K44" s="76" t="s">
        <v>2702</v>
      </c>
      <c r="L44" s="76" t="s">
        <v>2703</v>
      </c>
      <c r="M44" s="244"/>
      <c r="N44"/>
      <c r="O44"/>
      <c r="P44"/>
      <c r="Q44"/>
    </row>
    <row r="45" spans="1:17" ht="31.5" customHeight="1">
      <c r="B45" s="84" t="s">
        <v>278</v>
      </c>
      <c r="C45" s="84" t="s">
        <v>293</v>
      </c>
      <c r="D45" s="76" t="s">
        <v>2616</v>
      </c>
      <c r="E45" s="244">
        <v>44075</v>
      </c>
      <c r="F45" s="76"/>
      <c r="G45" s="76">
        <v>10000</v>
      </c>
      <c r="H45" s="244">
        <v>5</v>
      </c>
      <c r="I45" s="76" t="s">
        <v>2704</v>
      </c>
      <c r="J45" s="244" t="s">
        <v>291</v>
      </c>
      <c r="K45" s="76" t="s">
        <v>2705</v>
      </c>
      <c r="L45" s="76" t="s">
        <v>2706</v>
      </c>
      <c r="M45" s="244"/>
      <c r="N45"/>
      <c r="O45"/>
      <c r="P45"/>
      <c r="Q45"/>
    </row>
    <row r="46" spans="1:17" ht="31.5" customHeight="1">
      <c r="B46" s="80"/>
      <c r="C46" s="95"/>
      <c r="D46" s="243"/>
      <c r="E46" s="77"/>
      <c r="F46" s="243"/>
      <c r="G46" s="243"/>
      <c r="H46" s="77"/>
      <c r="I46" s="243"/>
      <c r="J46" s="243"/>
      <c r="K46" s="243"/>
      <c r="L46" s="243"/>
      <c r="M46" s="77"/>
      <c r="N46" s="77"/>
      <c r="O46" s="114"/>
      <c r="P46" s="114"/>
      <c r="Q46" s="77"/>
    </row>
    <row r="48" spans="1:17" ht="31.5" customHeight="1">
      <c r="A48" s="248" t="s">
        <v>550</v>
      </c>
      <c r="B48" s="71" t="s">
        <v>98</v>
      </c>
      <c r="C48" s="72" t="s">
        <v>304</v>
      </c>
      <c r="D48" s="71" t="s">
        <v>99</v>
      </c>
      <c r="E48" s="72" t="s">
        <v>305</v>
      </c>
    </row>
    <row r="49" spans="1:12" ht="31.5" customHeight="1">
      <c r="B49" s="78" t="s">
        <v>452</v>
      </c>
      <c r="C49" s="73" t="s">
        <v>496</v>
      </c>
      <c r="D49" s="73" t="s">
        <v>275</v>
      </c>
      <c r="E49" s="78" t="s">
        <v>463</v>
      </c>
      <c r="F49" s="73" t="s">
        <v>306</v>
      </c>
      <c r="G49" s="73" t="s">
        <v>307</v>
      </c>
      <c r="H49" s="73" t="s">
        <v>464</v>
      </c>
      <c r="I49" s="73" t="s">
        <v>465</v>
      </c>
      <c r="J49" s="73" t="s">
        <v>460</v>
      </c>
      <c r="K49" s="73" t="s">
        <v>333</v>
      </c>
      <c r="L49" s="73" t="s">
        <v>2707</v>
      </c>
    </row>
    <row r="50" spans="1:12" ht="31.5" customHeight="1">
      <c r="B50" s="74" t="s">
        <v>453</v>
      </c>
      <c r="C50" s="79" t="s">
        <v>494</v>
      </c>
      <c r="D50" s="79" t="s">
        <v>1251</v>
      </c>
      <c r="E50" s="68" t="s">
        <v>448</v>
      </c>
      <c r="F50" s="68" t="s">
        <v>449</v>
      </c>
      <c r="G50" s="68" t="s">
        <v>450</v>
      </c>
      <c r="H50" s="68" t="s">
        <v>466</v>
      </c>
      <c r="I50" s="68" t="s">
        <v>451</v>
      </c>
      <c r="J50" s="68" t="s">
        <v>461</v>
      </c>
      <c r="K50" s="68" t="s">
        <v>462</v>
      </c>
      <c r="L50" s="68" t="s">
        <v>2708</v>
      </c>
    </row>
    <row r="51" spans="1:12" ht="31.5" customHeight="1">
      <c r="B51" s="76" t="s">
        <v>532</v>
      </c>
      <c r="C51" s="76" t="s">
        <v>962</v>
      </c>
      <c r="D51" s="76" t="s">
        <v>280</v>
      </c>
      <c r="E51" s="76" t="s">
        <v>611</v>
      </c>
      <c r="F51" s="76" t="s">
        <v>614</v>
      </c>
      <c r="G51" s="76" t="s">
        <v>899</v>
      </c>
      <c r="H51" s="76" t="s">
        <v>901</v>
      </c>
      <c r="I51" s="120" t="s">
        <v>702</v>
      </c>
      <c r="J51" s="76" t="s">
        <v>458</v>
      </c>
      <c r="K51" s="120">
        <v>44256</v>
      </c>
      <c r="L51" s="244" t="s">
        <v>2641</v>
      </c>
    </row>
    <row r="52" spans="1:12" ht="31.5" customHeight="1">
      <c r="B52" s="76" t="s">
        <v>903</v>
      </c>
      <c r="C52" s="76" t="s">
        <v>962</v>
      </c>
      <c r="D52" s="76" t="s">
        <v>280</v>
      </c>
      <c r="E52" s="76" t="s">
        <v>612</v>
      </c>
      <c r="F52" s="76" t="s">
        <v>615</v>
      </c>
      <c r="G52" s="76" t="s">
        <v>900</v>
      </c>
      <c r="H52" s="76" t="s">
        <v>902</v>
      </c>
      <c r="I52" s="120" t="s">
        <v>701</v>
      </c>
      <c r="J52" s="76" t="s">
        <v>459</v>
      </c>
      <c r="K52" s="120">
        <v>44256</v>
      </c>
      <c r="L52" s="244" t="s">
        <v>2641</v>
      </c>
    </row>
    <row r="53" spans="1:12" ht="31.5" customHeight="1">
      <c r="B53" s="76" t="s">
        <v>961</v>
      </c>
      <c r="C53" s="76" t="s">
        <v>962</v>
      </c>
      <c r="D53" s="76" t="s">
        <v>280</v>
      </c>
      <c r="E53" s="76" t="s">
        <v>613</v>
      </c>
      <c r="F53" s="76" t="s">
        <v>963</v>
      </c>
      <c r="G53" s="76" t="s">
        <v>900</v>
      </c>
      <c r="H53" s="76" t="s">
        <v>965</v>
      </c>
      <c r="I53" s="120" t="s">
        <v>966</v>
      </c>
      <c r="J53" s="76" t="s">
        <v>967</v>
      </c>
      <c r="K53" s="120">
        <v>44256</v>
      </c>
      <c r="L53" s="244" t="s">
        <v>2641</v>
      </c>
    </row>
    <row r="54" spans="1:12" ht="31.5" customHeight="1">
      <c r="B54" s="76" t="s">
        <v>533</v>
      </c>
      <c r="C54" s="76" t="s">
        <v>293</v>
      </c>
      <c r="D54" s="76" t="s">
        <v>280</v>
      </c>
      <c r="E54" s="76" t="s">
        <v>964</v>
      </c>
      <c r="F54" s="76" t="s">
        <v>535</v>
      </c>
      <c r="G54" s="76" t="s">
        <v>535</v>
      </c>
      <c r="H54" s="76" t="s">
        <v>535</v>
      </c>
      <c r="I54" s="120"/>
      <c r="J54" s="76" t="s">
        <v>535</v>
      </c>
      <c r="K54" s="120">
        <v>44256</v>
      </c>
      <c r="L54" s="244" t="s">
        <v>2641</v>
      </c>
    </row>
    <row r="55" spans="1:12" ht="31.5" customHeight="1">
      <c r="B55" s="76" t="s">
        <v>534</v>
      </c>
      <c r="C55" s="76" t="s">
        <v>293</v>
      </c>
      <c r="D55" s="76" t="s">
        <v>280</v>
      </c>
      <c r="E55" s="76" t="s">
        <v>964</v>
      </c>
      <c r="F55" s="76" t="s">
        <v>536</v>
      </c>
      <c r="G55" s="76" t="s">
        <v>536</v>
      </c>
      <c r="H55" s="76" t="s">
        <v>536</v>
      </c>
      <c r="I55" s="120"/>
      <c r="J55" s="76" t="s">
        <v>536</v>
      </c>
      <c r="K55" s="120">
        <v>44256</v>
      </c>
      <c r="L55" s="244" t="s">
        <v>2641</v>
      </c>
    </row>
    <row r="56" spans="1:12" ht="31.5" customHeight="1">
      <c r="B56" s="114"/>
      <c r="C56" s="114"/>
      <c r="D56" s="114"/>
      <c r="E56" s="114"/>
      <c r="F56" s="114"/>
      <c r="G56" s="114"/>
      <c r="H56" s="114"/>
      <c r="I56" s="114"/>
      <c r="J56" s="114"/>
    </row>
    <row r="57" spans="1:12" ht="31.5" customHeight="1">
      <c r="D57" s="81" t="s">
        <v>378</v>
      </c>
    </row>
    <row r="58" spans="1:12" ht="31.5" customHeight="1">
      <c r="A58" s="69" t="s">
        <v>678</v>
      </c>
      <c r="B58" s="71" t="s">
        <v>98</v>
      </c>
      <c r="C58" s="72" t="s">
        <v>690</v>
      </c>
      <c r="D58" s="71" t="s">
        <v>99</v>
      </c>
      <c r="E58" s="76" t="s">
        <v>679</v>
      </c>
      <c r="F58" s="112"/>
      <c r="I58" s="94"/>
    </row>
    <row r="59" spans="1:12" ht="31.5" customHeight="1">
      <c r="B59" s="78" t="s">
        <v>395</v>
      </c>
      <c r="C59" s="73" t="s">
        <v>682</v>
      </c>
      <c r="D59" s="73" t="s">
        <v>683</v>
      </c>
      <c r="E59" s="73" t="s">
        <v>680</v>
      </c>
      <c r="F59" s="73" t="s">
        <v>681</v>
      </c>
      <c r="G59" s="73" t="s">
        <v>356</v>
      </c>
      <c r="H59" s="73" t="s">
        <v>684</v>
      </c>
      <c r="I59" s="73" t="s">
        <v>685</v>
      </c>
      <c r="J59" s="73" t="s">
        <v>686</v>
      </c>
      <c r="K59" s="73" t="s">
        <v>687</v>
      </c>
      <c r="L59" s="117"/>
    </row>
    <row r="60" spans="1:12" ht="31.5" customHeight="1">
      <c r="B60" s="74" t="s">
        <v>394</v>
      </c>
      <c r="C60" s="79" t="s">
        <v>494</v>
      </c>
      <c r="D60" s="79" t="s">
        <v>1251</v>
      </c>
      <c r="E60" s="79" t="s">
        <v>688</v>
      </c>
      <c r="F60" s="79" t="s">
        <v>689</v>
      </c>
      <c r="G60" s="68" t="s">
        <v>396</v>
      </c>
      <c r="H60" s="68" t="s">
        <v>397</v>
      </c>
      <c r="I60" s="68" t="s">
        <v>398</v>
      </c>
      <c r="J60" s="68" t="s">
        <v>725</v>
      </c>
      <c r="K60" s="68" t="s">
        <v>399</v>
      </c>
      <c r="L60" s="94"/>
    </row>
    <row r="61" spans="1:12" ht="31.5" customHeight="1">
      <c r="B61" s="76" t="s">
        <v>904</v>
      </c>
      <c r="C61" s="76" t="s">
        <v>293</v>
      </c>
      <c r="D61" s="76" t="s">
        <v>280</v>
      </c>
      <c r="E61" s="84" t="s">
        <v>278</v>
      </c>
      <c r="F61" s="76" t="s">
        <v>288</v>
      </c>
      <c r="G61" s="120">
        <v>44263</v>
      </c>
      <c r="H61" s="111">
        <v>0.375</v>
      </c>
      <c r="I61" s="111">
        <v>0.52083333333333337</v>
      </c>
      <c r="J61" s="76" t="s">
        <v>691</v>
      </c>
      <c r="K61" s="120">
        <v>44263</v>
      </c>
      <c r="L61" s="117"/>
    </row>
    <row r="62" spans="1:12" ht="31.5" customHeight="1">
      <c r="B62" s="76" t="s">
        <v>906</v>
      </c>
      <c r="C62" s="76" t="s">
        <v>293</v>
      </c>
      <c r="D62" s="76" t="s">
        <v>280</v>
      </c>
      <c r="E62" s="84" t="s">
        <v>278</v>
      </c>
      <c r="F62" s="76" t="s">
        <v>288</v>
      </c>
      <c r="G62" s="120">
        <v>44264</v>
      </c>
      <c r="H62" s="111">
        <v>0.375</v>
      </c>
      <c r="I62" s="111">
        <v>0.52083333333333337</v>
      </c>
      <c r="J62" s="76" t="s">
        <v>691</v>
      </c>
      <c r="K62" s="120">
        <v>44264</v>
      </c>
      <c r="L62" s="117"/>
    </row>
    <row r="63" spans="1:12" ht="31.5" customHeight="1">
      <c r="B63" s="76" t="s">
        <v>905</v>
      </c>
      <c r="C63" s="76" t="s">
        <v>293</v>
      </c>
      <c r="D63" s="76" t="s">
        <v>280</v>
      </c>
      <c r="E63" s="84" t="s">
        <v>278</v>
      </c>
      <c r="F63" s="76" t="s">
        <v>288</v>
      </c>
      <c r="G63" s="120">
        <v>44265</v>
      </c>
      <c r="H63" s="111">
        <v>0.375</v>
      </c>
      <c r="I63" s="111">
        <v>0.52083333333333337</v>
      </c>
      <c r="J63" s="76" t="s">
        <v>691</v>
      </c>
      <c r="K63" s="120">
        <v>44265</v>
      </c>
      <c r="L63" s="117"/>
    </row>
    <row r="64" spans="1:12" ht="31.5" customHeight="1">
      <c r="B64" s="80"/>
      <c r="C64" s="114"/>
      <c r="D64" s="114"/>
      <c r="F64" s="114"/>
      <c r="G64" s="114"/>
      <c r="I64" s="80"/>
      <c r="J64" s="114"/>
      <c r="K64" s="114"/>
      <c r="L64" s="114"/>
    </row>
    <row r="65" spans="1:13" ht="31.5" customHeight="1">
      <c r="B65" s="80"/>
      <c r="C65" s="114"/>
      <c r="D65" s="114"/>
      <c r="E65" s="114"/>
      <c r="F65" s="114"/>
      <c r="G65" s="114"/>
      <c r="H65" s="114"/>
      <c r="I65" s="114"/>
      <c r="J65" s="114" t="s">
        <v>692</v>
      </c>
      <c r="K65" s="114"/>
      <c r="L65" s="114"/>
    </row>
    <row r="66" spans="1:13" ht="31.5" customHeight="1">
      <c r="A66" s="69">
        <v>6</v>
      </c>
      <c r="B66" s="71" t="s">
        <v>98</v>
      </c>
      <c r="C66" s="72" t="s">
        <v>354</v>
      </c>
      <c r="D66" s="71" t="s">
        <v>99</v>
      </c>
      <c r="E66" s="72" t="s">
        <v>351</v>
      </c>
      <c r="F66" s="94"/>
      <c r="L66" s="114"/>
    </row>
    <row r="67" spans="1:13" ht="31.5" customHeight="1">
      <c r="B67" s="73" t="s">
        <v>400</v>
      </c>
      <c r="C67" s="73" t="s">
        <v>310</v>
      </c>
      <c r="D67" s="73" t="s">
        <v>311</v>
      </c>
      <c r="E67" s="73" t="s">
        <v>350</v>
      </c>
      <c r="F67" s="73" t="s">
        <v>349</v>
      </c>
      <c r="G67" s="73" t="s">
        <v>355</v>
      </c>
      <c r="H67" s="73" t="s">
        <v>393</v>
      </c>
      <c r="I67" s="98"/>
      <c r="L67" s="114"/>
      <c r="M67" s="114"/>
    </row>
    <row r="68" spans="1:13" ht="31.5" customHeight="1">
      <c r="B68" s="85" t="s">
        <v>401</v>
      </c>
      <c r="C68" s="68" t="s">
        <v>402</v>
      </c>
      <c r="D68" s="68" t="s">
        <v>403</v>
      </c>
      <c r="E68" s="68" t="s">
        <v>404</v>
      </c>
      <c r="F68" s="68" t="s">
        <v>405</v>
      </c>
      <c r="G68" s="68" t="s">
        <v>406</v>
      </c>
      <c r="H68" s="68" t="s">
        <v>414</v>
      </c>
      <c r="I68" s="98"/>
      <c r="L68" s="114"/>
      <c r="M68" s="114"/>
    </row>
    <row r="69" spans="1:13" ht="31.5" customHeight="1">
      <c r="B69" s="76" t="s">
        <v>353</v>
      </c>
      <c r="C69" s="86">
        <v>4.4999999999999998E-2</v>
      </c>
      <c r="D69" s="86">
        <v>3.4299999999999997E-2</v>
      </c>
      <c r="E69" s="86">
        <v>8.0000000000000002E-3</v>
      </c>
      <c r="F69" s="87">
        <f>SUM(D69*0.1152)</f>
        <v>3.9513599999999992E-3</v>
      </c>
      <c r="G69" s="86">
        <f>SUM(C69:F69)</f>
        <v>9.125135999999999E-2</v>
      </c>
      <c r="H69" s="120">
        <v>43835</v>
      </c>
      <c r="I69" s="98"/>
      <c r="L69" s="114"/>
      <c r="M69" s="114"/>
    </row>
    <row r="70" spans="1:13" ht="31.5" customHeight="1">
      <c r="B70" s="76" t="s">
        <v>907</v>
      </c>
      <c r="C70" s="86">
        <v>4.4999999999999998E-2</v>
      </c>
      <c r="D70" s="86">
        <v>3.4299999999999997E-2</v>
      </c>
      <c r="E70" s="86">
        <v>8.0000000000000002E-3</v>
      </c>
      <c r="F70" s="87">
        <f>SUM(D70*0.1152)</f>
        <v>3.9513599999999992E-3</v>
      </c>
      <c r="G70" s="86">
        <f>SUM(C70:F70)</f>
        <v>9.125135999999999E-2</v>
      </c>
      <c r="H70" s="120">
        <v>44201</v>
      </c>
      <c r="I70" s="98"/>
      <c r="L70" s="114"/>
      <c r="M70" s="114"/>
    </row>
    <row r="71" spans="1:13" ht="31.5" customHeight="1">
      <c r="C71" s="114"/>
      <c r="D71" s="114"/>
      <c r="E71" s="114"/>
      <c r="F71" s="114"/>
      <c r="G71" s="114"/>
      <c r="H71" s="114"/>
      <c r="I71" s="114"/>
      <c r="J71" s="114"/>
      <c r="K71" s="114"/>
    </row>
    <row r="72" spans="1:13" ht="31.5" customHeight="1">
      <c r="C72" s="114"/>
      <c r="D72" s="114"/>
      <c r="E72" s="114"/>
      <c r="F72" s="114"/>
      <c r="G72" s="114"/>
      <c r="H72" s="114"/>
      <c r="I72" s="114"/>
      <c r="J72" s="114"/>
      <c r="K72" s="114"/>
    </row>
    <row r="73" spans="1:13" ht="31.5" customHeight="1">
      <c r="A73" s="69">
        <v>7</v>
      </c>
      <c r="B73" s="71" t="s">
        <v>98</v>
      </c>
      <c r="C73" s="72" t="s">
        <v>925</v>
      </c>
      <c r="D73" s="71" t="s">
        <v>99</v>
      </c>
      <c r="E73" s="72" t="s">
        <v>497</v>
      </c>
      <c r="F73" s="88"/>
      <c r="I73" s="114"/>
    </row>
    <row r="74" spans="1:13" ht="31.5" customHeight="1">
      <c r="B74" s="73" t="s">
        <v>407</v>
      </c>
      <c r="C74" s="73" t="s">
        <v>496</v>
      </c>
      <c r="D74" s="73" t="s">
        <v>275</v>
      </c>
      <c r="E74" s="104" t="s">
        <v>927</v>
      </c>
      <c r="F74" s="73" t="s">
        <v>382</v>
      </c>
      <c r="G74" s="73" t="s">
        <v>384</v>
      </c>
      <c r="H74" s="73" t="s">
        <v>393</v>
      </c>
      <c r="I74" s="119"/>
      <c r="J74" s="119"/>
      <c r="K74" s="119"/>
    </row>
    <row r="75" spans="1:13" ht="31.5" customHeight="1">
      <c r="B75" s="85" t="s">
        <v>412</v>
      </c>
      <c r="C75" s="79" t="s">
        <v>494</v>
      </c>
      <c r="D75" s="79" t="s">
        <v>1251</v>
      </c>
      <c r="E75" s="68" t="s">
        <v>926</v>
      </c>
      <c r="F75" s="68" t="s">
        <v>408</v>
      </c>
      <c r="G75" s="68" t="s">
        <v>409</v>
      </c>
      <c r="H75" s="68" t="s">
        <v>410</v>
      </c>
      <c r="I75" s="119"/>
      <c r="J75" s="119"/>
      <c r="K75" s="119"/>
    </row>
    <row r="76" spans="1:13" ht="31.5" customHeight="1">
      <c r="B76" s="76" t="s">
        <v>932</v>
      </c>
      <c r="C76" s="76" t="s">
        <v>293</v>
      </c>
      <c r="D76" s="76" t="s">
        <v>280</v>
      </c>
      <c r="E76" s="86" t="s">
        <v>928</v>
      </c>
      <c r="F76" s="86" t="s">
        <v>385</v>
      </c>
      <c r="G76" s="87" t="s">
        <v>387</v>
      </c>
      <c r="H76" s="120">
        <v>44260</v>
      </c>
      <c r="K76" s="114"/>
    </row>
    <row r="77" spans="1:13" ht="31.5" customHeight="1">
      <c r="B77" s="76" t="s">
        <v>933</v>
      </c>
      <c r="C77" s="76" t="s">
        <v>293</v>
      </c>
      <c r="D77" s="76" t="s">
        <v>280</v>
      </c>
      <c r="E77" s="76" t="s">
        <v>929</v>
      </c>
      <c r="F77" s="76" t="s">
        <v>386</v>
      </c>
      <c r="G77" s="76" t="s">
        <v>388</v>
      </c>
      <c r="H77" s="120">
        <v>44260</v>
      </c>
      <c r="K77" s="114"/>
    </row>
    <row r="78" spans="1:13" ht="31.5" customHeight="1">
      <c r="B78" s="76" t="s">
        <v>936</v>
      </c>
      <c r="C78" s="76" t="s">
        <v>293</v>
      </c>
      <c r="D78" s="76" t="s">
        <v>280</v>
      </c>
      <c r="E78" s="76" t="s">
        <v>929</v>
      </c>
      <c r="F78" s="76" t="s">
        <v>386</v>
      </c>
      <c r="G78" s="76" t="s">
        <v>920</v>
      </c>
      <c r="H78" s="120">
        <v>44260</v>
      </c>
      <c r="K78" s="114"/>
    </row>
    <row r="79" spans="1:13" ht="31.5" customHeight="1">
      <c r="B79" s="76" t="s">
        <v>934</v>
      </c>
      <c r="C79" s="76" t="s">
        <v>293</v>
      </c>
      <c r="D79" s="76" t="s">
        <v>280</v>
      </c>
      <c r="E79" s="86" t="s">
        <v>930</v>
      </c>
      <c r="F79" s="86" t="s">
        <v>389</v>
      </c>
      <c r="G79" s="87" t="s">
        <v>931</v>
      </c>
      <c r="H79" s="120">
        <v>44260</v>
      </c>
      <c r="K79" s="114"/>
    </row>
    <row r="80" spans="1:13" ht="31.5" customHeight="1">
      <c r="B80" s="76" t="s">
        <v>935</v>
      </c>
      <c r="C80" s="76" t="s">
        <v>293</v>
      </c>
      <c r="D80" s="76" t="s">
        <v>280</v>
      </c>
      <c r="E80" s="86" t="s">
        <v>930</v>
      </c>
      <c r="F80" s="76" t="s">
        <v>390</v>
      </c>
      <c r="G80" s="76" t="s">
        <v>923</v>
      </c>
      <c r="H80" s="120">
        <v>44260</v>
      </c>
      <c r="K80" s="119"/>
    </row>
    <row r="81" spans="1:19" ht="31.5" customHeight="1">
      <c r="B81" s="119"/>
      <c r="C81" s="119"/>
      <c r="D81" s="119"/>
      <c r="E81" s="122"/>
      <c r="F81" s="122"/>
      <c r="G81" s="123"/>
      <c r="H81" s="124"/>
      <c r="I81" s="77"/>
      <c r="K81" s="119"/>
    </row>
    <row r="82" spans="1:19" ht="31.5" customHeight="1">
      <c r="B82" s="114"/>
      <c r="C82" s="114"/>
      <c r="D82" s="114"/>
      <c r="E82" s="114"/>
      <c r="F82" s="114"/>
      <c r="G82" s="114"/>
      <c r="H82" s="114"/>
      <c r="I82" s="114"/>
      <c r="K82" s="114"/>
    </row>
    <row r="83" spans="1:19" ht="31.5" customHeight="1">
      <c r="A83" s="69">
        <v>8</v>
      </c>
      <c r="B83" s="71" t="s">
        <v>98</v>
      </c>
      <c r="C83" s="72" t="s">
        <v>939</v>
      </c>
      <c r="D83" s="71" t="s">
        <v>99</v>
      </c>
      <c r="E83" s="72" t="s">
        <v>940</v>
      </c>
      <c r="I83" s="114"/>
      <c r="J83" s="114"/>
      <c r="K83" s="114"/>
    </row>
    <row r="84" spans="1:19" ht="31.5" customHeight="1">
      <c r="B84" s="73" t="s">
        <v>411</v>
      </c>
      <c r="C84" s="73" t="s">
        <v>496</v>
      </c>
      <c r="D84" s="73" t="s">
        <v>275</v>
      </c>
      <c r="E84" s="73" t="s">
        <v>292</v>
      </c>
      <c r="F84" s="73" t="s">
        <v>528</v>
      </c>
      <c r="G84" s="73" t="s">
        <v>308</v>
      </c>
      <c r="H84" s="73" t="s">
        <v>407</v>
      </c>
      <c r="I84" s="104" t="s">
        <v>927</v>
      </c>
      <c r="J84" s="73" t="s">
        <v>382</v>
      </c>
      <c r="K84" s="73" t="s">
        <v>383</v>
      </c>
      <c r="L84" s="73" t="s">
        <v>384</v>
      </c>
      <c r="M84" s="73" t="s">
        <v>393</v>
      </c>
    </row>
    <row r="85" spans="1:19" ht="31.5" customHeight="1">
      <c r="B85" s="85" t="s">
        <v>941</v>
      </c>
      <c r="C85" s="106" t="s">
        <v>570</v>
      </c>
      <c r="D85" s="106" t="s">
        <v>571</v>
      </c>
      <c r="E85" s="79" t="s">
        <v>297</v>
      </c>
      <c r="F85" s="79" t="s">
        <v>298</v>
      </c>
      <c r="G85" s="68" t="s">
        <v>942</v>
      </c>
      <c r="H85" s="162" t="s">
        <v>412</v>
      </c>
      <c r="I85" s="162" t="s">
        <v>926</v>
      </c>
      <c r="J85" s="162" t="s">
        <v>1349</v>
      </c>
      <c r="K85" s="68" t="s">
        <v>945</v>
      </c>
      <c r="L85" s="68" t="s">
        <v>943</v>
      </c>
      <c r="M85" s="68" t="s">
        <v>944</v>
      </c>
    </row>
    <row r="86" spans="1:19" ht="31.5" customHeight="1">
      <c r="B86" s="76" t="s">
        <v>948</v>
      </c>
      <c r="C86" s="76" t="s">
        <v>293</v>
      </c>
      <c r="D86" s="76" t="s">
        <v>280</v>
      </c>
      <c r="E86" s="84" t="s">
        <v>285</v>
      </c>
      <c r="F86" s="76" t="s">
        <v>286</v>
      </c>
      <c r="G86" s="121">
        <v>44228</v>
      </c>
      <c r="H86" s="76" t="s">
        <v>934</v>
      </c>
      <c r="I86" s="86" t="s">
        <v>928</v>
      </c>
      <c r="J86" s="86" t="s">
        <v>389</v>
      </c>
      <c r="K86" s="89" t="s">
        <v>391</v>
      </c>
      <c r="L86" s="87" t="s">
        <v>908</v>
      </c>
      <c r="M86" s="120">
        <v>44260</v>
      </c>
    </row>
    <row r="87" spans="1:19" ht="31.5" customHeight="1">
      <c r="B87" s="76" t="s">
        <v>946</v>
      </c>
      <c r="C87" s="76" t="s">
        <v>293</v>
      </c>
      <c r="D87" s="76" t="s">
        <v>280</v>
      </c>
      <c r="E87" s="84" t="s">
        <v>285</v>
      </c>
      <c r="F87" s="76" t="s">
        <v>286</v>
      </c>
      <c r="G87" s="121">
        <v>44256</v>
      </c>
      <c r="H87" s="76" t="s">
        <v>935</v>
      </c>
      <c r="I87" s="76" t="s">
        <v>929</v>
      </c>
      <c r="J87" s="76" t="s">
        <v>390</v>
      </c>
      <c r="K87" s="89" t="s">
        <v>392</v>
      </c>
      <c r="L87" s="76" t="s">
        <v>922</v>
      </c>
      <c r="M87" s="120">
        <v>44260</v>
      </c>
    </row>
    <row r="88" spans="1:19" ht="31.5" customHeight="1">
      <c r="B88" s="76" t="s">
        <v>947</v>
      </c>
      <c r="C88" s="76" t="s">
        <v>293</v>
      </c>
      <c r="D88" s="76" t="s">
        <v>280</v>
      </c>
      <c r="E88" s="84" t="s">
        <v>102</v>
      </c>
      <c r="F88" s="76" t="s">
        <v>287</v>
      </c>
      <c r="G88" s="121">
        <v>44256</v>
      </c>
      <c r="H88" s="76" t="s">
        <v>935</v>
      </c>
      <c r="I88" s="76" t="s">
        <v>929</v>
      </c>
      <c r="J88" s="76" t="s">
        <v>390</v>
      </c>
      <c r="K88" s="89" t="s">
        <v>921</v>
      </c>
      <c r="L88" s="76" t="s">
        <v>924</v>
      </c>
      <c r="M88" s="120">
        <v>44260</v>
      </c>
    </row>
    <row r="89" spans="1:19" ht="31.5" customHeight="1">
      <c r="B89" s="119"/>
      <c r="C89" s="114"/>
      <c r="D89" s="114"/>
      <c r="E89" s="114"/>
      <c r="F89" s="114"/>
      <c r="G89" s="114"/>
      <c r="H89" s="98"/>
      <c r="I89" s="98"/>
      <c r="J89" s="114"/>
      <c r="K89" s="114"/>
    </row>
    <row r="90" spans="1:19" ht="31.5" customHeight="1">
      <c r="I90" s="94"/>
      <c r="K90" s="98"/>
      <c r="L90" s="116"/>
      <c r="N90"/>
      <c r="O90"/>
    </row>
    <row r="91" spans="1:19" ht="31.5" customHeight="1">
      <c r="B91" s="71" t="s">
        <v>98</v>
      </c>
      <c r="C91" s="72" t="s">
        <v>368</v>
      </c>
      <c r="D91" s="71" t="s">
        <v>99</v>
      </c>
      <c r="E91" s="72" t="s">
        <v>498</v>
      </c>
      <c r="L91" s="94"/>
      <c r="N91"/>
      <c r="O91"/>
      <c r="S91" s="117"/>
    </row>
    <row r="92" spans="1:19" ht="31.5" customHeight="1">
      <c r="A92" s="69">
        <v>10</v>
      </c>
      <c r="B92" s="78" t="s">
        <v>1343</v>
      </c>
      <c r="C92" s="73" t="s">
        <v>495</v>
      </c>
      <c r="D92" s="73" t="s">
        <v>275</v>
      </c>
      <c r="E92" s="73" t="s">
        <v>292</v>
      </c>
      <c r="F92" s="73" t="s">
        <v>1147</v>
      </c>
      <c r="G92" s="73" t="s">
        <v>308</v>
      </c>
      <c r="H92" s="73" t="s">
        <v>529</v>
      </c>
      <c r="I92" s="73" t="s">
        <v>369</v>
      </c>
      <c r="J92" s="73" t="s">
        <v>370</v>
      </c>
      <c r="K92" s="73" t="s">
        <v>312</v>
      </c>
      <c r="L92" s="73" t="s">
        <v>427</v>
      </c>
      <c r="M92" s="73" t="s">
        <v>428</v>
      </c>
      <c r="N92" s="73" t="s">
        <v>937</v>
      </c>
      <c r="O92" s="104" t="s">
        <v>1179</v>
      </c>
      <c r="P92" s="73" t="s">
        <v>313</v>
      </c>
      <c r="Q92" s="73" t="s">
        <v>314</v>
      </c>
      <c r="R92" s="73" t="s">
        <v>315</v>
      </c>
      <c r="S92" s="73" t="s">
        <v>333</v>
      </c>
    </row>
    <row r="93" spans="1:19" ht="31.5" customHeight="1">
      <c r="B93" s="74" t="s">
        <v>447</v>
      </c>
      <c r="C93" s="79" t="s">
        <v>494</v>
      </c>
      <c r="D93" s="79" t="s">
        <v>1251</v>
      </c>
      <c r="E93" s="79" t="s">
        <v>297</v>
      </c>
      <c r="F93" s="79" t="s">
        <v>298</v>
      </c>
      <c r="G93" s="68" t="s">
        <v>421</v>
      </c>
      <c r="H93" s="68" t="s">
        <v>422</v>
      </c>
      <c r="I93" s="90" t="s">
        <v>423</v>
      </c>
      <c r="J93" s="90" t="s">
        <v>424</v>
      </c>
      <c r="K93" s="68" t="s">
        <v>425</v>
      </c>
      <c r="L93" s="79" t="s">
        <v>426</v>
      </c>
      <c r="M93" s="79" t="s">
        <v>429</v>
      </c>
      <c r="N93" s="106" t="s">
        <v>938</v>
      </c>
      <c r="O93" s="68" t="s">
        <v>1180</v>
      </c>
      <c r="P93" s="68" t="s">
        <v>417</v>
      </c>
      <c r="Q93" s="68" t="s">
        <v>418</v>
      </c>
      <c r="R93" s="68" t="s">
        <v>419</v>
      </c>
      <c r="S93" s="68" t="s">
        <v>420</v>
      </c>
    </row>
    <row r="94" spans="1:19" ht="31.5" customHeight="1">
      <c r="B94" s="76" t="s">
        <v>912</v>
      </c>
      <c r="C94" s="76" t="s">
        <v>293</v>
      </c>
      <c r="D94" s="76" t="s">
        <v>280</v>
      </c>
      <c r="E94" s="84" t="s">
        <v>285</v>
      </c>
      <c r="F94" s="76" t="s">
        <v>286</v>
      </c>
      <c r="G94" s="121">
        <v>44228</v>
      </c>
      <c r="H94" s="143">
        <v>2000000</v>
      </c>
      <c r="I94" s="143">
        <v>300000</v>
      </c>
      <c r="J94" s="143">
        <v>100000</v>
      </c>
      <c r="K94" s="143">
        <v>2400000</v>
      </c>
      <c r="L94" s="143">
        <v>29160</v>
      </c>
      <c r="M94" s="143">
        <f>SUM(L94*0.1)</f>
        <v>2916</v>
      </c>
      <c r="N94" s="76" t="s">
        <v>353</v>
      </c>
      <c r="O94" s="143">
        <f>SUM(H94+I94)*913</f>
        <v>2099900000</v>
      </c>
      <c r="P94" s="143">
        <f>SUM(L94+M94+O94)</f>
        <v>2099932076</v>
      </c>
      <c r="Q94" s="143">
        <f>SUM(K94*10000)-P94</f>
        <v>21900067924</v>
      </c>
      <c r="R94" s="76">
        <v>20210210</v>
      </c>
      <c r="S94" s="76">
        <v>20210210</v>
      </c>
    </row>
    <row r="95" spans="1:19" ht="31.5" customHeight="1">
      <c r="B95" s="76" t="s">
        <v>909</v>
      </c>
      <c r="C95" s="76" t="s">
        <v>293</v>
      </c>
      <c r="D95" s="76" t="s">
        <v>280</v>
      </c>
      <c r="E95" s="84" t="s">
        <v>285</v>
      </c>
      <c r="F95" s="76" t="s">
        <v>286</v>
      </c>
      <c r="G95" s="121">
        <v>44256</v>
      </c>
      <c r="H95" s="143">
        <v>2000000</v>
      </c>
      <c r="I95" s="143">
        <v>200000</v>
      </c>
      <c r="J95" s="143">
        <v>100000</v>
      </c>
      <c r="K95" s="143">
        <v>2300000</v>
      </c>
      <c r="L95" s="143">
        <v>25950</v>
      </c>
      <c r="M95" s="143">
        <f>SUM(L95*0.1)</f>
        <v>2595</v>
      </c>
      <c r="N95" s="76" t="s">
        <v>907</v>
      </c>
      <c r="O95" s="143">
        <f>SUM(H95+I95)*913</f>
        <v>2008600000</v>
      </c>
      <c r="P95" s="143">
        <f>SUM(L95+M95+O95)</f>
        <v>2008628545</v>
      </c>
      <c r="Q95" s="143">
        <f>SUM(K95*10000)-P95</f>
        <v>20991371455</v>
      </c>
      <c r="R95" s="76">
        <v>20210310</v>
      </c>
      <c r="S95" s="76">
        <v>20210310</v>
      </c>
    </row>
    <row r="96" spans="1:19" ht="31.5" customHeight="1">
      <c r="B96" s="76" t="s">
        <v>910</v>
      </c>
      <c r="C96" s="76" t="s">
        <v>293</v>
      </c>
      <c r="D96" s="76" t="s">
        <v>280</v>
      </c>
      <c r="E96" s="84" t="s">
        <v>102</v>
      </c>
      <c r="F96" s="76" t="s">
        <v>287</v>
      </c>
      <c r="G96" s="121">
        <v>44256</v>
      </c>
      <c r="H96" s="143">
        <v>2000000</v>
      </c>
      <c r="I96" s="143">
        <v>200000</v>
      </c>
      <c r="J96" s="143">
        <v>0</v>
      </c>
      <c r="K96" s="143">
        <v>2200000</v>
      </c>
      <c r="L96" s="143">
        <v>25950</v>
      </c>
      <c r="M96" s="143">
        <f>SUM(L96*0.1)</f>
        <v>2595</v>
      </c>
      <c r="N96" s="76" t="s">
        <v>907</v>
      </c>
      <c r="O96" s="143">
        <f>SUM(H96+I96)*913</f>
        <v>2008600000</v>
      </c>
      <c r="P96" s="143">
        <f>SUM(L96+M96+O96)</f>
        <v>2008628545</v>
      </c>
      <c r="Q96" s="143">
        <f>SUM(K96*10000)-P96</f>
        <v>19991371455</v>
      </c>
      <c r="R96" s="76">
        <v>20210310</v>
      </c>
      <c r="S96" s="76">
        <v>20210310</v>
      </c>
    </row>
    <row r="97" spans="1:20" ht="31.5" customHeight="1">
      <c r="B97" s="142"/>
      <c r="C97" s="142"/>
      <c r="D97" s="142"/>
      <c r="E97" s="95"/>
      <c r="F97" s="142"/>
      <c r="G97" s="148"/>
      <c r="H97" s="142"/>
      <c r="I97" s="142"/>
      <c r="J97" s="142"/>
      <c r="K97" s="142"/>
      <c r="L97" s="142"/>
      <c r="M97" s="142"/>
      <c r="N97" s="142"/>
      <c r="O97" s="142"/>
      <c r="P97" s="142"/>
      <c r="Q97" s="142"/>
      <c r="R97" s="142"/>
      <c r="S97" s="142"/>
    </row>
    <row r="99" spans="1:20" ht="31.5" customHeight="1">
      <c r="A99" s="69">
        <v>11</v>
      </c>
      <c r="B99" s="71" t="s">
        <v>98</v>
      </c>
      <c r="C99" s="72" t="s">
        <v>331</v>
      </c>
      <c r="D99" s="71" t="s">
        <v>99</v>
      </c>
      <c r="E99" s="72" t="s">
        <v>499</v>
      </c>
      <c r="T99" s="98"/>
    </row>
    <row r="100" spans="1:20" ht="31.5" customHeight="1">
      <c r="B100" s="78" t="s">
        <v>1344</v>
      </c>
      <c r="C100" s="73" t="s">
        <v>495</v>
      </c>
      <c r="D100" s="73" t="s">
        <v>275</v>
      </c>
      <c r="E100" s="73" t="s">
        <v>292</v>
      </c>
      <c r="F100" s="73" t="s">
        <v>528</v>
      </c>
      <c r="G100" s="73" t="s">
        <v>308</v>
      </c>
      <c r="H100" s="73" t="s">
        <v>332</v>
      </c>
      <c r="I100" s="73" t="s">
        <v>309</v>
      </c>
      <c r="J100" s="73" t="s">
        <v>312</v>
      </c>
      <c r="K100" s="73" t="s">
        <v>427</v>
      </c>
      <c r="L100" s="73" t="s">
        <v>428</v>
      </c>
      <c r="M100" s="73" t="s">
        <v>313</v>
      </c>
      <c r="N100" s="73" t="s">
        <v>314</v>
      </c>
      <c r="O100" s="73" t="s">
        <v>315</v>
      </c>
      <c r="P100" s="73" t="s">
        <v>430</v>
      </c>
      <c r="R100" s="98"/>
    </row>
    <row r="101" spans="1:20" ht="31.5" customHeight="1">
      <c r="B101" s="74" t="s">
        <v>1170</v>
      </c>
      <c r="C101" s="79" t="s">
        <v>494</v>
      </c>
      <c r="D101" s="79" t="s">
        <v>1251</v>
      </c>
      <c r="E101" s="79" t="s">
        <v>297</v>
      </c>
      <c r="F101" s="79" t="s">
        <v>298</v>
      </c>
      <c r="G101" s="68" t="s">
        <v>1171</v>
      </c>
      <c r="H101" s="68" t="s">
        <v>1172</v>
      </c>
      <c r="I101" s="68" t="s">
        <v>1173</v>
      </c>
      <c r="J101" s="68" t="s">
        <v>1174</v>
      </c>
      <c r="K101" s="79" t="s">
        <v>426</v>
      </c>
      <c r="L101" s="79" t="s">
        <v>429</v>
      </c>
      <c r="M101" s="92" t="s">
        <v>1178</v>
      </c>
      <c r="N101" s="68" t="s">
        <v>1175</v>
      </c>
      <c r="O101" s="68" t="s">
        <v>1176</v>
      </c>
      <c r="P101" s="68" t="s">
        <v>1177</v>
      </c>
      <c r="Q101" s="98"/>
      <c r="R101" s="98"/>
    </row>
    <row r="102" spans="1:20" ht="31.5" customHeight="1">
      <c r="B102" s="76" t="s">
        <v>911</v>
      </c>
      <c r="C102" s="76" t="s">
        <v>293</v>
      </c>
      <c r="D102" s="76" t="s">
        <v>280</v>
      </c>
      <c r="E102" s="84" t="s">
        <v>278</v>
      </c>
      <c r="F102" s="76" t="s">
        <v>288</v>
      </c>
      <c r="G102" s="121">
        <v>44197</v>
      </c>
      <c r="H102" s="68">
        <v>40</v>
      </c>
      <c r="I102" s="125">
        <v>400000</v>
      </c>
      <c r="J102" s="125">
        <v>400000</v>
      </c>
      <c r="K102" s="68">
        <v>0</v>
      </c>
      <c r="L102" s="68">
        <v>0</v>
      </c>
      <c r="M102" s="68">
        <v>0</v>
      </c>
      <c r="N102" s="125">
        <v>400000</v>
      </c>
      <c r="O102" s="89">
        <v>20210110</v>
      </c>
      <c r="P102" s="89">
        <v>20210110</v>
      </c>
      <c r="Q102" s="98"/>
      <c r="R102" s="98"/>
    </row>
    <row r="103" spans="1:20" ht="31.5" customHeight="1">
      <c r="B103" s="76" t="s">
        <v>912</v>
      </c>
      <c r="C103" s="76" t="s">
        <v>293</v>
      </c>
      <c r="D103" s="76" t="s">
        <v>280</v>
      </c>
      <c r="E103" s="84" t="s">
        <v>278</v>
      </c>
      <c r="F103" s="76" t="s">
        <v>288</v>
      </c>
      <c r="G103" s="121">
        <v>44228</v>
      </c>
      <c r="H103" s="68">
        <v>40</v>
      </c>
      <c r="I103" s="125">
        <v>400000</v>
      </c>
      <c r="J103" s="125">
        <v>400000</v>
      </c>
      <c r="K103" s="68">
        <v>0</v>
      </c>
      <c r="L103" s="68">
        <v>0</v>
      </c>
      <c r="M103" s="68">
        <v>0</v>
      </c>
      <c r="N103" s="125">
        <v>400000</v>
      </c>
      <c r="O103" s="76">
        <v>20210210</v>
      </c>
      <c r="P103" s="76">
        <v>20210210</v>
      </c>
      <c r="Q103" s="98"/>
      <c r="R103" s="98"/>
    </row>
    <row r="104" spans="1:20" ht="31.5" customHeight="1">
      <c r="B104" s="76" t="s">
        <v>913</v>
      </c>
      <c r="C104" s="76" t="s">
        <v>293</v>
      </c>
      <c r="D104" s="76" t="s">
        <v>280</v>
      </c>
      <c r="E104" s="84" t="s">
        <v>278</v>
      </c>
      <c r="F104" s="76" t="s">
        <v>288</v>
      </c>
      <c r="G104" s="121">
        <v>44256</v>
      </c>
      <c r="H104" s="68">
        <v>40</v>
      </c>
      <c r="I104" s="125">
        <v>400000</v>
      </c>
      <c r="J104" s="125">
        <v>400000</v>
      </c>
      <c r="K104" s="68">
        <v>0</v>
      </c>
      <c r="L104" s="68">
        <v>0</v>
      </c>
      <c r="M104" s="68">
        <v>0</v>
      </c>
      <c r="N104" s="125">
        <v>400000</v>
      </c>
      <c r="O104" s="76">
        <v>20210310</v>
      </c>
      <c r="P104" s="76">
        <v>20210310</v>
      </c>
      <c r="Q104" s="98"/>
      <c r="R104" s="98"/>
    </row>
    <row r="105" spans="1:20" ht="31.5" customHeight="1">
      <c r="B105" s="80"/>
      <c r="C105" s="114"/>
      <c r="D105" s="114"/>
      <c r="E105" s="114"/>
      <c r="F105" s="114"/>
      <c r="G105" s="114"/>
      <c r="H105" s="114"/>
      <c r="I105" s="114"/>
      <c r="J105" s="114"/>
      <c r="K105" s="114"/>
      <c r="L105" s="114"/>
      <c r="M105" s="114"/>
      <c r="N105" s="114"/>
      <c r="O105" s="114"/>
      <c r="Q105" s="98"/>
      <c r="T105" s="98"/>
    </row>
    <row r="106" spans="1:20" s="98" customFormat="1" ht="31.5" customHeight="1">
      <c r="A106" s="69"/>
    </row>
    <row r="107" spans="1:20" s="98" customFormat="1" ht="31.5" customHeight="1">
      <c r="A107" s="69">
        <v>12</v>
      </c>
      <c r="B107" s="71" t="s">
        <v>98</v>
      </c>
      <c r="C107" s="72" t="s">
        <v>371</v>
      </c>
      <c r="D107" s="71" t="s">
        <v>99</v>
      </c>
      <c r="E107" s="72" t="s">
        <v>500</v>
      </c>
    </row>
    <row r="108" spans="1:20" s="98" customFormat="1" ht="31.5" customHeight="1">
      <c r="A108" s="69"/>
      <c r="B108" s="78" t="s">
        <v>446</v>
      </c>
      <c r="C108" s="73" t="s">
        <v>496</v>
      </c>
      <c r="D108" s="73" t="s">
        <v>275</v>
      </c>
      <c r="E108" s="73" t="s">
        <v>372</v>
      </c>
      <c r="F108" s="73" t="s">
        <v>373</v>
      </c>
      <c r="G108" s="73" t="s">
        <v>374</v>
      </c>
      <c r="H108" s="73" t="s">
        <v>431</v>
      </c>
    </row>
    <row r="109" spans="1:20" s="98" customFormat="1" ht="31.5" customHeight="1">
      <c r="A109" s="69"/>
      <c r="B109" s="74" t="s">
        <v>445</v>
      </c>
      <c r="C109" s="79" t="s">
        <v>494</v>
      </c>
      <c r="D109" s="106" t="s">
        <v>572</v>
      </c>
      <c r="E109" s="68" t="s">
        <v>375</v>
      </c>
      <c r="F109" s="68" t="s">
        <v>432</v>
      </c>
      <c r="G109" s="68" t="s">
        <v>376</v>
      </c>
      <c r="H109" s="68" t="s">
        <v>377</v>
      </c>
    </row>
    <row r="110" spans="1:20" s="98" customFormat="1" ht="31.5" customHeight="1">
      <c r="A110" s="69"/>
      <c r="B110" s="68" t="s">
        <v>949</v>
      </c>
      <c r="C110" s="68" t="s">
        <v>621</v>
      </c>
      <c r="D110" s="68" t="s">
        <v>623</v>
      </c>
      <c r="E110" s="68" t="s">
        <v>625</v>
      </c>
      <c r="F110" s="68" t="s">
        <v>953</v>
      </c>
      <c r="G110" s="125">
        <v>3000</v>
      </c>
      <c r="H110" s="68">
        <v>20210101</v>
      </c>
    </row>
    <row r="111" spans="1:20" s="98" customFormat="1" ht="31.5" customHeight="1">
      <c r="A111" s="69"/>
      <c r="B111" s="68" t="s">
        <v>950</v>
      </c>
      <c r="C111" s="68" t="s">
        <v>619</v>
      </c>
      <c r="D111" s="68" t="s">
        <v>280</v>
      </c>
      <c r="E111" s="68" t="s">
        <v>1002</v>
      </c>
      <c r="F111" s="68" t="s">
        <v>1004</v>
      </c>
      <c r="G111" s="125">
        <v>3000</v>
      </c>
      <c r="H111" s="68">
        <v>20210101</v>
      </c>
    </row>
    <row r="112" spans="1:20" s="98" customFormat="1" ht="31.5" customHeight="1">
      <c r="A112" s="69"/>
      <c r="B112" s="68" t="s">
        <v>951</v>
      </c>
      <c r="C112" s="68" t="s">
        <v>619</v>
      </c>
      <c r="D112" s="68" t="s">
        <v>280</v>
      </c>
      <c r="E112" s="68" t="s">
        <v>952</v>
      </c>
      <c r="F112" s="68" t="s">
        <v>954</v>
      </c>
      <c r="G112" s="125">
        <v>3500</v>
      </c>
      <c r="H112" s="68">
        <v>20210101</v>
      </c>
    </row>
    <row r="113" spans="1:14" s="98" customFormat="1" ht="31.5" customHeight="1">
      <c r="A113" s="69"/>
      <c r="B113" s="101"/>
      <c r="C113" s="102"/>
      <c r="D113" s="102"/>
      <c r="E113" s="102"/>
      <c r="F113" s="102"/>
      <c r="G113" s="102"/>
      <c r="H113" s="103"/>
      <c r="J113" s="103"/>
    </row>
    <row r="114" spans="1:14" s="98" customFormat="1" ht="31.5" customHeight="1">
      <c r="A114" s="69"/>
    </row>
    <row r="115" spans="1:14" s="98" customFormat="1" ht="31.5" customHeight="1">
      <c r="A115" s="69">
        <v>13</v>
      </c>
      <c r="B115" s="71" t="s">
        <v>98</v>
      </c>
      <c r="C115" s="72" t="s">
        <v>379</v>
      </c>
      <c r="D115" s="71" t="s">
        <v>99</v>
      </c>
      <c r="E115" s="72" t="s">
        <v>433</v>
      </c>
    </row>
    <row r="116" spans="1:14" s="98" customFormat="1" ht="31.5" customHeight="1">
      <c r="A116" s="69"/>
      <c r="B116" s="78" t="s">
        <v>444</v>
      </c>
      <c r="C116" s="73" t="s">
        <v>496</v>
      </c>
      <c r="D116" s="73" t="s">
        <v>616</v>
      </c>
      <c r="E116" s="73" t="s">
        <v>380</v>
      </c>
      <c r="F116" s="73" t="s">
        <v>1158</v>
      </c>
      <c r="G116" s="73" t="s">
        <v>646</v>
      </c>
      <c r="H116" s="73" t="s">
        <v>647</v>
      </c>
      <c r="I116" s="73" t="s">
        <v>648</v>
      </c>
      <c r="J116" s="73" t="s">
        <v>649</v>
      </c>
      <c r="K116" s="131" t="s">
        <v>617</v>
      </c>
      <c r="L116" s="73" t="s">
        <v>618</v>
      </c>
      <c r="M116" s="73" t="s">
        <v>381</v>
      </c>
      <c r="N116" s="73" t="s">
        <v>436</v>
      </c>
    </row>
    <row r="117" spans="1:14" s="98" customFormat="1" ht="31.5" customHeight="1">
      <c r="A117" s="69"/>
      <c r="B117" s="74" t="s">
        <v>443</v>
      </c>
      <c r="C117" s="79" t="s">
        <v>494</v>
      </c>
      <c r="D117" s="106" t="s">
        <v>573</v>
      </c>
      <c r="E117" s="68" t="s">
        <v>434</v>
      </c>
      <c r="F117" s="68" t="s">
        <v>1159</v>
      </c>
      <c r="G117" s="68" t="s">
        <v>650</v>
      </c>
      <c r="H117" s="68" t="s">
        <v>651</v>
      </c>
      <c r="I117" s="68" t="s">
        <v>719</v>
      </c>
      <c r="J117" s="68" t="s">
        <v>652</v>
      </c>
      <c r="K117" s="96" t="s">
        <v>703</v>
      </c>
      <c r="L117" s="68" t="s">
        <v>653</v>
      </c>
      <c r="M117" s="68" t="s">
        <v>435</v>
      </c>
      <c r="N117" s="68" t="s">
        <v>437</v>
      </c>
    </row>
    <row r="118" spans="1:14" s="98" customFormat="1" ht="31.5" customHeight="1">
      <c r="A118" s="69"/>
      <c r="B118" s="68" t="s">
        <v>629</v>
      </c>
      <c r="C118" s="68" t="s">
        <v>626</v>
      </c>
      <c r="D118" s="68" t="s">
        <v>627</v>
      </c>
      <c r="E118" s="68" t="s">
        <v>640</v>
      </c>
      <c r="F118" s="68" t="s">
        <v>928</v>
      </c>
      <c r="G118" s="68">
        <v>1</v>
      </c>
      <c r="H118" s="68" t="s">
        <v>642</v>
      </c>
      <c r="I118" s="68">
        <v>500</v>
      </c>
      <c r="J118" s="68" t="s">
        <v>644</v>
      </c>
      <c r="K118" s="68">
        <v>500</v>
      </c>
      <c r="L118" s="68" t="s">
        <v>995</v>
      </c>
      <c r="M118" s="68" t="s">
        <v>956</v>
      </c>
      <c r="N118" s="68">
        <v>20210101</v>
      </c>
    </row>
    <row r="119" spans="1:14" s="98" customFormat="1" ht="31.5" customHeight="1">
      <c r="A119" s="69"/>
      <c r="B119" s="68" t="s">
        <v>630</v>
      </c>
      <c r="C119" s="68" t="s">
        <v>619</v>
      </c>
      <c r="D119" s="68" t="s">
        <v>280</v>
      </c>
      <c r="E119" s="68" t="s">
        <v>955</v>
      </c>
      <c r="F119" s="68" t="s">
        <v>928</v>
      </c>
      <c r="G119" s="68">
        <v>1</v>
      </c>
      <c r="H119" s="68" t="s">
        <v>642</v>
      </c>
      <c r="I119" s="68">
        <v>500</v>
      </c>
      <c r="J119" s="68" t="s">
        <v>643</v>
      </c>
      <c r="K119" s="68">
        <v>500</v>
      </c>
      <c r="L119" s="68" t="s">
        <v>634</v>
      </c>
      <c r="M119" s="68" t="s">
        <v>956</v>
      </c>
      <c r="N119" s="68">
        <v>20210101</v>
      </c>
    </row>
    <row r="120" spans="1:14" s="98" customFormat="1" ht="31.5" customHeight="1">
      <c r="A120" s="69"/>
      <c r="B120" s="68" t="s">
        <v>632</v>
      </c>
      <c r="C120" s="68" t="s">
        <v>619</v>
      </c>
      <c r="D120" s="68" t="s">
        <v>280</v>
      </c>
      <c r="E120" s="68" t="s">
        <v>641</v>
      </c>
      <c r="F120" s="68" t="s">
        <v>928</v>
      </c>
      <c r="G120" s="68">
        <v>1</v>
      </c>
      <c r="H120" s="68" t="s">
        <v>658</v>
      </c>
      <c r="I120" s="68">
        <v>5</v>
      </c>
      <c r="J120" s="68" t="s">
        <v>659</v>
      </c>
      <c r="K120" s="68">
        <v>5000</v>
      </c>
      <c r="L120" s="68" t="s">
        <v>628</v>
      </c>
      <c r="M120" s="68" t="s">
        <v>956</v>
      </c>
      <c r="N120" s="68">
        <v>20210101</v>
      </c>
    </row>
    <row r="121" spans="1:14" s="98" customFormat="1" ht="31.5" customHeight="1">
      <c r="A121" s="69"/>
      <c r="B121" s="68" t="s">
        <v>631</v>
      </c>
      <c r="C121" s="68" t="s">
        <v>619</v>
      </c>
      <c r="D121" s="68" t="s">
        <v>280</v>
      </c>
      <c r="E121" s="68" t="s">
        <v>656</v>
      </c>
      <c r="F121" s="68" t="s">
        <v>1160</v>
      </c>
      <c r="G121" s="68">
        <v>1</v>
      </c>
      <c r="H121" s="68" t="s">
        <v>645</v>
      </c>
      <c r="I121" s="68">
        <v>6</v>
      </c>
      <c r="J121" s="68" t="s">
        <v>643</v>
      </c>
      <c r="K121" s="68">
        <v>6000</v>
      </c>
      <c r="L121" s="68" t="s">
        <v>624</v>
      </c>
      <c r="M121" s="68" t="s">
        <v>956</v>
      </c>
      <c r="N121" s="68">
        <v>20210101</v>
      </c>
    </row>
    <row r="122" spans="1:14" s="98" customFormat="1" ht="31.5" customHeight="1">
      <c r="A122" s="69"/>
      <c r="B122" s="68" t="s">
        <v>959</v>
      </c>
      <c r="C122" s="68" t="s">
        <v>619</v>
      </c>
      <c r="D122" s="68" t="s">
        <v>280</v>
      </c>
      <c r="E122" s="68" t="s">
        <v>657</v>
      </c>
      <c r="F122" s="68" t="s">
        <v>1160</v>
      </c>
      <c r="G122" s="68">
        <v>1</v>
      </c>
      <c r="H122" s="68" t="s">
        <v>654</v>
      </c>
      <c r="I122" s="68">
        <v>1</v>
      </c>
      <c r="J122" s="68" t="s">
        <v>654</v>
      </c>
      <c r="K122" s="68">
        <v>1000</v>
      </c>
      <c r="L122" s="68" t="s">
        <v>655</v>
      </c>
      <c r="M122" s="68" t="s">
        <v>956</v>
      </c>
      <c r="N122" s="68">
        <v>20210101</v>
      </c>
    </row>
    <row r="123" spans="1:14" s="98" customFormat="1" ht="31.5" customHeight="1">
      <c r="A123" s="69"/>
      <c r="B123" s="68" t="s">
        <v>989</v>
      </c>
      <c r="C123" s="68" t="s">
        <v>619</v>
      </c>
      <c r="D123" s="68" t="s">
        <v>280</v>
      </c>
      <c r="E123" s="68" t="s">
        <v>991</v>
      </c>
      <c r="F123" s="68" t="s">
        <v>928</v>
      </c>
      <c r="G123" s="68">
        <v>1</v>
      </c>
      <c r="H123" s="68" t="s">
        <v>993</v>
      </c>
      <c r="I123" s="68">
        <v>1</v>
      </c>
      <c r="J123" s="68" t="s">
        <v>634</v>
      </c>
      <c r="K123" s="68">
        <v>500</v>
      </c>
      <c r="L123" s="68" t="s">
        <v>628</v>
      </c>
      <c r="M123" s="68" t="s">
        <v>956</v>
      </c>
      <c r="N123" s="68">
        <v>20210101</v>
      </c>
    </row>
    <row r="124" spans="1:14" s="98" customFormat="1" ht="31.5" customHeight="1">
      <c r="A124" s="69"/>
      <c r="B124" s="68" t="s">
        <v>990</v>
      </c>
      <c r="C124" s="68" t="s">
        <v>619</v>
      </c>
      <c r="D124" s="68" t="s">
        <v>280</v>
      </c>
      <c r="E124" s="68" t="s">
        <v>992</v>
      </c>
      <c r="F124" s="68" t="s">
        <v>928</v>
      </c>
      <c r="G124" s="68">
        <v>1</v>
      </c>
      <c r="H124" s="68" t="s">
        <v>994</v>
      </c>
      <c r="I124" s="68">
        <v>500</v>
      </c>
      <c r="J124" s="68" t="s">
        <v>634</v>
      </c>
      <c r="K124" s="68">
        <v>500</v>
      </c>
      <c r="L124" s="68" t="s">
        <v>634</v>
      </c>
      <c r="M124" s="68" t="s">
        <v>956</v>
      </c>
      <c r="N124" s="68">
        <v>20210101</v>
      </c>
    </row>
    <row r="125" spans="1:14" s="98" customFormat="1" ht="31.5" customHeight="1">
      <c r="A125" s="69"/>
      <c r="B125" s="68" t="s">
        <v>1045</v>
      </c>
      <c r="C125" s="68" t="s">
        <v>619</v>
      </c>
      <c r="D125" s="68" t="s">
        <v>280</v>
      </c>
      <c r="E125" s="68" t="s">
        <v>1046</v>
      </c>
      <c r="F125" s="68" t="s">
        <v>928</v>
      </c>
      <c r="G125" s="68">
        <v>1</v>
      </c>
      <c r="H125" s="68" t="s">
        <v>634</v>
      </c>
      <c r="I125" s="68">
        <v>1</v>
      </c>
      <c r="J125" s="68" t="s">
        <v>634</v>
      </c>
      <c r="K125" s="68">
        <v>500</v>
      </c>
      <c r="L125" s="68" t="s">
        <v>1047</v>
      </c>
      <c r="M125" s="68" t="s">
        <v>956</v>
      </c>
      <c r="N125" s="68">
        <v>20210101</v>
      </c>
    </row>
    <row r="126" spans="1:14" s="98" customFormat="1" ht="31.5" customHeight="1">
      <c r="A126" s="69"/>
    </row>
    <row r="127" spans="1:14" s="98" customFormat="1" ht="31.5" customHeight="1">
      <c r="A127" s="69">
        <v>14</v>
      </c>
      <c r="B127" s="71" t="s">
        <v>98</v>
      </c>
      <c r="C127" s="108" t="s">
        <v>957</v>
      </c>
      <c r="D127" s="71" t="s">
        <v>99</v>
      </c>
      <c r="E127" s="72" t="s">
        <v>568</v>
      </c>
      <c r="F127" s="107"/>
      <c r="I127" s="98" t="s">
        <v>671</v>
      </c>
    </row>
    <row r="128" spans="1:14" s="98" customFormat="1" ht="31.5" customHeight="1">
      <c r="A128" s="69"/>
      <c r="B128" s="78" t="s">
        <v>531</v>
      </c>
      <c r="C128" s="73" t="s">
        <v>495</v>
      </c>
      <c r="D128" s="73" t="s">
        <v>275</v>
      </c>
      <c r="E128" s="78" t="s">
        <v>446</v>
      </c>
      <c r="F128" s="73" t="s">
        <v>372</v>
      </c>
      <c r="G128" s="78" t="s">
        <v>2604</v>
      </c>
      <c r="H128" s="73" t="s">
        <v>1181</v>
      </c>
      <c r="I128" s="73" t="s">
        <v>1182</v>
      </c>
      <c r="J128" s="117"/>
      <c r="K128" s="117"/>
      <c r="L128" s="117"/>
      <c r="M128" s="117"/>
    </row>
    <row r="129" spans="1:21" s="98" customFormat="1" ht="31.5" customHeight="1">
      <c r="A129" s="69"/>
      <c r="B129" s="74" t="s">
        <v>569</v>
      </c>
      <c r="C129" s="79" t="s">
        <v>494</v>
      </c>
      <c r="D129" s="106" t="s">
        <v>572</v>
      </c>
      <c r="E129" s="79" t="s">
        <v>445</v>
      </c>
      <c r="F129" s="79" t="s">
        <v>375</v>
      </c>
      <c r="G129" s="79" t="s">
        <v>2605</v>
      </c>
      <c r="H129" s="96" t="s">
        <v>705</v>
      </c>
      <c r="I129" s="96" t="s">
        <v>704</v>
      </c>
      <c r="J129" s="117"/>
      <c r="K129" s="117"/>
      <c r="L129" s="117"/>
      <c r="M129" s="117"/>
      <c r="U129" s="98">
        <v>60</v>
      </c>
    </row>
    <row r="130" spans="1:21" s="98" customFormat="1" ht="31.5" customHeight="1">
      <c r="A130" s="69"/>
      <c r="B130" s="68" t="s">
        <v>958</v>
      </c>
      <c r="C130" s="68" t="s">
        <v>619</v>
      </c>
      <c r="D130" s="68" t="s">
        <v>620</v>
      </c>
      <c r="E130" s="68" t="s">
        <v>949</v>
      </c>
      <c r="F130" s="68" t="s">
        <v>987</v>
      </c>
      <c r="G130" s="68" t="s">
        <v>630</v>
      </c>
      <c r="H130" s="68">
        <v>1</v>
      </c>
      <c r="I130" s="68" t="s">
        <v>634</v>
      </c>
      <c r="J130" s="117"/>
      <c r="K130" s="117"/>
      <c r="L130" s="117"/>
      <c r="M130" s="117"/>
    </row>
    <row r="131" spans="1:21" s="98" customFormat="1" ht="31.5" customHeight="1">
      <c r="A131" s="69"/>
      <c r="B131" s="68" t="s">
        <v>981</v>
      </c>
      <c r="C131" s="68" t="s">
        <v>621</v>
      </c>
      <c r="D131" s="68" t="s">
        <v>622</v>
      </c>
      <c r="E131" s="68" t="s">
        <v>949</v>
      </c>
      <c r="F131" s="68" t="s">
        <v>987</v>
      </c>
      <c r="G131" s="68" t="s">
        <v>632</v>
      </c>
      <c r="H131" s="68">
        <v>20</v>
      </c>
      <c r="I131" s="68" t="s">
        <v>628</v>
      </c>
      <c r="J131" s="117"/>
      <c r="K131" s="117"/>
      <c r="L131" s="117"/>
      <c r="M131" s="117"/>
    </row>
    <row r="132" spans="1:21" s="98" customFormat="1" ht="31.5" customHeight="1">
      <c r="A132" s="69"/>
      <c r="B132" s="68" t="s">
        <v>982</v>
      </c>
      <c r="C132" s="68" t="s">
        <v>619</v>
      </c>
      <c r="D132" s="68" t="s">
        <v>280</v>
      </c>
      <c r="E132" s="68" t="s">
        <v>1001</v>
      </c>
      <c r="F132" s="68" t="s">
        <v>985</v>
      </c>
      <c r="G132" s="68" t="s">
        <v>959</v>
      </c>
      <c r="H132" s="68">
        <v>250</v>
      </c>
      <c r="I132" s="68" t="s">
        <v>624</v>
      </c>
      <c r="J132" s="117"/>
      <c r="K132" s="117"/>
      <c r="L132" s="117"/>
      <c r="M132" s="117"/>
      <c r="T132" s="70"/>
      <c r="U132" s="98">
        <v>40</v>
      </c>
    </row>
    <row r="133" spans="1:21" s="98" customFormat="1" ht="31.5" customHeight="1">
      <c r="A133" s="69"/>
      <c r="B133" s="68" t="s">
        <v>996</v>
      </c>
      <c r="C133" s="68" t="s">
        <v>619</v>
      </c>
      <c r="D133" s="68" t="s">
        <v>280</v>
      </c>
      <c r="E133" s="68" t="s">
        <v>1001</v>
      </c>
      <c r="F133" s="68" t="s">
        <v>986</v>
      </c>
      <c r="G133" s="68" t="s">
        <v>990</v>
      </c>
      <c r="H133" s="68">
        <v>1</v>
      </c>
      <c r="I133" s="68" t="s">
        <v>634</v>
      </c>
      <c r="J133" s="117"/>
      <c r="K133" s="117"/>
      <c r="L133" s="117"/>
      <c r="M133" s="117"/>
      <c r="T133" s="70"/>
    </row>
    <row r="134" spans="1:21" s="98" customFormat="1" ht="31.5" customHeight="1">
      <c r="A134" s="69"/>
      <c r="B134" s="68" t="s">
        <v>997</v>
      </c>
      <c r="C134" s="68" t="s">
        <v>619</v>
      </c>
      <c r="D134" s="68" t="s">
        <v>280</v>
      </c>
      <c r="E134" s="68" t="s">
        <v>1001</v>
      </c>
      <c r="F134" s="68" t="s">
        <v>985</v>
      </c>
      <c r="G134" s="68" t="s">
        <v>989</v>
      </c>
      <c r="H134" s="68">
        <v>50</v>
      </c>
      <c r="I134" s="68" t="s">
        <v>628</v>
      </c>
      <c r="J134" s="117"/>
      <c r="K134" s="117"/>
      <c r="L134" s="117"/>
      <c r="M134" s="117"/>
    </row>
    <row r="135" spans="1:21" s="98" customFormat="1" ht="31.5" customHeight="1">
      <c r="A135" s="69"/>
      <c r="B135" s="68" t="s">
        <v>998</v>
      </c>
      <c r="C135" s="68" t="s">
        <v>619</v>
      </c>
      <c r="D135" s="68" t="s">
        <v>280</v>
      </c>
      <c r="E135" s="68" t="s">
        <v>1003</v>
      </c>
      <c r="F135" s="68" t="s">
        <v>988</v>
      </c>
      <c r="G135" s="68" t="s">
        <v>959</v>
      </c>
      <c r="H135" s="68">
        <v>250</v>
      </c>
      <c r="I135" s="68" t="s">
        <v>624</v>
      </c>
      <c r="J135" s="117"/>
      <c r="K135" s="117"/>
      <c r="L135" s="117"/>
      <c r="M135" s="117"/>
    </row>
    <row r="136" spans="1:21" s="98" customFormat="1" ht="31.5" customHeight="1">
      <c r="A136" s="69"/>
      <c r="B136" s="68" t="s">
        <v>999</v>
      </c>
      <c r="C136" s="68" t="s">
        <v>619</v>
      </c>
      <c r="D136" s="68" t="s">
        <v>280</v>
      </c>
      <c r="E136" s="68" t="s">
        <v>1003</v>
      </c>
      <c r="F136" s="68" t="s">
        <v>988</v>
      </c>
      <c r="G136" s="68" t="s">
        <v>630</v>
      </c>
      <c r="H136" s="68">
        <v>1</v>
      </c>
      <c r="I136" s="68" t="s">
        <v>634</v>
      </c>
      <c r="J136" s="117"/>
      <c r="K136" s="117"/>
      <c r="L136" s="117"/>
      <c r="M136" s="117"/>
    </row>
    <row r="137" spans="1:21" s="98" customFormat="1" ht="31.5" customHeight="1">
      <c r="A137" s="69"/>
      <c r="B137" s="68" t="s">
        <v>1000</v>
      </c>
      <c r="C137" s="68" t="s">
        <v>619</v>
      </c>
      <c r="D137" s="68" t="s">
        <v>280</v>
      </c>
      <c r="E137" s="68" t="s">
        <v>1003</v>
      </c>
      <c r="F137" s="68" t="s">
        <v>988</v>
      </c>
      <c r="G137" s="68" t="s">
        <v>632</v>
      </c>
      <c r="H137" s="68">
        <v>20</v>
      </c>
      <c r="I137" s="68" t="s">
        <v>628</v>
      </c>
      <c r="J137" s="117"/>
      <c r="K137" s="117"/>
      <c r="L137" s="117"/>
      <c r="M137" s="117"/>
    </row>
    <row r="138" spans="1:21" s="98" customFormat="1" ht="31.5" customHeight="1">
      <c r="A138" s="69"/>
      <c r="B138" s="101"/>
      <c r="C138" s="101"/>
      <c r="D138" s="102"/>
      <c r="E138" s="102"/>
      <c r="F138" s="102" t="s">
        <v>378</v>
      </c>
    </row>
    <row r="139" spans="1:21" ht="31.5" customHeight="1">
      <c r="E139" s="70" t="s">
        <v>378</v>
      </c>
      <c r="F139" s="70" t="s">
        <v>378</v>
      </c>
      <c r="G139" s="70" t="s">
        <v>378</v>
      </c>
      <c r="L139" s="98"/>
    </row>
    <row r="140" spans="1:21" ht="31.5" customHeight="1">
      <c r="A140" s="69">
        <v>15</v>
      </c>
      <c r="B140" s="71" t="s">
        <v>98</v>
      </c>
      <c r="C140" s="105" t="s">
        <v>666</v>
      </c>
      <c r="D140" s="71" t="s">
        <v>99</v>
      </c>
      <c r="E140" s="72" t="s">
        <v>501</v>
      </c>
      <c r="Q140" s="94"/>
    </row>
    <row r="141" spans="1:21" ht="31.5" customHeight="1">
      <c r="B141" s="78" t="s">
        <v>440</v>
      </c>
      <c r="C141" s="73" t="s">
        <v>495</v>
      </c>
      <c r="D141" s="73" t="s">
        <v>275</v>
      </c>
      <c r="E141" s="73" t="s">
        <v>438</v>
      </c>
      <c r="F141" s="73" t="s">
        <v>530</v>
      </c>
      <c r="G141" s="73" t="s">
        <v>455</v>
      </c>
      <c r="H141" s="73" t="s">
        <v>519</v>
      </c>
      <c r="I141" s="73" t="s">
        <v>545</v>
      </c>
      <c r="J141" s="73" t="s">
        <v>636</v>
      </c>
      <c r="K141" s="73" t="s">
        <v>975</v>
      </c>
      <c r="L141" s="73" t="s">
        <v>366</v>
      </c>
      <c r="M141" s="73" t="s">
        <v>660</v>
      </c>
      <c r="N141" s="73" t="s">
        <v>661</v>
      </c>
      <c r="O141" s="73" t="s">
        <v>638</v>
      </c>
      <c r="P141" s="73" t="s">
        <v>524</v>
      </c>
      <c r="Q141" s="73" t="s">
        <v>525</v>
      </c>
      <c r="R141" s="73" t="s">
        <v>367</v>
      </c>
      <c r="S141" s="73" t="s">
        <v>333</v>
      </c>
      <c r="T141" s="73" t="s">
        <v>523</v>
      </c>
      <c r="U141" s="73" t="s">
        <v>1184</v>
      </c>
    </row>
    <row r="142" spans="1:21" ht="31.5" customHeight="1">
      <c r="B142" s="74" t="s">
        <v>576</v>
      </c>
      <c r="C142" s="79" t="s">
        <v>494</v>
      </c>
      <c r="D142" s="79" t="s">
        <v>1251</v>
      </c>
      <c r="E142" s="79" t="s">
        <v>439</v>
      </c>
      <c r="F142" s="79" t="s">
        <v>434</v>
      </c>
      <c r="G142" s="79" t="s">
        <v>454</v>
      </c>
      <c r="H142" s="79" t="s">
        <v>449</v>
      </c>
      <c r="I142" s="68" t="s">
        <v>586</v>
      </c>
      <c r="J142" s="68" t="s">
        <v>1183</v>
      </c>
      <c r="K142" s="96" t="s">
        <v>1186</v>
      </c>
      <c r="L142" s="68" t="s">
        <v>577</v>
      </c>
      <c r="M142" s="79" t="s">
        <v>703</v>
      </c>
      <c r="N142" s="79" t="s">
        <v>653</v>
      </c>
      <c r="O142" s="96" t="s">
        <v>706</v>
      </c>
      <c r="P142" s="68" t="s">
        <v>583</v>
      </c>
      <c r="Q142" s="68" t="s">
        <v>585</v>
      </c>
      <c r="R142" s="68" t="s">
        <v>456</v>
      </c>
      <c r="S142" s="68" t="s">
        <v>579</v>
      </c>
      <c r="T142" s="68" t="s">
        <v>457</v>
      </c>
      <c r="U142" s="79" t="s">
        <v>1021</v>
      </c>
    </row>
    <row r="143" spans="1:21" ht="31.5" customHeight="1">
      <c r="B143" s="68" t="s">
        <v>668</v>
      </c>
      <c r="C143" s="68" t="s">
        <v>619</v>
      </c>
      <c r="D143" s="68" t="s">
        <v>280</v>
      </c>
      <c r="E143" s="68" t="s">
        <v>631</v>
      </c>
      <c r="F143" s="68" t="s">
        <v>1027</v>
      </c>
      <c r="G143" s="68" t="s">
        <v>961</v>
      </c>
      <c r="H143" s="68" t="s">
        <v>963</v>
      </c>
      <c r="I143" s="68" t="s">
        <v>347</v>
      </c>
      <c r="J143" s="68" t="s">
        <v>969</v>
      </c>
      <c r="K143" s="125">
        <v>36000</v>
      </c>
      <c r="L143" s="68">
        <v>2</v>
      </c>
      <c r="M143" s="68">
        <v>6000</v>
      </c>
      <c r="N143" s="68" t="s">
        <v>972</v>
      </c>
      <c r="O143" s="68">
        <f t="shared" ref="O143:O149" si="0">L143*M143</f>
        <v>12000</v>
      </c>
      <c r="P143" s="125">
        <f t="shared" ref="P143:P149" si="1">K143/1.1</f>
        <v>32727.272727272724</v>
      </c>
      <c r="Q143" s="125">
        <f t="shared" ref="Q143:Q149" si="2">P143*0.1</f>
        <v>3272.7272727272725</v>
      </c>
      <c r="R143" s="126">
        <v>44256</v>
      </c>
      <c r="S143" s="126">
        <v>44256</v>
      </c>
      <c r="T143" s="68" t="s">
        <v>976</v>
      </c>
      <c r="U143" s="68">
        <v>2</v>
      </c>
    </row>
    <row r="144" spans="1:21" ht="31.5" customHeight="1">
      <c r="B144" s="68" t="s">
        <v>669</v>
      </c>
      <c r="C144" s="68" t="s">
        <v>619</v>
      </c>
      <c r="D144" s="68" t="s">
        <v>280</v>
      </c>
      <c r="E144" s="68" t="s">
        <v>630</v>
      </c>
      <c r="F144" s="68" t="s">
        <v>955</v>
      </c>
      <c r="G144" s="68" t="s">
        <v>903</v>
      </c>
      <c r="H144" s="68" t="s">
        <v>615</v>
      </c>
      <c r="I144" s="68" t="s">
        <v>635</v>
      </c>
      <c r="J144" s="68" t="s">
        <v>970</v>
      </c>
      <c r="K144" s="125">
        <v>10000</v>
      </c>
      <c r="L144" s="68">
        <v>5</v>
      </c>
      <c r="M144" s="68">
        <v>500</v>
      </c>
      <c r="N144" s="68" t="s">
        <v>670</v>
      </c>
      <c r="O144" s="68">
        <f t="shared" si="0"/>
        <v>2500</v>
      </c>
      <c r="P144" s="125">
        <f t="shared" si="1"/>
        <v>9090.9090909090901</v>
      </c>
      <c r="Q144" s="125">
        <f t="shared" si="2"/>
        <v>909.09090909090901</v>
      </c>
      <c r="R144" s="126">
        <v>44256</v>
      </c>
      <c r="S144" s="126">
        <v>44256</v>
      </c>
      <c r="T144" s="68" t="s">
        <v>352</v>
      </c>
      <c r="U144" s="68">
        <v>2</v>
      </c>
    </row>
    <row r="145" spans="1:21" ht="31.5" customHeight="1">
      <c r="B145" s="68" t="s">
        <v>960</v>
      </c>
      <c r="C145" s="68" t="s">
        <v>619</v>
      </c>
      <c r="D145" s="68" t="s">
        <v>280</v>
      </c>
      <c r="E145" s="68" t="s">
        <v>632</v>
      </c>
      <c r="F145" s="68" t="s">
        <v>458</v>
      </c>
      <c r="G145" s="68" t="s">
        <v>532</v>
      </c>
      <c r="H145" s="68" t="s">
        <v>614</v>
      </c>
      <c r="I145" s="68" t="s">
        <v>968</v>
      </c>
      <c r="J145" s="68" t="s">
        <v>969</v>
      </c>
      <c r="K145" s="125">
        <v>18000</v>
      </c>
      <c r="L145" s="68">
        <v>5</v>
      </c>
      <c r="M145" s="68">
        <v>1000</v>
      </c>
      <c r="N145" s="68" t="s">
        <v>973</v>
      </c>
      <c r="O145" s="68">
        <f t="shared" si="0"/>
        <v>5000</v>
      </c>
      <c r="P145" s="125">
        <f t="shared" si="1"/>
        <v>16363.636363636362</v>
      </c>
      <c r="Q145" s="125">
        <f t="shared" si="2"/>
        <v>1636.3636363636363</v>
      </c>
      <c r="R145" s="126">
        <v>44256</v>
      </c>
      <c r="S145" s="126">
        <v>44256</v>
      </c>
      <c r="T145" s="68" t="s">
        <v>977</v>
      </c>
      <c r="U145" s="68">
        <v>2</v>
      </c>
    </row>
    <row r="146" spans="1:21" ht="31.5" customHeight="1">
      <c r="B146" s="68" t="s">
        <v>1024</v>
      </c>
      <c r="C146" s="68" t="s">
        <v>619</v>
      </c>
      <c r="D146" s="68" t="s">
        <v>280</v>
      </c>
      <c r="E146" s="68" t="s">
        <v>989</v>
      </c>
      <c r="F146" s="68" t="s">
        <v>1019</v>
      </c>
      <c r="G146" s="68" t="s">
        <v>532</v>
      </c>
      <c r="H146" s="68" t="s">
        <v>614</v>
      </c>
      <c r="I146" s="68" t="s">
        <v>968</v>
      </c>
      <c r="J146" s="68" t="s">
        <v>971</v>
      </c>
      <c r="K146" s="125">
        <v>15000</v>
      </c>
      <c r="L146" s="68">
        <v>5</v>
      </c>
      <c r="M146" s="68">
        <v>500</v>
      </c>
      <c r="N146" s="68" t="s">
        <v>628</v>
      </c>
      <c r="O146" s="68">
        <f t="shared" si="0"/>
        <v>2500</v>
      </c>
      <c r="P146" s="125">
        <f t="shared" si="1"/>
        <v>13636.363636363636</v>
      </c>
      <c r="Q146" s="125">
        <f t="shared" si="2"/>
        <v>1363.6363636363637</v>
      </c>
      <c r="R146" s="126">
        <v>44256</v>
      </c>
      <c r="S146" s="126">
        <v>44256</v>
      </c>
      <c r="T146" s="68" t="s">
        <v>352</v>
      </c>
      <c r="U146" s="68">
        <v>2</v>
      </c>
    </row>
    <row r="147" spans="1:21" ht="31.5" customHeight="1">
      <c r="B147" s="68" t="s">
        <v>1025</v>
      </c>
      <c r="C147" s="68" t="s">
        <v>619</v>
      </c>
      <c r="D147" s="68" t="s">
        <v>280</v>
      </c>
      <c r="E147" s="68" t="s">
        <v>990</v>
      </c>
      <c r="F147" s="68" t="s">
        <v>1030</v>
      </c>
      <c r="G147" s="68" t="s">
        <v>903</v>
      </c>
      <c r="H147" s="68" t="s">
        <v>615</v>
      </c>
      <c r="I147" s="68" t="s">
        <v>968</v>
      </c>
      <c r="J147" s="68" t="s">
        <v>971</v>
      </c>
      <c r="K147" s="125">
        <v>10000</v>
      </c>
      <c r="L147" s="68">
        <v>3</v>
      </c>
      <c r="M147" s="68">
        <v>500</v>
      </c>
      <c r="N147" s="68" t="s">
        <v>634</v>
      </c>
      <c r="O147" s="68">
        <f t="shared" si="0"/>
        <v>1500</v>
      </c>
      <c r="P147" s="125">
        <f t="shared" si="1"/>
        <v>9090.9090909090901</v>
      </c>
      <c r="Q147" s="125">
        <f t="shared" si="2"/>
        <v>909.09090909090901</v>
      </c>
      <c r="R147" s="126">
        <v>44256</v>
      </c>
      <c r="S147" s="126">
        <v>44256</v>
      </c>
      <c r="T147" s="68" t="s">
        <v>352</v>
      </c>
      <c r="U147" s="68">
        <v>2</v>
      </c>
    </row>
    <row r="148" spans="1:21" ht="31.5" customHeight="1">
      <c r="B148" s="68" t="s">
        <v>1043</v>
      </c>
      <c r="C148" s="68" t="s">
        <v>619</v>
      </c>
      <c r="D148" s="68" t="s">
        <v>280</v>
      </c>
      <c r="E148" s="68" t="s">
        <v>631</v>
      </c>
      <c r="F148" s="68" t="s">
        <v>1027</v>
      </c>
      <c r="G148" s="68" t="s">
        <v>961</v>
      </c>
      <c r="H148" s="68" t="s">
        <v>963</v>
      </c>
      <c r="I148" s="68" t="s">
        <v>347</v>
      </c>
      <c r="J148" s="68" t="s">
        <v>969</v>
      </c>
      <c r="K148" s="125">
        <v>42000</v>
      </c>
      <c r="L148" s="68">
        <v>3</v>
      </c>
      <c r="M148" s="68">
        <v>6000</v>
      </c>
      <c r="N148" s="68" t="s">
        <v>624</v>
      </c>
      <c r="O148" s="68">
        <f t="shared" si="0"/>
        <v>18000</v>
      </c>
      <c r="P148" s="125">
        <f t="shared" si="1"/>
        <v>38181.818181818177</v>
      </c>
      <c r="Q148" s="125">
        <f t="shared" si="2"/>
        <v>3818.181818181818</v>
      </c>
      <c r="R148" s="126">
        <v>44256</v>
      </c>
      <c r="S148" s="126">
        <v>44256</v>
      </c>
      <c r="T148" s="68" t="s">
        <v>352</v>
      </c>
      <c r="U148" s="68">
        <v>1</v>
      </c>
    </row>
    <row r="149" spans="1:21" ht="31.5" customHeight="1">
      <c r="B149" s="68" t="s">
        <v>1044</v>
      </c>
      <c r="C149" s="68" t="s">
        <v>619</v>
      </c>
      <c r="D149" s="68" t="s">
        <v>280</v>
      </c>
      <c r="E149" s="68" t="s">
        <v>1045</v>
      </c>
      <c r="F149" s="68" t="s">
        <v>1046</v>
      </c>
      <c r="G149" s="68" t="s">
        <v>532</v>
      </c>
      <c r="H149" s="68" t="s">
        <v>1185</v>
      </c>
      <c r="I149" s="68" t="s">
        <v>347</v>
      </c>
      <c r="J149" s="68" t="s">
        <v>969</v>
      </c>
      <c r="K149" s="125">
        <v>17000</v>
      </c>
      <c r="L149" s="68">
        <v>2</v>
      </c>
      <c r="M149" s="68">
        <v>500</v>
      </c>
      <c r="N149" s="68" t="s">
        <v>1047</v>
      </c>
      <c r="O149" s="68">
        <f t="shared" si="0"/>
        <v>1000</v>
      </c>
      <c r="P149" s="125">
        <f t="shared" si="1"/>
        <v>15454.545454545454</v>
      </c>
      <c r="Q149" s="125">
        <f t="shared" si="2"/>
        <v>1545.4545454545455</v>
      </c>
      <c r="R149" s="126">
        <v>44258</v>
      </c>
      <c r="S149" s="126">
        <v>44258</v>
      </c>
      <c r="T149" s="68" t="s">
        <v>1026</v>
      </c>
      <c r="U149" s="68">
        <v>1</v>
      </c>
    </row>
    <row r="150" spans="1:21" ht="31.5" customHeight="1">
      <c r="B150" s="80" t="s">
        <v>378</v>
      </c>
      <c r="C150" s="114"/>
      <c r="D150" s="114"/>
      <c r="E150" s="114"/>
      <c r="F150" s="114"/>
      <c r="G150"/>
      <c r="H150"/>
    </row>
    <row r="151" spans="1:21" s="98" customFormat="1" ht="31.5" customHeight="1">
      <c r="A151" s="69"/>
      <c r="L151" s="98" t="s">
        <v>974</v>
      </c>
      <c r="Q151"/>
      <c r="R151"/>
      <c r="S151"/>
      <c r="T151"/>
    </row>
    <row r="152" spans="1:21" s="98" customFormat="1" ht="31.5" customHeight="1">
      <c r="A152" s="69">
        <v>16</v>
      </c>
      <c r="B152" s="71" t="s">
        <v>98</v>
      </c>
      <c r="C152" s="72" t="s">
        <v>677</v>
      </c>
      <c r="D152" s="71" t="s">
        <v>99</v>
      </c>
      <c r="E152" s="72" t="s">
        <v>580</v>
      </c>
      <c r="G152" s="98" t="s">
        <v>521</v>
      </c>
      <c r="H152" s="98" t="s">
        <v>542</v>
      </c>
      <c r="Q152"/>
      <c r="R152"/>
      <c r="S152"/>
      <c r="T152"/>
    </row>
    <row r="153" spans="1:21" s="98" customFormat="1" ht="31.5" customHeight="1">
      <c r="A153" s="69"/>
      <c r="B153" s="78" t="s">
        <v>537</v>
      </c>
      <c r="C153" s="73" t="s">
        <v>495</v>
      </c>
      <c r="D153" s="73" t="s">
        <v>275</v>
      </c>
      <c r="E153" s="78" t="s">
        <v>446</v>
      </c>
      <c r="F153" s="73" t="s">
        <v>372</v>
      </c>
      <c r="G153" s="78" t="s">
        <v>582</v>
      </c>
      <c r="H153" s="73" t="s">
        <v>541</v>
      </c>
      <c r="I153" s="78" t="s">
        <v>1140</v>
      </c>
      <c r="J153" s="73" t="s">
        <v>538</v>
      </c>
      <c r="K153" s="78" t="s">
        <v>539</v>
      </c>
      <c r="L153" s="73" t="s">
        <v>301</v>
      </c>
      <c r="M153" s="73" t="s">
        <v>303</v>
      </c>
      <c r="N153" s="78" t="s">
        <v>540</v>
      </c>
      <c r="O153" s="78" t="s">
        <v>543</v>
      </c>
      <c r="P153" s="73" t="s">
        <v>544</v>
      </c>
      <c r="Q153" s="78" t="s">
        <v>2607</v>
      </c>
      <c r="R153"/>
      <c r="S153"/>
      <c r="T153"/>
    </row>
    <row r="154" spans="1:21" s="98" customFormat="1" ht="31.5" customHeight="1">
      <c r="A154" s="69"/>
      <c r="B154" s="74" t="s">
        <v>574</v>
      </c>
      <c r="C154" s="79" t="s">
        <v>494</v>
      </c>
      <c r="D154" s="79" t="s">
        <v>1251</v>
      </c>
      <c r="E154" s="79" t="s">
        <v>445</v>
      </c>
      <c r="F154" s="79" t="s">
        <v>375</v>
      </c>
      <c r="G154" s="79" t="s">
        <v>376</v>
      </c>
      <c r="H154" s="68" t="s">
        <v>581</v>
      </c>
      <c r="I154" s="68" t="s">
        <v>1009</v>
      </c>
      <c r="J154" s="96" t="s">
        <v>584</v>
      </c>
      <c r="K154" s="68" t="s">
        <v>588</v>
      </c>
      <c r="L154" s="68" t="s">
        <v>587</v>
      </c>
      <c r="M154" s="68" t="s">
        <v>1099</v>
      </c>
      <c r="N154" s="79" t="s">
        <v>454</v>
      </c>
      <c r="O154" s="68" t="s">
        <v>589</v>
      </c>
      <c r="P154" s="68" t="s">
        <v>590</v>
      </c>
      <c r="Q154" s="68" t="s">
        <v>708</v>
      </c>
      <c r="R154"/>
      <c r="S154"/>
      <c r="T154"/>
    </row>
    <row r="155" spans="1:21" s="98" customFormat="1" ht="31.5" customHeight="1">
      <c r="A155" s="69"/>
      <c r="B155" s="68" t="s">
        <v>978</v>
      </c>
      <c r="C155" s="68" t="s">
        <v>619</v>
      </c>
      <c r="D155" s="68" t="s">
        <v>280</v>
      </c>
      <c r="E155" s="68" t="s">
        <v>949</v>
      </c>
      <c r="F155" s="68" t="s">
        <v>1006</v>
      </c>
      <c r="G155" s="125">
        <v>3000</v>
      </c>
      <c r="H155" s="68">
        <v>50</v>
      </c>
      <c r="I155" s="125">
        <f>G155*H155</f>
        <v>150000</v>
      </c>
      <c r="J155" s="125">
        <f>I155/1.1</f>
        <v>136363.63636363635</v>
      </c>
      <c r="K155" s="125">
        <f>I155-J155</f>
        <v>13636.363636363647</v>
      </c>
      <c r="L155" s="68" t="s">
        <v>1007</v>
      </c>
      <c r="M155" s="68" t="s">
        <v>1102</v>
      </c>
      <c r="N155" s="68" t="s">
        <v>533</v>
      </c>
      <c r="O155" s="126">
        <v>44260</v>
      </c>
      <c r="P155" s="126">
        <v>44260</v>
      </c>
      <c r="Q155" s="68" t="s">
        <v>352</v>
      </c>
      <c r="R155"/>
      <c r="S155"/>
      <c r="T155"/>
    </row>
    <row r="156" spans="1:21" s="98" customFormat="1" ht="31.5" customHeight="1">
      <c r="A156" s="69"/>
      <c r="B156" s="68" t="s">
        <v>979</v>
      </c>
      <c r="C156" s="68" t="s">
        <v>619</v>
      </c>
      <c r="D156" s="68" t="s">
        <v>280</v>
      </c>
      <c r="E156" s="68" t="s">
        <v>1001</v>
      </c>
      <c r="F156" s="68" t="s">
        <v>1006</v>
      </c>
      <c r="G156" s="125">
        <v>3000</v>
      </c>
      <c r="H156" s="68">
        <v>10</v>
      </c>
      <c r="I156" s="125">
        <f t="shared" ref="I156:I160" si="3">G156*H156</f>
        <v>30000</v>
      </c>
      <c r="J156" s="125">
        <f t="shared" ref="J156:J160" si="4">I156/1.1</f>
        <v>27272.727272727272</v>
      </c>
      <c r="K156" s="125">
        <f t="shared" ref="K156:K160" si="5">I156-J156</f>
        <v>2727.2727272727279</v>
      </c>
      <c r="L156" s="68" t="s">
        <v>347</v>
      </c>
      <c r="M156" s="68" t="s">
        <v>1102</v>
      </c>
      <c r="N156" s="68" t="s">
        <v>534</v>
      </c>
      <c r="O156" s="126">
        <v>44260</v>
      </c>
      <c r="P156" s="126">
        <v>44260</v>
      </c>
      <c r="Q156" s="68" t="s">
        <v>352</v>
      </c>
      <c r="R156"/>
      <c r="S156"/>
      <c r="T156"/>
    </row>
    <row r="157" spans="1:21" s="98" customFormat="1" ht="31.5" customHeight="1">
      <c r="A157" s="69"/>
      <c r="B157" s="68" t="s">
        <v>980</v>
      </c>
      <c r="C157" s="68" t="s">
        <v>619</v>
      </c>
      <c r="D157" s="68" t="s">
        <v>280</v>
      </c>
      <c r="E157" s="68" t="s">
        <v>951</v>
      </c>
      <c r="F157" s="68" t="s">
        <v>1005</v>
      </c>
      <c r="G157" s="125">
        <v>3000</v>
      </c>
      <c r="H157" s="68">
        <v>10</v>
      </c>
      <c r="I157" s="125">
        <f t="shared" si="3"/>
        <v>30000</v>
      </c>
      <c r="J157" s="125">
        <f t="shared" si="4"/>
        <v>27272.727272727272</v>
      </c>
      <c r="K157" s="125">
        <f t="shared" si="5"/>
        <v>2727.2727272727279</v>
      </c>
      <c r="L157" s="68" t="s">
        <v>1008</v>
      </c>
      <c r="M157" s="68" t="s">
        <v>1102</v>
      </c>
      <c r="N157" s="68" t="s">
        <v>533</v>
      </c>
      <c r="O157" s="126">
        <v>44260</v>
      </c>
      <c r="P157" s="126">
        <v>44260</v>
      </c>
      <c r="Q157" s="68" t="s">
        <v>352</v>
      </c>
      <c r="R157"/>
      <c r="S157"/>
      <c r="T157"/>
    </row>
    <row r="158" spans="1:21" s="98" customFormat="1" ht="31.5" customHeight="1">
      <c r="A158" s="69"/>
      <c r="B158" s="68" t="s">
        <v>978</v>
      </c>
      <c r="C158" s="68" t="s">
        <v>619</v>
      </c>
      <c r="D158" s="68" t="s">
        <v>280</v>
      </c>
      <c r="E158" s="68" t="s">
        <v>949</v>
      </c>
      <c r="F158" s="68" t="s">
        <v>1005</v>
      </c>
      <c r="G158" s="125">
        <v>3000</v>
      </c>
      <c r="H158" s="68">
        <v>4</v>
      </c>
      <c r="I158" s="125">
        <f t="shared" si="3"/>
        <v>12000</v>
      </c>
      <c r="J158" s="125">
        <f t="shared" si="4"/>
        <v>10909.090909090908</v>
      </c>
      <c r="K158" s="125">
        <f t="shared" si="5"/>
        <v>1090.9090909090919</v>
      </c>
      <c r="L158" s="68" t="s">
        <v>347</v>
      </c>
      <c r="M158" s="68" t="s">
        <v>1102</v>
      </c>
      <c r="N158" s="68" t="s">
        <v>534</v>
      </c>
      <c r="O158" s="126">
        <v>44260</v>
      </c>
      <c r="P158" s="126">
        <v>44260</v>
      </c>
      <c r="Q158" s="68" t="s">
        <v>352</v>
      </c>
      <c r="R158"/>
      <c r="S158"/>
      <c r="T158"/>
    </row>
    <row r="159" spans="1:21" s="98" customFormat="1" ht="31.5" customHeight="1">
      <c r="A159" s="69"/>
      <c r="B159" s="68" t="s">
        <v>979</v>
      </c>
      <c r="C159" s="68" t="s">
        <v>619</v>
      </c>
      <c r="D159" s="68" t="s">
        <v>280</v>
      </c>
      <c r="E159" s="68" t="s">
        <v>1001</v>
      </c>
      <c r="F159" s="68" t="s">
        <v>952</v>
      </c>
      <c r="G159" s="125">
        <v>3500</v>
      </c>
      <c r="H159" s="68">
        <v>20</v>
      </c>
      <c r="I159" s="125">
        <f t="shared" si="3"/>
        <v>70000</v>
      </c>
      <c r="J159" s="125">
        <f t="shared" si="4"/>
        <v>63636.363636363632</v>
      </c>
      <c r="K159" s="125">
        <f t="shared" si="5"/>
        <v>6363.6363636363676</v>
      </c>
      <c r="L159" s="68" t="s">
        <v>1100</v>
      </c>
      <c r="M159" s="68" t="s">
        <v>1102</v>
      </c>
      <c r="N159" s="68" t="s">
        <v>533</v>
      </c>
      <c r="O159" s="126">
        <v>44260</v>
      </c>
      <c r="P159" s="126">
        <v>44260</v>
      </c>
      <c r="Q159" s="68" t="s">
        <v>352</v>
      </c>
      <c r="R159"/>
      <c r="S159"/>
      <c r="T159"/>
    </row>
    <row r="160" spans="1:21" s="98" customFormat="1" ht="31.5" customHeight="1">
      <c r="A160" s="69"/>
      <c r="B160" s="68" t="s">
        <v>980</v>
      </c>
      <c r="C160" s="68" t="s">
        <v>619</v>
      </c>
      <c r="D160" s="68" t="s">
        <v>280</v>
      </c>
      <c r="E160" s="68" t="s">
        <v>951</v>
      </c>
      <c r="F160" s="68" t="s">
        <v>952</v>
      </c>
      <c r="G160" s="125">
        <v>3500</v>
      </c>
      <c r="H160" s="68">
        <v>5</v>
      </c>
      <c r="I160" s="125">
        <f t="shared" si="3"/>
        <v>17500</v>
      </c>
      <c r="J160" s="125">
        <f t="shared" si="4"/>
        <v>15909.090909090908</v>
      </c>
      <c r="K160" s="125">
        <f t="shared" si="5"/>
        <v>1590.9090909090919</v>
      </c>
      <c r="L160" s="68" t="s">
        <v>1100</v>
      </c>
      <c r="M160" s="68" t="s">
        <v>1101</v>
      </c>
      <c r="N160" s="68" t="s">
        <v>534</v>
      </c>
      <c r="O160" s="126">
        <v>44260</v>
      </c>
      <c r="P160" s="126">
        <v>44260</v>
      </c>
      <c r="Q160" s="68" t="s">
        <v>352</v>
      </c>
      <c r="R160"/>
      <c r="S160"/>
      <c r="T160"/>
    </row>
    <row r="161" spans="1:22" s="98" customFormat="1" ht="31.5" customHeight="1">
      <c r="A161" s="69"/>
      <c r="B161"/>
      <c r="C161"/>
      <c r="D161"/>
      <c r="E161"/>
      <c r="F161"/>
      <c r="G161"/>
      <c r="H161"/>
      <c r="I161"/>
      <c r="J161"/>
      <c r="K161"/>
      <c r="L161" s="103"/>
      <c r="M161" s="80"/>
      <c r="N161" s="103"/>
      <c r="O161" s="103"/>
      <c r="P161" s="80"/>
      <c r="Q161" s="80"/>
      <c r="R161" s="80"/>
      <c r="S161" s="115"/>
      <c r="T161" s="115"/>
    </row>
    <row r="162" spans="1:22" s="98" customFormat="1" ht="31.5" customHeight="1">
      <c r="A162" s="69"/>
      <c r="B162" s="101"/>
      <c r="C162"/>
      <c r="D162"/>
      <c r="E162"/>
      <c r="F162"/>
      <c r="G162"/>
      <c r="H162"/>
      <c r="I162"/>
      <c r="J162"/>
      <c r="K162"/>
    </row>
    <row r="163" spans="1:22" s="98" customFormat="1" ht="31.5" customHeight="1">
      <c r="A163" s="69"/>
      <c r="C163"/>
      <c r="D163"/>
      <c r="E163"/>
      <c r="F163"/>
      <c r="G163"/>
      <c r="H163"/>
      <c r="I163"/>
      <c r="J163"/>
      <c r="K163"/>
      <c r="P163" s="108"/>
    </row>
    <row r="164" spans="1:22" s="98" customFormat="1" ht="31.5" customHeight="1">
      <c r="A164" s="69">
        <v>17</v>
      </c>
      <c r="B164" s="113" t="s">
        <v>98</v>
      </c>
      <c r="C164" s="67" t="s">
        <v>667</v>
      </c>
      <c r="D164" s="141" t="s">
        <v>99</v>
      </c>
      <c r="E164" s="72" t="s">
        <v>711</v>
      </c>
      <c r="F164" s="103"/>
      <c r="G164" s="103"/>
      <c r="H164" s="103" t="s">
        <v>521</v>
      </c>
      <c r="I164" s="103"/>
      <c r="J164" s="103"/>
      <c r="K164" s="103"/>
      <c r="M164" s="103"/>
      <c r="N164" s="103"/>
      <c r="P164" s="109"/>
      <c r="Q164" s="117"/>
    </row>
    <row r="165" spans="1:22" s="98" customFormat="1" ht="31.5" customHeight="1">
      <c r="A165" s="69"/>
      <c r="B165" s="73" t="s">
        <v>709</v>
      </c>
      <c r="C165" s="73" t="s">
        <v>495</v>
      </c>
      <c r="D165" s="73" t="s">
        <v>275</v>
      </c>
      <c r="E165" s="78" t="s">
        <v>446</v>
      </c>
      <c r="F165" s="73" t="s">
        <v>372</v>
      </c>
      <c r="G165" s="78" t="s">
        <v>2599</v>
      </c>
      <c r="H165" s="73" t="s">
        <v>2600</v>
      </c>
      <c r="I165" s="73" t="s">
        <v>541</v>
      </c>
      <c r="J165" s="73" t="s">
        <v>1187</v>
      </c>
      <c r="K165" s="73" t="s">
        <v>662</v>
      </c>
      <c r="L165" s="73" t="s">
        <v>1189</v>
      </c>
      <c r="M165" s="73" t="s">
        <v>1191</v>
      </c>
      <c r="N165" s="73" t="s">
        <v>1192</v>
      </c>
      <c r="O165"/>
      <c r="P165"/>
      <c r="Q165"/>
      <c r="R165" s="117"/>
      <c r="S165" s="117"/>
      <c r="T165" s="117"/>
      <c r="U165" s="117"/>
      <c r="V165" s="117"/>
    </row>
    <row r="166" spans="1:22" s="98" customFormat="1" ht="31.5" customHeight="1">
      <c r="A166" s="69"/>
      <c r="B166" s="74" t="s">
        <v>726</v>
      </c>
      <c r="C166" s="79" t="s">
        <v>494</v>
      </c>
      <c r="D166" s="79" t="s">
        <v>1251</v>
      </c>
      <c r="E166" s="79" t="s">
        <v>445</v>
      </c>
      <c r="F166" s="79" t="s">
        <v>375</v>
      </c>
      <c r="G166" s="79" t="s">
        <v>2595</v>
      </c>
      <c r="H166" s="79" t="s">
        <v>2594</v>
      </c>
      <c r="I166" s="79" t="s">
        <v>581</v>
      </c>
      <c r="J166" s="79" t="s">
        <v>705</v>
      </c>
      <c r="K166" s="68" t="s">
        <v>1188</v>
      </c>
      <c r="L166" s="79" t="s">
        <v>710</v>
      </c>
      <c r="M166" s="96" t="s">
        <v>1190</v>
      </c>
      <c r="N166" s="96" t="s">
        <v>1193</v>
      </c>
      <c r="O166"/>
      <c r="P166"/>
      <c r="Q166"/>
      <c r="R166" s="117"/>
      <c r="S166" s="117"/>
      <c r="T166" s="117"/>
      <c r="U166" s="117"/>
      <c r="V166" s="117"/>
    </row>
    <row r="167" spans="1:22" s="98" customFormat="1" ht="31.5" customHeight="1">
      <c r="A167" s="69"/>
      <c r="B167" s="68" t="s">
        <v>1010</v>
      </c>
      <c r="C167" s="68" t="s">
        <v>619</v>
      </c>
      <c r="D167" s="68" t="s">
        <v>1011</v>
      </c>
      <c r="E167" s="68" t="s">
        <v>2596</v>
      </c>
      <c r="F167" s="68" t="s">
        <v>1006</v>
      </c>
      <c r="G167" s="68" t="s">
        <v>2597</v>
      </c>
      <c r="H167" s="68" t="s">
        <v>955</v>
      </c>
      <c r="I167" s="68">
        <v>60</v>
      </c>
      <c r="J167" s="68">
        <v>1</v>
      </c>
      <c r="K167" s="68">
        <f t="shared" ref="K167:K174" si="6">SUM(I167*J167)</f>
        <v>60</v>
      </c>
      <c r="L167" s="68" t="s">
        <v>634</v>
      </c>
      <c r="M167" s="68" t="s">
        <v>352</v>
      </c>
      <c r="N167" s="126">
        <v>44260</v>
      </c>
      <c r="O167"/>
      <c r="P167"/>
      <c r="Q167"/>
      <c r="R167" s="117"/>
      <c r="S167" s="117"/>
      <c r="T167" s="117"/>
      <c r="U167" s="117"/>
      <c r="V167" s="117"/>
    </row>
    <row r="168" spans="1:22" s="98" customFormat="1" ht="31.5" customHeight="1">
      <c r="A168" s="69"/>
      <c r="B168" s="68" t="s">
        <v>1012</v>
      </c>
      <c r="C168" s="68" t="s">
        <v>619</v>
      </c>
      <c r="D168" s="68" t="s">
        <v>280</v>
      </c>
      <c r="E168" s="68" t="s">
        <v>949</v>
      </c>
      <c r="F168" s="68" t="s">
        <v>1006</v>
      </c>
      <c r="G168" s="68" t="s">
        <v>981</v>
      </c>
      <c r="H168" s="68" t="s">
        <v>458</v>
      </c>
      <c r="I168" s="68">
        <v>60</v>
      </c>
      <c r="J168" s="68">
        <v>20</v>
      </c>
      <c r="K168" s="68">
        <f t="shared" si="6"/>
        <v>1200</v>
      </c>
      <c r="L168" s="68" t="s">
        <v>628</v>
      </c>
      <c r="M168" s="68" t="s">
        <v>352</v>
      </c>
      <c r="N168" s="126">
        <v>44260</v>
      </c>
      <c r="O168"/>
      <c r="P168"/>
      <c r="Q168"/>
      <c r="R168" s="117"/>
      <c r="S168" s="117"/>
      <c r="T168" s="117"/>
      <c r="U168" s="117"/>
      <c r="V168" s="117"/>
    </row>
    <row r="169" spans="1:22" s="98" customFormat="1" ht="31.5" customHeight="1">
      <c r="A169" s="69"/>
      <c r="B169" s="68" t="s">
        <v>1013</v>
      </c>
      <c r="C169" s="68" t="s">
        <v>619</v>
      </c>
      <c r="D169" s="68" t="s">
        <v>280</v>
      </c>
      <c r="E169" s="68" t="s">
        <v>950</v>
      </c>
      <c r="F169" s="68" t="s">
        <v>1005</v>
      </c>
      <c r="G169" s="68" t="s">
        <v>982</v>
      </c>
      <c r="H169" s="68" t="s">
        <v>633</v>
      </c>
      <c r="I169" s="68">
        <v>14</v>
      </c>
      <c r="J169" s="68">
        <v>250</v>
      </c>
      <c r="K169" s="68">
        <f t="shared" si="6"/>
        <v>3500</v>
      </c>
      <c r="L169" s="68" t="s">
        <v>624</v>
      </c>
      <c r="M169" s="68" t="s">
        <v>352</v>
      </c>
      <c r="N169" s="126">
        <v>44260</v>
      </c>
      <c r="O169"/>
      <c r="P169"/>
      <c r="Q169"/>
      <c r="R169" s="117"/>
      <c r="S169" s="117"/>
      <c r="T169" s="117"/>
      <c r="U169" s="117"/>
      <c r="V169" s="117"/>
    </row>
    <row r="170" spans="1:22" ht="31.5" customHeight="1">
      <c r="B170" s="68" t="s">
        <v>1014</v>
      </c>
      <c r="C170" s="68" t="s">
        <v>619</v>
      </c>
      <c r="D170" s="68" t="s">
        <v>280</v>
      </c>
      <c r="E170" s="68" t="s">
        <v>950</v>
      </c>
      <c r="F170" s="68" t="s">
        <v>1005</v>
      </c>
      <c r="G170" s="68" t="s">
        <v>996</v>
      </c>
      <c r="H170" s="68" t="s">
        <v>984</v>
      </c>
      <c r="I170" s="68">
        <v>14</v>
      </c>
      <c r="J170" s="68">
        <v>1</v>
      </c>
      <c r="K170" s="68">
        <f t="shared" si="6"/>
        <v>14</v>
      </c>
      <c r="L170" s="68" t="s">
        <v>634</v>
      </c>
      <c r="M170" s="68" t="s">
        <v>352</v>
      </c>
      <c r="N170" s="126">
        <v>44260</v>
      </c>
      <c r="O170"/>
      <c r="P170"/>
      <c r="Q170"/>
    </row>
    <row r="171" spans="1:22" ht="31.5" customHeight="1">
      <c r="B171" s="68" t="s">
        <v>1015</v>
      </c>
      <c r="C171" s="68" t="s">
        <v>619</v>
      </c>
      <c r="D171" s="68" t="s">
        <v>280</v>
      </c>
      <c r="E171" s="68" t="s">
        <v>950</v>
      </c>
      <c r="F171" s="68" t="s">
        <v>1005</v>
      </c>
      <c r="G171" s="68" t="s">
        <v>997</v>
      </c>
      <c r="H171" s="68" t="s">
        <v>983</v>
      </c>
      <c r="I171" s="68">
        <v>14</v>
      </c>
      <c r="J171" s="68">
        <v>50</v>
      </c>
      <c r="K171" s="68">
        <f t="shared" si="6"/>
        <v>700</v>
      </c>
      <c r="L171" s="68" t="s">
        <v>628</v>
      </c>
      <c r="M171" s="68" t="s">
        <v>352</v>
      </c>
      <c r="N171" s="126">
        <v>44260</v>
      </c>
      <c r="O171"/>
      <c r="P171"/>
      <c r="Q171"/>
    </row>
    <row r="172" spans="1:22" ht="31.5" customHeight="1">
      <c r="B172" s="68" t="s">
        <v>1016</v>
      </c>
      <c r="C172" s="68" t="s">
        <v>619</v>
      </c>
      <c r="D172" s="68" t="s">
        <v>280</v>
      </c>
      <c r="E172" s="68" t="s">
        <v>951</v>
      </c>
      <c r="F172" s="68" t="s">
        <v>952</v>
      </c>
      <c r="G172" s="68" t="s">
        <v>998</v>
      </c>
      <c r="H172" s="68" t="s">
        <v>633</v>
      </c>
      <c r="I172" s="68">
        <v>25</v>
      </c>
      <c r="J172" s="68">
        <v>250</v>
      </c>
      <c r="K172" s="68">
        <f t="shared" si="6"/>
        <v>6250</v>
      </c>
      <c r="L172" s="68" t="s">
        <v>624</v>
      </c>
      <c r="M172" s="68" t="s">
        <v>352</v>
      </c>
      <c r="N172" s="126">
        <v>44260</v>
      </c>
      <c r="O172"/>
      <c r="P172"/>
      <c r="Q172"/>
    </row>
    <row r="173" spans="1:22" ht="31.5" customHeight="1">
      <c r="B173" s="68" t="s">
        <v>1017</v>
      </c>
      <c r="C173" s="68" t="s">
        <v>619</v>
      </c>
      <c r="D173" s="68" t="s">
        <v>280</v>
      </c>
      <c r="E173" s="68" t="s">
        <v>951</v>
      </c>
      <c r="F173" s="68" t="s">
        <v>952</v>
      </c>
      <c r="G173" s="68" t="s">
        <v>999</v>
      </c>
      <c r="H173" s="68" t="s">
        <v>955</v>
      </c>
      <c r="I173" s="68">
        <v>25</v>
      </c>
      <c r="J173" s="68">
        <v>1</v>
      </c>
      <c r="K173" s="68">
        <f t="shared" si="6"/>
        <v>25</v>
      </c>
      <c r="L173" s="68" t="s">
        <v>634</v>
      </c>
      <c r="M173" s="68" t="s">
        <v>352</v>
      </c>
      <c r="N173" s="126">
        <v>44260</v>
      </c>
      <c r="O173"/>
      <c r="P173"/>
      <c r="Q173"/>
    </row>
    <row r="174" spans="1:22" ht="31.5" customHeight="1">
      <c r="B174" s="68" t="s">
        <v>1018</v>
      </c>
      <c r="C174" s="68" t="s">
        <v>619</v>
      </c>
      <c r="D174" s="68" t="s">
        <v>280</v>
      </c>
      <c r="E174" s="68" t="s">
        <v>951</v>
      </c>
      <c r="F174" s="68" t="s">
        <v>952</v>
      </c>
      <c r="G174" s="68" t="s">
        <v>2598</v>
      </c>
      <c r="H174" s="68" t="s">
        <v>458</v>
      </c>
      <c r="I174" s="68">
        <v>25</v>
      </c>
      <c r="J174" s="68">
        <v>20</v>
      </c>
      <c r="K174" s="68">
        <f t="shared" si="6"/>
        <v>500</v>
      </c>
      <c r="L174" s="68" t="s">
        <v>628</v>
      </c>
      <c r="M174" s="68" t="s">
        <v>352</v>
      </c>
      <c r="N174" s="126">
        <v>44260</v>
      </c>
      <c r="O174"/>
      <c r="P174"/>
      <c r="Q174"/>
    </row>
    <row r="175" spans="1:22" ht="31.5" customHeight="1">
      <c r="O175"/>
      <c r="P175"/>
      <c r="Q175"/>
    </row>
    <row r="176" spans="1:22" ht="31.5" customHeight="1">
      <c r="S176" s="118"/>
      <c r="T176" s="118"/>
    </row>
    <row r="177" spans="1:24" ht="31.5" customHeight="1">
      <c r="B177" s="80"/>
      <c r="C177" s="114"/>
      <c r="D177" s="114"/>
      <c r="H177" s="127"/>
      <c r="I177" s="114"/>
      <c r="J177" s="114"/>
      <c r="L177" s="114"/>
      <c r="M177" s="114"/>
      <c r="P177" s="114"/>
      <c r="Q177" s="114"/>
      <c r="S177" s="118"/>
      <c r="T177" s="118"/>
    </row>
    <row r="178" spans="1:24" ht="31.5" customHeight="1">
      <c r="A178" s="69">
        <v>18</v>
      </c>
      <c r="B178" s="71" t="s">
        <v>98</v>
      </c>
      <c r="C178" s="105" t="s">
        <v>637</v>
      </c>
      <c r="D178" s="71" t="s">
        <v>99</v>
      </c>
      <c r="E178" s="72" t="s">
        <v>713</v>
      </c>
      <c r="Q178" s="114"/>
      <c r="W178" s="116"/>
    </row>
    <row r="179" spans="1:24" ht="31.5" customHeight="1">
      <c r="B179" s="73" t="s">
        <v>712</v>
      </c>
      <c r="C179" s="73" t="s">
        <v>495</v>
      </c>
      <c r="D179" s="73" t="s">
        <v>275</v>
      </c>
      <c r="E179" s="78" t="s">
        <v>531</v>
      </c>
      <c r="F179" s="73" t="s">
        <v>1029</v>
      </c>
      <c r="G179" s="73" t="s">
        <v>663</v>
      </c>
      <c r="H179" s="73" t="s">
        <v>1031</v>
      </c>
      <c r="I179" s="73" t="s">
        <v>1032</v>
      </c>
      <c r="J179" s="73" t="s">
        <v>1033</v>
      </c>
      <c r="K179" s="73" t="s">
        <v>1034</v>
      </c>
      <c r="L179" s="73" t="s">
        <v>638</v>
      </c>
      <c r="M179" s="73" t="s">
        <v>1035</v>
      </c>
      <c r="N179" s="73" t="s">
        <v>639</v>
      </c>
      <c r="O179" s="73" t="s">
        <v>1036</v>
      </c>
      <c r="P179" s="73" t="s">
        <v>1037</v>
      </c>
      <c r="Q179" s="73" t="s">
        <v>674</v>
      </c>
      <c r="R179" s="73" t="s">
        <v>1038</v>
      </c>
      <c r="S179" s="73" t="s">
        <v>1039</v>
      </c>
      <c r="T179" s="73" t="s">
        <v>1040</v>
      </c>
      <c r="U179" s="73" t="s">
        <v>1041</v>
      </c>
      <c r="V179"/>
      <c r="W179"/>
      <c r="X179"/>
    </row>
    <row r="180" spans="1:24" ht="31.5" customHeight="1">
      <c r="B180" s="74" t="s">
        <v>1196</v>
      </c>
      <c r="C180" s="79" t="s">
        <v>494</v>
      </c>
      <c r="D180" s="79" t="s">
        <v>1251</v>
      </c>
      <c r="E180" s="79" t="s">
        <v>569</v>
      </c>
      <c r="F180" s="79" t="s">
        <v>1028</v>
      </c>
      <c r="G180" s="79" t="s">
        <v>1194</v>
      </c>
      <c r="H180" s="79" t="s">
        <v>434</v>
      </c>
      <c r="I180" s="79" t="s">
        <v>577</v>
      </c>
      <c r="J180" s="79" t="s">
        <v>1195</v>
      </c>
      <c r="K180" s="79" t="s">
        <v>653</v>
      </c>
      <c r="L180" s="79" t="s">
        <v>706</v>
      </c>
      <c r="M180" s="68" t="s">
        <v>727</v>
      </c>
      <c r="N180" s="68" t="s">
        <v>728</v>
      </c>
      <c r="O180" s="68" t="s">
        <v>729</v>
      </c>
      <c r="P180" s="68" t="s">
        <v>730</v>
      </c>
      <c r="Q180" s="68" t="s">
        <v>731</v>
      </c>
      <c r="R180" s="79" t="s">
        <v>456</v>
      </c>
      <c r="S180" s="68" t="s">
        <v>732</v>
      </c>
      <c r="T180" s="68" t="s">
        <v>733</v>
      </c>
      <c r="U180" s="68" t="s">
        <v>1021</v>
      </c>
      <c r="V180"/>
      <c r="W180"/>
      <c r="X180"/>
    </row>
    <row r="181" spans="1:24" ht="31.5" customHeight="1">
      <c r="B181" s="68" t="s">
        <v>1020</v>
      </c>
      <c r="C181" s="68" t="s">
        <v>293</v>
      </c>
      <c r="D181" s="68" t="s">
        <v>280</v>
      </c>
      <c r="E181" s="68" t="s">
        <v>958</v>
      </c>
      <c r="F181" s="68" t="s">
        <v>633</v>
      </c>
      <c r="G181" s="68" t="s">
        <v>522</v>
      </c>
      <c r="H181" s="68" t="s">
        <v>1027</v>
      </c>
      <c r="I181" s="68">
        <v>2</v>
      </c>
      <c r="J181" s="68">
        <v>6000</v>
      </c>
      <c r="K181" s="68" t="s">
        <v>624</v>
      </c>
      <c r="L181" s="76">
        <f>I181*J181</f>
        <v>12000</v>
      </c>
      <c r="M181" s="76">
        <v>9750</v>
      </c>
      <c r="N181" s="76">
        <f>L181-M181</f>
        <v>2250</v>
      </c>
      <c r="O181" s="130">
        <f>ROUNDDOWN((M181/J181),0)</f>
        <v>1</v>
      </c>
      <c r="P181" s="76">
        <f>N181</f>
        <v>2250</v>
      </c>
      <c r="Q181" s="130">
        <f>I181-O181</f>
        <v>1</v>
      </c>
      <c r="R181" s="76">
        <v>20210301</v>
      </c>
      <c r="S181" s="76">
        <v>20210305</v>
      </c>
      <c r="T181" s="76" t="s">
        <v>352</v>
      </c>
      <c r="U181" s="76">
        <v>2</v>
      </c>
      <c r="V181"/>
      <c r="W181"/>
      <c r="X181"/>
    </row>
    <row r="182" spans="1:24" ht="31.5" customHeight="1">
      <c r="B182" s="68" t="s">
        <v>1022</v>
      </c>
      <c r="C182" s="68" t="s">
        <v>293</v>
      </c>
      <c r="D182" s="68" t="s">
        <v>280</v>
      </c>
      <c r="E182" s="68" t="s">
        <v>981</v>
      </c>
      <c r="F182" s="68" t="s">
        <v>955</v>
      </c>
      <c r="G182" s="68" t="s">
        <v>669</v>
      </c>
      <c r="H182" s="68" t="s">
        <v>955</v>
      </c>
      <c r="I182" s="68">
        <v>5</v>
      </c>
      <c r="J182" s="68">
        <v>500</v>
      </c>
      <c r="K182" s="68" t="s">
        <v>634</v>
      </c>
      <c r="L182" s="76">
        <f>I182*J182</f>
        <v>2500</v>
      </c>
      <c r="M182" s="76">
        <v>85</v>
      </c>
      <c r="N182" s="76">
        <f>L182-M182</f>
        <v>2415</v>
      </c>
      <c r="O182" s="130">
        <f>ROUNDDOWN((M182/J182),0)</f>
        <v>0</v>
      </c>
      <c r="P182" s="76">
        <f>N182</f>
        <v>2415</v>
      </c>
      <c r="Q182" s="130">
        <f>I182-O182</f>
        <v>5</v>
      </c>
      <c r="R182" s="76">
        <v>20210301</v>
      </c>
      <c r="S182" s="76">
        <v>20210305</v>
      </c>
      <c r="T182" s="76" t="s">
        <v>352</v>
      </c>
      <c r="U182" s="76">
        <v>2</v>
      </c>
      <c r="V182"/>
      <c r="W182"/>
      <c r="X182"/>
    </row>
    <row r="183" spans="1:24" ht="31.5" customHeight="1">
      <c r="B183" s="68" t="s">
        <v>1023</v>
      </c>
      <c r="C183" s="68" t="s">
        <v>293</v>
      </c>
      <c r="D183" s="68" t="s">
        <v>280</v>
      </c>
      <c r="E183" s="68" t="s">
        <v>982</v>
      </c>
      <c r="F183" s="68" t="s">
        <v>458</v>
      </c>
      <c r="G183" s="68" t="s">
        <v>960</v>
      </c>
      <c r="H183" s="68" t="s">
        <v>458</v>
      </c>
      <c r="I183" s="68">
        <v>5</v>
      </c>
      <c r="J183" s="68">
        <v>1000</v>
      </c>
      <c r="K183" s="68" t="s">
        <v>628</v>
      </c>
      <c r="L183" s="76">
        <f>I183*J183</f>
        <v>5000</v>
      </c>
      <c r="M183" s="76">
        <v>1700</v>
      </c>
      <c r="N183" s="76">
        <f>L183-M183</f>
        <v>3300</v>
      </c>
      <c r="O183" s="130">
        <f>ROUNDDOWN((M183/J183),0)</f>
        <v>1</v>
      </c>
      <c r="P183" s="76">
        <f>N183</f>
        <v>3300</v>
      </c>
      <c r="Q183" s="130">
        <f>I183-O183</f>
        <v>4</v>
      </c>
      <c r="R183" s="76">
        <v>20210301</v>
      </c>
      <c r="S183" s="76">
        <v>20210305</v>
      </c>
      <c r="T183" s="76" t="s">
        <v>352</v>
      </c>
      <c r="U183" s="76">
        <v>2</v>
      </c>
      <c r="V183"/>
      <c r="W183"/>
      <c r="X183"/>
    </row>
    <row r="184" spans="1:24" ht="31.5" customHeight="1">
      <c r="B184" s="68" t="s">
        <v>1023</v>
      </c>
      <c r="C184" s="68" t="s">
        <v>293</v>
      </c>
      <c r="D184" s="68" t="s">
        <v>280</v>
      </c>
      <c r="E184" s="68" t="s">
        <v>996</v>
      </c>
      <c r="F184" s="68" t="s">
        <v>991</v>
      </c>
      <c r="G184" s="68" t="s">
        <v>1024</v>
      </c>
      <c r="H184" s="68" t="s">
        <v>991</v>
      </c>
      <c r="I184" s="68">
        <v>5</v>
      </c>
      <c r="J184" s="68">
        <v>500</v>
      </c>
      <c r="K184" s="68" t="s">
        <v>628</v>
      </c>
      <c r="L184" s="76">
        <f>I184*J184</f>
        <v>2500</v>
      </c>
      <c r="M184" s="76">
        <v>700</v>
      </c>
      <c r="N184" s="76">
        <f>L184-M184</f>
        <v>1800</v>
      </c>
      <c r="O184" s="130">
        <f>ROUNDDOWN((M184/J184),0)</f>
        <v>1</v>
      </c>
      <c r="P184" s="76">
        <f>N184</f>
        <v>1800</v>
      </c>
      <c r="Q184" s="130">
        <f>I184-O184</f>
        <v>4</v>
      </c>
      <c r="R184" s="76">
        <v>20210301</v>
      </c>
      <c r="S184" s="76">
        <v>20210305</v>
      </c>
      <c r="T184" s="76" t="s">
        <v>352</v>
      </c>
      <c r="U184" s="76">
        <v>2</v>
      </c>
      <c r="V184"/>
      <c r="W184"/>
      <c r="X184"/>
    </row>
    <row r="185" spans="1:24" ht="31.5" customHeight="1">
      <c r="B185" s="68" t="s">
        <v>1023</v>
      </c>
      <c r="C185" s="68" t="s">
        <v>293</v>
      </c>
      <c r="D185" s="68" t="s">
        <v>280</v>
      </c>
      <c r="E185" s="68" t="s">
        <v>996</v>
      </c>
      <c r="F185" s="68" t="s">
        <v>1030</v>
      </c>
      <c r="G185" s="68" t="s">
        <v>1025</v>
      </c>
      <c r="H185" s="68" t="s">
        <v>1030</v>
      </c>
      <c r="I185" s="68">
        <v>3</v>
      </c>
      <c r="J185" s="68">
        <v>500</v>
      </c>
      <c r="K185" s="68" t="s">
        <v>634</v>
      </c>
      <c r="L185" s="76">
        <f>I185*J185</f>
        <v>1500</v>
      </c>
      <c r="M185" s="76">
        <v>14</v>
      </c>
      <c r="N185" s="76">
        <f>L185-M185</f>
        <v>1486</v>
      </c>
      <c r="O185" s="130">
        <f>ROUNDDOWN((M185/J185),0)</f>
        <v>0</v>
      </c>
      <c r="P185" s="76">
        <f>N185</f>
        <v>1486</v>
      </c>
      <c r="Q185" s="130">
        <f>I185-O185</f>
        <v>3</v>
      </c>
      <c r="R185" s="76">
        <v>20210301</v>
      </c>
      <c r="S185" s="76">
        <v>20210305</v>
      </c>
      <c r="T185" s="76" t="s">
        <v>352</v>
      </c>
      <c r="U185" s="76">
        <v>2</v>
      </c>
      <c r="V185"/>
      <c r="W185"/>
      <c r="X185"/>
    </row>
    <row r="186" spans="1:24" ht="31.5" customHeight="1">
      <c r="B186" s="80"/>
      <c r="C186" s="114"/>
      <c r="D186" s="114"/>
      <c r="E186" s="127"/>
      <c r="F186" s="127"/>
      <c r="G186" s="127"/>
      <c r="H186" s="127"/>
      <c r="I186" s="114"/>
      <c r="J186" s="114"/>
      <c r="L186" s="114"/>
      <c r="M186" s="114"/>
      <c r="P186" s="114"/>
      <c r="Q186" s="114"/>
      <c r="R186" s="97"/>
      <c r="S186" s="97"/>
    </row>
    <row r="187" spans="1:24" ht="31.5" customHeight="1">
      <c r="I187" s="116"/>
      <c r="J187" s="94"/>
    </row>
    <row r="188" spans="1:24" ht="31.5" customHeight="1">
      <c r="A188" s="69">
        <v>19</v>
      </c>
      <c r="B188" s="71" t="s">
        <v>98</v>
      </c>
      <c r="C188" s="72" t="s">
        <v>520</v>
      </c>
      <c r="D188" s="71" t="s">
        <v>99</v>
      </c>
      <c r="E188" s="72" t="s">
        <v>714</v>
      </c>
      <c r="I188" s="116"/>
      <c r="K188" s="94"/>
      <c r="M188" s="98"/>
    </row>
    <row r="189" spans="1:24" ht="31.5" customHeight="1">
      <c r="B189" s="78" t="s">
        <v>442</v>
      </c>
      <c r="C189" s="73" t="s">
        <v>495</v>
      </c>
      <c r="D189" s="73" t="s">
        <v>275</v>
      </c>
      <c r="E189" s="73" t="s">
        <v>1050</v>
      </c>
      <c r="F189" s="73" t="s">
        <v>1048</v>
      </c>
      <c r="G189" s="73" t="s">
        <v>1033</v>
      </c>
      <c r="H189" s="73" t="s">
        <v>1034</v>
      </c>
      <c r="I189" s="73" t="s">
        <v>1042</v>
      </c>
      <c r="J189" s="73" t="s">
        <v>638</v>
      </c>
      <c r="K189" s="73" t="s">
        <v>1199</v>
      </c>
      <c r="L189" s="73" t="s">
        <v>1065</v>
      </c>
      <c r="M189" s="73" t="s">
        <v>1351</v>
      </c>
      <c r="N189" s="73" t="s">
        <v>1352</v>
      </c>
      <c r="O189" s="73" t="s">
        <v>1051</v>
      </c>
      <c r="P189" s="73" t="s">
        <v>1052</v>
      </c>
      <c r="Q189" s="73" t="s">
        <v>333</v>
      </c>
      <c r="R189"/>
      <c r="S189"/>
    </row>
    <row r="190" spans="1:24" ht="31.5" customHeight="1">
      <c r="B190" s="74" t="s">
        <v>441</v>
      </c>
      <c r="C190" s="79" t="s">
        <v>494</v>
      </c>
      <c r="D190" s="79" t="s">
        <v>1251</v>
      </c>
      <c r="E190" s="79" t="s">
        <v>1049</v>
      </c>
      <c r="F190" s="79" t="s">
        <v>434</v>
      </c>
      <c r="G190" s="79" t="s">
        <v>703</v>
      </c>
      <c r="H190" s="79" t="s">
        <v>1197</v>
      </c>
      <c r="I190" s="79" t="s">
        <v>577</v>
      </c>
      <c r="J190" s="79" t="s">
        <v>706</v>
      </c>
      <c r="K190" s="68" t="s">
        <v>1198</v>
      </c>
      <c r="L190" s="68" t="s">
        <v>1200</v>
      </c>
      <c r="M190" s="68" t="s">
        <v>1350</v>
      </c>
      <c r="N190" s="68" t="s">
        <v>2524</v>
      </c>
      <c r="O190" s="68" t="s">
        <v>1201</v>
      </c>
      <c r="P190" s="68" t="s">
        <v>1202</v>
      </c>
      <c r="Q190" s="68" t="s">
        <v>591</v>
      </c>
      <c r="R190"/>
      <c r="S190"/>
    </row>
    <row r="191" spans="1:24" ht="31.5" customHeight="1">
      <c r="B191" s="68" t="s">
        <v>1054</v>
      </c>
      <c r="C191" s="68" t="s">
        <v>293</v>
      </c>
      <c r="D191" s="68" t="s">
        <v>280</v>
      </c>
      <c r="E191" s="68" t="s">
        <v>629</v>
      </c>
      <c r="F191" s="68" t="s">
        <v>640</v>
      </c>
      <c r="G191" s="68" t="s">
        <v>1053</v>
      </c>
      <c r="H191" s="68" t="s">
        <v>1053</v>
      </c>
      <c r="I191" s="68" t="s">
        <v>1053</v>
      </c>
      <c r="J191" s="68" t="s">
        <v>1053</v>
      </c>
      <c r="K191" s="68"/>
      <c r="L191" s="68"/>
      <c r="M191" s="68" t="s">
        <v>1053</v>
      </c>
      <c r="N191" s="68" t="s">
        <v>1053</v>
      </c>
      <c r="O191" s="68" t="s">
        <v>1053</v>
      </c>
      <c r="P191" s="68" t="s">
        <v>1053</v>
      </c>
      <c r="Q191" s="68" t="s">
        <v>1053</v>
      </c>
      <c r="R191"/>
      <c r="S191"/>
    </row>
    <row r="192" spans="1:24" ht="31.5" customHeight="1">
      <c r="B192" s="68" t="s">
        <v>1055</v>
      </c>
      <c r="C192" s="68" t="s">
        <v>293</v>
      </c>
      <c r="D192" s="68" t="s">
        <v>280</v>
      </c>
      <c r="E192" s="68" t="s">
        <v>630</v>
      </c>
      <c r="F192" s="68" t="s">
        <v>955</v>
      </c>
      <c r="G192" s="68">
        <v>500</v>
      </c>
      <c r="H192" s="68" t="s">
        <v>634</v>
      </c>
      <c r="I192" s="68">
        <v>5</v>
      </c>
      <c r="J192" s="76">
        <f t="shared" ref="J192:J193" si="7">G192*I192</f>
        <v>2500</v>
      </c>
      <c r="K192" s="68">
        <v>10000</v>
      </c>
      <c r="L192" s="68">
        <f>K192/J192</f>
        <v>4</v>
      </c>
      <c r="M192" s="133">
        <f>O182</f>
        <v>0</v>
      </c>
      <c r="N192" s="76">
        <f>M182</f>
        <v>85</v>
      </c>
      <c r="O192" s="130">
        <f t="shared" ref="O192:O194" si="8">I192-M192</f>
        <v>5</v>
      </c>
      <c r="P192" s="76">
        <f>J192-N192</f>
        <v>2415</v>
      </c>
      <c r="Q192" s="128">
        <v>44260</v>
      </c>
      <c r="R192"/>
      <c r="S192"/>
    </row>
    <row r="193" spans="1:21" ht="31.5" customHeight="1">
      <c r="B193" s="68" t="s">
        <v>1056</v>
      </c>
      <c r="C193" s="68" t="s">
        <v>293</v>
      </c>
      <c r="D193" s="68" t="s">
        <v>280</v>
      </c>
      <c r="E193" s="68" t="s">
        <v>632</v>
      </c>
      <c r="F193" s="68" t="s">
        <v>458</v>
      </c>
      <c r="G193" s="68">
        <v>1000</v>
      </c>
      <c r="H193" s="68" t="s">
        <v>628</v>
      </c>
      <c r="I193" s="68">
        <v>5</v>
      </c>
      <c r="J193" s="76">
        <f t="shared" si="7"/>
        <v>5000</v>
      </c>
      <c r="K193" s="68">
        <v>18000</v>
      </c>
      <c r="L193" s="68">
        <f>K193/J193</f>
        <v>3.6</v>
      </c>
      <c r="M193" s="133">
        <f>O183</f>
        <v>1</v>
      </c>
      <c r="N193" s="76">
        <f>M183</f>
        <v>1700</v>
      </c>
      <c r="O193" s="130">
        <f t="shared" si="8"/>
        <v>4</v>
      </c>
      <c r="P193" s="76">
        <f>J193-N193</f>
        <v>3300</v>
      </c>
      <c r="Q193" s="128">
        <v>44260</v>
      </c>
      <c r="R193"/>
      <c r="S193"/>
    </row>
    <row r="194" spans="1:21" ht="31.5" customHeight="1">
      <c r="B194" s="68" t="s">
        <v>1057</v>
      </c>
      <c r="C194" s="68" t="s">
        <v>293</v>
      </c>
      <c r="D194" s="68" t="s">
        <v>280</v>
      </c>
      <c r="E194" s="68" t="s">
        <v>631</v>
      </c>
      <c r="F194" s="68" t="s">
        <v>656</v>
      </c>
      <c r="G194" s="68">
        <v>6000</v>
      </c>
      <c r="H194" s="68" t="s">
        <v>624</v>
      </c>
      <c r="I194" s="68">
        <v>5</v>
      </c>
      <c r="J194" s="76">
        <f>G194*I194</f>
        <v>30000</v>
      </c>
      <c r="K194" s="68">
        <v>78000</v>
      </c>
      <c r="L194" s="68">
        <f>K194/J194</f>
        <v>2.6</v>
      </c>
      <c r="M194" s="133">
        <f>O181</f>
        <v>1</v>
      </c>
      <c r="N194" s="76">
        <f>M181</f>
        <v>9750</v>
      </c>
      <c r="O194" s="130">
        <f t="shared" si="8"/>
        <v>4</v>
      </c>
      <c r="P194" s="76">
        <f>J194-N194</f>
        <v>20250</v>
      </c>
      <c r="Q194" s="128">
        <v>44260</v>
      </c>
      <c r="R194"/>
      <c r="S194"/>
    </row>
    <row r="195" spans="1:21" ht="31.5" customHeight="1">
      <c r="B195" s="68" t="s">
        <v>1058</v>
      </c>
      <c r="C195" s="68" t="s">
        <v>293</v>
      </c>
      <c r="D195" s="68" t="s">
        <v>280</v>
      </c>
      <c r="E195" s="68" t="s">
        <v>959</v>
      </c>
      <c r="F195" s="68" t="s">
        <v>633</v>
      </c>
      <c r="G195" s="68"/>
      <c r="H195" s="68"/>
      <c r="I195" s="68"/>
      <c r="J195" s="76"/>
      <c r="K195" s="68"/>
      <c r="L195" s="68"/>
      <c r="M195" s="68"/>
      <c r="N195" s="76"/>
      <c r="O195" s="76"/>
      <c r="P195" s="76"/>
      <c r="Q195" s="76"/>
      <c r="R195"/>
      <c r="S195"/>
    </row>
    <row r="196" spans="1:21" ht="31.5" customHeight="1">
      <c r="B196" s="68" t="s">
        <v>1059</v>
      </c>
      <c r="C196" s="68" t="s">
        <v>293</v>
      </c>
      <c r="D196" s="68" t="s">
        <v>280</v>
      </c>
      <c r="E196" s="68" t="s">
        <v>989</v>
      </c>
      <c r="F196" s="68" t="s">
        <v>991</v>
      </c>
      <c r="G196" s="68"/>
      <c r="H196" s="68"/>
      <c r="I196" s="68"/>
      <c r="J196" s="76"/>
      <c r="K196" s="68"/>
      <c r="L196" s="68"/>
      <c r="M196" s="68"/>
      <c r="N196" s="76"/>
      <c r="O196" s="76"/>
      <c r="P196" s="76"/>
      <c r="Q196" s="76"/>
      <c r="R196"/>
      <c r="S196"/>
    </row>
    <row r="197" spans="1:21" ht="31.5" customHeight="1">
      <c r="B197" s="68" t="s">
        <v>1060</v>
      </c>
      <c r="C197" s="68" t="s">
        <v>293</v>
      </c>
      <c r="D197" s="68" t="s">
        <v>280</v>
      </c>
      <c r="E197" s="68" t="s">
        <v>990</v>
      </c>
      <c r="F197" s="68" t="s">
        <v>984</v>
      </c>
      <c r="G197" s="68"/>
      <c r="H197" s="68"/>
      <c r="I197" s="68"/>
      <c r="J197" s="76"/>
      <c r="K197" s="68"/>
      <c r="L197" s="68"/>
      <c r="M197" s="68"/>
      <c r="N197" s="76"/>
      <c r="O197" s="76"/>
      <c r="P197" s="76"/>
      <c r="Q197" s="76"/>
      <c r="R197"/>
      <c r="S197"/>
    </row>
    <row r="198" spans="1:21" ht="31.5" customHeight="1">
      <c r="B198" s="68" t="s">
        <v>1061</v>
      </c>
      <c r="C198" s="68" t="s">
        <v>293</v>
      </c>
      <c r="D198" s="68" t="s">
        <v>280</v>
      </c>
      <c r="E198" s="68" t="s">
        <v>1045</v>
      </c>
      <c r="F198" s="68" t="s">
        <v>1046</v>
      </c>
      <c r="G198" s="68"/>
      <c r="H198" s="68"/>
      <c r="I198" s="68"/>
      <c r="J198" s="76"/>
      <c r="K198" s="68"/>
      <c r="L198" s="68"/>
      <c r="M198" s="68"/>
      <c r="N198" s="76"/>
      <c r="O198" s="76"/>
      <c r="P198" s="76"/>
      <c r="Q198" s="76"/>
      <c r="R198"/>
      <c r="S198"/>
    </row>
    <row r="199" spans="1:21" ht="31.5" customHeight="1">
      <c r="B199" s="69"/>
      <c r="C199" s="132"/>
      <c r="D199" s="69"/>
      <c r="E199" s="69"/>
      <c r="F199" s="69"/>
      <c r="G199" s="69"/>
      <c r="H199" s="69"/>
      <c r="I199" s="69"/>
      <c r="J199" s="69"/>
      <c r="K199" s="127"/>
      <c r="P199" s="127"/>
      <c r="Q199" s="127"/>
      <c r="R199" s="127"/>
      <c r="S199" s="127"/>
      <c r="T199" s="127"/>
      <c r="U199" s="127"/>
    </row>
    <row r="200" spans="1:21" ht="31.5" customHeight="1">
      <c r="B200" s="69"/>
      <c r="C200" s="69"/>
      <c r="D200" s="69"/>
      <c r="E200" s="69"/>
      <c r="F200" s="69"/>
      <c r="G200" s="69"/>
      <c r="H200" s="69"/>
      <c r="I200" s="69"/>
      <c r="J200" s="69"/>
    </row>
    <row r="201" spans="1:21" s="98" customFormat="1" ht="31.5" customHeight="1">
      <c r="A201" s="69"/>
      <c r="B201" s="69"/>
      <c r="C201" s="69"/>
      <c r="D201" s="69"/>
      <c r="E201" s="69"/>
      <c r="F201" s="69"/>
      <c r="G201" s="69"/>
      <c r="H201" s="69"/>
      <c r="I201" s="69"/>
      <c r="J201" s="69"/>
    </row>
    <row r="202" spans="1:21" s="98" customFormat="1" ht="31.5" customHeight="1">
      <c r="A202" s="69"/>
      <c r="B202" s="69"/>
      <c r="C202" s="69"/>
      <c r="D202" s="69"/>
      <c r="E202" s="69"/>
      <c r="F202" s="69"/>
      <c r="G202" s="69"/>
      <c r="H202" s="69"/>
      <c r="I202" s="69"/>
      <c r="J202" s="69"/>
    </row>
    <row r="203" spans="1:21" s="98" customFormat="1" ht="31.5" customHeight="1">
      <c r="A203" s="69">
        <v>20</v>
      </c>
      <c r="B203" s="71" t="s">
        <v>98</v>
      </c>
      <c r="C203" s="72" t="s">
        <v>675</v>
      </c>
      <c r="D203" s="71" t="s">
        <v>99</v>
      </c>
      <c r="E203" s="72" t="s">
        <v>707</v>
      </c>
      <c r="G203" s="94"/>
      <c r="J203" s="116"/>
      <c r="M203"/>
      <c r="N203"/>
      <c r="O203"/>
      <c r="P203"/>
    </row>
    <row r="204" spans="1:21" s="98" customFormat="1" ht="31.5" customHeight="1">
      <c r="A204" s="69"/>
      <c r="B204" s="73" t="s">
        <v>1075</v>
      </c>
      <c r="C204" s="73" t="s">
        <v>664</v>
      </c>
      <c r="D204" s="73" t="s">
        <v>275</v>
      </c>
      <c r="E204" s="73" t="s">
        <v>1346</v>
      </c>
      <c r="F204" s="73" t="s">
        <v>1345</v>
      </c>
      <c r="G204" s="73" t="s">
        <v>1348</v>
      </c>
      <c r="H204" s="73" t="s">
        <v>1076</v>
      </c>
      <c r="I204" s="73" t="s">
        <v>1066</v>
      </c>
      <c r="J204" s="73" t="s">
        <v>413</v>
      </c>
      <c r="L204"/>
      <c r="M204"/>
      <c r="N204"/>
      <c r="O204"/>
    </row>
    <row r="205" spans="1:21" s="98" customFormat="1" ht="31.5" customHeight="1">
      <c r="A205" s="69"/>
      <c r="B205" s="74" t="s">
        <v>1069</v>
      </c>
      <c r="C205" s="79" t="s">
        <v>665</v>
      </c>
      <c r="D205" s="79" t="s">
        <v>1251</v>
      </c>
      <c r="E205" s="79" t="s">
        <v>1347</v>
      </c>
      <c r="F205" s="79" t="s">
        <v>375</v>
      </c>
      <c r="G205" s="68" t="s">
        <v>1067</v>
      </c>
      <c r="H205" s="68" t="s">
        <v>1068</v>
      </c>
      <c r="I205" s="68" t="s">
        <v>1203</v>
      </c>
      <c r="J205" s="96" t="s">
        <v>734</v>
      </c>
      <c r="L205"/>
      <c r="M205"/>
      <c r="N205"/>
      <c r="O205"/>
    </row>
    <row r="206" spans="1:21" s="98" customFormat="1" ht="31.5" customHeight="1">
      <c r="A206" s="69"/>
      <c r="B206" s="68" t="s">
        <v>1070</v>
      </c>
      <c r="C206" s="68" t="s">
        <v>619</v>
      </c>
      <c r="D206" s="68" t="s">
        <v>280</v>
      </c>
      <c r="E206" s="68" t="s">
        <v>949</v>
      </c>
      <c r="F206" s="68" t="s">
        <v>987</v>
      </c>
      <c r="G206" s="68"/>
      <c r="H206" s="68"/>
      <c r="I206" s="68"/>
      <c r="J206" s="126">
        <v>44260</v>
      </c>
      <c r="L206"/>
      <c r="M206"/>
      <c r="N206"/>
      <c r="O206"/>
    </row>
    <row r="207" spans="1:21" s="98" customFormat="1" ht="31.5" customHeight="1">
      <c r="A207" s="69"/>
      <c r="B207" s="68" t="s">
        <v>1073</v>
      </c>
      <c r="C207" s="68" t="s">
        <v>619</v>
      </c>
      <c r="D207" s="68" t="s">
        <v>280</v>
      </c>
      <c r="E207" s="68" t="s">
        <v>1001</v>
      </c>
      <c r="F207" s="68" t="s">
        <v>1063</v>
      </c>
      <c r="G207" s="68"/>
      <c r="H207" s="68"/>
      <c r="I207" s="68"/>
      <c r="J207" s="126">
        <v>44260</v>
      </c>
      <c r="L207"/>
      <c r="M207"/>
      <c r="N207"/>
      <c r="O207"/>
    </row>
    <row r="208" spans="1:21" s="98" customFormat="1" ht="31.5" customHeight="1">
      <c r="A208" s="69"/>
      <c r="B208" s="68" t="s">
        <v>1074</v>
      </c>
      <c r="C208" s="68" t="s">
        <v>1071</v>
      </c>
      <c r="D208" s="68" t="s">
        <v>1072</v>
      </c>
      <c r="E208" s="68" t="s">
        <v>1062</v>
      </c>
      <c r="F208" s="68" t="s">
        <v>1064</v>
      </c>
      <c r="G208" s="68">
        <v>25</v>
      </c>
      <c r="H208" s="68">
        <v>726</v>
      </c>
      <c r="I208" s="68">
        <f>G208*H208</f>
        <v>18150</v>
      </c>
      <c r="J208" s="126">
        <v>44260</v>
      </c>
      <c r="L208"/>
      <c r="M208"/>
      <c r="N208"/>
      <c r="O208"/>
    </row>
    <row r="209" spans="1:17" s="98" customFormat="1" ht="31.5" customHeight="1">
      <c r="A209" s="69"/>
      <c r="B209" s="101"/>
      <c r="C209" s="114"/>
      <c r="D209" s="114"/>
      <c r="E209" s="102"/>
      <c r="F209" s="97"/>
      <c r="G209" s="102"/>
      <c r="H209" s="110"/>
      <c r="I209" s="103"/>
      <c r="J209" s="80"/>
      <c r="K209" s="103"/>
      <c r="L209" s="103"/>
    </row>
    <row r="210" spans="1:17" ht="31.5" customHeight="1">
      <c r="F210"/>
      <c r="G210"/>
      <c r="H210"/>
      <c r="I210"/>
      <c r="J210"/>
      <c r="K210"/>
    </row>
    <row r="211" spans="1:17" ht="31.5" customHeight="1">
      <c r="A211" s="69">
        <v>21</v>
      </c>
      <c r="B211" s="71" t="s">
        <v>98</v>
      </c>
      <c r="C211" s="72" t="s">
        <v>546</v>
      </c>
      <c r="D211" s="71" t="s">
        <v>99</v>
      </c>
      <c r="E211" s="72" t="s">
        <v>592</v>
      </c>
      <c r="F211"/>
      <c r="G211"/>
      <c r="H211"/>
      <c r="I211"/>
      <c r="J211"/>
      <c r="K211"/>
      <c r="M211" s="98"/>
      <c r="P211"/>
      <c r="Q211"/>
    </row>
    <row r="212" spans="1:17" ht="31.5" customHeight="1">
      <c r="B212" s="78" t="s">
        <v>549</v>
      </c>
      <c r="C212" s="73" t="s">
        <v>496</v>
      </c>
      <c r="D212" s="73" t="s">
        <v>275</v>
      </c>
      <c r="E212" s="73" t="s">
        <v>2591</v>
      </c>
      <c r="F212" s="73" t="s">
        <v>438</v>
      </c>
      <c r="G212" s="73" t="s">
        <v>530</v>
      </c>
      <c r="H212" s="73" t="s">
        <v>1077</v>
      </c>
      <c r="I212" s="73" t="s">
        <v>672</v>
      </c>
      <c r="J212" s="73" t="s">
        <v>673</v>
      </c>
      <c r="K212" s="73" t="s">
        <v>1204</v>
      </c>
      <c r="L212" s="73" t="s">
        <v>676</v>
      </c>
      <c r="M212" s="73" t="s">
        <v>595</v>
      </c>
      <c r="N212" s="73" t="s">
        <v>547</v>
      </c>
      <c r="O212" s="73" t="s">
        <v>2607</v>
      </c>
      <c r="P212" s="73" t="s">
        <v>548</v>
      </c>
      <c r="Q212"/>
    </row>
    <row r="213" spans="1:17" ht="31.5" customHeight="1">
      <c r="B213" s="74" t="s">
        <v>593</v>
      </c>
      <c r="C213" s="79" t="s">
        <v>494</v>
      </c>
      <c r="D213" s="79" t="s">
        <v>1251</v>
      </c>
      <c r="E213" s="79" t="s">
        <v>2592</v>
      </c>
      <c r="F213" s="79" t="s">
        <v>2590</v>
      </c>
      <c r="G213" s="79" t="s">
        <v>434</v>
      </c>
      <c r="H213" s="79" t="s">
        <v>2593</v>
      </c>
      <c r="I213" s="96" t="s">
        <v>715</v>
      </c>
      <c r="J213" s="68" t="s">
        <v>717</v>
      </c>
      <c r="K213" s="79" t="s">
        <v>1200</v>
      </c>
      <c r="L213" s="68" t="s">
        <v>1205</v>
      </c>
      <c r="M213" s="68" t="s">
        <v>594</v>
      </c>
      <c r="N213" s="68" t="s">
        <v>596</v>
      </c>
      <c r="O213" s="68" t="s">
        <v>2610</v>
      </c>
      <c r="P213" s="68" t="s">
        <v>597</v>
      </c>
      <c r="Q213"/>
    </row>
    <row r="214" spans="1:17" ht="31.5" customHeight="1">
      <c r="B214" s="83"/>
      <c r="C214" s="68" t="s">
        <v>619</v>
      </c>
      <c r="D214" s="68" t="s">
        <v>280</v>
      </c>
      <c r="E214" s="68"/>
      <c r="F214" s="68" t="s">
        <v>630</v>
      </c>
      <c r="G214" s="68" t="s">
        <v>955</v>
      </c>
      <c r="H214" s="76">
        <v>2415</v>
      </c>
      <c r="I214" s="76">
        <v>2400</v>
      </c>
      <c r="J214" s="76">
        <v>15</v>
      </c>
      <c r="K214" s="76">
        <f>L192</f>
        <v>4</v>
      </c>
      <c r="L214" s="76">
        <f>K214*J214</f>
        <v>60</v>
      </c>
      <c r="M214" s="76" t="s">
        <v>1078</v>
      </c>
      <c r="N214" s="129">
        <v>44261</v>
      </c>
      <c r="O214" s="244" t="s">
        <v>2608</v>
      </c>
      <c r="P214" s="129">
        <v>44261</v>
      </c>
      <c r="Q214"/>
    </row>
    <row r="215" spans="1:17" ht="31.5" customHeight="1">
      <c r="B215" s="83"/>
      <c r="C215" s="68" t="s">
        <v>619</v>
      </c>
      <c r="D215" s="68" t="s">
        <v>280</v>
      </c>
      <c r="E215" s="68"/>
      <c r="F215" s="68" t="s">
        <v>632</v>
      </c>
      <c r="G215" s="68" t="s">
        <v>458</v>
      </c>
      <c r="H215" s="76">
        <v>3300</v>
      </c>
      <c r="I215" s="76"/>
      <c r="J215" s="76"/>
      <c r="K215" s="76"/>
      <c r="L215" s="76"/>
      <c r="M215" s="76"/>
      <c r="N215" s="76"/>
      <c r="O215" s="76" t="s">
        <v>2608</v>
      </c>
      <c r="P215" s="76"/>
      <c r="Q215"/>
    </row>
    <row r="216" spans="1:17" ht="31.5" customHeight="1">
      <c r="B216" s="83"/>
      <c r="C216" s="68" t="s">
        <v>1071</v>
      </c>
      <c r="D216" s="68" t="s">
        <v>1072</v>
      </c>
      <c r="E216" s="68"/>
      <c r="F216" s="68" t="s">
        <v>631</v>
      </c>
      <c r="G216" s="68" t="s">
        <v>656</v>
      </c>
      <c r="H216" s="76">
        <v>20250</v>
      </c>
      <c r="I216" s="76"/>
      <c r="J216" s="76"/>
      <c r="K216" s="76"/>
      <c r="L216" s="76"/>
      <c r="M216" s="76"/>
      <c r="N216" s="76"/>
      <c r="O216" s="76" t="s">
        <v>2609</v>
      </c>
      <c r="P216" s="76"/>
      <c r="Q216"/>
    </row>
    <row r="217" spans="1:17" ht="31.5" customHeight="1">
      <c r="B217" s="80"/>
      <c r="C217" s="114"/>
      <c r="D217" s="114"/>
      <c r="E217" s="114"/>
      <c r="F217" s="114"/>
      <c r="G217" s="114"/>
      <c r="H217" s="114"/>
      <c r="I217" s="114"/>
      <c r="J217" s="114"/>
      <c r="K217" s="114"/>
      <c r="L217" s="114"/>
      <c r="M217" s="114"/>
      <c r="N217" s="114"/>
      <c r="P217"/>
      <c r="Q217"/>
    </row>
    <row r="218" spans="1:17" ht="31.5" customHeight="1">
      <c r="M218" s="98"/>
      <c r="P218"/>
      <c r="Q218"/>
    </row>
    <row r="219" spans="1:17" ht="31.5" customHeight="1">
      <c r="A219" s="69" t="s">
        <v>551</v>
      </c>
      <c r="B219" s="137" t="s">
        <v>98</v>
      </c>
      <c r="C219" s="76" t="s">
        <v>342</v>
      </c>
      <c r="D219" s="137" t="s">
        <v>99</v>
      </c>
      <c r="E219" s="76" t="s">
        <v>502</v>
      </c>
      <c r="F219" s="76"/>
      <c r="G219" s="98"/>
      <c r="H219" s="98"/>
      <c r="I219" s="98"/>
      <c r="J219" s="98"/>
      <c r="K219" s="98"/>
      <c r="L219" s="98"/>
      <c r="P219"/>
      <c r="Q219"/>
    </row>
    <row r="220" spans="1:17" ht="31.5" customHeight="1">
      <c r="B220" s="73" t="s">
        <v>474</v>
      </c>
      <c r="C220" s="73" t="s">
        <v>343</v>
      </c>
      <c r="D220" s="73" t="s">
        <v>344</v>
      </c>
      <c r="E220" s="73" t="s">
        <v>467</v>
      </c>
      <c r="F220" s="73" t="s">
        <v>471</v>
      </c>
      <c r="G220" s="98"/>
      <c r="H220" s="98"/>
      <c r="I220" s="98"/>
      <c r="J220" s="98"/>
      <c r="K220" s="98"/>
      <c r="L220" s="98"/>
    </row>
    <row r="221" spans="1:17" ht="31.5" customHeight="1">
      <c r="B221" s="74" t="s">
        <v>475</v>
      </c>
      <c r="C221" s="68" t="s">
        <v>473</v>
      </c>
      <c r="D221" s="68" t="s">
        <v>1253</v>
      </c>
      <c r="E221" s="68" t="s">
        <v>470</v>
      </c>
      <c r="F221" s="68" t="s">
        <v>472</v>
      </c>
      <c r="G221" s="98"/>
      <c r="H221" s="98"/>
      <c r="I221" s="98"/>
      <c r="J221" s="98"/>
      <c r="K221" s="98"/>
      <c r="L221" s="98"/>
    </row>
    <row r="222" spans="1:17" ht="31.5" customHeight="1">
      <c r="B222" s="76">
        <v>101</v>
      </c>
      <c r="C222" s="76" t="s">
        <v>346</v>
      </c>
      <c r="D222" s="76" t="s">
        <v>345</v>
      </c>
      <c r="E222" s="76" t="s">
        <v>347</v>
      </c>
      <c r="F222" s="100" t="s">
        <v>468</v>
      </c>
      <c r="G222" s="98"/>
      <c r="H222" s="98"/>
      <c r="I222" s="98"/>
      <c r="J222" s="98"/>
      <c r="K222" s="98"/>
      <c r="L222" s="98"/>
    </row>
    <row r="223" spans="1:17" ht="31.5" customHeight="1">
      <c r="B223" s="76">
        <v>102</v>
      </c>
      <c r="C223" s="76" t="s">
        <v>346</v>
      </c>
      <c r="D223" s="76" t="s">
        <v>345</v>
      </c>
      <c r="E223" s="76" t="s">
        <v>348</v>
      </c>
      <c r="F223" s="100" t="s">
        <v>469</v>
      </c>
      <c r="G223" s="98"/>
      <c r="H223" s="98"/>
      <c r="I223" s="98"/>
      <c r="J223" s="98"/>
      <c r="K223" s="98"/>
      <c r="L223" s="98"/>
    </row>
    <row r="224" spans="1:17" ht="31.5" customHeight="1">
      <c r="B224" s="83">
        <v>108</v>
      </c>
      <c r="C224" s="76" t="s">
        <v>1113</v>
      </c>
      <c r="D224" s="76" t="s">
        <v>345</v>
      </c>
      <c r="E224" s="76" t="s">
        <v>1114</v>
      </c>
      <c r="F224" s="76" t="s">
        <v>1115</v>
      </c>
      <c r="G224" s="98"/>
      <c r="H224" s="98"/>
      <c r="I224" s="98"/>
      <c r="J224" s="98"/>
      <c r="K224" s="98"/>
      <c r="L224" s="98"/>
    </row>
    <row r="225" spans="1:20" ht="31.5" customHeight="1">
      <c r="B225" s="83">
        <v>146</v>
      </c>
      <c r="C225" s="76" t="s">
        <v>509</v>
      </c>
      <c r="D225" s="76" t="s">
        <v>510</v>
      </c>
      <c r="E225" s="76" t="s">
        <v>511</v>
      </c>
      <c r="F225" s="100" t="s">
        <v>512</v>
      </c>
      <c r="G225" s="98"/>
      <c r="H225" s="98"/>
      <c r="I225" s="98"/>
      <c r="J225" s="98"/>
      <c r="K225" s="98"/>
      <c r="L225" s="98"/>
    </row>
    <row r="226" spans="1:20" ht="31.5" customHeight="1">
      <c r="B226" s="83">
        <v>153</v>
      </c>
      <c r="C226" s="76" t="s">
        <v>346</v>
      </c>
      <c r="D226" s="76" t="s">
        <v>1116</v>
      </c>
      <c r="E226" s="76" t="s">
        <v>1117</v>
      </c>
      <c r="F226" s="100" t="s">
        <v>1119</v>
      </c>
      <c r="G226" s="98"/>
      <c r="H226" s="98"/>
      <c r="I226" s="98"/>
      <c r="J226" s="98"/>
      <c r="K226" s="98"/>
      <c r="L226" s="98"/>
    </row>
    <row r="227" spans="1:20" ht="31.5" customHeight="1">
      <c r="B227" s="83">
        <v>251</v>
      </c>
      <c r="C227" s="76" t="s">
        <v>513</v>
      </c>
      <c r="D227" s="76" t="s">
        <v>515</v>
      </c>
      <c r="E227" s="76" t="s">
        <v>516</v>
      </c>
      <c r="F227" s="100" t="s">
        <v>1118</v>
      </c>
      <c r="G227" s="98"/>
      <c r="H227" s="98"/>
      <c r="I227" s="98"/>
      <c r="J227" s="98"/>
      <c r="K227" s="98"/>
      <c r="L227" s="98"/>
    </row>
    <row r="228" spans="1:20" ht="31.5" customHeight="1">
      <c r="B228" s="83">
        <v>262</v>
      </c>
      <c r="C228" s="76" t="s">
        <v>514</v>
      </c>
      <c r="D228" s="76" t="s">
        <v>515</v>
      </c>
      <c r="E228" s="76" t="s">
        <v>517</v>
      </c>
      <c r="F228" s="100" t="s">
        <v>518</v>
      </c>
      <c r="G228" s="98"/>
      <c r="H228" s="98"/>
      <c r="I228" s="98"/>
      <c r="J228" s="98"/>
      <c r="K228" s="98"/>
      <c r="L228" s="98"/>
    </row>
    <row r="229" spans="1:20" ht="31.5" customHeight="1">
      <c r="B229" s="83">
        <v>401</v>
      </c>
      <c r="C229" s="76" t="s">
        <v>1103</v>
      </c>
      <c r="D229" s="76" t="s">
        <v>1104</v>
      </c>
      <c r="E229" s="76" t="s">
        <v>1105</v>
      </c>
      <c r="F229" s="146" t="s">
        <v>1112</v>
      </c>
      <c r="G229" s="98"/>
      <c r="H229" s="98"/>
      <c r="I229" s="98"/>
      <c r="J229" s="98"/>
      <c r="K229" s="98"/>
      <c r="L229" s="98"/>
    </row>
    <row r="230" spans="1:20" ht="31.5" customHeight="1">
      <c r="B230" s="80"/>
      <c r="C230" s="114"/>
      <c r="D230" s="114"/>
      <c r="E230" s="114"/>
      <c r="F230" s="114"/>
      <c r="G230" s="98"/>
      <c r="H230" s="98"/>
      <c r="I230" s="98"/>
      <c r="J230" s="98"/>
      <c r="K230" s="98"/>
      <c r="L230" s="98"/>
    </row>
    <row r="232" spans="1:20" ht="31.5" customHeight="1">
      <c r="A232" s="69" t="s">
        <v>552</v>
      </c>
      <c r="B232" s="71" t="s">
        <v>98</v>
      </c>
      <c r="C232" s="72" t="s">
        <v>698</v>
      </c>
      <c r="D232" s="71" t="s">
        <v>99</v>
      </c>
      <c r="E232" s="72" t="s">
        <v>578</v>
      </c>
    </row>
    <row r="233" spans="1:20" ht="31.5" customHeight="1">
      <c r="B233" s="78" t="s">
        <v>699</v>
      </c>
      <c r="C233" s="73" t="s">
        <v>496</v>
      </c>
      <c r="D233" s="73" t="s">
        <v>275</v>
      </c>
      <c r="E233" s="104" t="s">
        <v>700</v>
      </c>
      <c r="F233" s="73" t="s">
        <v>301</v>
      </c>
      <c r="G233" s="73" t="s">
        <v>1111</v>
      </c>
      <c r="H233" s="73" t="s">
        <v>302</v>
      </c>
      <c r="I233" s="73" t="s">
        <v>1223</v>
      </c>
      <c r="J233" s="73" t="s">
        <v>1224</v>
      </c>
      <c r="K233" s="73" t="s">
        <v>1225</v>
      </c>
      <c r="L233" s="73" t="s">
        <v>1226</v>
      </c>
      <c r="M233" s="73" t="s">
        <v>1108</v>
      </c>
      <c r="N233" s="73" t="s">
        <v>1227</v>
      </c>
      <c r="O233" s="73" t="s">
        <v>1110</v>
      </c>
      <c r="P233" s="73" t="s">
        <v>476</v>
      </c>
      <c r="Q233" s="73" t="s">
        <v>333</v>
      </c>
      <c r="R233"/>
      <c r="S233"/>
      <c r="T233"/>
    </row>
    <row r="234" spans="1:20" ht="31.5" customHeight="1">
      <c r="B234" s="74" t="s">
        <v>480</v>
      </c>
      <c r="C234" s="79" t="s">
        <v>494</v>
      </c>
      <c r="D234" s="79" t="s">
        <v>1251</v>
      </c>
      <c r="E234" s="68" t="s">
        <v>479</v>
      </c>
      <c r="F234" s="68" t="s">
        <v>575</v>
      </c>
      <c r="G234" s="68" t="s">
        <v>1141</v>
      </c>
      <c r="H234" s="68" t="s">
        <v>718</v>
      </c>
      <c r="I234" s="96" t="s">
        <v>1222</v>
      </c>
      <c r="J234" s="91" t="s">
        <v>1257</v>
      </c>
      <c r="K234" s="91" t="s">
        <v>1259</v>
      </c>
      <c r="L234" s="91" t="s">
        <v>1261</v>
      </c>
      <c r="M234" s="91" t="s">
        <v>1262</v>
      </c>
      <c r="N234" s="91" t="s">
        <v>1258</v>
      </c>
      <c r="O234" s="91" t="s">
        <v>1260</v>
      </c>
      <c r="P234" s="68" t="s">
        <v>477</v>
      </c>
      <c r="Q234" s="68" t="s">
        <v>478</v>
      </c>
      <c r="R234"/>
      <c r="S234"/>
      <c r="T234"/>
    </row>
    <row r="235" spans="1:20" ht="31.5" customHeight="1">
      <c r="B235" s="68" t="s">
        <v>1206</v>
      </c>
      <c r="C235" s="68" t="s">
        <v>619</v>
      </c>
      <c r="D235" s="68" t="s">
        <v>280</v>
      </c>
      <c r="E235" s="68" t="s">
        <v>486</v>
      </c>
      <c r="F235" s="68" t="s">
        <v>635</v>
      </c>
      <c r="G235" s="125">
        <v>180000</v>
      </c>
      <c r="H235" s="125">
        <f>G235/1.1</f>
        <v>163636.36363636362</v>
      </c>
      <c r="I235" s="125">
        <f>G235-H235</f>
        <v>16363.636363636382</v>
      </c>
      <c r="J235" s="68">
        <v>401</v>
      </c>
      <c r="K235" s="68" t="s">
        <v>486</v>
      </c>
      <c r="L235" s="68" t="s">
        <v>1120</v>
      </c>
      <c r="M235" s="68">
        <v>101</v>
      </c>
      <c r="N235" s="68" t="s">
        <v>345</v>
      </c>
      <c r="O235" s="68" t="s">
        <v>347</v>
      </c>
      <c r="P235" s="147">
        <v>44260</v>
      </c>
      <c r="Q235" s="147">
        <v>44260</v>
      </c>
      <c r="R235"/>
      <c r="S235"/>
      <c r="T235"/>
    </row>
    <row r="236" spans="1:20" ht="31.5" customHeight="1">
      <c r="B236" s="68" t="s">
        <v>1207</v>
      </c>
      <c r="C236" s="68" t="s">
        <v>619</v>
      </c>
      <c r="D236" s="68" t="s">
        <v>280</v>
      </c>
      <c r="E236" s="68" t="s">
        <v>486</v>
      </c>
      <c r="F236" s="68" t="s">
        <v>347</v>
      </c>
      <c r="G236" s="125">
        <v>42000</v>
      </c>
      <c r="H236" s="125">
        <f t="shared" ref="H236:H242" si="9">G236/1.1</f>
        <v>38181.818181818177</v>
      </c>
      <c r="I236" s="125">
        <f t="shared" ref="I236:I238" si="10">G236-H236</f>
        <v>3818.1818181818235</v>
      </c>
      <c r="J236" s="68">
        <v>401</v>
      </c>
      <c r="K236" s="68" t="s">
        <v>1121</v>
      </c>
      <c r="L236" s="68" t="s">
        <v>1120</v>
      </c>
      <c r="M236" s="68">
        <v>101</v>
      </c>
      <c r="N236" s="68" t="s">
        <v>345</v>
      </c>
      <c r="O236" s="68" t="s">
        <v>347</v>
      </c>
      <c r="P236" s="147">
        <v>44260</v>
      </c>
      <c r="Q236" s="147">
        <v>44260</v>
      </c>
      <c r="R236"/>
      <c r="S236"/>
      <c r="T236"/>
    </row>
    <row r="237" spans="1:20" ht="31.5" customHeight="1">
      <c r="B237" s="68" t="s">
        <v>1208</v>
      </c>
      <c r="C237" s="68" t="s">
        <v>619</v>
      </c>
      <c r="D237" s="68" t="s">
        <v>280</v>
      </c>
      <c r="E237" s="68" t="s">
        <v>486</v>
      </c>
      <c r="F237" s="68" t="s">
        <v>1122</v>
      </c>
      <c r="G237" s="125">
        <v>70000</v>
      </c>
      <c r="H237" s="125">
        <f t="shared" si="9"/>
        <v>63636.363636363632</v>
      </c>
      <c r="I237" s="125">
        <f t="shared" si="10"/>
        <v>6363.6363636363676</v>
      </c>
      <c r="J237" s="68">
        <v>401</v>
      </c>
      <c r="K237" s="68" t="s">
        <v>486</v>
      </c>
      <c r="L237" s="68" t="s">
        <v>1123</v>
      </c>
      <c r="M237" s="68">
        <v>101</v>
      </c>
      <c r="N237" s="68" t="s">
        <v>345</v>
      </c>
      <c r="O237" s="68" t="s">
        <v>347</v>
      </c>
      <c r="P237" s="147">
        <v>44260</v>
      </c>
      <c r="Q237" s="147">
        <v>44260</v>
      </c>
      <c r="R237"/>
      <c r="S237"/>
      <c r="T237"/>
    </row>
    <row r="238" spans="1:20" ht="31.5" customHeight="1">
      <c r="B238" s="68" t="s">
        <v>1209</v>
      </c>
      <c r="C238" s="68" t="s">
        <v>619</v>
      </c>
      <c r="D238" s="68" t="s">
        <v>280</v>
      </c>
      <c r="E238" s="68" t="s">
        <v>486</v>
      </c>
      <c r="F238" s="68" t="s">
        <v>968</v>
      </c>
      <c r="G238" s="125">
        <v>17500</v>
      </c>
      <c r="H238" s="125">
        <f t="shared" si="9"/>
        <v>15909.090909090908</v>
      </c>
      <c r="I238" s="125">
        <f t="shared" si="10"/>
        <v>1590.9090909090919</v>
      </c>
      <c r="J238" s="68">
        <v>401</v>
      </c>
      <c r="K238" s="68" t="s">
        <v>1121</v>
      </c>
      <c r="L238" s="68" t="s">
        <v>1120</v>
      </c>
      <c r="M238" s="68">
        <v>108</v>
      </c>
      <c r="N238" s="68" t="s">
        <v>1124</v>
      </c>
      <c r="O238" s="68" t="s">
        <v>1125</v>
      </c>
      <c r="P238" s="147">
        <v>44260</v>
      </c>
      <c r="Q238" s="147">
        <v>44260</v>
      </c>
      <c r="R238"/>
      <c r="S238"/>
      <c r="T238"/>
    </row>
    <row r="239" spans="1:20" ht="31.5" customHeight="1">
      <c r="B239" s="68" t="s">
        <v>1210</v>
      </c>
      <c r="C239" s="68" t="s">
        <v>1126</v>
      </c>
      <c r="D239" s="68" t="s">
        <v>280</v>
      </c>
      <c r="E239" s="68" t="s">
        <v>1127</v>
      </c>
      <c r="F239" s="68" t="s">
        <v>347</v>
      </c>
      <c r="G239" s="125">
        <v>95000</v>
      </c>
      <c r="H239" s="125">
        <f>G239/1.1</f>
        <v>86363.636363636353</v>
      </c>
      <c r="I239" s="125">
        <f>G239-H239</f>
        <v>8636.3636363636469</v>
      </c>
      <c r="J239" s="68">
        <v>153</v>
      </c>
      <c r="K239" s="68" t="s">
        <v>510</v>
      </c>
      <c r="L239" s="68" t="s">
        <v>1128</v>
      </c>
      <c r="M239" s="68">
        <v>101</v>
      </c>
      <c r="N239" s="68" t="s">
        <v>345</v>
      </c>
      <c r="O239" s="68" t="s">
        <v>347</v>
      </c>
      <c r="P239" s="147">
        <v>44260</v>
      </c>
      <c r="Q239" s="147">
        <v>44260</v>
      </c>
      <c r="R239"/>
      <c r="S239"/>
      <c r="T239"/>
    </row>
    <row r="240" spans="1:20" ht="31.5" customHeight="1">
      <c r="B240" s="68" t="s">
        <v>1211</v>
      </c>
      <c r="C240" s="68" t="s">
        <v>619</v>
      </c>
      <c r="D240" s="68" t="s">
        <v>280</v>
      </c>
      <c r="E240" s="68" t="s">
        <v>1127</v>
      </c>
      <c r="F240" s="68" t="s">
        <v>635</v>
      </c>
      <c r="G240" s="125">
        <v>10000</v>
      </c>
      <c r="H240" s="125">
        <f t="shared" si="9"/>
        <v>9090.9090909090901</v>
      </c>
      <c r="I240" s="125">
        <f t="shared" ref="I240:I242" si="11">G240-H240</f>
        <v>909.09090909090992</v>
      </c>
      <c r="J240" s="68">
        <v>153</v>
      </c>
      <c r="K240" s="68" t="s">
        <v>510</v>
      </c>
      <c r="L240" s="68" t="s">
        <v>1128</v>
      </c>
      <c r="M240" s="68">
        <v>101</v>
      </c>
      <c r="N240" s="68" t="s">
        <v>345</v>
      </c>
      <c r="O240" s="68" t="s">
        <v>1129</v>
      </c>
      <c r="P240" s="147">
        <v>44260</v>
      </c>
      <c r="Q240" s="147">
        <v>44260</v>
      </c>
      <c r="R240"/>
      <c r="S240"/>
      <c r="T240"/>
    </row>
    <row r="241" spans="1:20" ht="31.5" customHeight="1">
      <c r="B241" s="68" t="s">
        <v>1212</v>
      </c>
      <c r="C241" s="68" t="s">
        <v>619</v>
      </c>
      <c r="D241" s="68" t="s">
        <v>280</v>
      </c>
      <c r="E241" s="68" t="s">
        <v>324</v>
      </c>
      <c r="F241" s="68" t="s">
        <v>968</v>
      </c>
      <c r="G241" s="125">
        <v>18000</v>
      </c>
      <c r="H241" s="125">
        <f t="shared" si="9"/>
        <v>16363.636363636362</v>
      </c>
      <c r="I241" s="125">
        <f t="shared" si="11"/>
        <v>1636.3636363636379</v>
      </c>
      <c r="J241" s="68">
        <v>153</v>
      </c>
      <c r="K241" s="68" t="s">
        <v>1130</v>
      </c>
      <c r="L241" s="68" t="s">
        <v>1128</v>
      </c>
      <c r="M241" s="68">
        <v>101</v>
      </c>
      <c r="N241" s="68" t="s">
        <v>345</v>
      </c>
      <c r="O241" s="68" t="s">
        <v>347</v>
      </c>
      <c r="P241" s="147">
        <v>44260</v>
      </c>
      <c r="Q241" s="147">
        <v>44260</v>
      </c>
      <c r="R241"/>
      <c r="S241"/>
      <c r="T241"/>
    </row>
    <row r="242" spans="1:20" ht="31.5" customHeight="1">
      <c r="B242" s="68" t="s">
        <v>1213</v>
      </c>
      <c r="C242" s="68" t="s">
        <v>619</v>
      </c>
      <c r="D242" s="68" t="s">
        <v>280</v>
      </c>
      <c r="E242" s="68" t="s">
        <v>324</v>
      </c>
      <c r="F242" s="68" t="s">
        <v>968</v>
      </c>
      <c r="G242" s="125">
        <v>25000</v>
      </c>
      <c r="H242" s="125">
        <f t="shared" si="9"/>
        <v>22727.272727272724</v>
      </c>
      <c r="I242" s="125">
        <f t="shared" si="11"/>
        <v>2272.7272727272757</v>
      </c>
      <c r="J242" s="68">
        <v>153</v>
      </c>
      <c r="K242" s="68" t="s">
        <v>1130</v>
      </c>
      <c r="L242" s="68" t="s">
        <v>1128</v>
      </c>
      <c r="M242" s="68">
        <v>251</v>
      </c>
      <c r="N242" s="68" t="s">
        <v>345</v>
      </c>
      <c r="O242" s="68" t="s">
        <v>516</v>
      </c>
      <c r="P242" s="147">
        <v>44260</v>
      </c>
      <c r="Q242" s="147">
        <v>44260</v>
      </c>
      <c r="R242"/>
      <c r="S242"/>
      <c r="T242"/>
    </row>
    <row r="243" spans="1:20" ht="31.5" customHeight="1">
      <c r="B243" s="68" t="s">
        <v>1214</v>
      </c>
      <c r="C243" s="68" t="s">
        <v>619</v>
      </c>
      <c r="D243" s="68" t="s">
        <v>280</v>
      </c>
      <c r="E243" s="68" t="s">
        <v>1145</v>
      </c>
      <c r="F243" s="68" t="s">
        <v>1150</v>
      </c>
      <c r="G243" s="125">
        <v>100000</v>
      </c>
      <c r="H243" s="125">
        <f>G243/1.1</f>
        <v>90909.090909090897</v>
      </c>
      <c r="I243" s="125">
        <f>G243-H243</f>
        <v>9090.9090909091028</v>
      </c>
      <c r="J243" s="68">
        <v>822</v>
      </c>
      <c r="K243" s="68" t="s">
        <v>1133</v>
      </c>
      <c r="L243" s="68" t="s">
        <v>1134</v>
      </c>
      <c r="M243" s="68">
        <v>101</v>
      </c>
      <c r="N243" s="68" t="s">
        <v>345</v>
      </c>
      <c r="O243" s="68" t="s">
        <v>347</v>
      </c>
      <c r="P243" s="147">
        <v>44261</v>
      </c>
      <c r="Q243" s="147">
        <v>44261</v>
      </c>
      <c r="R243"/>
      <c r="S243"/>
      <c r="T243"/>
    </row>
    <row r="244" spans="1:20" ht="31.5" customHeight="1">
      <c r="B244" s="68" t="s">
        <v>1215</v>
      </c>
      <c r="C244" s="68" t="s">
        <v>619</v>
      </c>
      <c r="D244" s="68" t="s">
        <v>280</v>
      </c>
      <c r="E244" s="68" t="s">
        <v>1151</v>
      </c>
      <c r="F244" s="68" t="s">
        <v>1152</v>
      </c>
      <c r="G244" s="125">
        <v>38000</v>
      </c>
      <c r="H244" s="125">
        <f t="shared" ref="H244:H245" si="12">G244/1.1</f>
        <v>34545.454545454544</v>
      </c>
      <c r="I244" s="125">
        <f t="shared" ref="I244:I245" si="13">G244-H244</f>
        <v>3454.5454545454559</v>
      </c>
      <c r="J244" s="68">
        <v>830</v>
      </c>
      <c r="K244" s="68" t="s">
        <v>1133</v>
      </c>
      <c r="L244" s="68" t="s">
        <v>1135</v>
      </c>
      <c r="M244" s="68">
        <v>101</v>
      </c>
      <c r="N244" s="68" t="s">
        <v>345</v>
      </c>
      <c r="O244" s="68" t="s">
        <v>347</v>
      </c>
      <c r="P244" s="147">
        <v>44261</v>
      </c>
      <c r="Q244" s="147">
        <v>44261</v>
      </c>
      <c r="R244"/>
      <c r="S244"/>
      <c r="T244"/>
    </row>
    <row r="245" spans="1:20" ht="31.5" customHeight="1">
      <c r="B245" s="68" t="s">
        <v>1216</v>
      </c>
      <c r="C245" s="68" t="s">
        <v>619</v>
      </c>
      <c r="D245" s="68" t="s">
        <v>280</v>
      </c>
      <c r="E245" s="68" t="s">
        <v>1151</v>
      </c>
      <c r="F245" s="68" t="s">
        <v>1153</v>
      </c>
      <c r="G245" s="125">
        <v>53000</v>
      </c>
      <c r="H245" s="125">
        <f t="shared" si="12"/>
        <v>48181.818181818177</v>
      </c>
      <c r="I245" s="125">
        <f t="shared" si="13"/>
        <v>4818.1818181818235</v>
      </c>
      <c r="J245" s="76">
        <v>811</v>
      </c>
      <c r="K245" s="68" t="s">
        <v>1133</v>
      </c>
      <c r="L245" s="68" t="s">
        <v>1136</v>
      </c>
      <c r="M245" s="68">
        <v>262</v>
      </c>
      <c r="N245" s="68" t="s">
        <v>1138</v>
      </c>
      <c r="O245" s="68" t="s">
        <v>1137</v>
      </c>
      <c r="P245" s="147">
        <v>44261</v>
      </c>
      <c r="Q245" s="147">
        <v>44261</v>
      </c>
      <c r="R245"/>
      <c r="S245"/>
      <c r="T245"/>
    </row>
    <row r="246" spans="1:20" ht="31.5" customHeight="1">
      <c r="B246" s="68" t="s">
        <v>1217</v>
      </c>
      <c r="C246" s="68" t="s">
        <v>619</v>
      </c>
      <c r="D246" s="68" t="s">
        <v>280</v>
      </c>
      <c r="E246" s="68" t="s">
        <v>1145</v>
      </c>
      <c r="F246" s="68" t="s">
        <v>1150</v>
      </c>
      <c r="G246" s="125">
        <v>2400000</v>
      </c>
      <c r="H246" s="125">
        <v>0</v>
      </c>
      <c r="I246" s="125">
        <v>0</v>
      </c>
      <c r="J246" s="68">
        <v>801</v>
      </c>
      <c r="K246" s="68" t="s">
        <v>1133</v>
      </c>
      <c r="L246" s="68" t="s">
        <v>1149</v>
      </c>
      <c r="M246" s="68">
        <v>101</v>
      </c>
      <c r="N246" s="68" t="s">
        <v>345</v>
      </c>
      <c r="O246" s="68" t="s">
        <v>347</v>
      </c>
      <c r="P246" s="147">
        <v>44237</v>
      </c>
      <c r="Q246" s="147">
        <v>44237</v>
      </c>
      <c r="R246"/>
      <c r="S246"/>
      <c r="T246"/>
    </row>
    <row r="247" spans="1:20" ht="31.5" customHeight="1">
      <c r="B247" s="68" t="s">
        <v>1218</v>
      </c>
      <c r="C247" s="68" t="s">
        <v>619</v>
      </c>
      <c r="D247" s="68" t="s">
        <v>280</v>
      </c>
      <c r="E247" s="68" t="s">
        <v>1151</v>
      </c>
      <c r="F247" s="68" t="s">
        <v>1150</v>
      </c>
      <c r="G247" s="125">
        <v>4500000</v>
      </c>
      <c r="H247" s="125">
        <v>0</v>
      </c>
      <c r="I247" s="125">
        <v>0</v>
      </c>
      <c r="J247" s="76">
        <v>801</v>
      </c>
      <c r="K247" s="68" t="s">
        <v>1133</v>
      </c>
      <c r="L247" s="68" t="s">
        <v>1149</v>
      </c>
      <c r="M247" s="68">
        <v>101</v>
      </c>
      <c r="N247" s="68" t="s">
        <v>345</v>
      </c>
      <c r="O247" s="68" t="s">
        <v>347</v>
      </c>
      <c r="P247" s="147">
        <v>44265</v>
      </c>
      <c r="Q247" s="147">
        <v>44265</v>
      </c>
      <c r="R247"/>
      <c r="S247"/>
      <c r="T247"/>
    </row>
    <row r="248" spans="1:20" ht="31.5" customHeight="1">
      <c r="B248" s="68" t="s">
        <v>1219</v>
      </c>
      <c r="C248" s="68" t="s">
        <v>619</v>
      </c>
      <c r="D248" s="68" t="s">
        <v>280</v>
      </c>
      <c r="E248" s="68" t="s">
        <v>1151</v>
      </c>
      <c r="F248" s="68" t="s">
        <v>347</v>
      </c>
      <c r="G248" s="125">
        <v>400000</v>
      </c>
      <c r="H248" s="125">
        <v>0</v>
      </c>
      <c r="I248" s="125">
        <v>0</v>
      </c>
      <c r="J248" s="68">
        <v>805</v>
      </c>
      <c r="K248" s="68" t="s">
        <v>1133</v>
      </c>
      <c r="L248" s="68" t="s">
        <v>1148</v>
      </c>
      <c r="M248" s="68">
        <v>101</v>
      </c>
      <c r="N248" s="68" t="s">
        <v>345</v>
      </c>
      <c r="O248" s="68" t="s">
        <v>347</v>
      </c>
      <c r="P248" s="147">
        <v>44206</v>
      </c>
      <c r="Q248" s="147">
        <v>44206</v>
      </c>
      <c r="R248"/>
      <c r="S248"/>
      <c r="T248"/>
    </row>
    <row r="249" spans="1:20" ht="31.5" customHeight="1">
      <c r="B249" s="68" t="s">
        <v>1220</v>
      </c>
      <c r="C249" s="68" t="s">
        <v>619</v>
      </c>
      <c r="D249" s="68" t="s">
        <v>280</v>
      </c>
      <c r="E249" s="68" t="s">
        <v>1145</v>
      </c>
      <c r="F249" s="68" t="s">
        <v>347</v>
      </c>
      <c r="G249" s="125">
        <v>400000</v>
      </c>
      <c r="H249" s="125">
        <v>0</v>
      </c>
      <c r="I249" s="125">
        <v>0</v>
      </c>
      <c r="J249" s="68">
        <v>805</v>
      </c>
      <c r="K249" s="68" t="s">
        <v>1133</v>
      </c>
      <c r="L249" s="68" t="s">
        <v>1148</v>
      </c>
      <c r="M249" s="68">
        <v>101</v>
      </c>
      <c r="N249" s="68" t="s">
        <v>345</v>
      </c>
      <c r="O249" s="68" t="s">
        <v>347</v>
      </c>
      <c r="P249" s="147">
        <v>44237</v>
      </c>
      <c r="Q249" s="147">
        <v>44237</v>
      </c>
      <c r="R249"/>
      <c r="S249"/>
      <c r="T249"/>
    </row>
    <row r="250" spans="1:20" ht="31.5" customHeight="1">
      <c r="B250" s="68" t="s">
        <v>1221</v>
      </c>
      <c r="C250" s="68" t="s">
        <v>619</v>
      </c>
      <c r="D250" s="68" t="s">
        <v>280</v>
      </c>
      <c r="E250" s="68" t="s">
        <v>1151</v>
      </c>
      <c r="F250" s="68" t="s">
        <v>1150</v>
      </c>
      <c r="G250" s="125">
        <v>400000</v>
      </c>
      <c r="H250" s="125">
        <v>0</v>
      </c>
      <c r="I250" s="125">
        <v>0</v>
      </c>
      <c r="J250" s="76">
        <v>805</v>
      </c>
      <c r="K250" s="68" t="s">
        <v>1133</v>
      </c>
      <c r="L250" s="68" t="s">
        <v>1148</v>
      </c>
      <c r="M250" s="68">
        <v>101</v>
      </c>
      <c r="N250" s="68" t="s">
        <v>345</v>
      </c>
      <c r="O250" s="68" t="s">
        <v>347</v>
      </c>
      <c r="P250" s="147">
        <v>44265</v>
      </c>
      <c r="Q250" s="147">
        <v>44265</v>
      </c>
      <c r="R250"/>
      <c r="S250"/>
      <c r="T250"/>
    </row>
    <row r="251" spans="1:20" ht="31.5" customHeight="1">
      <c r="B251" s="80"/>
      <c r="C251" s="97"/>
      <c r="D251" s="97"/>
      <c r="E251" s="97" t="s">
        <v>1154</v>
      </c>
      <c r="F251" s="97" t="s">
        <v>1154</v>
      </c>
      <c r="G251" s="150"/>
      <c r="H251" s="150"/>
      <c r="I251" s="154"/>
      <c r="J251" s="142"/>
      <c r="K251" s="97"/>
      <c r="L251" s="97"/>
      <c r="M251" s="97"/>
      <c r="N251" s="97"/>
      <c r="O251" s="97"/>
      <c r="P251" s="149"/>
      <c r="Q251" s="149"/>
      <c r="R251" s="97"/>
      <c r="S251" s="97"/>
    </row>
    <row r="252" spans="1:20" ht="31.5" customHeight="1">
      <c r="G252" s="98"/>
      <c r="H252" s="151"/>
      <c r="I252" s="98"/>
      <c r="J252" s="98"/>
      <c r="K252" s="98"/>
    </row>
    <row r="253" spans="1:20" ht="31.5" customHeight="1">
      <c r="A253" s="69" t="s">
        <v>553</v>
      </c>
      <c r="B253" s="71" t="s">
        <v>98</v>
      </c>
      <c r="C253" s="72" t="s">
        <v>1146</v>
      </c>
      <c r="D253" s="71" t="s">
        <v>99</v>
      </c>
      <c r="E253" s="72" t="s">
        <v>503</v>
      </c>
      <c r="K253" s="98"/>
    </row>
    <row r="254" spans="1:20" ht="31.5" customHeight="1">
      <c r="B254" s="73" t="s">
        <v>334</v>
      </c>
      <c r="C254" s="73" t="s">
        <v>496</v>
      </c>
      <c r="D254" s="73" t="s">
        <v>275</v>
      </c>
      <c r="E254" s="73" t="s">
        <v>2582</v>
      </c>
      <c r="F254" s="73" t="s">
        <v>301</v>
      </c>
      <c r="G254" s="73" t="s">
        <v>1111</v>
      </c>
      <c r="H254" s="73" t="s">
        <v>302</v>
      </c>
      <c r="I254" s="73" t="s">
        <v>1229</v>
      </c>
      <c r="J254" s="73" t="s">
        <v>1106</v>
      </c>
      <c r="K254" s="73" t="s">
        <v>1230</v>
      </c>
      <c r="L254" s="73" t="s">
        <v>1107</v>
      </c>
      <c r="M254" s="73" t="s">
        <v>1108</v>
      </c>
      <c r="N254" s="73" t="s">
        <v>1231</v>
      </c>
      <c r="O254" s="73" t="s">
        <v>1110</v>
      </c>
      <c r="P254" s="73" t="s">
        <v>381</v>
      </c>
      <c r="Q254" s="73" t="s">
        <v>1131</v>
      </c>
      <c r="R254" s="73" t="s">
        <v>413</v>
      </c>
    </row>
    <row r="255" spans="1:20" ht="31.5" customHeight="1">
      <c r="B255" s="74" t="s">
        <v>481</v>
      </c>
      <c r="C255" s="79" t="s">
        <v>716</v>
      </c>
      <c r="D255" s="79" t="s">
        <v>1252</v>
      </c>
      <c r="E255" s="68" t="s">
        <v>2586</v>
      </c>
      <c r="F255" s="68" t="s">
        <v>1144</v>
      </c>
      <c r="G255" s="68" t="s">
        <v>1142</v>
      </c>
      <c r="H255" s="68" t="s">
        <v>1143</v>
      </c>
      <c r="I255" s="96" t="s">
        <v>1228</v>
      </c>
      <c r="J255" s="91" t="s">
        <v>1256</v>
      </c>
      <c r="K255" s="91" t="s">
        <v>1259</v>
      </c>
      <c r="L255" s="91" t="s">
        <v>1261</v>
      </c>
      <c r="M255" s="91" t="s">
        <v>1262</v>
      </c>
      <c r="N255" s="91" t="s">
        <v>1258</v>
      </c>
      <c r="O255" s="91" t="s">
        <v>1260</v>
      </c>
      <c r="P255" s="91" t="s">
        <v>2581</v>
      </c>
      <c r="Q255" s="68" t="s">
        <v>1132</v>
      </c>
      <c r="R255" s="68" t="s">
        <v>482</v>
      </c>
    </row>
    <row r="256" spans="1:20" ht="31.5" customHeight="1">
      <c r="B256" s="83" t="s">
        <v>2587</v>
      </c>
      <c r="C256" s="68" t="s">
        <v>619</v>
      </c>
      <c r="D256" s="68" t="s">
        <v>280</v>
      </c>
      <c r="E256" s="68" t="s">
        <v>2583</v>
      </c>
      <c r="F256" s="67" t="s">
        <v>347</v>
      </c>
      <c r="G256" s="76">
        <v>100000</v>
      </c>
      <c r="H256" s="144">
        <f>G256/1.1</f>
        <v>90909.090909090897</v>
      </c>
      <c r="I256" s="130">
        <f>G256-H256</f>
        <v>9090.9090909091028</v>
      </c>
      <c r="J256" s="68">
        <v>822</v>
      </c>
      <c r="K256" s="68" t="s">
        <v>1133</v>
      </c>
      <c r="L256" s="68" t="s">
        <v>1134</v>
      </c>
      <c r="M256" s="68">
        <v>101</v>
      </c>
      <c r="N256" s="68" t="s">
        <v>345</v>
      </c>
      <c r="O256" s="68" t="s">
        <v>347</v>
      </c>
      <c r="P256" s="68" t="s">
        <v>2578</v>
      </c>
      <c r="Q256" s="68" t="s">
        <v>347</v>
      </c>
      <c r="R256" s="145">
        <v>44261</v>
      </c>
    </row>
    <row r="257" spans="1:18" ht="31.5" customHeight="1">
      <c r="B257" s="83" t="s">
        <v>2588</v>
      </c>
      <c r="C257" s="68" t="s">
        <v>619</v>
      </c>
      <c r="D257" s="68" t="s">
        <v>280</v>
      </c>
      <c r="E257" s="68" t="s">
        <v>2584</v>
      </c>
      <c r="F257" s="76" t="s">
        <v>635</v>
      </c>
      <c r="G257" s="76">
        <v>38000</v>
      </c>
      <c r="H257" s="144">
        <f t="shared" ref="H257:H258" si="14">G257/1.1</f>
        <v>34545.454545454544</v>
      </c>
      <c r="I257" s="130">
        <f t="shared" ref="I257:I258" si="15">G257-H257</f>
        <v>3454.5454545454559</v>
      </c>
      <c r="J257" s="68">
        <v>830</v>
      </c>
      <c r="K257" s="68" t="s">
        <v>1133</v>
      </c>
      <c r="L257" s="68" t="s">
        <v>1135</v>
      </c>
      <c r="M257" s="68">
        <v>101</v>
      </c>
      <c r="N257" s="68" t="s">
        <v>345</v>
      </c>
      <c r="O257" s="68" t="s">
        <v>347</v>
      </c>
      <c r="P257" s="68" t="s">
        <v>2579</v>
      </c>
      <c r="Q257" s="68" t="s">
        <v>347</v>
      </c>
      <c r="R257" s="145">
        <v>44261</v>
      </c>
    </row>
    <row r="258" spans="1:18" ht="31.5" customHeight="1">
      <c r="B258" s="83" t="s">
        <v>2589</v>
      </c>
      <c r="C258" s="68" t="s">
        <v>619</v>
      </c>
      <c r="D258" s="68" t="s">
        <v>280</v>
      </c>
      <c r="E258" s="68" t="s">
        <v>2585</v>
      </c>
      <c r="F258" s="76" t="s">
        <v>1139</v>
      </c>
      <c r="G258" s="76">
        <v>53000</v>
      </c>
      <c r="H258" s="144">
        <f t="shared" si="14"/>
        <v>48181.818181818177</v>
      </c>
      <c r="I258" s="130">
        <f t="shared" si="15"/>
        <v>4818.1818181818235</v>
      </c>
      <c r="J258" s="76">
        <v>811</v>
      </c>
      <c r="K258" s="68" t="s">
        <v>1133</v>
      </c>
      <c r="L258" s="68" t="s">
        <v>1136</v>
      </c>
      <c r="M258" s="68">
        <v>262</v>
      </c>
      <c r="N258" s="68" t="s">
        <v>1138</v>
      </c>
      <c r="O258" s="68" t="s">
        <v>1137</v>
      </c>
      <c r="P258" s="68" t="s">
        <v>2580</v>
      </c>
      <c r="Q258" s="68" t="s">
        <v>347</v>
      </c>
      <c r="R258" s="145">
        <v>44261</v>
      </c>
    </row>
    <row r="259" spans="1:18" ht="31.5" customHeight="1">
      <c r="B259" s="80"/>
      <c r="C259" s="114"/>
      <c r="D259" s="114"/>
      <c r="E259" s="114"/>
      <c r="F259" s="114"/>
      <c r="G259" s="114"/>
      <c r="H259" s="114"/>
      <c r="I259" s="114"/>
      <c r="J259" s="114"/>
    </row>
    <row r="260" spans="1:18" ht="31.5" customHeight="1">
      <c r="E260" s="70" t="s">
        <v>378</v>
      </c>
    </row>
    <row r="261" spans="1:18" ht="31.5" customHeight="1">
      <c r="A261" s="69">
        <v>25</v>
      </c>
      <c r="B261" s="71" t="s">
        <v>1234</v>
      </c>
      <c r="C261" s="72" t="s">
        <v>693</v>
      </c>
      <c r="D261" s="71" t="s">
        <v>1235</v>
      </c>
      <c r="E261" s="72" t="s">
        <v>721</v>
      </c>
    </row>
    <row r="262" spans="1:18" ht="31.5" customHeight="1">
      <c r="B262" s="78" t="s">
        <v>720</v>
      </c>
      <c r="C262" s="73" t="s">
        <v>495</v>
      </c>
      <c r="D262" s="73" t="s">
        <v>1233</v>
      </c>
      <c r="E262" s="73" t="s">
        <v>694</v>
      </c>
      <c r="F262" s="73" t="s">
        <v>1255</v>
      </c>
      <c r="G262" s="73" t="s">
        <v>696</v>
      </c>
      <c r="H262" s="73" t="s">
        <v>695</v>
      </c>
      <c r="I262" s="73" t="s">
        <v>1106</v>
      </c>
      <c r="J262" s="73" t="s">
        <v>1232</v>
      </c>
      <c r="K262" s="73" t="s">
        <v>1107</v>
      </c>
      <c r="L262" s="73" t="s">
        <v>1108</v>
      </c>
      <c r="M262" s="73" t="s">
        <v>1109</v>
      </c>
      <c r="N262" s="73" t="s">
        <v>1110</v>
      </c>
      <c r="O262" s="73" t="s">
        <v>697</v>
      </c>
      <c r="P262" s="73" t="s">
        <v>333</v>
      </c>
      <c r="Q262"/>
      <c r="R262"/>
    </row>
    <row r="263" spans="1:18" ht="31.5" customHeight="1">
      <c r="B263" s="74" t="s">
        <v>722</v>
      </c>
      <c r="C263" s="79" t="s">
        <v>494</v>
      </c>
      <c r="D263" s="79" t="s">
        <v>1252</v>
      </c>
      <c r="E263" s="79" t="s">
        <v>297</v>
      </c>
      <c r="F263" s="79" t="s">
        <v>298</v>
      </c>
      <c r="G263" s="79" t="s">
        <v>421</v>
      </c>
      <c r="H263" s="79" t="s">
        <v>425</v>
      </c>
      <c r="I263" s="91" t="s">
        <v>1256</v>
      </c>
      <c r="J263" s="91" t="s">
        <v>1259</v>
      </c>
      <c r="K263" s="91" t="s">
        <v>1261</v>
      </c>
      <c r="L263" s="91" t="s">
        <v>1262</v>
      </c>
      <c r="M263" s="91" t="s">
        <v>1258</v>
      </c>
      <c r="N263" s="91" t="s">
        <v>1260</v>
      </c>
      <c r="O263" s="96" t="s">
        <v>723</v>
      </c>
      <c r="P263" s="96" t="s">
        <v>724</v>
      </c>
      <c r="Q263"/>
      <c r="R263"/>
    </row>
    <row r="264" spans="1:18" ht="31.5" customHeight="1">
      <c r="B264" s="83" t="s">
        <v>1164</v>
      </c>
      <c r="C264" s="68" t="s">
        <v>619</v>
      </c>
      <c r="D264" s="68" t="s">
        <v>280</v>
      </c>
      <c r="E264" s="84" t="s">
        <v>285</v>
      </c>
      <c r="F264" s="76" t="s">
        <v>286</v>
      </c>
      <c r="G264" s="121">
        <v>44228</v>
      </c>
      <c r="H264" s="143">
        <v>2400000</v>
      </c>
      <c r="I264" s="68">
        <v>801</v>
      </c>
      <c r="J264" s="68" t="s">
        <v>1133</v>
      </c>
      <c r="K264" s="68" t="s">
        <v>1149</v>
      </c>
      <c r="L264" s="68">
        <v>101</v>
      </c>
      <c r="M264" s="68" t="s">
        <v>345</v>
      </c>
      <c r="N264" s="68" t="s">
        <v>347</v>
      </c>
      <c r="O264" s="76"/>
      <c r="P264" s="67"/>
      <c r="Q264"/>
      <c r="R264"/>
    </row>
    <row r="265" spans="1:18" ht="31.5" customHeight="1">
      <c r="B265" s="83" t="s">
        <v>1165</v>
      </c>
      <c r="C265" s="68" t="s">
        <v>619</v>
      </c>
      <c r="D265" s="68" t="s">
        <v>280</v>
      </c>
      <c r="E265" s="84" t="s">
        <v>285</v>
      </c>
      <c r="F265" s="76" t="s">
        <v>286</v>
      </c>
      <c r="G265" s="121">
        <v>44256</v>
      </c>
      <c r="H265" s="143">
        <v>2300000</v>
      </c>
      <c r="I265" s="68">
        <v>801</v>
      </c>
      <c r="J265" s="68" t="s">
        <v>1133</v>
      </c>
      <c r="K265" s="68" t="s">
        <v>1149</v>
      </c>
      <c r="L265" s="68">
        <v>101</v>
      </c>
      <c r="M265" s="68" t="s">
        <v>345</v>
      </c>
      <c r="N265" s="68" t="s">
        <v>347</v>
      </c>
      <c r="O265" s="76"/>
      <c r="P265" s="76"/>
      <c r="Q265"/>
      <c r="R265"/>
    </row>
    <row r="266" spans="1:18" ht="31.5" customHeight="1">
      <c r="B266" s="83" t="s">
        <v>1166</v>
      </c>
      <c r="C266" s="68" t="s">
        <v>619</v>
      </c>
      <c r="D266" s="68" t="s">
        <v>280</v>
      </c>
      <c r="E266" s="84" t="s">
        <v>102</v>
      </c>
      <c r="F266" s="76" t="s">
        <v>287</v>
      </c>
      <c r="G266" s="121">
        <v>44256</v>
      </c>
      <c r="H266" s="143">
        <v>2200000</v>
      </c>
      <c r="I266" s="76">
        <v>801</v>
      </c>
      <c r="J266" s="68" t="s">
        <v>1133</v>
      </c>
      <c r="K266" s="68" t="s">
        <v>1149</v>
      </c>
      <c r="L266" s="68">
        <v>101</v>
      </c>
      <c r="M266" s="68" t="s">
        <v>345</v>
      </c>
      <c r="N266" s="68" t="s">
        <v>347</v>
      </c>
      <c r="O266" s="76"/>
      <c r="P266" s="76"/>
      <c r="Q266"/>
      <c r="R266"/>
    </row>
    <row r="267" spans="1:18" ht="31.5" customHeight="1">
      <c r="B267" s="83" t="s">
        <v>1167</v>
      </c>
      <c r="C267" s="68" t="s">
        <v>619</v>
      </c>
      <c r="D267" s="68" t="s">
        <v>280</v>
      </c>
      <c r="E267" s="84" t="s">
        <v>278</v>
      </c>
      <c r="F267" s="76" t="s">
        <v>288</v>
      </c>
      <c r="G267" s="121">
        <v>44197</v>
      </c>
      <c r="H267" s="125">
        <v>400000</v>
      </c>
      <c r="I267" s="68">
        <v>805</v>
      </c>
      <c r="J267" s="68" t="s">
        <v>1133</v>
      </c>
      <c r="K267" s="68" t="s">
        <v>1148</v>
      </c>
      <c r="L267" s="68">
        <v>101</v>
      </c>
      <c r="M267" s="68" t="s">
        <v>345</v>
      </c>
      <c r="N267" s="68" t="s">
        <v>347</v>
      </c>
      <c r="O267" s="76"/>
      <c r="P267" s="67"/>
      <c r="Q267"/>
      <c r="R267"/>
    </row>
    <row r="268" spans="1:18" ht="31.5" customHeight="1">
      <c r="B268" s="83" t="s">
        <v>1168</v>
      </c>
      <c r="C268" s="68" t="s">
        <v>619</v>
      </c>
      <c r="D268" s="68" t="s">
        <v>280</v>
      </c>
      <c r="E268" s="84" t="s">
        <v>278</v>
      </c>
      <c r="F268" s="76" t="s">
        <v>288</v>
      </c>
      <c r="G268" s="121">
        <v>44228</v>
      </c>
      <c r="H268" s="125">
        <v>400000</v>
      </c>
      <c r="I268" s="68">
        <v>805</v>
      </c>
      <c r="J268" s="68" t="s">
        <v>1133</v>
      </c>
      <c r="K268" s="68" t="s">
        <v>1148</v>
      </c>
      <c r="L268" s="68">
        <v>101</v>
      </c>
      <c r="M268" s="68" t="s">
        <v>345</v>
      </c>
      <c r="N268" s="68" t="s">
        <v>347</v>
      </c>
      <c r="O268" s="76"/>
      <c r="P268" s="76"/>
      <c r="Q268"/>
      <c r="R268"/>
    </row>
    <row r="269" spans="1:18" ht="31.5" customHeight="1">
      <c r="B269" s="83" t="s">
        <v>1169</v>
      </c>
      <c r="C269" s="68" t="s">
        <v>619</v>
      </c>
      <c r="D269" s="68" t="s">
        <v>280</v>
      </c>
      <c r="E269" s="84" t="s">
        <v>278</v>
      </c>
      <c r="F269" s="76" t="s">
        <v>288</v>
      </c>
      <c r="G269" s="121">
        <v>44256</v>
      </c>
      <c r="H269" s="125">
        <v>400000</v>
      </c>
      <c r="I269" s="76">
        <v>805</v>
      </c>
      <c r="J269" s="68" t="s">
        <v>1133</v>
      </c>
      <c r="K269" s="68" t="s">
        <v>1148</v>
      </c>
      <c r="L269" s="68">
        <v>101</v>
      </c>
      <c r="M269" s="68" t="s">
        <v>345</v>
      </c>
      <c r="N269" s="68" t="s">
        <v>347</v>
      </c>
      <c r="O269" s="76"/>
      <c r="P269" s="76"/>
      <c r="Q269"/>
      <c r="R269"/>
    </row>
    <row r="270" spans="1:18" ht="31.5" customHeight="1">
      <c r="B270" s="80"/>
      <c r="C270" s="114"/>
      <c r="D270" s="114"/>
      <c r="E270" s="114"/>
      <c r="F270" s="114"/>
      <c r="G270" s="114"/>
      <c r="H270" s="114"/>
      <c r="I270" s="114"/>
      <c r="K270" s="98"/>
    </row>
    <row r="271" spans="1:18" ht="31.5" customHeight="1">
      <c r="C271" s="93"/>
      <c r="D271" s="93"/>
      <c r="G271"/>
      <c r="O271" s="94"/>
    </row>
    <row r="272" spans="1:18" ht="31.5" customHeight="1">
      <c r="A272" s="69">
        <v>26</v>
      </c>
      <c r="B272" s="71" t="s">
        <v>98</v>
      </c>
      <c r="C272" s="72" t="s">
        <v>316</v>
      </c>
      <c r="D272" s="71" t="s">
        <v>99</v>
      </c>
      <c r="E272" s="72" t="s">
        <v>504</v>
      </c>
      <c r="J272" s="94"/>
      <c r="L272" s="94"/>
    </row>
    <row r="273" spans="1:15" ht="31.5" customHeight="1">
      <c r="B273" s="78" t="s">
        <v>335</v>
      </c>
      <c r="C273" s="73" t="s">
        <v>496</v>
      </c>
      <c r="D273" s="73" t="s">
        <v>275</v>
      </c>
      <c r="E273" s="73" t="s">
        <v>308</v>
      </c>
      <c r="F273" s="78" t="s">
        <v>1155</v>
      </c>
      <c r="G273" s="73" t="s">
        <v>1156</v>
      </c>
      <c r="H273" s="78" t="s">
        <v>1157</v>
      </c>
      <c r="I273" s="73" t="s">
        <v>317</v>
      </c>
      <c r="J273" s="73" t="s">
        <v>318</v>
      </c>
      <c r="K273" s="73" t="s">
        <v>319</v>
      </c>
      <c r="L273" s="73" t="s">
        <v>320</v>
      </c>
      <c r="M273" s="73" t="s">
        <v>484</v>
      </c>
      <c r="N273" s="73" t="s">
        <v>322</v>
      </c>
      <c r="O273" s="73" t="s">
        <v>321</v>
      </c>
    </row>
    <row r="274" spans="1:15" ht="31.5" customHeight="1">
      <c r="B274" s="74" t="s">
        <v>336</v>
      </c>
      <c r="C274" s="79" t="s">
        <v>494</v>
      </c>
      <c r="D274" s="79" t="s">
        <v>1252</v>
      </c>
      <c r="E274" s="68" t="s">
        <v>337</v>
      </c>
      <c r="F274" s="68" t="s">
        <v>1236</v>
      </c>
      <c r="G274" s="68" t="s">
        <v>1237</v>
      </c>
      <c r="H274" s="68" t="s">
        <v>1238</v>
      </c>
      <c r="I274" s="68" t="s">
        <v>1239</v>
      </c>
      <c r="J274" s="68" t="s">
        <v>338</v>
      </c>
      <c r="K274" s="68" t="s">
        <v>1240</v>
      </c>
      <c r="L274" s="68" t="s">
        <v>1241</v>
      </c>
      <c r="M274" s="68" t="s">
        <v>1242</v>
      </c>
      <c r="N274" s="68" t="s">
        <v>339</v>
      </c>
      <c r="O274" s="68" t="s">
        <v>1243</v>
      </c>
    </row>
    <row r="275" spans="1:15" ht="31.5" customHeight="1">
      <c r="B275" s="83" t="s">
        <v>1163</v>
      </c>
      <c r="C275" s="68" t="s">
        <v>619</v>
      </c>
      <c r="D275" s="68" t="s">
        <v>280</v>
      </c>
      <c r="E275" s="76" t="s">
        <v>483</v>
      </c>
      <c r="F275" s="150">
        <v>281364</v>
      </c>
      <c r="G275" s="143">
        <f>F275*0.1</f>
        <v>28136.400000000001</v>
      </c>
      <c r="H275" s="153">
        <v>308182</v>
      </c>
      <c r="I275" s="143">
        <f>H275*0.1</f>
        <v>30818.2</v>
      </c>
      <c r="J275" s="76">
        <v>0</v>
      </c>
      <c r="K275" s="130">
        <f>78000*9/109</f>
        <v>6440.3669724770643</v>
      </c>
      <c r="L275" s="76">
        <v>0</v>
      </c>
      <c r="M275" s="76">
        <f>180000*0.026</f>
        <v>4680</v>
      </c>
      <c r="N275" s="76">
        <v>0</v>
      </c>
      <c r="O275" s="152">
        <f>SUM((G275+L275+N275)-(I275+K275+M275))</f>
        <v>-13802.166972477062</v>
      </c>
    </row>
    <row r="276" spans="1:15" ht="31.5" customHeight="1">
      <c r="B276" s="83"/>
      <c r="C276" s="68"/>
      <c r="D276" s="68"/>
      <c r="E276" s="76"/>
      <c r="F276" s="83"/>
      <c r="G276" s="76"/>
      <c r="H276" s="83"/>
      <c r="I276" s="76"/>
      <c r="J276" s="76"/>
      <c r="K276" s="76"/>
      <c r="L276" s="76"/>
      <c r="M276" s="76"/>
      <c r="N276" s="76"/>
      <c r="O276" s="76"/>
    </row>
    <row r="277" spans="1:15" ht="31.5" customHeight="1">
      <c r="A277" s="99"/>
      <c r="B277" s="83"/>
      <c r="C277" s="68"/>
      <c r="D277" s="68"/>
      <c r="E277" s="76"/>
      <c r="F277" s="83"/>
      <c r="G277" s="76"/>
      <c r="H277" s="83"/>
      <c r="I277" s="76"/>
      <c r="J277" s="76"/>
      <c r="K277" s="76"/>
      <c r="L277" s="76"/>
      <c r="M277" s="76"/>
      <c r="N277" s="76"/>
      <c r="O277" s="76"/>
    </row>
    <row r="278" spans="1:15" ht="31.5" customHeight="1">
      <c r="B278" s="80"/>
      <c r="C278" s="114"/>
      <c r="D278" s="114"/>
      <c r="E278" s="114"/>
      <c r="G278" s="114"/>
      <c r="H278" s="114"/>
      <c r="J278" s="114"/>
      <c r="K278" s="114"/>
      <c r="L278" s="114"/>
    </row>
    <row r="279" spans="1:15" ht="31.5" customHeight="1">
      <c r="E279"/>
      <c r="I279" s="157"/>
      <c r="J279" s="157"/>
    </row>
    <row r="280" spans="1:15" ht="31.5" customHeight="1">
      <c r="A280" s="69">
        <v>27</v>
      </c>
      <c r="B280" s="71" t="s">
        <v>98</v>
      </c>
      <c r="C280" s="72" t="s">
        <v>323</v>
      </c>
      <c r="D280" s="71" t="s">
        <v>99</v>
      </c>
      <c r="E280" s="72" t="s">
        <v>505</v>
      </c>
    </row>
    <row r="281" spans="1:15" ht="31.5" customHeight="1">
      <c r="B281" s="78" t="s">
        <v>485</v>
      </c>
      <c r="C281" s="73" t="s">
        <v>496</v>
      </c>
      <c r="D281" s="73" t="s">
        <v>275</v>
      </c>
      <c r="E281" s="78" t="s">
        <v>486</v>
      </c>
      <c r="F281" s="73" t="s">
        <v>324</v>
      </c>
      <c r="G281" s="73" t="s">
        <v>325</v>
      </c>
      <c r="H281" s="73" t="s">
        <v>326</v>
      </c>
      <c r="I281" s="73" t="s">
        <v>327</v>
      </c>
      <c r="J281" s="73" t="s">
        <v>328</v>
      </c>
      <c r="K281" s="73" t="s">
        <v>329</v>
      </c>
      <c r="L281" s="73" t="s">
        <v>330</v>
      </c>
    </row>
    <row r="282" spans="1:15" ht="31.5" customHeight="1">
      <c r="B282" s="74" t="s">
        <v>1254</v>
      </c>
      <c r="C282" s="79" t="s">
        <v>494</v>
      </c>
      <c r="D282" s="79" t="s">
        <v>1252</v>
      </c>
      <c r="E282" s="68" t="s">
        <v>1244</v>
      </c>
      <c r="F282" s="68" t="s">
        <v>1245</v>
      </c>
      <c r="G282" s="68" t="s">
        <v>1246</v>
      </c>
      <c r="H282" s="68" t="s">
        <v>1247</v>
      </c>
      <c r="I282" s="68" t="s">
        <v>1248</v>
      </c>
      <c r="J282" s="68" t="s">
        <v>1249</v>
      </c>
      <c r="K282" s="68" t="s">
        <v>1250</v>
      </c>
      <c r="L282" s="68" t="s">
        <v>487</v>
      </c>
    </row>
    <row r="283" spans="1:15" ht="31.5" customHeight="1">
      <c r="B283" s="83" t="s">
        <v>1162</v>
      </c>
      <c r="C283" s="76" t="s">
        <v>293</v>
      </c>
      <c r="D283" s="68" t="s">
        <v>280</v>
      </c>
      <c r="E283" s="155">
        <v>281364</v>
      </c>
      <c r="F283" s="156">
        <v>134545</v>
      </c>
      <c r="G283" s="125">
        <f>E283-F283</f>
        <v>146819</v>
      </c>
      <c r="H283" s="155">
        <v>8273636</v>
      </c>
      <c r="I283" s="155">
        <f>G283-H283</f>
        <v>-8126817</v>
      </c>
      <c r="J283" s="155">
        <v>0</v>
      </c>
      <c r="K283" s="155">
        <v>0</v>
      </c>
      <c r="L283" s="155">
        <f>I283+J283-K283</f>
        <v>-8126817</v>
      </c>
    </row>
    <row r="284" spans="1:15" ht="31.5" customHeight="1">
      <c r="B284" s="83"/>
      <c r="C284" s="76" t="s">
        <v>1161</v>
      </c>
      <c r="D284" s="76"/>
      <c r="E284" s="83"/>
      <c r="F284" s="76"/>
      <c r="G284" s="76"/>
      <c r="H284" s="76"/>
      <c r="I284" s="76"/>
      <c r="J284" s="76"/>
      <c r="K284" s="76"/>
      <c r="L284" s="76"/>
    </row>
    <row r="285" spans="1:15" ht="31.5" customHeight="1">
      <c r="B285" s="83"/>
      <c r="C285" s="76"/>
      <c r="D285" s="76"/>
      <c r="E285" s="76"/>
      <c r="F285" s="76"/>
      <c r="G285" s="76"/>
      <c r="H285" s="76"/>
      <c r="I285" s="76"/>
      <c r="J285" s="76"/>
      <c r="K285" s="76"/>
      <c r="L285" s="76"/>
    </row>
    <row r="288" spans="1:15" ht="31.5" customHeight="1">
      <c r="A288" s="69">
        <v>28</v>
      </c>
      <c r="B288" s="71" t="s">
        <v>98</v>
      </c>
      <c r="C288" s="72" t="s">
        <v>554</v>
      </c>
      <c r="D288" s="71" t="s">
        <v>99</v>
      </c>
      <c r="E288" s="72" t="s">
        <v>598</v>
      </c>
    </row>
    <row r="289" spans="1:18" ht="31.5" customHeight="1">
      <c r="B289" s="78" t="s">
        <v>557</v>
      </c>
      <c r="C289" s="73" t="s">
        <v>556</v>
      </c>
      <c r="D289" s="73" t="s">
        <v>558</v>
      </c>
      <c r="E289" s="73" t="s">
        <v>559</v>
      </c>
      <c r="F289" s="117"/>
      <c r="G289" s="117"/>
      <c r="H289" s="117"/>
      <c r="I289" s="117"/>
      <c r="J289" s="117"/>
      <c r="K289" s="117"/>
    </row>
    <row r="290" spans="1:18" ht="31.5" customHeight="1">
      <c r="B290" s="74" t="s">
        <v>599</v>
      </c>
      <c r="C290" s="79" t="s">
        <v>600</v>
      </c>
      <c r="D290" s="79" t="s">
        <v>601</v>
      </c>
      <c r="E290" s="68" t="s">
        <v>602</v>
      </c>
      <c r="F290" s="117"/>
      <c r="G290" s="117"/>
      <c r="H290" s="117"/>
      <c r="I290" s="117"/>
      <c r="J290" s="117"/>
      <c r="K290" s="117"/>
    </row>
    <row r="291" spans="1:18" ht="31.5" customHeight="1">
      <c r="B291" s="83"/>
      <c r="C291" s="76" t="s">
        <v>562</v>
      </c>
      <c r="D291" s="76" t="s">
        <v>560</v>
      </c>
      <c r="E291" s="76" t="s">
        <v>561</v>
      </c>
      <c r="F291" s="117"/>
      <c r="G291" s="117"/>
      <c r="H291" s="117"/>
      <c r="I291" s="117"/>
      <c r="J291" s="117"/>
      <c r="K291" s="117"/>
    </row>
    <row r="292" spans="1:18" ht="31.5" customHeight="1">
      <c r="B292" s="83"/>
      <c r="C292" s="76"/>
      <c r="D292" s="76"/>
      <c r="E292" s="76"/>
      <c r="F292" s="117"/>
      <c r="G292" s="117"/>
      <c r="H292" s="117"/>
      <c r="I292" s="117"/>
      <c r="J292" s="117"/>
      <c r="K292" s="117"/>
    </row>
    <row r="293" spans="1:18" ht="31.5" customHeight="1">
      <c r="A293" s="99"/>
      <c r="B293" s="83"/>
      <c r="C293" s="76"/>
      <c r="D293" s="76"/>
      <c r="E293" s="76"/>
      <c r="F293" s="117"/>
      <c r="G293" s="117"/>
      <c r="H293" s="117"/>
      <c r="I293" s="117"/>
      <c r="J293" s="117"/>
      <c r="K293" s="117"/>
    </row>
    <row r="296" spans="1:18" ht="31.5" customHeight="1">
      <c r="A296" s="69">
        <v>29</v>
      </c>
      <c r="B296" s="71" t="s">
        <v>98</v>
      </c>
      <c r="C296" s="72" t="s">
        <v>555</v>
      </c>
      <c r="D296" s="71" t="s">
        <v>99</v>
      </c>
      <c r="E296" s="72" t="s">
        <v>603</v>
      </c>
    </row>
    <row r="297" spans="1:18" ht="31.5" customHeight="1">
      <c r="B297" s="78" t="s">
        <v>564</v>
      </c>
      <c r="C297" s="73" t="s">
        <v>563</v>
      </c>
      <c r="D297" s="73" t="s">
        <v>607</v>
      </c>
      <c r="E297" s="73" t="s">
        <v>567</v>
      </c>
      <c r="F297" s="73" t="s">
        <v>565</v>
      </c>
      <c r="G297" s="73" t="s">
        <v>566</v>
      </c>
      <c r="H297" s="117"/>
      <c r="I297" s="117"/>
      <c r="J297" s="117"/>
      <c r="K297" s="117"/>
    </row>
    <row r="298" spans="1:18" ht="31.5" customHeight="1">
      <c r="B298" s="74" t="s">
        <v>604</v>
      </c>
      <c r="C298" s="79" t="s">
        <v>605</v>
      </c>
      <c r="D298" s="79" t="s">
        <v>606</v>
      </c>
      <c r="E298" s="68" t="s">
        <v>608</v>
      </c>
      <c r="F298" s="68" t="s">
        <v>610</v>
      </c>
      <c r="G298" s="68" t="s">
        <v>609</v>
      </c>
      <c r="H298" s="117"/>
      <c r="I298" s="117"/>
      <c r="J298" s="117"/>
      <c r="K298" s="117"/>
    </row>
    <row r="299" spans="1:18" ht="31.5" customHeight="1">
      <c r="B299" s="83"/>
      <c r="C299" s="76"/>
      <c r="D299" s="76"/>
      <c r="E299" s="76"/>
      <c r="F299" s="76"/>
      <c r="G299" s="76"/>
      <c r="H299" s="117"/>
      <c r="I299" s="117"/>
      <c r="J299" s="117"/>
      <c r="K299" s="117"/>
    </row>
    <row r="300" spans="1:18" ht="31.5" customHeight="1">
      <c r="B300" s="83"/>
      <c r="C300" s="76"/>
      <c r="D300" s="76"/>
      <c r="E300" s="76"/>
      <c r="F300" s="76"/>
      <c r="G300" s="76"/>
      <c r="H300" s="117"/>
      <c r="I300" s="117"/>
      <c r="J300" s="117"/>
      <c r="K300" s="117"/>
    </row>
    <row r="301" spans="1:18" ht="31.5" customHeight="1">
      <c r="B301" s="83"/>
      <c r="C301" s="76"/>
      <c r="D301" s="76"/>
      <c r="E301" s="76"/>
      <c r="F301" s="76"/>
      <c r="G301" s="76"/>
      <c r="H301" s="117"/>
      <c r="I301" s="117"/>
      <c r="J301" s="117"/>
      <c r="K301" s="117"/>
    </row>
    <row r="302" spans="1:18" ht="31.5" customHeight="1">
      <c r="B302" s="80"/>
      <c r="C302" s="114"/>
      <c r="D302" s="114"/>
      <c r="E302" s="114"/>
      <c r="F302" s="114"/>
      <c r="G302" s="114"/>
      <c r="H302" s="114"/>
      <c r="I302" s="114"/>
      <c r="J302" s="114"/>
      <c r="K302" s="114"/>
    </row>
    <row r="304" spans="1:18" ht="31.5" customHeight="1">
      <c r="A304" s="69" t="s">
        <v>2514</v>
      </c>
      <c r="B304" s="71" t="s">
        <v>98</v>
      </c>
      <c r="C304" s="72" t="s">
        <v>2503</v>
      </c>
      <c r="D304" s="71" t="s">
        <v>99</v>
      </c>
      <c r="E304" s="72" t="s">
        <v>2504</v>
      </c>
      <c r="F304"/>
      <c r="G304"/>
      <c r="H304"/>
      <c r="I304"/>
      <c r="J304"/>
      <c r="K304"/>
      <c r="L304"/>
      <c r="M304"/>
      <c r="N304"/>
      <c r="O304"/>
      <c r="P304"/>
      <c r="Q304"/>
      <c r="R304"/>
    </row>
    <row r="305" spans="1:18" ht="31.5" customHeight="1">
      <c r="B305" s="78" t="s">
        <v>2623</v>
      </c>
      <c r="C305" s="73" t="s">
        <v>1469</v>
      </c>
      <c r="D305" s="73" t="s">
        <v>1574</v>
      </c>
      <c r="E305" s="73" t="s">
        <v>1515</v>
      </c>
      <c r="F305"/>
      <c r="G305"/>
      <c r="H305"/>
      <c r="I305"/>
      <c r="J305"/>
      <c r="K305"/>
      <c r="L305"/>
      <c r="M305"/>
      <c r="N305"/>
      <c r="O305"/>
      <c r="P305"/>
      <c r="Q305"/>
      <c r="R305"/>
    </row>
    <row r="306" spans="1:18" ht="31.5" customHeight="1">
      <c r="B306" s="74" t="s">
        <v>2622</v>
      </c>
      <c r="C306" s="68" t="s">
        <v>2619</v>
      </c>
      <c r="D306" s="68" t="s">
        <v>2620</v>
      </c>
      <c r="E306" s="68" t="s">
        <v>2621</v>
      </c>
      <c r="F306"/>
      <c r="G306"/>
      <c r="H306"/>
      <c r="I306"/>
      <c r="J306"/>
      <c r="K306"/>
      <c r="L306"/>
      <c r="M306"/>
      <c r="N306"/>
      <c r="O306"/>
      <c r="P306"/>
      <c r="R306"/>
    </row>
    <row r="307" spans="1:18" ht="31.5" customHeight="1">
      <c r="B307" s="83" t="s">
        <v>2611</v>
      </c>
      <c r="C307" s="76" t="s">
        <v>2612</v>
      </c>
      <c r="D307" s="214">
        <v>44256</v>
      </c>
      <c r="E307" s="76" t="s">
        <v>2612</v>
      </c>
      <c r="F307"/>
      <c r="G307"/>
      <c r="H307"/>
      <c r="I307"/>
      <c r="J307"/>
      <c r="K307"/>
      <c r="L307"/>
      <c r="M307"/>
      <c r="N307"/>
      <c r="O307"/>
      <c r="P307"/>
      <c r="R307"/>
    </row>
    <row r="308" spans="1:18" ht="31.5" customHeight="1">
      <c r="B308" s="83" t="s">
        <v>2613</v>
      </c>
      <c r="C308" s="76" t="s">
        <v>2614</v>
      </c>
      <c r="D308" s="214">
        <v>44256</v>
      </c>
      <c r="E308" s="76" t="s">
        <v>2615</v>
      </c>
      <c r="F308"/>
      <c r="G308"/>
      <c r="H308"/>
      <c r="I308"/>
      <c r="J308"/>
      <c r="K308"/>
      <c r="L308"/>
      <c r="M308"/>
      <c r="N308"/>
      <c r="O308"/>
      <c r="P308"/>
      <c r="Q308"/>
      <c r="R308"/>
    </row>
    <row r="309" spans="1:18" ht="31.5" customHeight="1">
      <c r="A309" s="99"/>
      <c r="B309" s="83" t="s">
        <v>2616</v>
      </c>
      <c r="C309" s="76" t="s">
        <v>2617</v>
      </c>
      <c r="D309" s="214">
        <v>44256</v>
      </c>
      <c r="E309" s="76" t="s">
        <v>2615</v>
      </c>
      <c r="F309"/>
      <c r="G309"/>
      <c r="H309"/>
      <c r="I309"/>
      <c r="J309"/>
      <c r="K309"/>
      <c r="L309"/>
      <c r="M309"/>
      <c r="N309"/>
      <c r="O309"/>
      <c r="P309"/>
      <c r="Q309"/>
      <c r="R309"/>
    </row>
    <row r="310" spans="1:18" ht="31.5" customHeight="1">
      <c r="A310" s="99"/>
      <c r="B310" s="83" t="s">
        <v>2618</v>
      </c>
      <c r="C310" s="76" t="s">
        <v>40</v>
      </c>
      <c r="D310" s="214">
        <v>44256</v>
      </c>
      <c r="E310" s="76" t="s">
        <v>40</v>
      </c>
      <c r="F310" s="49"/>
      <c r="G310" s="49"/>
      <c r="H310" s="49"/>
      <c r="I310" s="49"/>
      <c r="J310" s="49"/>
      <c r="K310" s="49"/>
      <c r="L310" s="49"/>
      <c r="M310" s="49"/>
      <c r="N310" s="49"/>
      <c r="O310" s="49"/>
      <c r="P310" s="49"/>
      <c r="Q310"/>
      <c r="R310" s="49"/>
    </row>
    <row r="311" spans="1:18" ht="31.5" customHeight="1">
      <c r="Q311"/>
    </row>
    <row r="312" spans="1:18" ht="31.5" customHeight="1">
      <c r="Q312"/>
    </row>
    <row r="313" spans="1:18" ht="31.5" customHeight="1">
      <c r="A313" s="69" t="s">
        <v>2515</v>
      </c>
      <c r="B313" s="71" t="s">
        <v>98</v>
      </c>
      <c r="C313" s="72" t="s">
        <v>508</v>
      </c>
      <c r="D313" s="71" t="s">
        <v>99</v>
      </c>
      <c r="E313" s="72" t="s">
        <v>2507</v>
      </c>
      <c r="F313"/>
      <c r="G313"/>
      <c r="H313"/>
      <c r="I313"/>
      <c r="J313"/>
      <c r="K313"/>
      <c r="L313"/>
      <c r="M313"/>
      <c r="N313"/>
      <c r="O313"/>
      <c r="P313"/>
      <c r="Q313"/>
      <c r="R313"/>
    </row>
    <row r="314" spans="1:18" ht="31.5" customHeight="1">
      <c r="B314" s="78" t="s">
        <v>2508</v>
      </c>
      <c r="C314" s="73" t="s">
        <v>2509</v>
      </c>
      <c r="D314" s="73" t="s">
        <v>2510</v>
      </c>
      <c r="E314" s="73" t="s">
        <v>2505</v>
      </c>
      <c r="F314"/>
      <c r="G314"/>
      <c r="H314"/>
      <c r="I314"/>
      <c r="J314"/>
      <c r="K314"/>
      <c r="L314"/>
      <c r="M314"/>
      <c r="N314"/>
      <c r="O314"/>
      <c r="P314"/>
      <c r="R314"/>
    </row>
    <row r="315" spans="1:18" ht="31.5" customHeight="1">
      <c r="B315" s="74" t="s">
        <v>2511</v>
      </c>
      <c r="C315" s="68" t="s">
        <v>2512</v>
      </c>
      <c r="D315" s="68" t="s">
        <v>2513</v>
      </c>
      <c r="E315" s="79" t="s">
        <v>2506</v>
      </c>
      <c r="F315"/>
      <c r="G315"/>
      <c r="H315"/>
      <c r="I315"/>
      <c r="J315"/>
      <c r="K315"/>
      <c r="L315"/>
      <c r="M315"/>
      <c r="N315"/>
      <c r="O315"/>
      <c r="P315"/>
      <c r="R315"/>
    </row>
    <row r="316" spans="1:18" ht="31.5" customHeight="1">
      <c r="B316" s="83"/>
      <c r="C316" s="68"/>
      <c r="D316" s="68"/>
      <c r="E316" s="76"/>
      <c r="F316"/>
      <c r="G316"/>
      <c r="H316"/>
      <c r="I316"/>
      <c r="J316"/>
      <c r="K316"/>
      <c r="L316"/>
      <c r="M316"/>
      <c r="N316"/>
      <c r="O316"/>
      <c r="P316"/>
      <c r="R316"/>
    </row>
    <row r="317" spans="1:18" ht="31.5" customHeight="1">
      <c r="B317" s="83"/>
      <c r="C317" s="76"/>
      <c r="D317" s="76"/>
      <c r="E317" s="76"/>
      <c r="F317"/>
      <c r="G317"/>
      <c r="H317"/>
      <c r="I317"/>
      <c r="J317"/>
      <c r="K317"/>
      <c r="L317"/>
      <c r="M317"/>
      <c r="N317"/>
      <c r="O317"/>
      <c r="P317"/>
      <c r="R317"/>
    </row>
    <row r="318" spans="1:18" ht="31.5" customHeight="1">
      <c r="B318" s="83"/>
      <c r="C318" s="76"/>
      <c r="D318" s="76"/>
      <c r="E318" s="76"/>
      <c r="F318"/>
      <c r="G318"/>
      <c r="H318"/>
      <c r="I318"/>
      <c r="J318"/>
      <c r="K318"/>
      <c r="L318"/>
      <c r="M318"/>
      <c r="N318"/>
      <c r="O318"/>
      <c r="P318"/>
      <c r="R318"/>
    </row>
  </sheetData>
  <mergeCells count="12">
    <mergeCell ref="A15:H15"/>
    <mergeCell ref="A2:C2"/>
    <mergeCell ref="A3:C3"/>
    <mergeCell ref="A11:O13"/>
    <mergeCell ref="A4:O4"/>
    <mergeCell ref="A5:O9"/>
    <mergeCell ref="K2:L2"/>
    <mergeCell ref="K3:L3"/>
    <mergeCell ref="M2:O2"/>
    <mergeCell ref="M3:O3"/>
    <mergeCell ref="D2:J2"/>
    <mergeCell ref="D3:J3"/>
  </mergeCells>
  <phoneticPr fontId="1" type="noConversion"/>
  <conditionalFormatting sqref="E253 E203 E140 E17 E29 E39 E48 E58 E66 E73 E83 E91 E99 E107:E108 E115 E127 E152 E188 E211 E219 E232 E261 E272 E280 E288 E296 E164">
    <cfRule type="duplicateValues" dxfId="44" priority="3"/>
  </conditionalFormatting>
  <conditionalFormatting sqref="E178">
    <cfRule type="duplicateValues" dxfId="43" priority="1"/>
  </conditionalFormatting>
  <pageMargins left="0.7" right="0.7" top="0.75" bottom="0.75" header="0.3" footer="0.3"/>
  <pageSetup paperSize="9"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T64"/>
  <sheetViews>
    <sheetView view="pageBreakPreview" zoomScale="60" zoomScaleNormal="70" workbookViewId="0">
      <selection activeCell="K30" sqref="K30:M30"/>
    </sheetView>
  </sheetViews>
  <sheetFormatPr defaultColWidth="9" defaultRowHeight="30" customHeight="1"/>
  <cols>
    <col min="1" max="1" width="3.375" style="4" customWidth="1"/>
    <col min="2" max="2" width="9" style="49"/>
    <col min="3" max="3" width="31" style="49" customWidth="1"/>
    <col min="4" max="4" width="27" style="49" customWidth="1"/>
    <col min="5" max="18" width="9" style="49"/>
    <col min="19" max="19" width="23.75" style="49" customWidth="1"/>
    <col min="20" max="16384" width="9" style="4"/>
  </cols>
  <sheetData>
    <row r="1" spans="2:46" ht="30" customHeight="1" thickBot="1"/>
    <row r="2" spans="2:46" ht="30" customHeight="1">
      <c r="B2" s="432" t="s">
        <v>52</v>
      </c>
      <c r="C2" s="434"/>
      <c r="D2" s="543" t="s">
        <v>2468</v>
      </c>
      <c r="E2" s="544"/>
      <c r="F2" s="544"/>
      <c r="G2" s="544"/>
      <c r="H2" s="544"/>
      <c r="I2" s="544"/>
      <c r="J2" s="545"/>
      <c r="K2" s="435" t="s">
        <v>2355</v>
      </c>
      <c r="L2" s="433"/>
      <c r="M2" s="434"/>
      <c r="N2" s="311" t="s">
        <v>2460</v>
      </c>
      <c r="O2" s="312"/>
      <c r="P2" s="312"/>
      <c r="Q2" s="312"/>
      <c r="R2" s="312"/>
      <c r="S2" s="313"/>
      <c r="T2"/>
    </row>
    <row r="3" spans="2:46" ht="30" customHeight="1">
      <c r="B3" s="409" t="s">
        <v>53</v>
      </c>
      <c r="C3" s="436"/>
      <c r="D3" s="531" t="s">
        <v>2466</v>
      </c>
      <c r="E3" s="531"/>
      <c r="F3" s="531"/>
      <c r="G3" s="531"/>
      <c r="H3" s="531"/>
      <c r="I3" s="531"/>
      <c r="J3" s="531"/>
      <c r="K3" s="437" t="s">
        <v>2356</v>
      </c>
      <c r="L3" s="410"/>
      <c r="M3" s="436"/>
      <c r="N3" s="540">
        <v>44302</v>
      </c>
      <c r="O3" s="541"/>
      <c r="P3" s="541"/>
      <c r="Q3" s="541"/>
      <c r="R3" s="541"/>
      <c r="S3" s="542"/>
      <c r="T3"/>
    </row>
    <row r="4" spans="2:46" ht="30" customHeight="1">
      <c r="B4" s="409" t="s">
        <v>106</v>
      </c>
      <c r="C4" s="410"/>
      <c r="D4" s="410"/>
      <c r="E4" s="410"/>
      <c r="F4" s="410"/>
      <c r="G4" s="410"/>
      <c r="H4" s="410"/>
      <c r="I4" s="410"/>
      <c r="J4" s="410"/>
      <c r="K4" s="410"/>
      <c r="L4" s="410"/>
      <c r="M4" s="410"/>
      <c r="N4" s="410"/>
      <c r="O4" s="410"/>
      <c r="P4" s="410"/>
      <c r="Q4" s="410"/>
      <c r="R4" s="410"/>
      <c r="S4" s="411"/>
    </row>
    <row r="5" spans="2:46" ht="30" customHeight="1">
      <c r="B5" s="537" t="s">
        <v>3962</v>
      </c>
      <c r="C5" s="303"/>
      <c r="D5" s="303"/>
      <c r="E5" s="303"/>
      <c r="F5" s="303"/>
      <c r="G5" s="303"/>
      <c r="H5" s="303"/>
      <c r="I5" s="303"/>
      <c r="J5" s="303"/>
      <c r="K5" s="303"/>
      <c r="L5" s="303"/>
      <c r="M5" s="303"/>
      <c r="N5" s="303"/>
      <c r="O5" s="303"/>
      <c r="P5" s="303"/>
      <c r="Q5" s="303"/>
      <c r="R5" s="303"/>
      <c r="S5" s="304"/>
    </row>
    <row r="6" spans="2:46" ht="30" customHeight="1">
      <c r="B6" s="359"/>
      <c r="C6" s="306"/>
      <c r="D6" s="306"/>
      <c r="E6" s="306"/>
      <c r="F6" s="306"/>
      <c r="G6" s="306"/>
      <c r="H6" s="306"/>
      <c r="I6" s="306"/>
      <c r="J6" s="306"/>
      <c r="K6" s="306"/>
      <c r="L6" s="306"/>
      <c r="M6" s="306"/>
      <c r="N6" s="306"/>
      <c r="O6" s="306"/>
      <c r="P6" s="306"/>
      <c r="Q6" s="306"/>
      <c r="R6" s="306"/>
      <c r="S6" s="307"/>
    </row>
    <row r="7" spans="2:46" ht="30" customHeight="1">
      <c r="B7" s="359"/>
      <c r="C7" s="306"/>
      <c r="D7" s="306"/>
      <c r="E7" s="306"/>
      <c r="F7" s="306"/>
      <c r="G7" s="306"/>
      <c r="H7" s="306"/>
      <c r="I7" s="306"/>
      <c r="J7" s="306"/>
      <c r="K7" s="306"/>
      <c r="L7" s="306"/>
      <c r="M7" s="306"/>
      <c r="N7" s="306"/>
      <c r="O7" s="306"/>
      <c r="P7" s="306"/>
      <c r="Q7" s="306"/>
      <c r="R7" s="306"/>
      <c r="S7" s="307"/>
    </row>
    <row r="8" spans="2:46" ht="30" customHeight="1" thickBot="1">
      <c r="B8" s="361"/>
      <c r="C8" s="309"/>
      <c r="D8" s="309"/>
      <c r="E8" s="309"/>
      <c r="F8" s="309"/>
      <c r="G8" s="309"/>
      <c r="H8" s="309"/>
      <c r="I8" s="309"/>
      <c r="J8" s="309"/>
      <c r="K8" s="309"/>
      <c r="L8" s="309"/>
      <c r="M8" s="309"/>
      <c r="N8" s="309"/>
      <c r="O8" s="309"/>
      <c r="P8" s="309"/>
      <c r="Q8" s="309"/>
      <c r="R8" s="309"/>
      <c r="S8" s="310"/>
    </row>
    <row r="9" spans="2:46" ht="48.75" customHeight="1" thickBot="1">
      <c r="D9" s="295"/>
    </row>
    <row r="10" spans="2:46" ht="126.75" customHeight="1">
      <c r="B10" s="395" t="s">
        <v>107</v>
      </c>
      <c r="C10" s="396"/>
      <c r="D10" s="396"/>
      <c r="E10" s="396"/>
      <c r="F10" s="396"/>
      <c r="G10" s="396"/>
      <c r="H10" s="396"/>
      <c r="I10" s="396"/>
      <c r="J10" s="396"/>
      <c r="K10" s="396"/>
      <c r="L10" s="396"/>
      <c r="M10" s="396"/>
      <c r="N10" s="396"/>
      <c r="O10" s="396"/>
      <c r="P10" s="396"/>
      <c r="Q10" s="396"/>
      <c r="R10" s="396"/>
      <c r="S10" s="397"/>
    </row>
    <row r="11" spans="2:46" ht="30" customHeight="1" thickBot="1">
      <c r="B11" s="398"/>
      <c r="C11" s="399"/>
      <c r="D11" s="399"/>
      <c r="E11" s="399"/>
      <c r="F11" s="399"/>
      <c r="G11" s="399"/>
      <c r="H11" s="399"/>
      <c r="I11" s="399"/>
      <c r="J11" s="399"/>
      <c r="K11" s="399"/>
      <c r="L11" s="399"/>
      <c r="M11" s="399"/>
      <c r="N11" s="399"/>
      <c r="O11" s="399"/>
      <c r="P11" s="399"/>
      <c r="Q11" s="399"/>
      <c r="R11" s="399"/>
      <c r="S11" s="400"/>
    </row>
    <row r="12" spans="2:46" ht="30" customHeight="1" thickBot="1"/>
    <row r="13" spans="2:46" ht="30" customHeight="1">
      <c r="B13" s="23" t="s">
        <v>49</v>
      </c>
      <c r="C13" s="293" t="s">
        <v>111</v>
      </c>
      <c r="D13" s="163" t="s">
        <v>112</v>
      </c>
      <c r="E13" s="538" t="s">
        <v>104</v>
      </c>
      <c r="F13" s="538"/>
      <c r="G13" s="539" t="s">
        <v>105</v>
      </c>
      <c r="H13" s="539"/>
      <c r="I13" s="539"/>
      <c r="J13" s="24" t="s">
        <v>109</v>
      </c>
      <c r="K13" s="538" t="s">
        <v>50</v>
      </c>
      <c r="L13" s="538"/>
      <c r="M13" s="538"/>
      <c r="N13" s="24" t="s">
        <v>108</v>
      </c>
      <c r="O13" s="538" t="s">
        <v>51</v>
      </c>
      <c r="P13" s="538"/>
      <c r="Q13" s="538" t="s">
        <v>116</v>
      </c>
      <c r="R13" s="538"/>
      <c r="S13" s="546"/>
      <c r="U13"/>
      <c r="V13"/>
      <c r="W13"/>
      <c r="X13"/>
      <c r="Y13"/>
      <c r="Z13"/>
      <c r="AA13"/>
      <c r="AB13"/>
      <c r="AC13"/>
      <c r="AD13"/>
      <c r="AE13"/>
      <c r="AF13"/>
      <c r="AG13"/>
      <c r="AH13"/>
      <c r="AI13"/>
      <c r="AJ13"/>
      <c r="AK13"/>
      <c r="AL13"/>
      <c r="AM13"/>
      <c r="AN13"/>
      <c r="AO13"/>
      <c r="AP13"/>
      <c r="AQ13"/>
      <c r="AR13"/>
      <c r="AS13"/>
      <c r="AT13"/>
    </row>
    <row r="14" spans="2:46" ht="30" customHeight="1">
      <c r="B14" s="258">
        <v>1</v>
      </c>
      <c r="C14" s="255" t="s">
        <v>3100</v>
      </c>
      <c r="D14" s="76" t="s">
        <v>3102</v>
      </c>
      <c r="E14" s="339" t="s">
        <v>113</v>
      </c>
      <c r="F14" s="339"/>
      <c r="G14" s="339" t="s">
        <v>3424</v>
      </c>
      <c r="H14" s="339"/>
      <c r="I14" s="339"/>
      <c r="J14" s="255" t="s">
        <v>114</v>
      </c>
      <c r="K14" s="339"/>
      <c r="L14" s="339"/>
      <c r="M14" s="339"/>
      <c r="N14" s="255" t="s">
        <v>115</v>
      </c>
      <c r="O14" s="535">
        <v>44288</v>
      </c>
      <c r="P14" s="535"/>
      <c r="Q14" s="339"/>
      <c r="R14" s="339"/>
      <c r="S14" s="340"/>
      <c r="U14"/>
      <c r="V14"/>
      <c r="W14"/>
      <c r="X14"/>
      <c r="Y14"/>
      <c r="Z14"/>
      <c r="AA14"/>
      <c r="AB14"/>
      <c r="AC14"/>
      <c r="AD14"/>
      <c r="AE14"/>
      <c r="AF14"/>
      <c r="AG14"/>
      <c r="AH14"/>
      <c r="AI14"/>
      <c r="AJ14"/>
      <c r="AK14"/>
      <c r="AL14"/>
      <c r="AM14"/>
      <c r="AN14"/>
      <c r="AO14"/>
      <c r="AP14"/>
      <c r="AQ14"/>
      <c r="AR14"/>
      <c r="AS14"/>
      <c r="AT14"/>
    </row>
    <row r="15" spans="2:46" ht="30" customHeight="1">
      <c r="B15" s="258">
        <v>2</v>
      </c>
      <c r="C15" s="255" t="s">
        <v>489</v>
      </c>
      <c r="D15" s="76" t="s">
        <v>1379</v>
      </c>
      <c r="E15" s="339" t="s">
        <v>110</v>
      </c>
      <c r="F15" s="339"/>
      <c r="G15" s="339" t="s">
        <v>3490</v>
      </c>
      <c r="H15" s="339"/>
      <c r="I15" s="339"/>
      <c r="J15" s="255" t="s">
        <v>114</v>
      </c>
      <c r="K15" s="339"/>
      <c r="L15" s="339"/>
      <c r="M15" s="339"/>
      <c r="N15" s="255" t="s">
        <v>115</v>
      </c>
      <c r="O15" s="535">
        <v>44271</v>
      </c>
      <c r="P15" s="535"/>
      <c r="Q15" s="339"/>
      <c r="R15" s="339"/>
      <c r="S15" s="340"/>
      <c r="U15"/>
      <c r="V15"/>
      <c r="W15"/>
      <c r="X15"/>
      <c r="Y15"/>
      <c r="Z15"/>
      <c r="AA15"/>
      <c r="AB15"/>
      <c r="AC15"/>
      <c r="AD15"/>
      <c r="AE15"/>
      <c r="AF15"/>
      <c r="AG15"/>
      <c r="AH15"/>
      <c r="AI15"/>
      <c r="AJ15"/>
      <c r="AK15"/>
      <c r="AL15"/>
      <c r="AM15"/>
      <c r="AN15"/>
      <c r="AO15"/>
      <c r="AP15"/>
      <c r="AQ15"/>
      <c r="AR15"/>
      <c r="AS15"/>
      <c r="AT15"/>
    </row>
    <row r="16" spans="2:46" ht="30" customHeight="1">
      <c r="B16" s="258">
        <v>3</v>
      </c>
      <c r="C16" s="255" t="s">
        <v>1358</v>
      </c>
      <c r="D16" s="76" t="s">
        <v>3101</v>
      </c>
      <c r="E16" s="339" t="s">
        <v>110</v>
      </c>
      <c r="F16" s="339"/>
      <c r="G16" s="367" t="s">
        <v>3491</v>
      </c>
      <c r="H16" s="339"/>
      <c r="I16" s="339"/>
      <c r="J16" s="255" t="s">
        <v>114</v>
      </c>
      <c r="K16" s="339"/>
      <c r="L16" s="339"/>
      <c r="M16" s="339"/>
      <c r="N16" s="255" t="s">
        <v>115</v>
      </c>
      <c r="O16" s="535">
        <v>44288</v>
      </c>
      <c r="P16" s="535"/>
      <c r="Q16" s="339"/>
      <c r="R16" s="339"/>
      <c r="S16" s="340"/>
      <c r="U16"/>
      <c r="V16"/>
      <c r="W16"/>
      <c r="X16"/>
      <c r="Y16"/>
      <c r="Z16"/>
      <c r="AA16"/>
      <c r="AB16"/>
      <c r="AC16"/>
      <c r="AD16"/>
      <c r="AE16"/>
      <c r="AF16"/>
      <c r="AG16"/>
      <c r="AH16"/>
      <c r="AI16"/>
      <c r="AJ16"/>
      <c r="AK16"/>
      <c r="AL16"/>
      <c r="AM16"/>
      <c r="AN16"/>
      <c r="AO16"/>
      <c r="AP16"/>
      <c r="AQ16"/>
      <c r="AR16"/>
      <c r="AS16"/>
      <c r="AT16"/>
    </row>
    <row r="17" spans="2:46" ht="30" customHeight="1">
      <c r="B17" s="258">
        <v>4</v>
      </c>
      <c r="C17" s="255" t="s">
        <v>1355</v>
      </c>
      <c r="D17" s="76" t="s">
        <v>1380</v>
      </c>
      <c r="E17" s="339" t="s">
        <v>110</v>
      </c>
      <c r="F17" s="339"/>
      <c r="G17" s="339" t="s">
        <v>3492</v>
      </c>
      <c r="H17" s="339"/>
      <c r="I17" s="339"/>
      <c r="J17" s="255" t="s">
        <v>114</v>
      </c>
      <c r="K17" s="339"/>
      <c r="L17" s="339"/>
      <c r="M17" s="339"/>
      <c r="N17" s="255" t="s">
        <v>115</v>
      </c>
      <c r="O17" s="535">
        <v>44271</v>
      </c>
      <c r="P17" s="535"/>
      <c r="Q17" s="341"/>
      <c r="R17" s="341"/>
      <c r="S17" s="536"/>
      <c r="U17"/>
      <c r="V17"/>
      <c r="W17"/>
      <c r="X17"/>
      <c r="Y17"/>
      <c r="Z17"/>
      <c r="AA17"/>
      <c r="AB17"/>
      <c r="AC17"/>
      <c r="AD17"/>
      <c r="AE17"/>
      <c r="AF17"/>
      <c r="AG17"/>
      <c r="AH17"/>
      <c r="AI17"/>
      <c r="AJ17"/>
      <c r="AK17"/>
      <c r="AL17"/>
      <c r="AM17"/>
      <c r="AN17"/>
      <c r="AO17"/>
      <c r="AP17"/>
      <c r="AQ17"/>
      <c r="AR17"/>
      <c r="AS17"/>
      <c r="AT17"/>
    </row>
    <row r="18" spans="2:46" ht="30" customHeight="1">
      <c r="B18" s="258">
        <v>5</v>
      </c>
      <c r="C18" s="255" t="s">
        <v>1357</v>
      </c>
      <c r="D18" s="76" t="s">
        <v>690</v>
      </c>
      <c r="E18" s="339" t="s">
        <v>110</v>
      </c>
      <c r="F18" s="339"/>
      <c r="G18" s="367" t="s">
        <v>3493</v>
      </c>
      <c r="H18" s="339"/>
      <c r="I18" s="339"/>
      <c r="J18" s="255" t="s">
        <v>114</v>
      </c>
      <c r="K18" s="339"/>
      <c r="L18" s="339"/>
      <c r="M18" s="339"/>
      <c r="N18" s="255" t="s">
        <v>115</v>
      </c>
      <c r="O18" s="535">
        <v>44271</v>
      </c>
      <c r="P18" s="535"/>
      <c r="Q18" s="341"/>
      <c r="R18" s="341"/>
      <c r="S18" s="536"/>
      <c r="U18"/>
      <c r="V18"/>
      <c r="W18"/>
      <c r="X18"/>
      <c r="Y18"/>
      <c r="Z18"/>
      <c r="AA18"/>
      <c r="AB18"/>
      <c r="AC18"/>
      <c r="AD18"/>
      <c r="AE18"/>
      <c r="AF18"/>
      <c r="AG18"/>
      <c r="AH18"/>
      <c r="AI18"/>
      <c r="AJ18"/>
      <c r="AK18"/>
      <c r="AL18"/>
      <c r="AM18"/>
      <c r="AN18"/>
      <c r="AO18"/>
      <c r="AP18"/>
      <c r="AQ18"/>
      <c r="AR18"/>
      <c r="AS18"/>
      <c r="AT18"/>
    </row>
    <row r="19" spans="2:46" ht="30" customHeight="1">
      <c r="B19" s="258">
        <v>6</v>
      </c>
      <c r="C19" s="255" t="s">
        <v>1368</v>
      </c>
      <c r="D19" s="76" t="s">
        <v>1381</v>
      </c>
      <c r="E19" s="339" t="s">
        <v>110</v>
      </c>
      <c r="F19" s="339"/>
      <c r="G19" s="339"/>
      <c r="H19" s="339"/>
      <c r="I19" s="339"/>
      <c r="J19" s="255" t="s">
        <v>114</v>
      </c>
      <c r="K19" s="339"/>
      <c r="L19" s="339"/>
      <c r="M19" s="339"/>
      <c r="N19" s="255" t="s">
        <v>115</v>
      </c>
      <c r="O19" s="535">
        <v>44271</v>
      </c>
      <c r="P19" s="535"/>
      <c r="Q19" s="341"/>
      <c r="R19" s="341"/>
      <c r="S19" s="536"/>
      <c r="U19"/>
      <c r="V19"/>
      <c r="W19"/>
      <c r="X19"/>
      <c r="Y19"/>
      <c r="Z19"/>
      <c r="AA19"/>
      <c r="AB19"/>
      <c r="AC19"/>
      <c r="AD19"/>
      <c r="AE19"/>
      <c r="AF19"/>
      <c r="AG19"/>
      <c r="AH19"/>
      <c r="AI19"/>
      <c r="AJ19"/>
      <c r="AK19"/>
      <c r="AL19"/>
      <c r="AM19"/>
      <c r="AN19"/>
      <c r="AO19"/>
      <c r="AP19"/>
      <c r="AQ19"/>
      <c r="AR19"/>
      <c r="AS19"/>
      <c r="AT19"/>
    </row>
    <row r="20" spans="2:46" ht="30" customHeight="1">
      <c r="B20" s="258">
        <v>7</v>
      </c>
      <c r="C20" s="255" t="s">
        <v>1356</v>
      </c>
      <c r="D20" s="76" t="s">
        <v>925</v>
      </c>
      <c r="E20" s="339" t="s">
        <v>110</v>
      </c>
      <c r="F20" s="339"/>
      <c r="G20" s="339" t="s">
        <v>3492</v>
      </c>
      <c r="H20" s="339"/>
      <c r="I20" s="339"/>
      <c r="J20" s="255" t="s">
        <v>114</v>
      </c>
      <c r="K20" s="339"/>
      <c r="L20" s="339"/>
      <c r="M20" s="339"/>
      <c r="N20" s="255" t="s">
        <v>115</v>
      </c>
      <c r="O20" s="535">
        <v>44271</v>
      </c>
      <c r="P20" s="535"/>
      <c r="Q20" s="341"/>
      <c r="R20" s="341"/>
      <c r="S20" s="536"/>
      <c r="U20"/>
      <c r="V20"/>
      <c r="W20"/>
      <c r="X20"/>
      <c r="Y20"/>
      <c r="Z20"/>
      <c r="AA20"/>
      <c r="AB20"/>
      <c r="AC20"/>
      <c r="AD20"/>
      <c r="AE20"/>
      <c r="AF20"/>
      <c r="AG20"/>
      <c r="AH20"/>
      <c r="AI20"/>
      <c r="AJ20"/>
      <c r="AK20"/>
      <c r="AL20"/>
      <c r="AM20"/>
      <c r="AN20"/>
      <c r="AO20"/>
      <c r="AP20"/>
      <c r="AQ20"/>
      <c r="AR20"/>
      <c r="AS20"/>
      <c r="AT20"/>
    </row>
    <row r="21" spans="2:46" ht="30" customHeight="1">
      <c r="B21" s="258">
        <v>8</v>
      </c>
      <c r="C21" s="255" t="s">
        <v>1373</v>
      </c>
      <c r="D21" s="76" t="s">
        <v>1382</v>
      </c>
      <c r="E21" s="339" t="s">
        <v>110</v>
      </c>
      <c r="F21" s="339"/>
      <c r="G21" s="367" t="s">
        <v>3493</v>
      </c>
      <c r="H21" s="339"/>
      <c r="I21" s="339"/>
      <c r="J21" s="255" t="s">
        <v>114</v>
      </c>
      <c r="K21" s="339"/>
      <c r="L21" s="339"/>
      <c r="M21" s="339"/>
      <c r="N21" s="255" t="s">
        <v>115</v>
      </c>
      <c r="O21" s="535">
        <v>44271</v>
      </c>
      <c r="P21" s="535"/>
      <c r="Q21" s="341"/>
      <c r="R21" s="341"/>
      <c r="S21" s="536"/>
      <c r="U21"/>
      <c r="V21"/>
      <c r="W21"/>
      <c r="X21"/>
      <c r="Y21"/>
      <c r="Z21"/>
      <c r="AA21"/>
      <c r="AB21"/>
      <c r="AC21"/>
      <c r="AD21"/>
      <c r="AE21"/>
      <c r="AF21"/>
      <c r="AG21"/>
      <c r="AH21"/>
      <c r="AI21"/>
      <c r="AJ21"/>
      <c r="AK21"/>
      <c r="AL21"/>
      <c r="AM21"/>
      <c r="AN21"/>
      <c r="AO21"/>
      <c r="AP21"/>
      <c r="AQ21"/>
      <c r="AR21"/>
      <c r="AS21"/>
      <c r="AT21"/>
    </row>
    <row r="22" spans="2:46" ht="30" customHeight="1">
      <c r="B22" s="258">
        <v>10</v>
      </c>
      <c r="C22" s="255" t="s">
        <v>1359</v>
      </c>
      <c r="D22" s="76" t="s">
        <v>1383</v>
      </c>
      <c r="E22" s="339" t="s">
        <v>110</v>
      </c>
      <c r="F22" s="339"/>
      <c r="G22" s="367" t="s">
        <v>3493</v>
      </c>
      <c r="H22" s="339"/>
      <c r="I22" s="339"/>
      <c r="J22" s="255" t="s">
        <v>114</v>
      </c>
      <c r="K22" s="339"/>
      <c r="L22" s="339"/>
      <c r="M22" s="339"/>
      <c r="N22" s="255" t="s">
        <v>115</v>
      </c>
      <c r="O22" s="535">
        <v>44271</v>
      </c>
      <c r="P22" s="535"/>
      <c r="Q22" s="341"/>
      <c r="R22" s="341"/>
      <c r="S22" s="536"/>
      <c r="U22"/>
      <c r="V22"/>
      <c r="W22"/>
      <c r="X22"/>
      <c r="Y22"/>
      <c r="Z22"/>
      <c r="AA22"/>
      <c r="AB22"/>
      <c r="AC22"/>
      <c r="AD22"/>
      <c r="AE22"/>
      <c r="AF22"/>
      <c r="AG22"/>
      <c r="AH22"/>
      <c r="AI22"/>
      <c r="AJ22"/>
      <c r="AK22"/>
      <c r="AL22"/>
      <c r="AM22"/>
      <c r="AN22"/>
      <c r="AO22"/>
      <c r="AP22"/>
      <c r="AQ22"/>
      <c r="AR22"/>
      <c r="AS22"/>
      <c r="AT22"/>
    </row>
    <row r="23" spans="2:46" ht="30" customHeight="1">
      <c r="B23" s="258">
        <v>11</v>
      </c>
      <c r="C23" s="255" t="s">
        <v>1360</v>
      </c>
      <c r="D23" s="76" t="s">
        <v>1384</v>
      </c>
      <c r="E23" s="339" t="s">
        <v>110</v>
      </c>
      <c r="F23" s="339"/>
      <c r="G23" s="367" t="s">
        <v>3493</v>
      </c>
      <c r="H23" s="339"/>
      <c r="I23" s="339"/>
      <c r="J23" s="255" t="s">
        <v>114</v>
      </c>
      <c r="K23" s="339"/>
      <c r="L23" s="339"/>
      <c r="M23" s="339"/>
      <c r="N23" s="255" t="s">
        <v>115</v>
      </c>
      <c r="O23" s="535">
        <v>44271</v>
      </c>
      <c r="P23" s="535"/>
      <c r="Q23" s="341"/>
      <c r="R23" s="341"/>
      <c r="S23" s="536"/>
      <c r="U23"/>
      <c r="V23"/>
      <c r="W23"/>
      <c r="X23"/>
      <c r="Y23"/>
      <c r="Z23"/>
      <c r="AA23"/>
      <c r="AB23"/>
      <c r="AC23"/>
      <c r="AD23"/>
      <c r="AE23"/>
      <c r="AF23"/>
      <c r="AG23"/>
      <c r="AH23"/>
      <c r="AI23"/>
      <c r="AJ23"/>
      <c r="AK23"/>
      <c r="AL23"/>
      <c r="AM23"/>
      <c r="AN23"/>
      <c r="AO23"/>
      <c r="AP23"/>
      <c r="AQ23"/>
      <c r="AR23"/>
      <c r="AS23"/>
      <c r="AT23"/>
    </row>
    <row r="24" spans="2:46" ht="30" customHeight="1">
      <c r="B24" s="258">
        <v>12</v>
      </c>
      <c r="C24" s="255" t="s">
        <v>1361</v>
      </c>
      <c r="D24" s="76" t="s">
        <v>371</v>
      </c>
      <c r="E24" s="339" t="s">
        <v>110</v>
      </c>
      <c r="F24" s="339"/>
      <c r="G24" s="339" t="s">
        <v>3492</v>
      </c>
      <c r="H24" s="339"/>
      <c r="I24" s="339"/>
      <c r="J24" s="255" t="s">
        <v>114</v>
      </c>
      <c r="K24" s="339"/>
      <c r="L24" s="339"/>
      <c r="M24" s="339"/>
      <c r="N24" s="255" t="s">
        <v>115</v>
      </c>
      <c r="O24" s="535">
        <v>44271</v>
      </c>
      <c r="P24" s="535"/>
      <c r="Q24" s="341"/>
      <c r="R24" s="341"/>
      <c r="S24" s="536"/>
      <c r="U24"/>
      <c r="V24"/>
      <c r="W24"/>
      <c r="X24"/>
      <c r="Y24"/>
      <c r="Z24"/>
      <c r="AA24"/>
      <c r="AB24"/>
      <c r="AC24"/>
      <c r="AD24"/>
      <c r="AE24"/>
      <c r="AF24"/>
      <c r="AG24"/>
      <c r="AH24"/>
      <c r="AI24"/>
      <c r="AJ24"/>
      <c r="AK24"/>
      <c r="AL24"/>
      <c r="AM24"/>
      <c r="AN24"/>
      <c r="AO24"/>
      <c r="AP24"/>
      <c r="AQ24"/>
      <c r="AR24"/>
      <c r="AS24"/>
      <c r="AT24"/>
    </row>
    <row r="25" spans="2:46" ht="30" customHeight="1">
      <c r="B25" s="258">
        <v>13</v>
      </c>
      <c r="C25" s="255" t="s">
        <v>1362</v>
      </c>
      <c r="D25" s="76" t="s">
        <v>1385</v>
      </c>
      <c r="E25" s="339" t="s">
        <v>110</v>
      </c>
      <c r="F25" s="339"/>
      <c r="G25" s="339" t="s">
        <v>3492</v>
      </c>
      <c r="H25" s="339"/>
      <c r="I25" s="339"/>
      <c r="J25" s="255" t="s">
        <v>114</v>
      </c>
      <c r="K25" s="339"/>
      <c r="L25" s="339"/>
      <c r="M25" s="339"/>
      <c r="N25" s="255" t="s">
        <v>115</v>
      </c>
      <c r="O25" s="535">
        <v>44271</v>
      </c>
      <c r="P25" s="535"/>
      <c r="Q25" s="341"/>
      <c r="R25" s="341"/>
      <c r="S25" s="536"/>
      <c r="U25"/>
      <c r="V25"/>
      <c r="W25"/>
      <c r="X25"/>
      <c r="Y25"/>
      <c r="Z25"/>
      <c r="AA25"/>
      <c r="AB25"/>
      <c r="AC25"/>
      <c r="AD25"/>
      <c r="AE25"/>
      <c r="AF25"/>
      <c r="AG25"/>
      <c r="AH25"/>
      <c r="AI25"/>
      <c r="AJ25"/>
      <c r="AK25"/>
      <c r="AL25"/>
      <c r="AM25"/>
      <c r="AN25"/>
      <c r="AO25"/>
      <c r="AP25"/>
      <c r="AQ25"/>
      <c r="AR25"/>
      <c r="AS25"/>
      <c r="AT25"/>
    </row>
    <row r="26" spans="2:46" ht="30" customHeight="1">
      <c r="B26" s="258">
        <v>14</v>
      </c>
      <c r="C26" s="255" t="s">
        <v>1363</v>
      </c>
      <c r="D26" s="67" t="s">
        <v>1386</v>
      </c>
      <c r="E26" s="339" t="s">
        <v>110</v>
      </c>
      <c r="F26" s="339"/>
      <c r="G26" s="367" t="s">
        <v>3494</v>
      </c>
      <c r="H26" s="339"/>
      <c r="I26" s="339"/>
      <c r="J26" s="255" t="s">
        <v>114</v>
      </c>
      <c r="K26" s="339"/>
      <c r="L26" s="339"/>
      <c r="M26" s="339"/>
      <c r="N26" s="255" t="s">
        <v>115</v>
      </c>
      <c r="O26" s="535">
        <v>44271</v>
      </c>
      <c r="P26" s="535"/>
      <c r="Q26" s="341"/>
      <c r="R26" s="341"/>
      <c r="S26" s="536"/>
      <c r="U26"/>
      <c r="V26"/>
      <c r="W26"/>
      <c r="X26"/>
      <c r="Y26"/>
      <c r="Z26"/>
      <c r="AA26"/>
      <c r="AB26"/>
      <c r="AC26"/>
      <c r="AD26"/>
      <c r="AE26"/>
      <c r="AF26"/>
      <c r="AG26"/>
      <c r="AH26"/>
      <c r="AI26"/>
      <c r="AJ26"/>
      <c r="AK26"/>
      <c r="AL26"/>
      <c r="AM26"/>
      <c r="AN26"/>
      <c r="AO26"/>
      <c r="AP26"/>
      <c r="AQ26"/>
      <c r="AR26"/>
      <c r="AS26"/>
      <c r="AT26"/>
    </row>
    <row r="27" spans="2:46" ht="30" customHeight="1">
      <c r="B27" s="258">
        <v>15</v>
      </c>
      <c r="C27" s="255" t="s">
        <v>1364</v>
      </c>
      <c r="D27" s="67" t="s">
        <v>1387</v>
      </c>
      <c r="E27" s="339" t="s">
        <v>110</v>
      </c>
      <c r="F27" s="339"/>
      <c r="G27" s="367" t="s">
        <v>3495</v>
      </c>
      <c r="H27" s="339"/>
      <c r="I27" s="339"/>
      <c r="J27" s="255" t="s">
        <v>114</v>
      </c>
      <c r="K27" s="339"/>
      <c r="L27" s="339"/>
      <c r="M27" s="339"/>
      <c r="N27" s="255" t="s">
        <v>115</v>
      </c>
      <c r="O27" s="535">
        <v>44271</v>
      </c>
      <c r="P27" s="535"/>
      <c r="Q27" s="341"/>
      <c r="R27" s="341"/>
      <c r="S27" s="536"/>
      <c r="U27"/>
      <c r="V27"/>
      <c r="W27"/>
      <c r="X27"/>
      <c r="Y27"/>
      <c r="Z27"/>
      <c r="AA27"/>
      <c r="AB27"/>
      <c r="AC27"/>
      <c r="AD27"/>
      <c r="AE27"/>
      <c r="AF27"/>
      <c r="AG27"/>
      <c r="AH27"/>
      <c r="AI27"/>
      <c r="AJ27"/>
      <c r="AK27"/>
      <c r="AL27"/>
      <c r="AM27"/>
      <c r="AN27"/>
      <c r="AO27"/>
      <c r="AP27"/>
      <c r="AQ27"/>
      <c r="AR27"/>
      <c r="AS27"/>
      <c r="AT27"/>
    </row>
    <row r="28" spans="2:46" s="49" customFormat="1" ht="30" customHeight="1">
      <c r="B28" s="258">
        <v>16</v>
      </c>
      <c r="C28" s="255" t="s">
        <v>1365</v>
      </c>
      <c r="D28" s="76" t="s">
        <v>1388</v>
      </c>
      <c r="E28" s="339" t="s">
        <v>110</v>
      </c>
      <c r="F28" s="339"/>
      <c r="G28" s="367" t="s">
        <v>3496</v>
      </c>
      <c r="H28" s="339"/>
      <c r="I28" s="339"/>
      <c r="J28" s="255" t="s">
        <v>114</v>
      </c>
      <c r="K28" s="339"/>
      <c r="L28" s="339"/>
      <c r="M28" s="339"/>
      <c r="N28" s="255" t="s">
        <v>115</v>
      </c>
      <c r="O28" s="535">
        <v>44271</v>
      </c>
      <c r="P28" s="535"/>
      <c r="Q28" s="341"/>
      <c r="R28" s="341"/>
      <c r="S28" s="536"/>
      <c r="U28"/>
      <c r="V28"/>
      <c r="W28"/>
      <c r="X28"/>
      <c r="Y28"/>
      <c r="Z28"/>
      <c r="AA28"/>
      <c r="AB28"/>
      <c r="AC28"/>
      <c r="AD28"/>
      <c r="AE28"/>
      <c r="AF28"/>
      <c r="AG28"/>
      <c r="AH28"/>
      <c r="AI28"/>
      <c r="AJ28"/>
      <c r="AK28"/>
      <c r="AL28"/>
      <c r="AM28"/>
      <c r="AN28"/>
      <c r="AO28"/>
      <c r="AP28"/>
      <c r="AQ28"/>
      <c r="AR28"/>
      <c r="AS28"/>
      <c r="AT28"/>
    </row>
    <row r="29" spans="2:46" s="49" customFormat="1" ht="30" customHeight="1">
      <c r="B29" s="258">
        <v>17</v>
      </c>
      <c r="C29" s="255" t="s">
        <v>1376</v>
      </c>
      <c r="D29" s="67" t="s">
        <v>1389</v>
      </c>
      <c r="E29" s="339" t="s">
        <v>110</v>
      </c>
      <c r="F29" s="339"/>
      <c r="G29" s="367" t="s">
        <v>3497</v>
      </c>
      <c r="H29" s="339"/>
      <c r="I29" s="339"/>
      <c r="J29" s="255" t="s">
        <v>114</v>
      </c>
      <c r="K29" s="339"/>
      <c r="L29" s="339"/>
      <c r="M29" s="339"/>
      <c r="N29" s="255" t="s">
        <v>115</v>
      </c>
      <c r="O29" s="535">
        <v>44271</v>
      </c>
      <c r="P29" s="535"/>
      <c r="Q29" s="341"/>
      <c r="R29" s="341"/>
      <c r="S29" s="536"/>
      <c r="U29"/>
      <c r="V29"/>
      <c r="W29"/>
      <c r="X29"/>
      <c r="Y29"/>
      <c r="Z29"/>
      <c r="AA29"/>
      <c r="AB29"/>
      <c r="AC29"/>
      <c r="AD29"/>
      <c r="AE29"/>
      <c r="AF29"/>
      <c r="AG29"/>
      <c r="AH29"/>
      <c r="AI29"/>
      <c r="AJ29"/>
      <c r="AK29"/>
      <c r="AL29"/>
      <c r="AM29"/>
      <c r="AN29"/>
      <c r="AO29"/>
      <c r="AP29"/>
      <c r="AQ29"/>
      <c r="AR29"/>
      <c r="AS29"/>
      <c r="AT29"/>
    </row>
    <row r="30" spans="2:46" s="49" customFormat="1" ht="30" customHeight="1">
      <c r="B30" s="258">
        <v>18</v>
      </c>
      <c r="C30" s="255" t="s">
        <v>1375</v>
      </c>
      <c r="D30" s="67" t="s">
        <v>1390</v>
      </c>
      <c r="E30" s="339" t="s">
        <v>110</v>
      </c>
      <c r="F30" s="339"/>
      <c r="G30" s="367" t="s">
        <v>3498</v>
      </c>
      <c r="H30" s="339"/>
      <c r="I30" s="339"/>
      <c r="J30" s="255" t="s">
        <v>114</v>
      </c>
      <c r="K30" s="339"/>
      <c r="L30" s="339"/>
      <c r="M30" s="339"/>
      <c r="N30" s="255" t="s">
        <v>115</v>
      </c>
      <c r="O30" s="535">
        <v>44271</v>
      </c>
      <c r="P30" s="535"/>
      <c r="Q30" s="341"/>
      <c r="R30" s="341"/>
      <c r="S30" s="536"/>
      <c r="U30"/>
      <c r="V30"/>
      <c r="W30"/>
      <c r="X30"/>
      <c r="Y30"/>
      <c r="Z30"/>
      <c r="AA30"/>
      <c r="AB30"/>
      <c r="AC30"/>
      <c r="AD30"/>
      <c r="AE30"/>
      <c r="AF30"/>
      <c r="AG30"/>
      <c r="AH30"/>
      <c r="AI30"/>
      <c r="AJ30"/>
      <c r="AK30"/>
      <c r="AL30"/>
      <c r="AM30"/>
      <c r="AN30"/>
      <c r="AO30"/>
      <c r="AP30"/>
      <c r="AQ30"/>
      <c r="AR30"/>
      <c r="AS30"/>
      <c r="AT30"/>
    </row>
    <row r="31" spans="2:46" s="49" customFormat="1" ht="34.5" customHeight="1">
      <c r="B31" s="258">
        <v>19</v>
      </c>
      <c r="C31" s="255" t="s">
        <v>1374</v>
      </c>
      <c r="D31" s="67" t="s">
        <v>4090</v>
      </c>
      <c r="E31" s="339" t="s">
        <v>110</v>
      </c>
      <c r="F31" s="339"/>
      <c r="G31" s="367" t="s">
        <v>3498</v>
      </c>
      <c r="H31" s="339"/>
      <c r="I31" s="339"/>
      <c r="J31" s="255" t="s">
        <v>114</v>
      </c>
      <c r="K31" s="339"/>
      <c r="L31" s="339"/>
      <c r="M31" s="339"/>
      <c r="N31" s="255" t="s">
        <v>115</v>
      </c>
      <c r="O31" s="535">
        <v>44271</v>
      </c>
      <c r="P31" s="535"/>
      <c r="Q31" s="341"/>
      <c r="R31" s="341"/>
      <c r="S31" s="536"/>
      <c r="U31"/>
      <c r="V31"/>
      <c r="W31"/>
      <c r="X31"/>
      <c r="Y31"/>
      <c r="Z31"/>
      <c r="AA31"/>
      <c r="AB31"/>
      <c r="AC31"/>
      <c r="AD31"/>
      <c r="AE31"/>
      <c r="AF31"/>
      <c r="AG31"/>
      <c r="AH31"/>
      <c r="AI31"/>
      <c r="AJ31"/>
      <c r="AK31"/>
      <c r="AL31"/>
      <c r="AM31"/>
      <c r="AN31"/>
      <c r="AO31"/>
      <c r="AP31"/>
      <c r="AQ31"/>
      <c r="AR31"/>
      <c r="AS31"/>
      <c r="AT31"/>
    </row>
    <row r="32" spans="2:46" s="49" customFormat="1" ht="34.5" customHeight="1">
      <c r="B32" s="258">
        <v>20</v>
      </c>
      <c r="C32" s="255" t="s">
        <v>1378</v>
      </c>
      <c r="D32" s="76" t="s">
        <v>1391</v>
      </c>
      <c r="E32" s="339" t="s">
        <v>110</v>
      </c>
      <c r="F32" s="339"/>
      <c r="G32" s="367" t="s">
        <v>3497</v>
      </c>
      <c r="H32" s="339"/>
      <c r="I32" s="339"/>
      <c r="J32" s="255" t="s">
        <v>114</v>
      </c>
      <c r="K32" s="339"/>
      <c r="L32" s="339"/>
      <c r="M32" s="339"/>
      <c r="N32" s="255" t="s">
        <v>115</v>
      </c>
      <c r="O32" s="535">
        <v>44271</v>
      </c>
      <c r="P32" s="535"/>
      <c r="Q32" s="341"/>
      <c r="R32" s="341"/>
      <c r="S32" s="536"/>
      <c r="U32"/>
      <c r="V32"/>
      <c r="W32"/>
      <c r="X32"/>
      <c r="Y32"/>
      <c r="Z32"/>
      <c r="AA32"/>
      <c r="AB32"/>
      <c r="AC32"/>
      <c r="AD32"/>
      <c r="AE32"/>
      <c r="AF32"/>
      <c r="AG32"/>
      <c r="AH32"/>
      <c r="AI32"/>
      <c r="AJ32"/>
      <c r="AK32"/>
      <c r="AL32"/>
      <c r="AM32"/>
      <c r="AN32"/>
      <c r="AO32"/>
      <c r="AP32"/>
      <c r="AQ32"/>
      <c r="AR32"/>
      <c r="AS32"/>
      <c r="AT32"/>
    </row>
    <row r="33" spans="2:46" ht="34.5" customHeight="1">
      <c r="B33" s="258">
        <v>21</v>
      </c>
      <c r="C33" s="255" t="s">
        <v>1400</v>
      </c>
      <c r="D33" s="76" t="s">
        <v>1392</v>
      </c>
      <c r="E33" s="339" t="s">
        <v>110</v>
      </c>
      <c r="F33" s="339"/>
      <c r="G33" s="367" t="s">
        <v>3499</v>
      </c>
      <c r="H33" s="339"/>
      <c r="I33" s="339"/>
      <c r="J33" s="255" t="s">
        <v>114</v>
      </c>
      <c r="K33" s="339"/>
      <c r="L33" s="339"/>
      <c r="M33" s="339"/>
      <c r="N33" s="255" t="s">
        <v>115</v>
      </c>
      <c r="O33" s="535">
        <v>44271</v>
      </c>
      <c r="P33" s="535"/>
      <c r="Q33" s="341"/>
      <c r="R33" s="341"/>
      <c r="S33" s="536"/>
      <c r="U33"/>
      <c r="V33"/>
      <c r="W33"/>
      <c r="X33"/>
      <c r="Y33"/>
      <c r="Z33"/>
      <c r="AA33"/>
      <c r="AB33"/>
      <c r="AC33"/>
      <c r="AD33"/>
      <c r="AE33"/>
      <c r="AF33"/>
      <c r="AG33"/>
      <c r="AH33"/>
      <c r="AI33"/>
      <c r="AJ33"/>
      <c r="AK33"/>
      <c r="AL33"/>
      <c r="AM33"/>
      <c r="AN33"/>
      <c r="AO33"/>
      <c r="AP33"/>
      <c r="AQ33"/>
      <c r="AR33"/>
      <c r="AS33"/>
      <c r="AT33"/>
    </row>
    <row r="34" spans="2:46" s="49" customFormat="1" ht="34.5" customHeight="1">
      <c r="B34" s="258">
        <v>22</v>
      </c>
      <c r="C34" s="255" t="s">
        <v>1370</v>
      </c>
      <c r="D34" s="76" t="s">
        <v>1393</v>
      </c>
      <c r="E34" s="339" t="s">
        <v>110</v>
      </c>
      <c r="F34" s="339"/>
      <c r="G34" s="367"/>
      <c r="H34" s="339"/>
      <c r="I34" s="339"/>
      <c r="J34" s="255" t="s">
        <v>114</v>
      </c>
      <c r="K34" s="339"/>
      <c r="L34" s="339"/>
      <c r="M34" s="339"/>
      <c r="N34" s="255" t="s">
        <v>115</v>
      </c>
      <c r="O34" s="535">
        <v>44271</v>
      </c>
      <c r="P34" s="535"/>
      <c r="Q34" s="341"/>
      <c r="R34" s="341"/>
      <c r="S34" s="536"/>
      <c r="U34"/>
      <c r="V34"/>
      <c r="W34"/>
      <c r="X34"/>
      <c r="Y34"/>
      <c r="Z34"/>
      <c r="AA34"/>
      <c r="AB34"/>
      <c r="AC34"/>
      <c r="AD34"/>
      <c r="AE34"/>
      <c r="AF34"/>
      <c r="AG34"/>
      <c r="AH34"/>
      <c r="AI34"/>
      <c r="AJ34"/>
      <c r="AK34"/>
      <c r="AL34"/>
      <c r="AM34"/>
      <c r="AN34"/>
      <c r="AO34"/>
      <c r="AP34"/>
      <c r="AQ34"/>
      <c r="AR34"/>
      <c r="AS34"/>
      <c r="AT34"/>
    </row>
    <row r="35" spans="2:46" s="49" customFormat="1" ht="30" customHeight="1">
      <c r="B35" s="258">
        <v>23</v>
      </c>
      <c r="C35" s="255" t="s">
        <v>1377</v>
      </c>
      <c r="D35" s="76" t="s">
        <v>1394</v>
      </c>
      <c r="E35" s="339" t="s">
        <v>110</v>
      </c>
      <c r="F35" s="339"/>
      <c r="G35" s="367" t="s">
        <v>3500</v>
      </c>
      <c r="H35" s="339"/>
      <c r="I35" s="339"/>
      <c r="J35" s="255" t="s">
        <v>114</v>
      </c>
      <c r="K35" s="339"/>
      <c r="L35" s="339"/>
      <c r="M35" s="339"/>
      <c r="N35" s="255" t="s">
        <v>115</v>
      </c>
      <c r="O35" s="535">
        <v>44271</v>
      </c>
      <c r="P35" s="535"/>
      <c r="Q35" s="341"/>
      <c r="R35" s="341"/>
      <c r="S35" s="536"/>
      <c r="U35"/>
      <c r="V35"/>
      <c r="W35"/>
      <c r="X35"/>
      <c r="Y35"/>
      <c r="Z35"/>
      <c r="AA35"/>
      <c r="AB35"/>
      <c r="AC35"/>
      <c r="AD35"/>
      <c r="AE35"/>
      <c r="AF35"/>
      <c r="AG35"/>
      <c r="AH35"/>
      <c r="AI35"/>
      <c r="AJ35"/>
      <c r="AK35"/>
      <c r="AL35"/>
      <c r="AM35"/>
      <c r="AN35"/>
      <c r="AO35"/>
      <c r="AP35"/>
      <c r="AQ35"/>
      <c r="AR35"/>
      <c r="AS35"/>
      <c r="AT35"/>
    </row>
    <row r="36" spans="2:46" s="49" customFormat="1" ht="30" customHeight="1">
      <c r="B36" s="258">
        <v>24</v>
      </c>
      <c r="C36" s="255" t="s">
        <v>1367</v>
      </c>
      <c r="D36" s="76" t="s">
        <v>1395</v>
      </c>
      <c r="E36" s="339" t="s">
        <v>110</v>
      </c>
      <c r="F36" s="339"/>
      <c r="G36" s="367" t="s">
        <v>3500</v>
      </c>
      <c r="H36" s="339"/>
      <c r="I36" s="339"/>
      <c r="J36" s="255" t="s">
        <v>114</v>
      </c>
      <c r="K36" s="339"/>
      <c r="L36" s="339"/>
      <c r="M36" s="339"/>
      <c r="N36" s="255" t="s">
        <v>115</v>
      </c>
      <c r="O36" s="535">
        <v>44271</v>
      </c>
      <c r="P36" s="535"/>
      <c r="Q36" s="341"/>
      <c r="R36" s="341"/>
      <c r="S36" s="536"/>
      <c r="U36"/>
      <c r="V36"/>
      <c r="W36"/>
      <c r="X36"/>
      <c r="Y36"/>
      <c r="Z36"/>
      <c r="AA36"/>
      <c r="AB36"/>
      <c r="AC36"/>
      <c r="AD36"/>
      <c r="AE36"/>
      <c r="AF36"/>
      <c r="AG36"/>
      <c r="AH36"/>
      <c r="AI36"/>
      <c r="AJ36"/>
      <c r="AK36"/>
      <c r="AL36"/>
      <c r="AM36"/>
      <c r="AN36"/>
      <c r="AO36"/>
      <c r="AP36"/>
      <c r="AQ36"/>
      <c r="AR36"/>
      <c r="AS36"/>
      <c r="AT36"/>
    </row>
    <row r="37" spans="2:46" s="49" customFormat="1" ht="30" customHeight="1">
      <c r="B37" s="258">
        <v>25</v>
      </c>
      <c r="C37" s="255" t="s">
        <v>1371</v>
      </c>
      <c r="D37" s="76" t="s">
        <v>1396</v>
      </c>
      <c r="E37" s="339" t="s">
        <v>110</v>
      </c>
      <c r="F37" s="339"/>
      <c r="G37" s="367" t="s">
        <v>3501</v>
      </c>
      <c r="H37" s="339"/>
      <c r="I37" s="339"/>
      <c r="J37" s="255" t="s">
        <v>114</v>
      </c>
      <c r="K37" s="339"/>
      <c r="L37" s="339"/>
      <c r="M37" s="339"/>
      <c r="N37" s="255" t="s">
        <v>115</v>
      </c>
      <c r="O37" s="535">
        <v>44271</v>
      </c>
      <c r="P37" s="535"/>
      <c r="Q37" s="341"/>
      <c r="R37" s="341"/>
      <c r="S37" s="536"/>
      <c r="U37"/>
      <c r="V37"/>
      <c r="W37"/>
      <c r="X37"/>
      <c r="Y37"/>
      <c r="Z37"/>
      <c r="AA37"/>
      <c r="AB37"/>
      <c r="AC37"/>
      <c r="AD37"/>
      <c r="AE37"/>
      <c r="AF37"/>
      <c r="AG37"/>
      <c r="AH37"/>
      <c r="AI37"/>
      <c r="AJ37"/>
      <c r="AK37"/>
      <c r="AL37"/>
      <c r="AM37"/>
      <c r="AN37"/>
      <c r="AO37"/>
      <c r="AP37"/>
      <c r="AQ37"/>
      <c r="AR37"/>
      <c r="AS37"/>
      <c r="AT37"/>
    </row>
    <row r="38" spans="2:46" s="49" customFormat="1" ht="30" customHeight="1">
      <c r="B38" s="258">
        <v>26</v>
      </c>
      <c r="C38" s="255" t="s">
        <v>1372</v>
      </c>
      <c r="D38" s="76" t="s">
        <v>1397</v>
      </c>
      <c r="E38" s="339" t="s">
        <v>110</v>
      </c>
      <c r="F38" s="339"/>
      <c r="G38" s="339" t="s">
        <v>3502</v>
      </c>
      <c r="H38" s="339"/>
      <c r="I38" s="339"/>
      <c r="J38" s="255" t="s">
        <v>114</v>
      </c>
      <c r="K38" s="339"/>
      <c r="L38" s="339"/>
      <c r="M38" s="339"/>
      <c r="N38" s="255" t="s">
        <v>115</v>
      </c>
      <c r="O38" s="535">
        <v>44271</v>
      </c>
      <c r="P38" s="535"/>
      <c r="Q38" s="341"/>
      <c r="R38" s="341"/>
      <c r="S38" s="536"/>
      <c r="U38"/>
      <c r="V38"/>
      <c r="W38"/>
      <c r="X38"/>
      <c r="Y38"/>
      <c r="Z38"/>
      <c r="AA38"/>
      <c r="AB38"/>
      <c r="AC38"/>
      <c r="AD38"/>
      <c r="AE38"/>
      <c r="AF38"/>
      <c r="AG38"/>
      <c r="AH38"/>
      <c r="AI38"/>
      <c r="AJ38"/>
      <c r="AK38"/>
      <c r="AL38"/>
      <c r="AM38"/>
      <c r="AN38"/>
      <c r="AO38"/>
      <c r="AP38"/>
      <c r="AQ38"/>
      <c r="AR38"/>
      <c r="AS38"/>
      <c r="AT38"/>
    </row>
    <row r="39" spans="2:46" s="49" customFormat="1" ht="30" customHeight="1">
      <c r="B39" s="258">
        <v>27</v>
      </c>
      <c r="C39" s="255" t="s">
        <v>1366</v>
      </c>
      <c r="D39" s="76" t="s">
        <v>323</v>
      </c>
      <c r="E39" s="339" t="s">
        <v>110</v>
      </c>
      <c r="F39" s="339"/>
      <c r="G39" s="339" t="s">
        <v>3502</v>
      </c>
      <c r="H39" s="339"/>
      <c r="I39" s="339"/>
      <c r="J39" s="255" t="s">
        <v>114</v>
      </c>
      <c r="K39" s="339"/>
      <c r="L39" s="339"/>
      <c r="M39" s="339"/>
      <c r="N39" s="255" t="s">
        <v>115</v>
      </c>
      <c r="O39" s="535">
        <v>44271</v>
      </c>
      <c r="P39" s="535"/>
      <c r="Q39" s="341"/>
      <c r="R39" s="341"/>
      <c r="S39" s="536"/>
      <c r="U39"/>
      <c r="V39"/>
      <c r="W39"/>
      <c r="X39"/>
      <c r="Y39"/>
      <c r="Z39"/>
      <c r="AA39"/>
      <c r="AB39"/>
      <c r="AC39"/>
      <c r="AD39"/>
      <c r="AE39"/>
      <c r="AF39"/>
      <c r="AG39"/>
      <c r="AH39"/>
      <c r="AI39"/>
      <c r="AJ39"/>
      <c r="AK39"/>
      <c r="AL39"/>
      <c r="AM39"/>
      <c r="AN39"/>
      <c r="AO39"/>
      <c r="AP39"/>
      <c r="AQ39"/>
      <c r="AR39"/>
      <c r="AS39"/>
      <c r="AT39"/>
    </row>
    <row r="40" spans="2:46" s="49" customFormat="1" ht="30" customHeight="1">
      <c r="B40" s="258">
        <v>28</v>
      </c>
      <c r="C40" s="255" t="s">
        <v>1353</v>
      </c>
      <c r="D40" s="76" t="s">
        <v>1398</v>
      </c>
      <c r="E40" s="339" t="s">
        <v>110</v>
      </c>
      <c r="F40" s="339"/>
      <c r="G40" s="339"/>
      <c r="H40" s="339"/>
      <c r="I40" s="339"/>
      <c r="J40" s="255" t="s">
        <v>114</v>
      </c>
      <c r="K40" s="339"/>
      <c r="L40" s="339"/>
      <c r="M40" s="339"/>
      <c r="N40" s="255" t="s">
        <v>115</v>
      </c>
      <c r="O40" s="535">
        <v>44271</v>
      </c>
      <c r="P40" s="535"/>
      <c r="Q40" s="341"/>
      <c r="R40" s="341"/>
      <c r="S40" s="536"/>
      <c r="U40"/>
      <c r="V40"/>
      <c r="W40"/>
      <c r="X40"/>
      <c r="Y40"/>
      <c r="Z40"/>
      <c r="AA40"/>
      <c r="AB40"/>
      <c r="AC40"/>
      <c r="AD40"/>
      <c r="AE40"/>
      <c r="AF40"/>
      <c r="AG40"/>
      <c r="AH40"/>
      <c r="AI40"/>
      <c r="AJ40"/>
      <c r="AK40"/>
      <c r="AL40"/>
      <c r="AM40"/>
      <c r="AN40"/>
      <c r="AO40"/>
      <c r="AP40"/>
      <c r="AQ40"/>
      <c r="AR40"/>
      <c r="AS40"/>
      <c r="AT40"/>
    </row>
    <row r="41" spans="2:46" ht="30" customHeight="1">
      <c r="B41" s="258">
        <v>29</v>
      </c>
      <c r="C41" s="255" t="s">
        <v>1354</v>
      </c>
      <c r="D41" s="76" t="s">
        <v>1399</v>
      </c>
      <c r="E41" s="339" t="s">
        <v>110</v>
      </c>
      <c r="F41" s="339"/>
      <c r="G41" s="339"/>
      <c r="H41" s="339"/>
      <c r="I41" s="339"/>
      <c r="J41" s="255" t="s">
        <v>114</v>
      </c>
      <c r="K41" s="339"/>
      <c r="L41" s="339"/>
      <c r="M41" s="339"/>
      <c r="N41" s="255" t="s">
        <v>115</v>
      </c>
      <c r="O41" s="535">
        <v>44271</v>
      </c>
      <c r="P41" s="535"/>
      <c r="Q41" s="339"/>
      <c r="R41" s="339"/>
      <c r="S41" s="340"/>
      <c r="U41"/>
      <c r="V41"/>
      <c r="W41"/>
      <c r="X41"/>
      <c r="Y41"/>
      <c r="Z41"/>
      <c r="AA41"/>
      <c r="AB41"/>
      <c r="AC41"/>
      <c r="AD41"/>
      <c r="AE41"/>
      <c r="AF41"/>
      <c r="AG41"/>
      <c r="AH41"/>
      <c r="AI41"/>
      <c r="AJ41"/>
      <c r="AK41"/>
      <c r="AL41"/>
      <c r="AM41"/>
      <c r="AN41"/>
      <c r="AO41"/>
      <c r="AP41"/>
      <c r="AQ41"/>
      <c r="AR41"/>
      <c r="AS41"/>
      <c r="AT41"/>
    </row>
    <row r="42" spans="2:46" ht="30" customHeight="1">
      <c r="B42" s="258">
        <v>30</v>
      </c>
      <c r="C42" s="255" t="s">
        <v>3896</v>
      </c>
      <c r="D42" s="76" t="s">
        <v>3896</v>
      </c>
      <c r="E42" s="339" t="s">
        <v>3918</v>
      </c>
      <c r="F42" s="339"/>
      <c r="G42" s="367" t="s">
        <v>3919</v>
      </c>
      <c r="H42" s="339"/>
      <c r="I42" s="339"/>
      <c r="J42" s="255" t="s">
        <v>114</v>
      </c>
      <c r="K42" s="339"/>
      <c r="L42" s="339"/>
      <c r="M42" s="339"/>
      <c r="N42" s="255" t="s">
        <v>3920</v>
      </c>
      <c r="O42" s="535">
        <v>44271</v>
      </c>
      <c r="P42" s="535"/>
      <c r="Q42" s="341"/>
      <c r="R42" s="341"/>
      <c r="S42" s="536"/>
      <c r="U42"/>
      <c r="V42"/>
      <c r="W42"/>
      <c r="X42"/>
      <c r="Y42"/>
      <c r="Z42"/>
      <c r="AA42"/>
      <c r="AB42"/>
      <c r="AC42"/>
      <c r="AD42"/>
      <c r="AE42"/>
      <c r="AF42"/>
      <c r="AG42"/>
      <c r="AH42"/>
      <c r="AI42"/>
      <c r="AJ42"/>
      <c r="AK42"/>
      <c r="AL42"/>
      <c r="AM42"/>
      <c r="AN42"/>
      <c r="AO42"/>
      <c r="AP42"/>
      <c r="AQ42"/>
      <c r="AR42"/>
      <c r="AS42"/>
      <c r="AT42"/>
    </row>
    <row r="43" spans="2:46" ht="30" customHeight="1">
      <c r="B43" s="258">
        <v>31</v>
      </c>
      <c r="C43" s="255" t="s">
        <v>3899</v>
      </c>
      <c r="D43" s="76" t="s">
        <v>3899</v>
      </c>
      <c r="E43" s="339" t="s">
        <v>3898</v>
      </c>
      <c r="F43" s="339"/>
      <c r="G43" s="339" t="s">
        <v>3921</v>
      </c>
      <c r="H43" s="339"/>
      <c r="I43" s="339"/>
      <c r="J43" s="255" t="s">
        <v>3922</v>
      </c>
      <c r="K43" s="339"/>
      <c r="L43" s="339"/>
      <c r="M43" s="339"/>
      <c r="N43" s="255" t="s">
        <v>3437</v>
      </c>
      <c r="O43" s="535">
        <v>44271</v>
      </c>
      <c r="P43" s="535"/>
      <c r="Q43" s="341"/>
      <c r="R43" s="341"/>
      <c r="S43" s="536"/>
      <c r="U43"/>
      <c r="V43"/>
      <c r="W43"/>
      <c r="X43"/>
      <c r="Y43"/>
      <c r="Z43"/>
      <c r="AA43"/>
      <c r="AB43"/>
      <c r="AC43"/>
      <c r="AD43"/>
      <c r="AE43"/>
      <c r="AF43"/>
      <c r="AG43"/>
      <c r="AH43"/>
      <c r="AI43"/>
      <c r="AJ43"/>
      <c r="AK43"/>
      <c r="AL43"/>
      <c r="AM43"/>
      <c r="AN43"/>
      <c r="AO43"/>
      <c r="AP43"/>
      <c r="AQ43"/>
      <c r="AR43"/>
      <c r="AS43"/>
      <c r="AT43"/>
    </row>
    <row r="44" spans="2:46" ht="30" customHeight="1">
      <c r="B44" s="258">
        <v>32</v>
      </c>
      <c r="C44" s="255" t="s">
        <v>3900</v>
      </c>
      <c r="D44" s="76" t="s">
        <v>3923</v>
      </c>
      <c r="E44" s="339" t="s">
        <v>3898</v>
      </c>
      <c r="F44" s="339"/>
      <c r="G44" s="339" t="s">
        <v>3924</v>
      </c>
      <c r="H44" s="339"/>
      <c r="I44" s="339"/>
      <c r="J44" s="255" t="s">
        <v>3922</v>
      </c>
      <c r="K44" s="339"/>
      <c r="L44" s="339"/>
      <c r="M44" s="339"/>
      <c r="N44" s="255" t="s">
        <v>3925</v>
      </c>
      <c r="O44" s="535">
        <v>44271</v>
      </c>
      <c r="P44" s="535"/>
      <c r="Q44" s="341"/>
      <c r="R44" s="341"/>
      <c r="S44" s="536"/>
      <c r="U44"/>
      <c r="V44"/>
      <c r="W44"/>
      <c r="X44"/>
      <c r="Y44"/>
      <c r="Z44"/>
      <c r="AA44"/>
      <c r="AB44"/>
      <c r="AC44"/>
      <c r="AD44"/>
      <c r="AE44"/>
      <c r="AF44"/>
      <c r="AG44"/>
      <c r="AH44"/>
      <c r="AI44"/>
      <c r="AJ44"/>
      <c r="AK44"/>
      <c r="AL44"/>
      <c r="AM44"/>
      <c r="AN44"/>
      <c r="AO44"/>
      <c r="AP44"/>
      <c r="AQ44"/>
      <c r="AR44"/>
      <c r="AS44"/>
      <c r="AT44"/>
    </row>
    <row r="45" spans="2:46" ht="30" customHeight="1">
      <c r="B45" s="258">
        <v>33</v>
      </c>
      <c r="C45" s="255" t="s">
        <v>3901</v>
      </c>
      <c r="D45" s="76" t="s">
        <v>3926</v>
      </c>
      <c r="E45" s="339" t="s">
        <v>3897</v>
      </c>
      <c r="F45" s="339"/>
      <c r="G45" s="367" t="s">
        <v>3927</v>
      </c>
      <c r="H45" s="339"/>
      <c r="I45" s="339"/>
      <c r="J45" s="255" t="s">
        <v>3922</v>
      </c>
      <c r="K45" s="339"/>
      <c r="L45" s="339"/>
      <c r="M45" s="339"/>
      <c r="N45" s="255" t="s">
        <v>3437</v>
      </c>
      <c r="O45" s="535">
        <v>44271</v>
      </c>
      <c r="P45" s="535"/>
      <c r="Q45" s="341"/>
      <c r="R45" s="341"/>
      <c r="S45" s="536"/>
      <c r="U45"/>
      <c r="V45"/>
      <c r="W45"/>
      <c r="X45"/>
      <c r="Y45"/>
      <c r="Z45"/>
      <c r="AA45"/>
      <c r="AB45"/>
      <c r="AC45"/>
      <c r="AD45"/>
      <c r="AE45"/>
      <c r="AF45"/>
      <c r="AG45"/>
      <c r="AH45"/>
      <c r="AI45"/>
      <c r="AJ45"/>
      <c r="AK45"/>
      <c r="AL45"/>
      <c r="AM45"/>
      <c r="AN45"/>
      <c r="AO45"/>
      <c r="AP45"/>
      <c r="AQ45"/>
      <c r="AR45"/>
      <c r="AS45"/>
      <c r="AT45"/>
    </row>
    <row r="46" spans="2:46" ht="30" customHeight="1">
      <c r="B46" s="258">
        <v>34</v>
      </c>
      <c r="C46" s="255" t="s">
        <v>3902</v>
      </c>
      <c r="D46" s="76" t="s">
        <v>3928</v>
      </c>
      <c r="E46" s="339" t="s">
        <v>3897</v>
      </c>
      <c r="F46" s="339"/>
      <c r="G46" s="339" t="s">
        <v>3929</v>
      </c>
      <c r="H46" s="339"/>
      <c r="I46" s="339"/>
      <c r="J46" s="255" t="s">
        <v>3922</v>
      </c>
      <c r="K46" s="339"/>
      <c r="L46" s="339"/>
      <c r="M46" s="339"/>
      <c r="N46" s="255" t="s">
        <v>3437</v>
      </c>
      <c r="O46" s="535">
        <v>44271</v>
      </c>
      <c r="P46" s="535"/>
      <c r="Q46" s="341"/>
      <c r="R46" s="341"/>
      <c r="S46" s="536"/>
    </row>
    <row r="47" spans="2:46" ht="30" customHeight="1">
      <c r="B47" s="258">
        <v>35</v>
      </c>
      <c r="C47" s="255" t="s">
        <v>3903</v>
      </c>
      <c r="D47" s="76" t="s">
        <v>3930</v>
      </c>
      <c r="E47" s="339" t="s">
        <v>3898</v>
      </c>
      <c r="F47" s="339"/>
      <c r="G47" s="339" t="s">
        <v>3931</v>
      </c>
      <c r="H47" s="339"/>
      <c r="I47" s="339"/>
      <c r="J47" s="255" t="s">
        <v>3922</v>
      </c>
      <c r="K47" s="339"/>
      <c r="L47" s="339"/>
      <c r="M47" s="339"/>
      <c r="N47" s="255" t="s">
        <v>3920</v>
      </c>
      <c r="O47" s="535">
        <v>44271</v>
      </c>
      <c r="P47" s="535"/>
      <c r="Q47" s="341"/>
      <c r="R47" s="341"/>
      <c r="S47" s="536"/>
    </row>
    <row r="48" spans="2:46" ht="30" customHeight="1">
      <c r="B48" s="258">
        <v>36</v>
      </c>
      <c r="C48" s="255" t="s">
        <v>3904</v>
      </c>
      <c r="D48" s="76" t="s">
        <v>3932</v>
      </c>
      <c r="E48" s="339" t="s">
        <v>3918</v>
      </c>
      <c r="F48" s="339"/>
      <c r="G48" s="367" t="s">
        <v>3933</v>
      </c>
      <c r="H48" s="339"/>
      <c r="I48" s="339"/>
      <c r="J48" s="255" t="s">
        <v>114</v>
      </c>
      <c r="K48" s="339"/>
      <c r="L48" s="339"/>
      <c r="M48" s="339"/>
      <c r="N48" s="255" t="s">
        <v>3437</v>
      </c>
      <c r="O48" s="535">
        <v>44271</v>
      </c>
      <c r="P48" s="535"/>
      <c r="Q48" s="341"/>
      <c r="R48" s="341"/>
      <c r="S48" s="536"/>
    </row>
    <row r="49" spans="2:19" ht="30" customHeight="1">
      <c r="B49" s="258">
        <v>37</v>
      </c>
      <c r="C49" s="255" t="s">
        <v>3905</v>
      </c>
      <c r="D49" s="76" t="s">
        <v>3934</v>
      </c>
      <c r="E49" s="339" t="s">
        <v>3898</v>
      </c>
      <c r="F49" s="339"/>
      <c r="G49" s="339" t="s">
        <v>3935</v>
      </c>
      <c r="H49" s="339"/>
      <c r="I49" s="339"/>
      <c r="J49" s="255" t="s">
        <v>3936</v>
      </c>
      <c r="K49" s="339"/>
      <c r="L49" s="339"/>
      <c r="M49" s="339"/>
      <c r="N49" s="255" t="s">
        <v>3920</v>
      </c>
      <c r="O49" s="535">
        <v>44271</v>
      </c>
      <c r="P49" s="535"/>
      <c r="Q49" s="341"/>
      <c r="R49" s="341"/>
      <c r="S49" s="536"/>
    </row>
    <row r="50" spans="2:19" ht="30" customHeight="1">
      <c r="B50" s="258">
        <v>38</v>
      </c>
      <c r="C50" s="255" t="s">
        <v>3906</v>
      </c>
      <c r="D50" s="76" t="s">
        <v>3937</v>
      </c>
      <c r="E50" s="339" t="s">
        <v>3938</v>
      </c>
      <c r="F50" s="339"/>
      <c r="G50" s="339" t="s">
        <v>3939</v>
      </c>
      <c r="H50" s="339"/>
      <c r="I50" s="339"/>
      <c r="J50" s="255" t="s">
        <v>3922</v>
      </c>
      <c r="K50" s="339"/>
      <c r="L50" s="339"/>
      <c r="M50" s="339"/>
      <c r="N50" s="255" t="s">
        <v>3920</v>
      </c>
      <c r="O50" s="535">
        <v>44271</v>
      </c>
      <c r="P50" s="535"/>
      <c r="Q50" s="341"/>
      <c r="R50" s="341"/>
      <c r="S50" s="536"/>
    </row>
    <row r="51" spans="2:19" ht="30" customHeight="1">
      <c r="B51" s="258">
        <v>39</v>
      </c>
      <c r="C51" s="255" t="s">
        <v>3907</v>
      </c>
      <c r="D51" s="76" t="s">
        <v>3940</v>
      </c>
      <c r="E51" s="339" t="s">
        <v>3941</v>
      </c>
      <c r="F51" s="339"/>
      <c r="G51" s="367" t="s">
        <v>3942</v>
      </c>
      <c r="H51" s="339"/>
      <c r="I51" s="339"/>
      <c r="J51" s="255" t="s">
        <v>114</v>
      </c>
      <c r="K51" s="339"/>
      <c r="L51" s="339"/>
      <c r="M51" s="339"/>
      <c r="N51" s="255" t="s">
        <v>3920</v>
      </c>
      <c r="O51" s="535">
        <v>44271</v>
      </c>
      <c r="P51" s="535"/>
      <c r="Q51" s="341"/>
      <c r="R51" s="341"/>
      <c r="S51" s="536"/>
    </row>
    <row r="52" spans="2:19" ht="30" customHeight="1">
      <c r="B52" s="258">
        <v>40</v>
      </c>
      <c r="C52" s="255" t="s">
        <v>3908</v>
      </c>
      <c r="D52" s="76" t="s">
        <v>3943</v>
      </c>
      <c r="E52" s="339" t="s">
        <v>3944</v>
      </c>
      <c r="F52" s="339"/>
      <c r="G52" s="339" t="s">
        <v>3945</v>
      </c>
      <c r="H52" s="339"/>
      <c r="I52" s="339"/>
      <c r="J52" s="255" t="s">
        <v>3922</v>
      </c>
      <c r="K52" s="339"/>
      <c r="L52" s="339"/>
      <c r="M52" s="339"/>
      <c r="N52" s="255" t="s">
        <v>3437</v>
      </c>
      <c r="O52" s="535">
        <v>44271</v>
      </c>
      <c r="P52" s="535"/>
      <c r="Q52" s="341"/>
      <c r="R52" s="341"/>
      <c r="S52" s="536"/>
    </row>
    <row r="53" spans="2:19" ht="30" customHeight="1">
      <c r="B53" s="258">
        <v>41</v>
      </c>
      <c r="C53" s="255" t="s">
        <v>3909</v>
      </c>
      <c r="D53" s="76" t="s">
        <v>3946</v>
      </c>
      <c r="E53" s="339" t="s">
        <v>3897</v>
      </c>
      <c r="F53" s="339"/>
      <c r="G53" s="339" t="s">
        <v>3947</v>
      </c>
      <c r="H53" s="339"/>
      <c r="I53" s="339"/>
      <c r="J53" s="255" t="s">
        <v>3936</v>
      </c>
      <c r="K53" s="339"/>
      <c r="L53" s="339"/>
      <c r="M53" s="339"/>
      <c r="N53" s="255" t="s">
        <v>115</v>
      </c>
      <c r="O53" s="535">
        <v>44271</v>
      </c>
      <c r="P53" s="535"/>
      <c r="Q53" s="341"/>
      <c r="R53" s="341"/>
      <c r="S53" s="536"/>
    </row>
    <row r="54" spans="2:19" ht="30" customHeight="1">
      <c r="B54" s="258">
        <v>42</v>
      </c>
      <c r="C54" s="255" t="s">
        <v>3910</v>
      </c>
      <c r="D54" s="76" t="s">
        <v>3948</v>
      </c>
      <c r="E54" s="339" t="s">
        <v>3938</v>
      </c>
      <c r="F54" s="339"/>
      <c r="G54" s="367" t="s">
        <v>3949</v>
      </c>
      <c r="H54" s="339"/>
      <c r="I54" s="339"/>
      <c r="J54" s="255" t="s">
        <v>114</v>
      </c>
      <c r="K54" s="339"/>
      <c r="L54" s="339"/>
      <c r="M54" s="339"/>
      <c r="N54" s="255" t="s">
        <v>3437</v>
      </c>
      <c r="O54" s="535">
        <v>44271</v>
      </c>
      <c r="P54" s="535"/>
      <c r="Q54" s="341"/>
      <c r="R54" s="341"/>
      <c r="S54" s="536"/>
    </row>
    <row r="55" spans="2:19" ht="30" customHeight="1">
      <c r="B55" s="258">
        <v>43</v>
      </c>
      <c r="C55" s="255" t="s">
        <v>3911</v>
      </c>
      <c r="D55" s="76" t="s">
        <v>3950</v>
      </c>
      <c r="E55" s="339" t="s">
        <v>3938</v>
      </c>
      <c r="F55" s="339"/>
      <c r="G55" s="339" t="s">
        <v>3951</v>
      </c>
      <c r="H55" s="339"/>
      <c r="I55" s="339"/>
      <c r="J55" s="255" t="s">
        <v>3922</v>
      </c>
      <c r="K55" s="339"/>
      <c r="L55" s="339"/>
      <c r="M55" s="339"/>
      <c r="N55" s="255" t="s">
        <v>3437</v>
      </c>
      <c r="O55" s="535">
        <v>44271</v>
      </c>
      <c r="P55" s="535"/>
      <c r="Q55" s="341"/>
      <c r="R55" s="341"/>
      <c r="S55" s="536"/>
    </row>
    <row r="56" spans="2:19" ht="30" customHeight="1">
      <c r="B56" s="258">
        <v>44</v>
      </c>
      <c r="C56" s="255" t="s">
        <v>3913</v>
      </c>
      <c r="D56" s="76" t="s">
        <v>3952</v>
      </c>
      <c r="E56" s="339" t="s">
        <v>3938</v>
      </c>
      <c r="F56" s="339"/>
      <c r="G56" s="339" t="s">
        <v>3953</v>
      </c>
      <c r="H56" s="339"/>
      <c r="I56" s="339"/>
      <c r="J56" s="255" t="s">
        <v>3936</v>
      </c>
      <c r="K56" s="339"/>
      <c r="L56" s="339"/>
      <c r="M56" s="339"/>
      <c r="N56" s="255" t="s">
        <v>3437</v>
      </c>
      <c r="O56" s="535">
        <v>44271</v>
      </c>
      <c r="P56" s="535"/>
      <c r="Q56" s="341"/>
      <c r="R56" s="341"/>
      <c r="S56" s="536"/>
    </row>
    <row r="57" spans="2:19" ht="30" customHeight="1">
      <c r="B57" s="258">
        <v>45</v>
      </c>
      <c r="C57" s="255" t="s">
        <v>3914</v>
      </c>
      <c r="D57" s="76" t="s">
        <v>3954</v>
      </c>
      <c r="E57" s="339" t="s">
        <v>3944</v>
      </c>
      <c r="F57" s="339"/>
      <c r="G57" s="367" t="s">
        <v>3955</v>
      </c>
      <c r="H57" s="339"/>
      <c r="I57" s="339"/>
      <c r="J57" s="255" t="s">
        <v>3936</v>
      </c>
      <c r="K57" s="339"/>
      <c r="L57" s="339"/>
      <c r="M57" s="339"/>
      <c r="N57" s="255" t="s">
        <v>3437</v>
      </c>
      <c r="O57" s="535">
        <v>44271</v>
      </c>
      <c r="P57" s="535"/>
      <c r="Q57" s="341"/>
      <c r="R57" s="341"/>
      <c r="S57" s="536"/>
    </row>
    <row r="58" spans="2:19" ht="30" customHeight="1">
      <c r="B58" s="258">
        <v>46</v>
      </c>
      <c r="C58" s="255" t="s">
        <v>3915</v>
      </c>
      <c r="D58" s="76" t="s">
        <v>3956</v>
      </c>
      <c r="E58" s="339" t="s">
        <v>3938</v>
      </c>
      <c r="F58" s="339"/>
      <c r="G58" s="339" t="s">
        <v>3957</v>
      </c>
      <c r="H58" s="339"/>
      <c r="I58" s="339"/>
      <c r="J58" s="255" t="s">
        <v>3936</v>
      </c>
      <c r="K58" s="339"/>
      <c r="L58" s="339"/>
      <c r="M58" s="339"/>
      <c r="N58" s="255" t="s">
        <v>3437</v>
      </c>
      <c r="O58" s="535">
        <v>44271</v>
      </c>
      <c r="P58" s="535"/>
      <c r="Q58" s="341"/>
      <c r="R58" s="341"/>
      <c r="S58" s="536"/>
    </row>
    <row r="59" spans="2:19" ht="30" customHeight="1">
      <c r="B59" s="258">
        <v>47</v>
      </c>
      <c r="C59" s="255" t="s">
        <v>3916</v>
      </c>
      <c r="D59" s="76" t="s">
        <v>3958</v>
      </c>
      <c r="E59" s="339" t="s">
        <v>3938</v>
      </c>
      <c r="F59" s="339"/>
      <c r="G59" s="339" t="s">
        <v>3959</v>
      </c>
      <c r="H59" s="339"/>
      <c r="I59" s="339"/>
      <c r="J59" s="255" t="s">
        <v>3936</v>
      </c>
      <c r="K59" s="339"/>
      <c r="L59" s="339"/>
      <c r="M59" s="339"/>
      <c r="N59" s="255" t="s">
        <v>3437</v>
      </c>
      <c r="O59" s="535">
        <v>44271</v>
      </c>
      <c r="P59" s="535"/>
      <c r="Q59" s="341"/>
      <c r="R59" s="341"/>
      <c r="S59" s="536"/>
    </row>
    <row r="60" spans="2:19" ht="30" customHeight="1">
      <c r="B60" s="258">
        <v>48</v>
      </c>
      <c r="C60" s="255" t="s">
        <v>3917</v>
      </c>
      <c r="D60" s="76" t="s">
        <v>3960</v>
      </c>
      <c r="E60" s="339" t="s">
        <v>3938</v>
      </c>
      <c r="F60" s="339"/>
      <c r="G60" s="367" t="s">
        <v>3961</v>
      </c>
      <c r="H60" s="339"/>
      <c r="I60" s="339"/>
      <c r="J60" s="255" t="s">
        <v>3936</v>
      </c>
      <c r="K60" s="339"/>
      <c r="L60" s="339"/>
      <c r="M60" s="339"/>
      <c r="N60" s="255" t="s">
        <v>3437</v>
      </c>
      <c r="O60" s="535">
        <v>44271</v>
      </c>
      <c r="P60" s="535"/>
      <c r="Q60" s="341"/>
      <c r="R60" s="341"/>
      <c r="S60" s="536"/>
    </row>
    <row r="61" spans="2:19" ht="30" customHeight="1">
      <c r="B61" s="258">
        <v>49</v>
      </c>
      <c r="C61" s="255" t="s">
        <v>3963</v>
      </c>
      <c r="D61" s="76" t="s">
        <v>3967</v>
      </c>
      <c r="E61" s="339" t="s">
        <v>3971</v>
      </c>
      <c r="F61" s="339"/>
      <c r="G61" s="367" t="s">
        <v>3912</v>
      </c>
      <c r="H61" s="339"/>
      <c r="I61" s="339"/>
      <c r="J61" s="255" t="s">
        <v>3936</v>
      </c>
      <c r="K61" s="339"/>
      <c r="L61" s="339"/>
      <c r="M61" s="339"/>
      <c r="N61" s="255" t="s">
        <v>3437</v>
      </c>
      <c r="O61" s="535">
        <v>44271</v>
      </c>
      <c r="P61" s="535"/>
      <c r="Q61" s="341"/>
      <c r="R61" s="341"/>
      <c r="S61" s="536"/>
    </row>
    <row r="62" spans="2:19" ht="30" customHeight="1">
      <c r="B62" s="258">
        <v>50</v>
      </c>
      <c r="C62" s="255" t="s">
        <v>3964</v>
      </c>
      <c r="D62" s="76" t="s">
        <v>3968</v>
      </c>
      <c r="E62" s="339" t="s">
        <v>3971</v>
      </c>
      <c r="F62" s="339"/>
      <c r="G62" s="367" t="s">
        <v>3912</v>
      </c>
      <c r="H62" s="339"/>
      <c r="I62" s="339"/>
      <c r="J62" s="255" t="s">
        <v>3936</v>
      </c>
      <c r="K62" s="339"/>
      <c r="L62" s="339"/>
      <c r="M62" s="339"/>
      <c r="N62" s="255" t="s">
        <v>3437</v>
      </c>
      <c r="O62" s="535">
        <v>44271</v>
      </c>
      <c r="P62" s="535"/>
      <c r="Q62" s="341"/>
      <c r="R62" s="341"/>
      <c r="S62" s="536"/>
    </row>
    <row r="63" spans="2:19" ht="30" customHeight="1">
      <c r="B63" s="258">
        <v>51</v>
      </c>
      <c r="C63" s="255" t="s">
        <v>3965</v>
      </c>
      <c r="D63" s="76" t="s">
        <v>3969</v>
      </c>
      <c r="E63" s="339" t="s">
        <v>3971</v>
      </c>
      <c r="F63" s="339"/>
      <c r="G63" s="339" t="s">
        <v>3972</v>
      </c>
      <c r="H63" s="339"/>
      <c r="I63" s="339"/>
      <c r="J63" s="255" t="s">
        <v>3936</v>
      </c>
      <c r="K63" s="339"/>
      <c r="L63" s="339"/>
      <c r="M63" s="339"/>
      <c r="N63" s="255" t="s">
        <v>3437</v>
      </c>
      <c r="O63" s="535">
        <v>44271</v>
      </c>
      <c r="P63" s="535"/>
      <c r="Q63" s="341"/>
      <c r="R63" s="341"/>
      <c r="S63" s="536"/>
    </row>
    <row r="64" spans="2:19" ht="30" customHeight="1" thickBot="1">
      <c r="B64" s="259">
        <v>52</v>
      </c>
      <c r="C64" s="257" t="s">
        <v>3966</v>
      </c>
      <c r="D64" s="164" t="s">
        <v>3970</v>
      </c>
      <c r="E64" s="355" t="s">
        <v>3971</v>
      </c>
      <c r="F64" s="355"/>
      <c r="G64" s="355" t="s">
        <v>3972</v>
      </c>
      <c r="H64" s="355"/>
      <c r="I64" s="355"/>
      <c r="J64" s="257" t="s">
        <v>3936</v>
      </c>
      <c r="K64" s="355"/>
      <c r="L64" s="355"/>
      <c r="M64" s="355"/>
      <c r="N64" s="257" t="s">
        <v>3437</v>
      </c>
      <c r="O64" s="532">
        <v>44271</v>
      </c>
      <c r="P64" s="532"/>
      <c r="Q64" s="533"/>
      <c r="R64" s="533"/>
      <c r="S64" s="534"/>
    </row>
  </sheetData>
  <mergeCells count="271">
    <mergeCell ref="Q17:S17"/>
    <mergeCell ref="Q18:S18"/>
    <mergeCell ref="E18:F18"/>
    <mergeCell ref="G18:I18"/>
    <mergeCell ref="K18:M18"/>
    <mergeCell ref="E17:F17"/>
    <mergeCell ref="G17:I17"/>
    <mergeCell ref="K17:M17"/>
    <mergeCell ref="O17:P17"/>
    <mergeCell ref="O18:P18"/>
    <mergeCell ref="E14:F14"/>
    <mergeCell ref="E16:F16"/>
    <mergeCell ref="B10:S11"/>
    <mergeCell ref="Q13:S13"/>
    <mergeCell ref="Q14:S14"/>
    <mergeCell ref="Q15:S15"/>
    <mergeCell ref="Q16:S16"/>
    <mergeCell ref="G16:I16"/>
    <mergeCell ref="K16:M16"/>
    <mergeCell ref="O16:P16"/>
    <mergeCell ref="G14:I14"/>
    <mergeCell ref="K14:M14"/>
    <mergeCell ref="O14:P14"/>
    <mergeCell ref="E15:F15"/>
    <mergeCell ref="G15:I15"/>
    <mergeCell ref="K15:M15"/>
    <mergeCell ref="O15:P15"/>
    <mergeCell ref="O13:P13"/>
    <mergeCell ref="B2:C2"/>
    <mergeCell ref="B3:C3"/>
    <mergeCell ref="B5:S8"/>
    <mergeCell ref="E13:F13"/>
    <mergeCell ref="G13:I13"/>
    <mergeCell ref="K13:M13"/>
    <mergeCell ref="B4:S4"/>
    <mergeCell ref="K2:M2"/>
    <mergeCell ref="K3:M3"/>
    <mergeCell ref="N2:S2"/>
    <mergeCell ref="N3:S3"/>
    <mergeCell ref="D2:J2"/>
    <mergeCell ref="D3:J3"/>
    <mergeCell ref="O21:P21"/>
    <mergeCell ref="Q21:S21"/>
    <mergeCell ref="E21:F21"/>
    <mergeCell ref="G21:I21"/>
    <mergeCell ref="K21:M21"/>
    <mergeCell ref="O19:P19"/>
    <mergeCell ref="Q19:S19"/>
    <mergeCell ref="E20:F20"/>
    <mergeCell ref="G20:I20"/>
    <mergeCell ref="K20:M20"/>
    <mergeCell ref="O20:P20"/>
    <mergeCell ref="Q20:S20"/>
    <mergeCell ref="E19:F19"/>
    <mergeCell ref="G19:I19"/>
    <mergeCell ref="K19:M19"/>
    <mergeCell ref="O22:P22"/>
    <mergeCell ref="Q22:S22"/>
    <mergeCell ref="E23:F23"/>
    <mergeCell ref="G23:I23"/>
    <mergeCell ref="K23:M23"/>
    <mergeCell ref="O23:P23"/>
    <mergeCell ref="Q23:S23"/>
    <mergeCell ref="E22:F22"/>
    <mergeCell ref="G22:I22"/>
    <mergeCell ref="K22:M22"/>
    <mergeCell ref="O24:P24"/>
    <mergeCell ref="Q24:S24"/>
    <mergeCell ref="E25:F25"/>
    <mergeCell ref="G25:I25"/>
    <mergeCell ref="K25:M25"/>
    <mergeCell ref="O25:P25"/>
    <mergeCell ref="Q25:S25"/>
    <mergeCell ref="E24:F24"/>
    <mergeCell ref="G24:I24"/>
    <mergeCell ref="K24:M24"/>
    <mergeCell ref="O26:P26"/>
    <mergeCell ref="Q26:S26"/>
    <mergeCell ref="E27:F27"/>
    <mergeCell ref="G27:I27"/>
    <mergeCell ref="K27:M27"/>
    <mergeCell ref="O27:P27"/>
    <mergeCell ref="Q27:S27"/>
    <mergeCell ref="E26:F26"/>
    <mergeCell ref="G26:I26"/>
    <mergeCell ref="K26:M26"/>
    <mergeCell ref="O41:P41"/>
    <mergeCell ref="Q41:S41"/>
    <mergeCell ref="E41:F41"/>
    <mergeCell ref="G41:I41"/>
    <mergeCell ref="K41:M41"/>
    <mergeCell ref="O33:P33"/>
    <mergeCell ref="Q33:S33"/>
    <mergeCell ref="E33:F33"/>
    <mergeCell ref="G33:I33"/>
    <mergeCell ref="K33:M33"/>
    <mergeCell ref="E35:F35"/>
    <mergeCell ref="G35:I35"/>
    <mergeCell ref="K35:M35"/>
    <mergeCell ref="O35:P35"/>
    <mergeCell ref="Q35:S35"/>
    <mergeCell ref="E36:F36"/>
    <mergeCell ref="Q40:S40"/>
    <mergeCell ref="G36:I36"/>
    <mergeCell ref="K36:M36"/>
    <mergeCell ref="O36:P36"/>
    <mergeCell ref="Q36:S36"/>
    <mergeCell ref="O40:P40"/>
    <mergeCell ref="E40:F40"/>
    <mergeCell ref="G40:I40"/>
    <mergeCell ref="O38:P38"/>
    <mergeCell ref="Q38:S38"/>
    <mergeCell ref="E29:F29"/>
    <mergeCell ref="G29:I29"/>
    <mergeCell ref="K29:M29"/>
    <mergeCell ref="O29:P29"/>
    <mergeCell ref="Q29:S29"/>
    <mergeCell ref="E28:F28"/>
    <mergeCell ref="G28:I28"/>
    <mergeCell ref="K28:M28"/>
    <mergeCell ref="O28:P28"/>
    <mergeCell ref="Q28:S28"/>
    <mergeCell ref="E31:F31"/>
    <mergeCell ref="G31:I31"/>
    <mergeCell ref="K31:M31"/>
    <mergeCell ref="O31:P31"/>
    <mergeCell ref="Q31:S31"/>
    <mergeCell ref="E30:F30"/>
    <mergeCell ref="G30:I30"/>
    <mergeCell ref="K30:M30"/>
    <mergeCell ref="O30:P30"/>
    <mergeCell ref="Q30:S30"/>
    <mergeCell ref="K40:M40"/>
    <mergeCell ref="E34:F34"/>
    <mergeCell ref="G34:I34"/>
    <mergeCell ref="K34:M34"/>
    <mergeCell ref="O34:P34"/>
    <mergeCell ref="Q34:S34"/>
    <mergeCell ref="E32:F32"/>
    <mergeCell ref="G32:I32"/>
    <mergeCell ref="K32:M32"/>
    <mergeCell ref="O32:P32"/>
    <mergeCell ref="Q32:S32"/>
    <mergeCell ref="E39:F39"/>
    <mergeCell ref="G39:I39"/>
    <mergeCell ref="K39:M39"/>
    <mergeCell ref="O39:P39"/>
    <mergeCell ref="Q39:S39"/>
    <mergeCell ref="E37:F37"/>
    <mergeCell ref="G37:I37"/>
    <mergeCell ref="K37:M37"/>
    <mergeCell ref="O37:P37"/>
    <mergeCell ref="Q37:S37"/>
    <mergeCell ref="E38:F38"/>
    <mergeCell ref="G38:I38"/>
    <mergeCell ref="K38:M38"/>
    <mergeCell ref="E42:F42"/>
    <mergeCell ref="G42:I42"/>
    <mergeCell ref="E43:F43"/>
    <mergeCell ref="G43:I43"/>
    <mergeCell ref="E44:F44"/>
    <mergeCell ref="G44:I44"/>
    <mergeCell ref="E45:F45"/>
    <mergeCell ref="G45:I45"/>
    <mergeCell ref="E46:F46"/>
    <mergeCell ref="G46:I46"/>
    <mergeCell ref="K57:M57"/>
    <mergeCell ref="E47:F47"/>
    <mergeCell ref="G47:I47"/>
    <mergeCell ref="E48:F48"/>
    <mergeCell ref="G48:I48"/>
    <mergeCell ref="E49:F49"/>
    <mergeCell ref="G49:I49"/>
    <mergeCell ref="E50:F50"/>
    <mergeCell ref="G50:I50"/>
    <mergeCell ref="E51:F51"/>
    <mergeCell ref="G51:I51"/>
    <mergeCell ref="E52:F52"/>
    <mergeCell ref="G52:I52"/>
    <mergeCell ref="E53:F53"/>
    <mergeCell ref="G53:I53"/>
    <mergeCell ref="E54:F54"/>
    <mergeCell ref="G54:I54"/>
    <mergeCell ref="E55:F55"/>
    <mergeCell ref="G55:I55"/>
    <mergeCell ref="E56:F56"/>
    <mergeCell ref="G56:I56"/>
    <mergeCell ref="K47:M47"/>
    <mergeCell ref="Q47:S47"/>
    <mergeCell ref="K48:M48"/>
    <mergeCell ref="Q48:S48"/>
    <mergeCell ref="K49:M49"/>
    <mergeCell ref="Q49:S49"/>
    <mergeCell ref="K50:M50"/>
    <mergeCell ref="Q50:S50"/>
    <mergeCell ref="K51:M51"/>
    <mergeCell ref="Q51:S51"/>
    <mergeCell ref="O47:P47"/>
    <mergeCell ref="O48:P48"/>
    <mergeCell ref="O49:P49"/>
    <mergeCell ref="O50:P50"/>
    <mergeCell ref="O51:P51"/>
    <mergeCell ref="K42:M42"/>
    <mergeCell ref="Q42:S42"/>
    <mergeCell ref="K43:M43"/>
    <mergeCell ref="Q43:S43"/>
    <mergeCell ref="K44:M44"/>
    <mergeCell ref="Q44:S44"/>
    <mergeCell ref="K45:M45"/>
    <mergeCell ref="Q45:S45"/>
    <mergeCell ref="K46:M46"/>
    <mergeCell ref="Q46:S46"/>
    <mergeCell ref="O42:P42"/>
    <mergeCell ref="O43:P43"/>
    <mergeCell ref="O44:P44"/>
    <mergeCell ref="O45:P45"/>
    <mergeCell ref="O46:P46"/>
    <mergeCell ref="Q52:S52"/>
    <mergeCell ref="K53:M53"/>
    <mergeCell ref="Q53:S53"/>
    <mergeCell ref="K54:M54"/>
    <mergeCell ref="Q54:S54"/>
    <mergeCell ref="K55:M55"/>
    <mergeCell ref="Q55:S55"/>
    <mergeCell ref="K56:M56"/>
    <mergeCell ref="Q56:S56"/>
    <mergeCell ref="K52:M52"/>
    <mergeCell ref="O52:P52"/>
    <mergeCell ref="O53:P53"/>
    <mergeCell ref="O54:P54"/>
    <mergeCell ref="O55:P55"/>
    <mergeCell ref="O56:P56"/>
    <mergeCell ref="Q57:S57"/>
    <mergeCell ref="K58:M58"/>
    <mergeCell ref="Q58:S58"/>
    <mergeCell ref="K59:M59"/>
    <mergeCell ref="Q59:S59"/>
    <mergeCell ref="K60:M60"/>
    <mergeCell ref="Q60:S60"/>
    <mergeCell ref="E61:F61"/>
    <mergeCell ref="G61:I61"/>
    <mergeCell ref="K61:M61"/>
    <mergeCell ref="O61:P61"/>
    <mergeCell ref="Q61:S61"/>
    <mergeCell ref="O58:P58"/>
    <mergeCell ref="O59:P59"/>
    <mergeCell ref="O60:P60"/>
    <mergeCell ref="E57:F57"/>
    <mergeCell ref="G57:I57"/>
    <mergeCell ref="E58:F58"/>
    <mergeCell ref="G58:I58"/>
    <mergeCell ref="E59:F59"/>
    <mergeCell ref="G59:I59"/>
    <mergeCell ref="E60:F60"/>
    <mergeCell ref="G60:I60"/>
    <mergeCell ref="O57:P57"/>
    <mergeCell ref="E64:F64"/>
    <mergeCell ref="G64:I64"/>
    <mergeCell ref="K64:M64"/>
    <mergeCell ref="O64:P64"/>
    <mergeCell ref="Q64:S64"/>
    <mergeCell ref="E62:F62"/>
    <mergeCell ref="G62:I62"/>
    <mergeCell ref="K62:M62"/>
    <mergeCell ref="O62:P62"/>
    <mergeCell ref="Q62:S62"/>
    <mergeCell ref="E63:F63"/>
    <mergeCell ref="G63:I63"/>
    <mergeCell ref="K63:M63"/>
    <mergeCell ref="O63:P63"/>
    <mergeCell ref="Q63:S63"/>
  </mergeCells>
  <phoneticPr fontId="1" type="noConversion"/>
  <conditionalFormatting sqref="C40 C14:C36">
    <cfRule type="duplicateValues" dxfId="42" priority="23"/>
  </conditionalFormatting>
  <conditionalFormatting sqref="C38">
    <cfRule type="duplicateValues" dxfId="41" priority="25"/>
  </conditionalFormatting>
  <conditionalFormatting sqref="C37">
    <cfRule type="duplicateValues" dxfId="40" priority="26"/>
  </conditionalFormatting>
  <conditionalFormatting sqref="C40 C13:C38">
    <cfRule type="duplicateValues" dxfId="39" priority="27"/>
  </conditionalFormatting>
  <conditionalFormatting sqref="C39">
    <cfRule type="duplicateValues" dxfId="38" priority="30"/>
  </conditionalFormatting>
  <conditionalFormatting sqref="C43 C46 C49 C52 C55 C58">
    <cfRule type="duplicateValues" dxfId="37" priority="5"/>
  </conditionalFormatting>
  <conditionalFormatting sqref="C42 C45 C48 C51 C54 C57 C60">
    <cfRule type="duplicateValues" dxfId="36" priority="6"/>
  </conditionalFormatting>
  <conditionalFormatting sqref="C42:C43 C45:C46 C48:C49 C51:C52 C54:C55 C57:C58 C60">
    <cfRule type="duplicateValues" dxfId="35" priority="7"/>
  </conditionalFormatting>
  <conditionalFormatting sqref="C44 C47 C50 C53 C56 C59">
    <cfRule type="duplicateValues" dxfId="34" priority="8"/>
  </conditionalFormatting>
  <conditionalFormatting sqref="C62">
    <cfRule type="duplicateValues" dxfId="33" priority="1"/>
  </conditionalFormatting>
  <conditionalFormatting sqref="C61 C64">
    <cfRule type="duplicateValues" dxfId="32" priority="2"/>
  </conditionalFormatting>
  <conditionalFormatting sqref="C61:C62 C64">
    <cfRule type="duplicateValues" dxfId="31" priority="3"/>
  </conditionalFormatting>
  <conditionalFormatting sqref="C63">
    <cfRule type="duplicateValues" dxfId="30" priority="4"/>
  </conditionalFormatting>
  <pageMargins left="0.7" right="0.7" top="0.75" bottom="0.75" header="0.3" footer="0.3"/>
  <pageSetup paperSize="9" scale="5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3"/>
  <sheetViews>
    <sheetView view="pageBreakPreview" topLeftCell="A403" zoomScale="60" zoomScaleNormal="71" workbookViewId="0">
      <selection activeCell="L392" sqref="L392"/>
    </sheetView>
  </sheetViews>
  <sheetFormatPr defaultColWidth="9" defaultRowHeight="30" customHeight="1"/>
  <cols>
    <col min="1" max="1" width="3.375" style="169" customWidth="1"/>
    <col min="2" max="2" width="9" style="169" customWidth="1"/>
    <col min="3" max="3" width="26.125" style="169" customWidth="1"/>
    <col min="4" max="4" width="44.625" style="169" customWidth="1"/>
    <col min="5" max="5" width="17.625" style="169" customWidth="1"/>
    <col min="6" max="11" width="20.625" style="169" customWidth="1"/>
    <col min="12" max="12" width="62.375" style="183" customWidth="1"/>
    <col min="13" max="13" width="10" style="169" customWidth="1"/>
    <col min="14" max="18" width="9" style="169"/>
    <col min="19" max="19" width="23.75" style="169" customWidth="1"/>
    <col min="20" max="16384" width="9" style="169"/>
  </cols>
  <sheetData>
    <row r="1" spans="1:12" ht="30" customHeight="1" thickBot="1"/>
    <row r="2" spans="1:12" ht="30" customHeight="1">
      <c r="B2" s="563" t="s">
        <v>52</v>
      </c>
      <c r="C2" s="564"/>
      <c r="D2" s="565" t="s">
        <v>2353</v>
      </c>
      <c r="E2" s="565"/>
      <c r="F2" s="565"/>
      <c r="G2" s="565"/>
      <c r="H2" s="565"/>
      <c r="I2" s="565"/>
      <c r="J2" s="186" t="s">
        <v>79</v>
      </c>
      <c r="K2" s="566" t="s">
        <v>2459</v>
      </c>
      <c r="L2" s="567"/>
    </row>
    <row r="3" spans="1:12" ht="30" customHeight="1">
      <c r="B3" s="547" t="s">
        <v>53</v>
      </c>
      <c r="C3" s="548"/>
      <c r="D3" s="568" t="s">
        <v>2466</v>
      </c>
      <c r="E3" s="568"/>
      <c r="F3" s="568"/>
      <c r="G3" s="568"/>
      <c r="H3" s="568"/>
      <c r="I3" s="568"/>
      <c r="J3" s="187" t="s">
        <v>80</v>
      </c>
      <c r="K3" s="569">
        <v>44302</v>
      </c>
      <c r="L3" s="570"/>
    </row>
    <row r="4" spans="1:12" ht="30" customHeight="1">
      <c r="B4" s="547" t="s">
        <v>106</v>
      </c>
      <c r="C4" s="548"/>
      <c r="D4" s="548"/>
      <c r="E4" s="548"/>
      <c r="F4" s="548"/>
      <c r="G4" s="548"/>
      <c r="H4" s="548"/>
      <c r="I4" s="548"/>
      <c r="J4" s="548"/>
      <c r="K4" s="548"/>
      <c r="L4" s="549"/>
    </row>
    <row r="5" spans="1:12" ht="30" customHeight="1">
      <c r="B5" s="550" t="s">
        <v>3457</v>
      </c>
      <c r="C5" s="551"/>
      <c r="D5" s="551"/>
      <c r="E5" s="551"/>
      <c r="F5" s="551"/>
      <c r="G5" s="551"/>
      <c r="H5" s="551"/>
      <c r="I5" s="551"/>
      <c r="J5" s="551"/>
      <c r="K5" s="551"/>
      <c r="L5" s="552"/>
    </row>
    <row r="6" spans="1:12" ht="30" customHeight="1">
      <c r="B6" s="553"/>
      <c r="C6" s="551"/>
      <c r="D6" s="551"/>
      <c r="E6" s="551"/>
      <c r="F6" s="551"/>
      <c r="G6" s="551"/>
      <c r="H6" s="551"/>
      <c r="I6" s="551"/>
      <c r="J6" s="551"/>
      <c r="K6" s="551"/>
      <c r="L6" s="552"/>
    </row>
    <row r="7" spans="1:12" ht="20.25" customHeight="1">
      <c r="B7" s="553"/>
      <c r="C7" s="551"/>
      <c r="D7" s="551"/>
      <c r="E7" s="551"/>
      <c r="F7" s="551"/>
      <c r="G7" s="551"/>
      <c r="H7" s="551"/>
      <c r="I7" s="551"/>
      <c r="J7" s="551"/>
      <c r="K7" s="551"/>
      <c r="L7" s="552"/>
    </row>
    <row r="8" spans="1:12" ht="30" hidden="1" customHeight="1" thickBot="1">
      <c r="B8" s="554"/>
      <c r="C8" s="555"/>
      <c r="D8" s="555"/>
      <c r="E8" s="555"/>
      <c r="F8" s="555"/>
      <c r="G8" s="555"/>
      <c r="H8" s="555"/>
      <c r="I8" s="555"/>
      <c r="J8" s="555"/>
      <c r="K8" s="555"/>
      <c r="L8" s="556"/>
    </row>
    <row r="9" spans="1:12" ht="48.75" customHeight="1" thickBot="1">
      <c r="D9" s="296"/>
    </row>
    <row r="10" spans="1:12" ht="126.75" customHeight="1">
      <c r="B10" s="557" t="s">
        <v>117</v>
      </c>
      <c r="C10" s="558"/>
      <c r="D10" s="558"/>
      <c r="E10" s="558"/>
      <c r="F10" s="558"/>
      <c r="G10" s="558"/>
      <c r="H10" s="558"/>
      <c r="I10" s="558"/>
      <c r="J10" s="558"/>
      <c r="K10" s="558"/>
      <c r="L10" s="559"/>
    </row>
    <row r="11" spans="1:12" ht="30" customHeight="1" thickBot="1">
      <c r="B11" s="560"/>
      <c r="C11" s="561"/>
      <c r="D11" s="561"/>
      <c r="E11" s="561"/>
      <c r="F11" s="561"/>
      <c r="G11" s="561"/>
      <c r="H11" s="561"/>
      <c r="I11" s="561"/>
      <c r="J11" s="561"/>
      <c r="K11" s="561"/>
      <c r="L11" s="562"/>
    </row>
    <row r="12" spans="1:12" ht="30" customHeight="1" thickBot="1"/>
    <row r="13" spans="1:12" ht="30" customHeight="1">
      <c r="A13" s="169">
        <v>1</v>
      </c>
      <c r="B13" s="571" t="s">
        <v>1518</v>
      </c>
      <c r="C13" s="572"/>
      <c r="D13" s="572"/>
      <c r="E13" s="188" t="s">
        <v>127</v>
      </c>
      <c r="F13" s="575" t="s">
        <v>3440</v>
      </c>
      <c r="G13" s="575"/>
      <c r="H13" s="575"/>
      <c r="I13" s="189" t="s">
        <v>1453</v>
      </c>
      <c r="J13" s="195" t="s">
        <v>1519</v>
      </c>
      <c r="K13" s="189" t="s">
        <v>1402</v>
      </c>
      <c r="L13" s="181" t="s">
        <v>277</v>
      </c>
    </row>
    <row r="14" spans="1:12" ht="30" customHeight="1" thickBot="1">
      <c r="B14" s="573"/>
      <c r="C14" s="574"/>
      <c r="D14" s="574"/>
      <c r="E14" s="190" t="s">
        <v>1403</v>
      </c>
      <c r="F14" s="576" t="s">
        <v>1520</v>
      </c>
      <c r="G14" s="576"/>
      <c r="H14" s="576"/>
      <c r="I14" s="191" t="s">
        <v>1404</v>
      </c>
      <c r="J14" s="176">
        <v>44266</v>
      </c>
      <c r="K14" s="191" t="s">
        <v>1504</v>
      </c>
      <c r="L14" s="182">
        <v>1</v>
      </c>
    </row>
    <row r="15" spans="1:12" ht="30" customHeight="1" thickBot="1">
      <c r="B15" s="577" t="s">
        <v>1458</v>
      </c>
      <c r="C15" s="578"/>
      <c r="D15" s="168" t="s">
        <v>1521</v>
      </c>
      <c r="E15" s="192" t="s">
        <v>123</v>
      </c>
      <c r="F15" s="579" t="s">
        <v>1431</v>
      </c>
      <c r="G15" s="580"/>
      <c r="H15" s="580"/>
      <c r="I15" s="580"/>
      <c r="J15" s="581"/>
      <c r="K15" s="192" t="s">
        <v>1432</v>
      </c>
      <c r="L15" s="179">
        <v>1</v>
      </c>
    </row>
    <row r="16" spans="1:12" ht="30" customHeight="1" thickBot="1">
      <c r="B16" s="203"/>
      <c r="C16" s="203"/>
      <c r="D16" s="203"/>
      <c r="E16" s="203"/>
      <c r="F16" s="203"/>
      <c r="G16" s="203"/>
      <c r="H16" s="203"/>
      <c r="I16" s="203"/>
      <c r="J16" s="203"/>
      <c r="K16" s="203"/>
      <c r="L16" s="199"/>
    </row>
    <row r="17" spans="1:12" ht="30" customHeight="1">
      <c r="B17" s="193" t="s">
        <v>1522</v>
      </c>
      <c r="C17" s="189" t="s">
        <v>1523</v>
      </c>
      <c r="D17" s="189" t="s">
        <v>1524</v>
      </c>
      <c r="E17" s="189" t="s">
        <v>1525</v>
      </c>
      <c r="F17" s="189" t="s">
        <v>122</v>
      </c>
      <c r="G17" s="189" t="s">
        <v>1526</v>
      </c>
      <c r="H17" s="189" t="s">
        <v>1527</v>
      </c>
      <c r="I17" s="189" t="s">
        <v>1528</v>
      </c>
      <c r="J17" s="189" t="s">
        <v>1529</v>
      </c>
      <c r="K17" s="189" t="s">
        <v>126</v>
      </c>
      <c r="L17" s="280" t="s">
        <v>1464</v>
      </c>
    </row>
    <row r="18" spans="1:12" ht="30" customHeight="1">
      <c r="B18" s="283">
        <v>1</v>
      </c>
      <c r="C18" s="177" t="s">
        <v>1414</v>
      </c>
      <c r="D18" s="177" t="s">
        <v>2631</v>
      </c>
      <c r="E18" s="281" t="s">
        <v>1415</v>
      </c>
      <c r="F18" s="227" t="s">
        <v>1427</v>
      </c>
      <c r="G18" s="232" t="s">
        <v>1416</v>
      </c>
      <c r="H18" s="177" t="s">
        <v>1416</v>
      </c>
      <c r="I18" s="177"/>
      <c r="J18" s="177"/>
      <c r="K18" s="177"/>
      <c r="L18" s="284" t="s">
        <v>3448</v>
      </c>
    </row>
    <row r="19" spans="1:12" ht="30" customHeight="1">
      <c r="B19" s="283">
        <v>2</v>
      </c>
      <c r="C19" s="177" t="s">
        <v>100</v>
      </c>
      <c r="D19" s="177" t="s">
        <v>2632</v>
      </c>
      <c r="E19" s="281" t="s">
        <v>1418</v>
      </c>
      <c r="F19" s="232" t="s">
        <v>1416</v>
      </c>
      <c r="G19" s="232" t="s">
        <v>1416</v>
      </c>
      <c r="H19" s="177" t="s">
        <v>1416</v>
      </c>
      <c r="I19" s="177"/>
      <c r="J19" s="177"/>
      <c r="K19" s="177"/>
      <c r="L19" s="284" t="s">
        <v>3449</v>
      </c>
    </row>
    <row r="20" spans="1:12" ht="30" customHeight="1">
      <c r="B20" s="283">
        <v>3</v>
      </c>
      <c r="C20" s="177" t="s">
        <v>2624</v>
      </c>
      <c r="D20" s="177" t="s">
        <v>2633</v>
      </c>
      <c r="E20" s="281" t="s">
        <v>1420</v>
      </c>
      <c r="F20" s="232" t="s">
        <v>1416</v>
      </c>
      <c r="G20" s="232" t="s">
        <v>1416</v>
      </c>
      <c r="H20" s="177" t="s">
        <v>1416</v>
      </c>
      <c r="I20" s="177"/>
      <c r="J20" s="177"/>
      <c r="K20" s="177"/>
      <c r="L20" s="284" t="s">
        <v>3450</v>
      </c>
    </row>
    <row r="21" spans="1:12" ht="30" customHeight="1">
      <c r="B21" s="283">
        <v>4</v>
      </c>
      <c r="C21" s="177" t="s">
        <v>2623</v>
      </c>
      <c r="D21" s="177" t="s">
        <v>2606</v>
      </c>
      <c r="E21" s="281" t="s">
        <v>1418</v>
      </c>
      <c r="F21" s="232" t="s">
        <v>1416</v>
      </c>
      <c r="G21" s="232" t="s">
        <v>1416</v>
      </c>
      <c r="H21" s="177" t="s">
        <v>1416</v>
      </c>
      <c r="I21" s="177"/>
      <c r="J21" s="177" t="s">
        <v>3424</v>
      </c>
      <c r="K21" s="177" t="s">
        <v>3425</v>
      </c>
      <c r="L21" s="284" t="s">
        <v>3444</v>
      </c>
    </row>
    <row r="22" spans="1:12" ht="30" customHeight="1">
      <c r="B22" s="283">
        <v>5</v>
      </c>
      <c r="C22" s="177" t="s">
        <v>1422</v>
      </c>
      <c r="D22" s="177" t="s">
        <v>2634</v>
      </c>
      <c r="E22" s="281" t="s">
        <v>1423</v>
      </c>
      <c r="F22" s="232" t="s">
        <v>1416</v>
      </c>
      <c r="G22" s="227" t="s">
        <v>1427</v>
      </c>
      <c r="H22" s="177" t="s">
        <v>1416</v>
      </c>
      <c r="I22" s="177"/>
      <c r="J22" s="177"/>
      <c r="K22" s="177"/>
      <c r="L22" s="284" t="s">
        <v>3451</v>
      </c>
    </row>
    <row r="23" spans="1:12" ht="30" customHeight="1">
      <c r="B23" s="283">
        <v>6</v>
      </c>
      <c r="C23" s="177" t="s">
        <v>1424</v>
      </c>
      <c r="D23" s="177" t="s">
        <v>2635</v>
      </c>
      <c r="E23" s="281" t="s">
        <v>1415</v>
      </c>
      <c r="F23" s="232" t="s">
        <v>1416</v>
      </c>
      <c r="G23" s="232" t="s">
        <v>1416</v>
      </c>
      <c r="H23" s="177" t="s">
        <v>1416</v>
      </c>
      <c r="I23" s="177"/>
      <c r="J23" s="177"/>
      <c r="K23" s="177"/>
      <c r="L23" s="284" t="s">
        <v>3452</v>
      </c>
    </row>
    <row r="24" spans="1:12" ht="30" customHeight="1">
      <c r="B24" s="283">
        <v>7</v>
      </c>
      <c r="C24" s="177" t="s">
        <v>1425</v>
      </c>
      <c r="D24" s="177" t="s">
        <v>2636</v>
      </c>
      <c r="E24" s="281" t="s">
        <v>1426</v>
      </c>
      <c r="F24" s="232" t="s">
        <v>1416</v>
      </c>
      <c r="G24" s="232" t="s">
        <v>1416</v>
      </c>
      <c r="H24" s="177" t="s">
        <v>1427</v>
      </c>
      <c r="I24" s="177"/>
      <c r="J24" s="177"/>
      <c r="K24" s="177"/>
      <c r="L24" s="284" t="s">
        <v>3453</v>
      </c>
    </row>
    <row r="25" spans="1:12" ht="30" customHeight="1">
      <c r="B25" s="283">
        <v>8</v>
      </c>
      <c r="C25" s="177" t="s">
        <v>1428</v>
      </c>
      <c r="D25" s="177" t="s">
        <v>2637</v>
      </c>
      <c r="E25" s="281" t="s">
        <v>1429</v>
      </c>
      <c r="F25" s="232" t="s">
        <v>1416</v>
      </c>
      <c r="G25" s="232" t="s">
        <v>1416</v>
      </c>
      <c r="H25" s="177" t="s">
        <v>1416</v>
      </c>
      <c r="I25" s="177"/>
      <c r="J25" s="177"/>
      <c r="K25" s="177"/>
      <c r="L25" s="284" t="s">
        <v>3454</v>
      </c>
    </row>
    <row r="26" spans="1:12" ht="30" customHeight="1">
      <c r="B26" s="283">
        <v>9</v>
      </c>
      <c r="C26" s="177" t="s">
        <v>3441</v>
      </c>
      <c r="D26" s="177" t="s">
        <v>2638</v>
      </c>
      <c r="E26" s="281" t="s">
        <v>1429</v>
      </c>
      <c r="F26" s="232" t="s">
        <v>1416</v>
      </c>
      <c r="G26" s="232" t="s">
        <v>1416</v>
      </c>
      <c r="H26" s="177" t="s">
        <v>1427</v>
      </c>
      <c r="I26" s="177"/>
      <c r="J26" s="177"/>
      <c r="K26" s="177"/>
      <c r="L26" s="284" t="s">
        <v>3455</v>
      </c>
    </row>
    <row r="27" spans="1:12" ht="30" customHeight="1" thickBot="1">
      <c r="B27" s="285">
        <v>10</v>
      </c>
      <c r="C27" s="174" t="s">
        <v>3442</v>
      </c>
      <c r="D27" s="174" t="s">
        <v>2639</v>
      </c>
      <c r="E27" s="282" t="s">
        <v>3443</v>
      </c>
      <c r="F27" s="234" t="s">
        <v>1416</v>
      </c>
      <c r="G27" s="234" t="s">
        <v>1416</v>
      </c>
      <c r="H27" s="174" t="s">
        <v>1427</v>
      </c>
      <c r="I27" s="174"/>
      <c r="J27" s="174"/>
      <c r="K27" s="174"/>
      <c r="L27" s="286" t="s">
        <v>3456</v>
      </c>
    </row>
    <row r="29" spans="1:12" ht="30" customHeight="1" thickBot="1"/>
    <row r="30" spans="1:12" ht="30" customHeight="1">
      <c r="A30" s="169">
        <v>2</v>
      </c>
      <c r="B30" s="571" t="s">
        <v>1451</v>
      </c>
      <c r="C30" s="572"/>
      <c r="D30" s="572"/>
      <c r="E30" s="188" t="s">
        <v>1452</v>
      </c>
      <c r="F30" s="575" t="s">
        <v>2543</v>
      </c>
      <c r="G30" s="575"/>
      <c r="H30" s="575"/>
      <c r="I30" s="189" t="s">
        <v>1453</v>
      </c>
      <c r="J30" s="195" t="s">
        <v>1530</v>
      </c>
      <c r="K30" s="189" t="s">
        <v>1454</v>
      </c>
      <c r="L30" s="181" t="s">
        <v>1456</v>
      </c>
    </row>
    <row r="31" spans="1:12" ht="34.5" customHeight="1" thickBot="1">
      <c r="B31" s="573"/>
      <c r="C31" s="574"/>
      <c r="D31" s="574"/>
      <c r="E31" s="190" t="s">
        <v>1455</v>
      </c>
      <c r="F31" s="576" t="s">
        <v>1456</v>
      </c>
      <c r="G31" s="576"/>
      <c r="H31" s="576"/>
      <c r="I31" s="191" t="s">
        <v>1457</v>
      </c>
      <c r="J31" s="176">
        <v>44266</v>
      </c>
      <c r="K31" s="191" t="s">
        <v>1504</v>
      </c>
      <c r="L31" s="182">
        <v>1</v>
      </c>
    </row>
    <row r="32" spans="1:12" ht="34.5" customHeight="1" thickBot="1">
      <c r="B32" s="577" t="s">
        <v>1458</v>
      </c>
      <c r="C32" s="578"/>
      <c r="D32" s="168" t="s">
        <v>1430</v>
      </c>
      <c r="E32" s="192" t="s">
        <v>1531</v>
      </c>
      <c r="F32" s="579" t="s">
        <v>1431</v>
      </c>
      <c r="G32" s="580"/>
      <c r="H32" s="580"/>
      <c r="I32" s="580"/>
      <c r="J32" s="581"/>
      <c r="K32" s="192" t="s">
        <v>1432</v>
      </c>
      <c r="L32" s="179">
        <v>1</v>
      </c>
    </row>
    <row r="33" spans="1:12" s="203" customFormat="1" ht="34.5" customHeight="1" thickBot="1">
      <c r="L33" s="199"/>
    </row>
    <row r="34" spans="1:12" ht="34.5" customHeight="1">
      <c r="B34" s="193" t="s">
        <v>1522</v>
      </c>
      <c r="C34" s="189" t="s">
        <v>120</v>
      </c>
      <c r="D34" s="189" t="s">
        <v>1532</v>
      </c>
      <c r="E34" s="189" t="s">
        <v>1533</v>
      </c>
      <c r="F34" s="189" t="s">
        <v>1433</v>
      </c>
      <c r="G34" s="189" t="s">
        <v>1434</v>
      </c>
      <c r="H34" s="189" t="s">
        <v>1527</v>
      </c>
      <c r="I34" s="189" t="s">
        <v>1534</v>
      </c>
      <c r="J34" s="189" t="s">
        <v>1535</v>
      </c>
      <c r="K34" s="189" t="s">
        <v>1435</v>
      </c>
      <c r="L34" s="194" t="s">
        <v>1436</v>
      </c>
    </row>
    <row r="35" spans="1:12" ht="30" customHeight="1">
      <c r="B35" s="170">
        <v>1</v>
      </c>
      <c r="C35" s="177" t="s">
        <v>1437</v>
      </c>
      <c r="D35" s="177" t="s">
        <v>2544</v>
      </c>
      <c r="E35" s="177" t="s">
        <v>1418</v>
      </c>
      <c r="F35" s="227" t="s">
        <v>1427</v>
      </c>
      <c r="G35" s="232" t="s">
        <v>1416</v>
      </c>
      <c r="H35" s="233" t="s">
        <v>1416</v>
      </c>
      <c r="I35" s="171"/>
      <c r="J35" s="171"/>
      <c r="K35" s="171"/>
      <c r="L35" s="185" t="s">
        <v>1437</v>
      </c>
    </row>
    <row r="36" spans="1:12" ht="30" customHeight="1">
      <c r="B36" s="170">
        <v>2</v>
      </c>
      <c r="C36" s="177" t="s">
        <v>1414</v>
      </c>
      <c r="D36" s="177" t="s">
        <v>3432</v>
      </c>
      <c r="E36" s="177" t="s">
        <v>1415</v>
      </c>
      <c r="F36" s="232" t="s">
        <v>1416</v>
      </c>
      <c r="G36" s="227" t="s">
        <v>1427</v>
      </c>
      <c r="H36" s="233" t="s">
        <v>1416</v>
      </c>
      <c r="I36" s="171"/>
      <c r="J36" s="171" t="s">
        <v>3446</v>
      </c>
      <c r="K36" s="177" t="s">
        <v>3432</v>
      </c>
      <c r="L36" s="185" t="s">
        <v>1417</v>
      </c>
    </row>
    <row r="37" spans="1:12" ht="30" customHeight="1">
      <c r="B37" s="170">
        <v>3</v>
      </c>
      <c r="C37" s="177" t="s">
        <v>1419</v>
      </c>
      <c r="D37" s="177" t="s">
        <v>3445</v>
      </c>
      <c r="E37" s="177" t="s">
        <v>1420</v>
      </c>
      <c r="F37" s="232" t="s">
        <v>1416</v>
      </c>
      <c r="G37" s="227" t="s">
        <v>1427</v>
      </c>
      <c r="H37" s="233" t="s">
        <v>1416</v>
      </c>
      <c r="I37" s="171"/>
      <c r="J37" s="171" t="s">
        <v>3446</v>
      </c>
      <c r="K37" s="177" t="s">
        <v>3447</v>
      </c>
      <c r="L37" s="185" t="s">
        <v>1421</v>
      </c>
    </row>
    <row r="38" spans="1:12" ht="30" customHeight="1">
      <c r="B38" s="170">
        <v>4</v>
      </c>
      <c r="C38" s="177" t="s">
        <v>1439</v>
      </c>
      <c r="D38" s="177" t="s">
        <v>1251</v>
      </c>
      <c r="E38" s="177" t="s">
        <v>1418</v>
      </c>
      <c r="F38" s="232" t="s">
        <v>1416</v>
      </c>
      <c r="G38" s="232" t="s">
        <v>1416</v>
      </c>
      <c r="H38" s="233" t="s">
        <v>1416</v>
      </c>
      <c r="I38" s="171"/>
      <c r="J38" s="171"/>
      <c r="K38" s="171"/>
      <c r="L38" s="185" t="s">
        <v>1440</v>
      </c>
    </row>
    <row r="39" spans="1:12" ht="30" customHeight="1">
      <c r="B39" s="170">
        <v>5</v>
      </c>
      <c r="C39" s="177" t="s">
        <v>1441</v>
      </c>
      <c r="D39" s="177" t="s">
        <v>490</v>
      </c>
      <c r="E39" s="177" t="s">
        <v>1442</v>
      </c>
      <c r="F39" s="232" t="s">
        <v>1416</v>
      </c>
      <c r="G39" s="232" t="s">
        <v>1416</v>
      </c>
      <c r="H39" s="233" t="s">
        <v>1416</v>
      </c>
      <c r="I39" s="171"/>
      <c r="J39" s="171"/>
      <c r="K39" s="171"/>
      <c r="L39" s="185" t="s">
        <v>1443</v>
      </c>
    </row>
    <row r="40" spans="1:12" ht="30" customHeight="1">
      <c r="B40" s="170">
        <v>6</v>
      </c>
      <c r="C40" s="177" t="s">
        <v>1444</v>
      </c>
      <c r="D40" s="177" t="s">
        <v>1445</v>
      </c>
      <c r="E40" s="177" t="s">
        <v>1418</v>
      </c>
      <c r="F40" s="232" t="s">
        <v>1416</v>
      </c>
      <c r="G40" s="232" t="s">
        <v>1416</v>
      </c>
      <c r="H40" s="233" t="s">
        <v>1416</v>
      </c>
      <c r="I40" s="171"/>
      <c r="J40" s="171"/>
      <c r="K40" s="171"/>
      <c r="L40" s="185" t="s">
        <v>1446</v>
      </c>
    </row>
    <row r="41" spans="1:12" ht="30" customHeight="1">
      <c r="B41" s="170">
        <v>7</v>
      </c>
      <c r="C41" s="177" t="s">
        <v>1447</v>
      </c>
      <c r="D41" s="177" t="s">
        <v>491</v>
      </c>
      <c r="E41" s="177" t="s">
        <v>1418</v>
      </c>
      <c r="F41" s="232" t="s">
        <v>1416</v>
      </c>
      <c r="G41" s="232" t="s">
        <v>1416</v>
      </c>
      <c r="H41" s="228" t="s">
        <v>1427</v>
      </c>
      <c r="I41" s="204"/>
      <c r="J41" s="204"/>
      <c r="K41" s="204"/>
      <c r="L41" s="185" t="s">
        <v>1448</v>
      </c>
    </row>
    <row r="42" spans="1:12" ht="30" customHeight="1">
      <c r="B42" s="170">
        <v>8</v>
      </c>
      <c r="C42" s="177" t="s">
        <v>1449</v>
      </c>
      <c r="D42" s="177" t="s">
        <v>492</v>
      </c>
      <c r="E42" s="177" t="s">
        <v>1423</v>
      </c>
      <c r="F42" s="232" t="s">
        <v>1416</v>
      </c>
      <c r="G42" s="232" t="s">
        <v>1416</v>
      </c>
      <c r="H42" s="228" t="s">
        <v>1427</v>
      </c>
      <c r="I42" s="204"/>
      <c r="J42" s="204"/>
      <c r="K42" s="204"/>
      <c r="L42" s="185" t="s">
        <v>1449</v>
      </c>
    </row>
    <row r="43" spans="1:12" ht="30" customHeight="1" thickBot="1">
      <c r="B43" s="172">
        <v>9</v>
      </c>
      <c r="C43" s="174" t="s">
        <v>1428</v>
      </c>
      <c r="D43" s="174" t="s">
        <v>493</v>
      </c>
      <c r="E43" s="174" t="s">
        <v>1429</v>
      </c>
      <c r="F43" s="234" t="s">
        <v>1416</v>
      </c>
      <c r="G43" s="234" t="s">
        <v>1416</v>
      </c>
      <c r="H43" s="235" t="s">
        <v>1416</v>
      </c>
      <c r="I43" s="173"/>
      <c r="J43" s="173"/>
      <c r="K43" s="173"/>
      <c r="L43" s="184" t="s">
        <v>1450</v>
      </c>
    </row>
    <row r="45" spans="1:12" ht="30" customHeight="1" thickBot="1"/>
    <row r="46" spans="1:12" ht="30" customHeight="1">
      <c r="A46" s="169">
        <v>3</v>
      </c>
      <c r="B46" s="571" t="s">
        <v>1536</v>
      </c>
      <c r="C46" s="572"/>
      <c r="D46" s="572"/>
      <c r="E46" s="188" t="s">
        <v>1537</v>
      </c>
      <c r="F46" s="575" t="s">
        <v>2545</v>
      </c>
      <c r="G46" s="575"/>
      <c r="H46" s="575"/>
      <c r="I46" s="189" t="s">
        <v>1502</v>
      </c>
      <c r="J46" s="195" t="s">
        <v>1538</v>
      </c>
      <c r="K46" s="189" t="s">
        <v>1539</v>
      </c>
      <c r="L46" s="181" t="s">
        <v>1540</v>
      </c>
    </row>
    <row r="47" spans="1:12" ht="30" customHeight="1" thickBot="1">
      <c r="B47" s="573"/>
      <c r="C47" s="574"/>
      <c r="D47" s="574"/>
      <c r="E47" s="190" t="s">
        <v>1541</v>
      </c>
      <c r="F47" s="576" t="s">
        <v>1540</v>
      </c>
      <c r="G47" s="576"/>
      <c r="H47" s="576"/>
      <c r="I47" s="191" t="s">
        <v>1542</v>
      </c>
      <c r="J47" s="176">
        <v>44266</v>
      </c>
      <c r="K47" s="191" t="s">
        <v>1543</v>
      </c>
      <c r="L47" s="182">
        <v>1</v>
      </c>
    </row>
    <row r="48" spans="1:12" ht="30" customHeight="1" thickBot="1">
      <c r="B48" s="577" t="s">
        <v>1544</v>
      </c>
      <c r="C48" s="578"/>
      <c r="D48" s="168" t="s">
        <v>1430</v>
      </c>
      <c r="E48" s="192" t="s">
        <v>1531</v>
      </c>
      <c r="F48" s="579" t="s">
        <v>1431</v>
      </c>
      <c r="G48" s="580"/>
      <c r="H48" s="580"/>
      <c r="I48" s="580"/>
      <c r="J48" s="581"/>
      <c r="K48" s="192" t="s">
        <v>1432</v>
      </c>
      <c r="L48" s="179">
        <v>1</v>
      </c>
    </row>
    <row r="49" spans="2:12" ht="30" customHeight="1" thickBot="1">
      <c r="B49" s="203"/>
      <c r="C49" s="203"/>
      <c r="D49" s="203"/>
      <c r="E49" s="203"/>
      <c r="F49" s="203"/>
      <c r="G49" s="203"/>
      <c r="H49" s="203"/>
      <c r="I49" s="203"/>
      <c r="J49" s="203"/>
      <c r="K49" s="203"/>
      <c r="L49" s="199"/>
    </row>
    <row r="50" spans="2:12" ht="30" customHeight="1">
      <c r="B50" s="193" t="s">
        <v>119</v>
      </c>
      <c r="C50" s="189" t="s">
        <v>120</v>
      </c>
      <c r="D50" s="189" t="s">
        <v>121</v>
      </c>
      <c r="E50" s="189" t="s">
        <v>3426</v>
      </c>
      <c r="F50" s="189" t="s">
        <v>3427</v>
      </c>
      <c r="G50" s="189" t="s">
        <v>3428</v>
      </c>
      <c r="H50" s="189" t="s">
        <v>124</v>
      </c>
      <c r="I50" s="189" t="s">
        <v>3429</v>
      </c>
      <c r="J50" s="189" t="s">
        <v>3430</v>
      </c>
      <c r="K50" s="189" t="s">
        <v>3431</v>
      </c>
      <c r="L50" s="194" t="s">
        <v>46</v>
      </c>
    </row>
    <row r="51" spans="2:12" ht="30" customHeight="1">
      <c r="B51" s="170">
        <v>1</v>
      </c>
      <c r="C51" s="177" t="s">
        <v>1414</v>
      </c>
      <c r="D51" s="177" t="s">
        <v>3432</v>
      </c>
      <c r="E51" s="177" t="s">
        <v>1415</v>
      </c>
      <c r="F51" s="227" t="s">
        <v>1427</v>
      </c>
      <c r="G51" s="227" t="s">
        <v>1427</v>
      </c>
      <c r="H51" s="233" t="s">
        <v>1416</v>
      </c>
      <c r="I51" s="171"/>
      <c r="J51" s="171"/>
      <c r="K51" s="171"/>
      <c r="L51" s="185" t="s">
        <v>1417</v>
      </c>
    </row>
    <row r="52" spans="2:12" ht="30" customHeight="1">
      <c r="B52" s="170">
        <v>2</v>
      </c>
      <c r="C52" s="177" t="s">
        <v>1437</v>
      </c>
      <c r="D52" s="177" t="s">
        <v>1438</v>
      </c>
      <c r="E52" s="177" t="s">
        <v>1418</v>
      </c>
      <c r="F52" s="232" t="s">
        <v>1416</v>
      </c>
      <c r="G52" s="227" t="s">
        <v>1427</v>
      </c>
      <c r="H52" s="233" t="s">
        <v>1416</v>
      </c>
      <c r="I52" s="171"/>
      <c r="J52" s="171" t="s">
        <v>489</v>
      </c>
      <c r="K52" s="177" t="s">
        <v>2544</v>
      </c>
      <c r="L52" s="185" t="s">
        <v>1467</v>
      </c>
    </row>
    <row r="53" spans="2:12" ht="30" customHeight="1">
      <c r="B53" s="170">
        <v>3</v>
      </c>
      <c r="C53" s="177" t="s">
        <v>2623</v>
      </c>
      <c r="D53" s="177" t="s">
        <v>2606</v>
      </c>
      <c r="E53" s="177" t="s">
        <v>1418</v>
      </c>
      <c r="F53" s="232" t="s">
        <v>1416</v>
      </c>
      <c r="G53" s="227" t="s">
        <v>1427</v>
      </c>
      <c r="H53" s="233" t="s">
        <v>1416</v>
      </c>
      <c r="I53" s="171"/>
      <c r="J53" s="171" t="s">
        <v>3424</v>
      </c>
      <c r="K53" s="177" t="s">
        <v>3425</v>
      </c>
      <c r="L53" s="185" t="s">
        <v>3423</v>
      </c>
    </row>
    <row r="54" spans="2:12" ht="30" customHeight="1">
      <c r="B54" s="170">
        <v>4</v>
      </c>
      <c r="C54" s="177" t="s">
        <v>1439</v>
      </c>
      <c r="D54" s="177" t="s">
        <v>1251</v>
      </c>
      <c r="E54" s="177" t="s">
        <v>1418</v>
      </c>
      <c r="F54" s="232" t="s">
        <v>1416</v>
      </c>
      <c r="G54" s="232" t="s">
        <v>1416</v>
      </c>
      <c r="H54" s="233" t="s">
        <v>1416</v>
      </c>
      <c r="I54" s="171"/>
      <c r="J54" s="171"/>
      <c r="K54" s="171"/>
      <c r="L54" s="185" t="s">
        <v>1468</v>
      </c>
    </row>
    <row r="55" spans="2:12" ht="30" customHeight="1">
      <c r="B55" s="170">
        <v>5</v>
      </c>
      <c r="C55" s="177" t="s">
        <v>1469</v>
      </c>
      <c r="D55" s="177" t="s">
        <v>1470</v>
      </c>
      <c r="E55" s="177" t="s">
        <v>1471</v>
      </c>
      <c r="F55" s="232" t="s">
        <v>1416</v>
      </c>
      <c r="G55" s="232" t="s">
        <v>1416</v>
      </c>
      <c r="H55" s="233" t="s">
        <v>1416</v>
      </c>
      <c r="I55" s="171"/>
      <c r="J55" s="171"/>
      <c r="K55" s="171"/>
      <c r="L55" s="185" t="s">
        <v>1472</v>
      </c>
    </row>
    <row r="56" spans="2:12" ht="30" customHeight="1">
      <c r="B56" s="170">
        <v>6</v>
      </c>
      <c r="C56" s="177" t="s">
        <v>1474</v>
      </c>
      <c r="D56" s="177" t="s">
        <v>1475</v>
      </c>
      <c r="E56" s="177" t="s">
        <v>1429</v>
      </c>
      <c r="F56" s="232" t="s">
        <v>1416</v>
      </c>
      <c r="G56" s="232" t="s">
        <v>1416</v>
      </c>
      <c r="H56" s="233" t="s">
        <v>1416</v>
      </c>
      <c r="I56" s="171"/>
      <c r="J56" s="171"/>
      <c r="K56" s="171"/>
      <c r="L56" s="185" t="s">
        <v>1476</v>
      </c>
    </row>
    <row r="57" spans="2:12" ht="30" customHeight="1">
      <c r="B57" s="170">
        <v>7</v>
      </c>
      <c r="C57" s="177" t="s">
        <v>1477</v>
      </c>
      <c r="D57" s="177" t="s">
        <v>1478</v>
      </c>
      <c r="E57" s="177" t="s">
        <v>1429</v>
      </c>
      <c r="F57" s="232" t="s">
        <v>1416</v>
      </c>
      <c r="G57" s="232" t="s">
        <v>1416</v>
      </c>
      <c r="H57" s="228" t="s">
        <v>1427</v>
      </c>
      <c r="I57" s="171"/>
      <c r="J57" s="171"/>
      <c r="K57" s="171"/>
      <c r="L57" s="185" t="s">
        <v>1479</v>
      </c>
    </row>
    <row r="58" spans="2:12" ht="30" customHeight="1">
      <c r="B58" s="170">
        <v>8</v>
      </c>
      <c r="C58" s="177" t="s">
        <v>1480</v>
      </c>
      <c r="D58" s="177" t="s">
        <v>1481</v>
      </c>
      <c r="E58" s="177" t="s">
        <v>1482</v>
      </c>
      <c r="F58" s="232" t="s">
        <v>1416</v>
      </c>
      <c r="G58" s="232" t="s">
        <v>1416</v>
      </c>
      <c r="H58" s="233" t="s">
        <v>3437</v>
      </c>
      <c r="I58" s="171"/>
      <c r="J58" s="171"/>
      <c r="K58" s="171"/>
      <c r="L58" s="185" t="s">
        <v>1483</v>
      </c>
    </row>
    <row r="59" spans="2:12" ht="30" customHeight="1">
      <c r="B59" s="170">
        <v>9</v>
      </c>
      <c r="C59" s="177" t="s">
        <v>1484</v>
      </c>
      <c r="D59" s="177" t="s">
        <v>1485</v>
      </c>
      <c r="E59" s="177" t="s">
        <v>1486</v>
      </c>
      <c r="F59" s="232" t="s">
        <v>1416</v>
      </c>
      <c r="G59" s="232" t="s">
        <v>1416</v>
      </c>
      <c r="H59" s="228" t="s">
        <v>1427</v>
      </c>
      <c r="I59" s="171"/>
      <c r="J59" s="171"/>
      <c r="K59" s="171"/>
      <c r="L59" s="185" t="s">
        <v>1487</v>
      </c>
    </row>
    <row r="60" spans="2:12" ht="30" customHeight="1">
      <c r="B60" s="170">
        <v>10</v>
      </c>
      <c r="C60" s="177" t="s">
        <v>3433</v>
      </c>
      <c r="D60" s="177" t="s">
        <v>3434</v>
      </c>
      <c r="E60" s="177" t="s">
        <v>3435</v>
      </c>
      <c r="F60" s="232" t="s">
        <v>115</v>
      </c>
      <c r="G60" s="232" t="s">
        <v>3436</v>
      </c>
      <c r="H60" s="233" t="s">
        <v>3437</v>
      </c>
      <c r="I60" s="171"/>
      <c r="J60" s="171"/>
      <c r="K60" s="171"/>
      <c r="L60" s="185" t="s">
        <v>3438</v>
      </c>
    </row>
    <row r="61" spans="2:12" ht="30" customHeight="1">
      <c r="B61" s="170">
        <v>11</v>
      </c>
      <c r="C61" s="177" t="s">
        <v>1491</v>
      </c>
      <c r="D61" s="177" t="s">
        <v>3439</v>
      </c>
      <c r="E61" s="177" t="s">
        <v>1420</v>
      </c>
      <c r="F61" s="232" t="s">
        <v>1416</v>
      </c>
      <c r="G61" s="232" t="s">
        <v>1416</v>
      </c>
      <c r="H61" s="233" t="s">
        <v>1416</v>
      </c>
      <c r="I61" s="171"/>
      <c r="J61" s="171"/>
      <c r="K61" s="171"/>
      <c r="L61" s="185" t="s">
        <v>1493</v>
      </c>
    </row>
    <row r="62" spans="2:12" ht="30" customHeight="1">
      <c r="B62" s="170">
        <v>12</v>
      </c>
      <c r="C62" s="177" t="s">
        <v>1494</v>
      </c>
      <c r="D62" s="177" t="s">
        <v>1495</v>
      </c>
      <c r="E62" s="177" t="s">
        <v>1418</v>
      </c>
      <c r="F62" s="232" t="s">
        <v>1416</v>
      </c>
      <c r="G62" s="232" t="s">
        <v>1416</v>
      </c>
      <c r="H62" s="228" t="s">
        <v>1427</v>
      </c>
      <c r="I62" s="171"/>
      <c r="J62" s="171"/>
      <c r="K62" s="171"/>
      <c r="L62" s="185" t="s">
        <v>1496</v>
      </c>
    </row>
    <row r="63" spans="2:12" ht="30" customHeight="1">
      <c r="B63" s="170">
        <v>13</v>
      </c>
      <c r="C63" s="177" t="s">
        <v>1497</v>
      </c>
      <c r="D63" s="177" t="s">
        <v>1498</v>
      </c>
      <c r="E63" s="177" t="s">
        <v>1418</v>
      </c>
      <c r="F63" s="232" t="s">
        <v>1416</v>
      </c>
      <c r="G63" s="232" t="s">
        <v>1416</v>
      </c>
      <c r="H63" s="228" t="s">
        <v>1427</v>
      </c>
      <c r="I63" s="171"/>
      <c r="J63" s="171"/>
      <c r="K63" s="171"/>
      <c r="L63" s="185" t="s">
        <v>1499</v>
      </c>
    </row>
    <row r="64" spans="2:12" ht="30" customHeight="1" thickBot="1">
      <c r="B64" s="172">
        <v>14</v>
      </c>
      <c r="C64" s="174" t="s">
        <v>1515</v>
      </c>
      <c r="D64" s="174" t="s">
        <v>2690</v>
      </c>
      <c r="E64" s="174" t="s">
        <v>1418</v>
      </c>
      <c r="F64" s="234" t="s">
        <v>1416</v>
      </c>
      <c r="G64" s="234" t="s">
        <v>1416</v>
      </c>
      <c r="H64" s="235" t="s">
        <v>1416</v>
      </c>
      <c r="I64" s="262"/>
      <c r="J64" s="262"/>
      <c r="K64" s="262"/>
      <c r="L64" s="184" t="s">
        <v>1500</v>
      </c>
    </row>
    <row r="66" spans="1:12" ht="30" customHeight="1" thickBot="1"/>
    <row r="67" spans="1:12" ht="30" customHeight="1">
      <c r="A67" s="169">
        <v>4</v>
      </c>
      <c r="B67" s="571" t="s">
        <v>1451</v>
      </c>
      <c r="C67" s="572"/>
      <c r="D67" s="572"/>
      <c r="E67" s="188" t="s">
        <v>1452</v>
      </c>
      <c r="F67" s="575" t="s">
        <v>1501</v>
      </c>
      <c r="G67" s="575"/>
      <c r="H67" s="575"/>
      <c r="I67" s="189" t="s">
        <v>1453</v>
      </c>
      <c r="J67" s="195" t="s">
        <v>1503</v>
      </c>
      <c r="K67" s="189" t="s">
        <v>1454</v>
      </c>
      <c r="L67" s="181" t="s">
        <v>1456</v>
      </c>
    </row>
    <row r="68" spans="1:12" ht="30" customHeight="1" thickBot="1">
      <c r="B68" s="573"/>
      <c r="C68" s="574"/>
      <c r="D68" s="574"/>
      <c r="E68" s="190" t="s">
        <v>1455</v>
      </c>
      <c r="F68" s="576" t="s">
        <v>277</v>
      </c>
      <c r="G68" s="576"/>
      <c r="H68" s="576"/>
      <c r="I68" s="191" t="s">
        <v>1545</v>
      </c>
      <c r="J68" s="176">
        <v>44266</v>
      </c>
      <c r="K68" s="191" t="s">
        <v>1504</v>
      </c>
      <c r="L68" s="182">
        <v>1</v>
      </c>
    </row>
    <row r="69" spans="1:12" ht="30" customHeight="1" thickBot="1">
      <c r="B69" s="577" t="s">
        <v>1458</v>
      </c>
      <c r="C69" s="578"/>
      <c r="D69" s="168" t="s">
        <v>1406</v>
      </c>
      <c r="E69" s="192" t="s">
        <v>1407</v>
      </c>
      <c r="F69" s="579" t="s">
        <v>1431</v>
      </c>
      <c r="G69" s="580"/>
      <c r="H69" s="580"/>
      <c r="I69" s="580"/>
      <c r="J69" s="581"/>
      <c r="K69" s="192" t="s">
        <v>1408</v>
      </c>
      <c r="L69" s="179">
        <v>1</v>
      </c>
    </row>
    <row r="70" spans="1:12" ht="30" customHeight="1" thickBot="1">
      <c r="B70" s="203"/>
      <c r="C70" s="203"/>
      <c r="D70" s="203"/>
      <c r="E70" s="203"/>
      <c r="F70" s="203"/>
      <c r="G70" s="203"/>
      <c r="H70" s="203"/>
      <c r="I70" s="203"/>
      <c r="J70" s="203"/>
      <c r="K70" s="203"/>
      <c r="L70" s="199"/>
    </row>
    <row r="71" spans="1:12" ht="30" customHeight="1">
      <c r="B71" s="193" t="s">
        <v>1409</v>
      </c>
      <c r="C71" s="189" t="s">
        <v>1410</v>
      </c>
      <c r="D71" s="189" t="s">
        <v>121</v>
      </c>
      <c r="E71" s="189" t="s">
        <v>1459</v>
      </c>
      <c r="F71" s="189" t="s">
        <v>1546</v>
      </c>
      <c r="G71" s="189" t="s">
        <v>1460</v>
      </c>
      <c r="H71" s="189" t="s">
        <v>1461</v>
      </c>
      <c r="I71" s="189" t="s">
        <v>1462</v>
      </c>
      <c r="J71" s="189" t="s">
        <v>1463</v>
      </c>
      <c r="K71" s="189" t="s">
        <v>1506</v>
      </c>
      <c r="L71" s="194" t="s">
        <v>1464</v>
      </c>
    </row>
    <row r="72" spans="1:12" ht="30" customHeight="1">
      <c r="B72" s="170">
        <v>1</v>
      </c>
      <c r="C72" s="177" t="s">
        <v>1507</v>
      </c>
      <c r="D72" s="177" t="s">
        <v>2547</v>
      </c>
      <c r="E72" s="177" t="s">
        <v>1418</v>
      </c>
      <c r="F72" s="227" t="s">
        <v>1427</v>
      </c>
      <c r="G72" s="232" t="s">
        <v>1416</v>
      </c>
      <c r="H72" s="233" t="s">
        <v>1416</v>
      </c>
      <c r="I72" s="171"/>
      <c r="J72" s="171"/>
      <c r="K72" s="171"/>
      <c r="L72" s="185" t="s">
        <v>1507</v>
      </c>
    </row>
    <row r="73" spans="1:12" ht="30" customHeight="1">
      <c r="B73" s="170">
        <v>2</v>
      </c>
      <c r="C73" s="177" t="s">
        <v>1437</v>
      </c>
      <c r="D73" s="177" t="s">
        <v>1438</v>
      </c>
      <c r="E73" s="177" t="s">
        <v>1418</v>
      </c>
      <c r="F73" s="232" t="s">
        <v>1416</v>
      </c>
      <c r="G73" s="227" t="s">
        <v>1427</v>
      </c>
      <c r="H73" s="233" t="s">
        <v>1416</v>
      </c>
      <c r="I73" s="171"/>
      <c r="J73" s="171" t="s">
        <v>489</v>
      </c>
      <c r="K73" s="177" t="s">
        <v>2544</v>
      </c>
      <c r="L73" s="185" t="s">
        <v>1437</v>
      </c>
    </row>
    <row r="74" spans="1:12" ht="30" customHeight="1">
      <c r="B74" s="170">
        <v>3</v>
      </c>
      <c r="C74" s="177" t="s">
        <v>1439</v>
      </c>
      <c r="D74" s="177" t="s">
        <v>1251</v>
      </c>
      <c r="E74" s="177" t="s">
        <v>1418</v>
      </c>
      <c r="F74" s="232" t="s">
        <v>1416</v>
      </c>
      <c r="G74" s="227" t="s">
        <v>1427</v>
      </c>
      <c r="H74" s="233" t="s">
        <v>1416</v>
      </c>
      <c r="I74" s="171"/>
      <c r="J74" s="171" t="s">
        <v>489</v>
      </c>
      <c r="K74" s="177" t="s">
        <v>1251</v>
      </c>
      <c r="L74" s="185" t="s">
        <v>1439</v>
      </c>
    </row>
    <row r="75" spans="1:12" ht="30" customHeight="1">
      <c r="B75" s="170">
        <v>4</v>
      </c>
      <c r="C75" s="177" t="s">
        <v>1509</v>
      </c>
      <c r="D75" s="177" t="s">
        <v>448</v>
      </c>
      <c r="E75" s="177" t="s">
        <v>1442</v>
      </c>
      <c r="F75" s="232" t="s">
        <v>1416</v>
      </c>
      <c r="G75" s="232" t="s">
        <v>1416</v>
      </c>
      <c r="H75" s="233" t="s">
        <v>1416</v>
      </c>
      <c r="I75" s="171"/>
      <c r="J75" s="171"/>
      <c r="K75" s="171"/>
      <c r="L75" s="185" t="s">
        <v>1509</v>
      </c>
    </row>
    <row r="76" spans="1:12" ht="30" customHeight="1">
      <c r="B76" s="170">
        <v>5</v>
      </c>
      <c r="C76" s="177" t="s">
        <v>1510</v>
      </c>
      <c r="D76" s="177" t="s">
        <v>449</v>
      </c>
      <c r="E76" s="177" t="s">
        <v>1418</v>
      </c>
      <c r="F76" s="232" t="s">
        <v>1416</v>
      </c>
      <c r="G76" s="232" t="s">
        <v>1416</v>
      </c>
      <c r="H76" s="233" t="s">
        <v>1416</v>
      </c>
      <c r="I76" s="171"/>
      <c r="J76" s="171"/>
      <c r="K76" s="171"/>
      <c r="L76" s="185" t="s">
        <v>1510</v>
      </c>
    </row>
    <row r="77" spans="1:12" ht="30" customHeight="1">
      <c r="B77" s="170">
        <v>6</v>
      </c>
      <c r="C77" s="177" t="s">
        <v>1511</v>
      </c>
      <c r="D77" s="177" t="s">
        <v>450</v>
      </c>
      <c r="E77" s="177" t="s">
        <v>1418</v>
      </c>
      <c r="F77" s="232" t="s">
        <v>1416</v>
      </c>
      <c r="G77" s="232" t="s">
        <v>1416</v>
      </c>
      <c r="H77" s="233" t="s">
        <v>1416</v>
      </c>
      <c r="I77" s="171"/>
      <c r="J77" s="171"/>
      <c r="K77" s="171"/>
      <c r="L77" s="185" t="s">
        <v>1511</v>
      </c>
    </row>
    <row r="78" spans="1:12" ht="30" customHeight="1">
      <c r="B78" s="170">
        <v>7</v>
      </c>
      <c r="C78" s="177" t="s">
        <v>1512</v>
      </c>
      <c r="D78" s="177" t="s">
        <v>1513</v>
      </c>
      <c r="E78" s="177" t="s">
        <v>1420</v>
      </c>
      <c r="F78" s="232" t="s">
        <v>1416</v>
      </c>
      <c r="G78" s="232" t="s">
        <v>1416</v>
      </c>
      <c r="H78" s="233" t="s">
        <v>1416</v>
      </c>
      <c r="I78" s="171"/>
      <c r="J78" s="171"/>
      <c r="K78" s="171"/>
      <c r="L78" s="185" t="s">
        <v>1512</v>
      </c>
    </row>
    <row r="79" spans="1:12" ht="30" customHeight="1">
      <c r="B79" s="170">
        <v>8</v>
      </c>
      <c r="C79" s="177" t="s">
        <v>1514</v>
      </c>
      <c r="D79" s="177" t="s">
        <v>451</v>
      </c>
      <c r="E79" s="177" t="s">
        <v>1423</v>
      </c>
      <c r="F79" s="232" t="s">
        <v>1416</v>
      </c>
      <c r="G79" s="232" t="s">
        <v>1416</v>
      </c>
      <c r="H79" s="228" t="s">
        <v>1427</v>
      </c>
      <c r="I79" s="171"/>
      <c r="J79" s="171"/>
      <c r="K79" s="171"/>
      <c r="L79" s="185" t="s">
        <v>1514</v>
      </c>
    </row>
    <row r="80" spans="1:12" ht="30" customHeight="1">
      <c r="B80" s="170">
        <v>9</v>
      </c>
      <c r="C80" s="177" t="s">
        <v>1515</v>
      </c>
      <c r="D80" s="177" t="s">
        <v>1516</v>
      </c>
      <c r="E80" s="177" t="s">
        <v>1418</v>
      </c>
      <c r="F80" s="232" t="s">
        <v>1416</v>
      </c>
      <c r="G80" s="232" t="s">
        <v>1416</v>
      </c>
      <c r="H80" s="228" t="s">
        <v>1427</v>
      </c>
      <c r="I80" s="171"/>
      <c r="J80" s="171"/>
      <c r="K80" s="171"/>
      <c r="L80" s="185" t="s">
        <v>1515</v>
      </c>
    </row>
    <row r="81" spans="1:14" ht="30" customHeight="1" thickBot="1">
      <c r="B81" s="172">
        <v>10</v>
      </c>
      <c r="C81" s="174" t="s">
        <v>1428</v>
      </c>
      <c r="D81" s="174" t="s">
        <v>1517</v>
      </c>
      <c r="E81" s="174" t="s">
        <v>1429</v>
      </c>
      <c r="F81" s="234" t="s">
        <v>1416</v>
      </c>
      <c r="G81" s="234" t="s">
        <v>1416</v>
      </c>
      <c r="H81" s="235" t="s">
        <v>1416</v>
      </c>
      <c r="I81" s="173"/>
      <c r="J81" s="173"/>
      <c r="K81" s="173"/>
      <c r="L81" s="184" t="s">
        <v>1428</v>
      </c>
    </row>
    <row r="82" spans="1:14" ht="30" customHeight="1">
      <c r="C82" s="205"/>
      <c r="D82" s="205"/>
    </row>
    <row r="83" spans="1:14" ht="30" customHeight="1" thickBot="1">
      <c r="C83" s="205"/>
      <c r="D83" s="205"/>
      <c r="G83"/>
    </row>
    <row r="84" spans="1:14" ht="30" customHeight="1">
      <c r="A84" s="169">
        <v>5</v>
      </c>
      <c r="B84" s="571" t="s">
        <v>1547</v>
      </c>
      <c r="C84" s="572"/>
      <c r="D84" s="572"/>
      <c r="E84" s="188" t="s">
        <v>1548</v>
      </c>
      <c r="F84" s="575" t="s">
        <v>1357</v>
      </c>
      <c r="G84" s="575"/>
      <c r="H84" s="575"/>
      <c r="I84" s="189" t="s">
        <v>1550</v>
      </c>
      <c r="J84" s="220" t="s">
        <v>2555</v>
      </c>
      <c r="K84" s="189" t="s">
        <v>1402</v>
      </c>
      <c r="L84" s="181"/>
    </row>
    <row r="85" spans="1:14" ht="30" customHeight="1" thickBot="1">
      <c r="B85" s="573"/>
      <c r="C85" s="574"/>
      <c r="D85" s="574"/>
      <c r="E85" s="190" t="s">
        <v>2186</v>
      </c>
      <c r="F85" s="576" t="s">
        <v>276</v>
      </c>
      <c r="G85" s="576"/>
      <c r="H85" s="576"/>
      <c r="I85" s="191" t="s">
        <v>1553</v>
      </c>
      <c r="J85" s="167" t="s">
        <v>2187</v>
      </c>
      <c r="K85" s="191" t="s">
        <v>1554</v>
      </c>
      <c r="L85" s="182" t="s">
        <v>2188</v>
      </c>
    </row>
    <row r="86" spans="1:14" ht="30" customHeight="1" thickBot="1">
      <c r="B86" s="577" t="s">
        <v>1636</v>
      </c>
      <c r="C86" s="578"/>
      <c r="D86" s="224" t="s">
        <v>2145</v>
      </c>
      <c r="E86" s="221" t="s">
        <v>123</v>
      </c>
      <c r="F86" s="579" t="s">
        <v>1761</v>
      </c>
      <c r="G86" s="580"/>
      <c r="H86" s="580"/>
      <c r="I86" s="580"/>
      <c r="J86" s="581"/>
      <c r="K86" s="221" t="s">
        <v>1637</v>
      </c>
      <c r="L86" s="179">
        <v>1</v>
      </c>
    </row>
    <row r="87" spans="1:14" ht="30" customHeight="1" thickBot="1"/>
    <row r="88" spans="1:14" ht="30" customHeight="1">
      <c r="B88" s="193" t="s">
        <v>1556</v>
      </c>
      <c r="C88" s="189" t="s">
        <v>120</v>
      </c>
      <c r="D88" s="189" t="s">
        <v>1557</v>
      </c>
      <c r="E88" s="189" t="s">
        <v>125</v>
      </c>
      <c r="F88" s="189" t="s">
        <v>1558</v>
      </c>
      <c r="G88" s="189" t="s">
        <v>1559</v>
      </c>
      <c r="H88" s="189" t="s">
        <v>1560</v>
      </c>
      <c r="I88" s="189" t="s">
        <v>1412</v>
      </c>
      <c r="J88" s="189" t="s">
        <v>1562</v>
      </c>
      <c r="K88" s="189" t="s">
        <v>1563</v>
      </c>
      <c r="L88" s="194" t="s">
        <v>1564</v>
      </c>
    </row>
    <row r="89" spans="1:14" ht="30" customHeight="1">
      <c r="B89" s="170">
        <v>1</v>
      </c>
      <c r="C89" s="177" t="s">
        <v>2338</v>
      </c>
      <c r="D89" s="177" t="s">
        <v>2189</v>
      </c>
      <c r="E89" s="177" t="s">
        <v>1418</v>
      </c>
      <c r="F89" s="227" t="s">
        <v>1427</v>
      </c>
      <c r="G89" s="232" t="s">
        <v>1416</v>
      </c>
      <c r="H89" s="233" t="s">
        <v>1416</v>
      </c>
      <c r="I89" s="171"/>
      <c r="J89" s="171"/>
      <c r="K89" s="171"/>
      <c r="L89" s="185" t="s">
        <v>2190</v>
      </c>
    </row>
    <row r="90" spans="1:14" ht="30" customHeight="1">
      <c r="B90" s="170">
        <v>2</v>
      </c>
      <c r="C90" s="177" t="s">
        <v>1437</v>
      </c>
      <c r="D90" s="177" t="s">
        <v>1567</v>
      </c>
      <c r="E90" s="177" t="s">
        <v>1418</v>
      </c>
      <c r="F90" s="232" t="s">
        <v>1416</v>
      </c>
      <c r="G90" s="227" t="s">
        <v>1427</v>
      </c>
      <c r="H90" s="233" t="s">
        <v>1416</v>
      </c>
      <c r="I90" s="171"/>
      <c r="J90" s="171" t="s">
        <v>489</v>
      </c>
      <c r="K90" s="177" t="s">
        <v>2544</v>
      </c>
      <c r="L90" s="185" t="s">
        <v>1467</v>
      </c>
    </row>
    <row r="91" spans="1:14" ht="30" customHeight="1">
      <c r="B91" s="170">
        <v>3</v>
      </c>
      <c r="C91" s="177" t="s">
        <v>1568</v>
      </c>
      <c r="D91" s="177" t="s">
        <v>2191</v>
      </c>
      <c r="E91" s="177" t="s">
        <v>1418</v>
      </c>
      <c r="F91" s="232" t="s">
        <v>1416</v>
      </c>
      <c r="G91" s="227" t="s">
        <v>1427</v>
      </c>
      <c r="H91" s="233" t="s">
        <v>1416</v>
      </c>
      <c r="I91" s="171"/>
      <c r="J91" s="171" t="s">
        <v>489</v>
      </c>
      <c r="K91" s="177" t="s">
        <v>1251</v>
      </c>
      <c r="L91" s="185" t="s">
        <v>1618</v>
      </c>
    </row>
    <row r="92" spans="1:14" ht="30" customHeight="1">
      <c r="B92" s="170">
        <v>4</v>
      </c>
      <c r="C92" s="177" t="s">
        <v>2339</v>
      </c>
      <c r="D92" s="177" t="s">
        <v>2340</v>
      </c>
      <c r="E92" s="177" t="s">
        <v>1415</v>
      </c>
      <c r="F92" s="232" t="s">
        <v>1416</v>
      </c>
      <c r="G92" s="227" t="s">
        <v>1427</v>
      </c>
      <c r="H92" s="233" t="s">
        <v>1416</v>
      </c>
      <c r="I92" s="171"/>
      <c r="J92" s="171" t="s">
        <v>2546</v>
      </c>
      <c r="K92" s="177" t="s">
        <v>1466</v>
      </c>
      <c r="L92" s="185" t="s">
        <v>2194</v>
      </c>
    </row>
    <row r="93" spans="1:14" ht="30" customHeight="1">
      <c r="B93" s="170">
        <v>5</v>
      </c>
      <c r="C93" s="171" t="s">
        <v>528</v>
      </c>
      <c r="D93" s="210" t="s">
        <v>2266</v>
      </c>
      <c r="E93" s="177" t="s">
        <v>1420</v>
      </c>
      <c r="F93" s="232" t="s">
        <v>1416</v>
      </c>
      <c r="G93" s="227" t="s">
        <v>1427</v>
      </c>
      <c r="H93" s="233" t="s">
        <v>1416</v>
      </c>
      <c r="I93" s="171"/>
      <c r="J93" s="171" t="s">
        <v>2546</v>
      </c>
      <c r="K93" s="177" t="s">
        <v>1473</v>
      </c>
      <c r="L93" s="178" t="s">
        <v>2196</v>
      </c>
      <c r="M93" s="205"/>
      <c r="N93" s="205"/>
    </row>
    <row r="94" spans="1:14" ht="30" customHeight="1">
      <c r="B94" s="170">
        <v>6</v>
      </c>
      <c r="C94" s="171" t="s">
        <v>2341</v>
      </c>
      <c r="D94" s="210" t="s">
        <v>396</v>
      </c>
      <c r="E94" s="177" t="s">
        <v>1429</v>
      </c>
      <c r="F94" s="232" t="s">
        <v>1416</v>
      </c>
      <c r="G94" s="232" t="s">
        <v>1416</v>
      </c>
      <c r="H94" s="233" t="s">
        <v>1416</v>
      </c>
      <c r="I94" s="171"/>
      <c r="J94" s="171"/>
      <c r="K94" s="171"/>
      <c r="L94" s="178" t="s">
        <v>2197</v>
      </c>
      <c r="M94" s="205"/>
      <c r="N94" s="205"/>
    </row>
    <row r="95" spans="1:14" ht="30" customHeight="1">
      <c r="B95" s="170">
        <v>7</v>
      </c>
      <c r="C95" s="171" t="s">
        <v>2198</v>
      </c>
      <c r="D95" s="210" t="s">
        <v>397</v>
      </c>
      <c r="E95" s="177" t="s">
        <v>2342</v>
      </c>
      <c r="F95" s="232" t="s">
        <v>1416</v>
      </c>
      <c r="G95" s="232" t="s">
        <v>1416</v>
      </c>
      <c r="H95" s="233" t="s">
        <v>1416</v>
      </c>
      <c r="I95" s="171"/>
      <c r="J95" s="171"/>
      <c r="K95" s="171"/>
      <c r="L95" s="178" t="s">
        <v>2199</v>
      </c>
      <c r="M95" s="205"/>
      <c r="N95" s="205"/>
    </row>
    <row r="96" spans="1:14" ht="30" customHeight="1">
      <c r="B96" s="170">
        <v>8</v>
      </c>
      <c r="C96" s="171" t="s">
        <v>2200</v>
      </c>
      <c r="D96" s="210" t="s">
        <v>398</v>
      </c>
      <c r="E96" s="177" t="s">
        <v>2342</v>
      </c>
      <c r="F96" s="232" t="s">
        <v>1416</v>
      </c>
      <c r="G96" s="232" t="s">
        <v>1416</v>
      </c>
      <c r="H96" s="233" t="s">
        <v>1416</v>
      </c>
      <c r="I96" s="171"/>
      <c r="J96" s="171"/>
      <c r="K96" s="171"/>
      <c r="L96" s="178" t="s">
        <v>2201</v>
      </c>
      <c r="M96" s="205"/>
      <c r="N96" s="205"/>
    </row>
    <row r="97" spans="1:14" ht="30" customHeight="1">
      <c r="B97" s="170">
        <v>9</v>
      </c>
      <c r="C97" s="171" t="s">
        <v>2343</v>
      </c>
      <c r="D97" s="210" t="s">
        <v>725</v>
      </c>
      <c r="E97" s="177" t="s">
        <v>2342</v>
      </c>
      <c r="F97" s="232" t="s">
        <v>1416</v>
      </c>
      <c r="G97" s="232" t="s">
        <v>1416</v>
      </c>
      <c r="H97" s="233" t="s">
        <v>1416</v>
      </c>
      <c r="I97" s="171"/>
      <c r="J97" s="171"/>
      <c r="K97" s="171"/>
      <c r="L97" s="178" t="s">
        <v>2202</v>
      </c>
      <c r="M97" s="205"/>
      <c r="N97" s="205"/>
    </row>
    <row r="98" spans="1:14" ht="30" customHeight="1">
      <c r="B98" s="170">
        <v>10</v>
      </c>
      <c r="C98" s="171" t="s">
        <v>413</v>
      </c>
      <c r="D98" s="210" t="s">
        <v>399</v>
      </c>
      <c r="E98" s="177" t="s">
        <v>1429</v>
      </c>
      <c r="F98" s="232" t="s">
        <v>1416</v>
      </c>
      <c r="G98" s="232" t="s">
        <v>1416</v>
      </c>
      <c r="H98" s="233" t="s">
        <v>1416</v>
      </c>
      <c r="I98" s="171"/>
      <c r="J98" s="171"/>
      <c r="K98" s="171"/>
      <c r="L98" s="178" t="s">
        <v>2203</v>
      </c>
      <c r="M98" s="205"/>
      <c r="N98" s="205"/>
    </row>
    <row r="100" spans="1:14" ht="30" customHeight="1" thickBot="1"/>
    <row r="101" spans="1:14" ht="30" customHeight="1">
      <c r="A101" s="169">
        <v>6</v>
      </c>
      <c r="B101" s="571" t="s">
        <v>117</v>
      </c>
      <c r="C101" s="572"/>
      <c r="D101" s="572"/>
      <c r="E101" s="188" t="s">
        <v>1548</v>
      </c>
      <c r="F101" s="575" t="s">
        <v>1368</v>
      </c>
      <c r="G101" s="575"/>
      <c r="H101" s="575"/>
      <c r="I101" s="189" t="s">
        <v>1550</v>
      </c>
      <c r="J101" s="195" t="s">
        <v>2204</v>
      </c>
      <c r="K101" s="189" t="s">
        <v>1551</v>
      </c>
      <c r="L101" s="181"/>
    </row>
    <row r="102" spans="1:14" ht="30" customHeight="1" thickBot="1">
      <c r="B102" s="573"/>
      <c r="C102" s="574"/>
      <c r="D102" s="574"/>
      <c r="E102" s="190" t="s">
        <v>1552</v>
      </c>
      <c r="F102" s="576" t="s">
        <v>2205</v>
      </c>
      <c r="G102" s="576"/>
      <c r="H102" s="576"/>
      <c r="I102" s="191" t="s">
        <v>2206</v>
      </c>
      <c r="J102" s="167" t="s">
        <v>2207</v>
      </c>
      <c r="K102" s="191" t="s">
        <v>1554</v>
      </c>
      <c r="L102" s="182" t="s">
        <v>2208</v>
      </c>
    </row>
    <row r="103" spans="1:14" ht="30" customHeight="1" thickBot="1">
      <c r="B103" s="577" t="s">
        <v>1636</v>
      </c>
      <c r="C103" s="578"/>
      <c r="D103" s="224" t="s">
        <v>2145</v>
      </c>
      <c r="E103" s="221" t="s">
        <v>123</v>
      </c>
      <c r="F103" s="579" t="s">
        <v>1761</v>
      </c>
      <c r="G103" s="580"/>
      <c r="H103" s="580"/>
      <c r="I103" s="580"/>
      <c r="J103" s="581"/>
      <c r="K103" s="221" t="s">
        <v>1637</v>
      </c>
      <c r="L103" s="179">
        <v>1</v>
      </c>
    </row>
    <row r="104" spans="1:14" ht="30" customHeight="1" thickBot="1"/>
    <row r="105" spans="1:14" ht="30" customHeight="1">
      <c r="B105" s="193" t="s">
        <v>119</v>
      </c>
      <c r="C105" s="189" t="s">
        <v>1792</v>
      </c>
      <c r="D105" s="189" t="s">
        <v>1557</v>
      </c>
      <c r="E105" s="189" t="s">
        <v>125</v>
      </c>
      <c r="F105" s="189" t="s">
        <v>122</v>
      </c>
      <c r="G105" s="189" t="s">
        <v>1559</v>
      </c>
      <c r="H105" s="189" t="s">
        <v>1560</v>
      </c>
      <c r="I105" s="189" t="s">
        <v>1561</v>
      </c>
      <c r="J105" s="189" t="s">
        <v>1413</v>
      </c>
      <c r="K105" s="189" t="s">
        <v>1563</v>
      </c>
      <c r="L105" s="194" t="s">
        <v>116</v>
      </c>
    </row>
    <row r="106" spans="1:14" ht="30" customHeight="1">
      <c r="B106" s="170">
        <v>1</v>
      </c>
      <c r="C106" s="177" t="s">
        <v>2344</v>
      </c>
      <c r="D106" s="177" t="s">
        <v>2209</v>
      </c>
      <c r="E106" s="177" t="s">
        <v>1418</v>
      </c>
      <c r="F106" s="227" t="s">
        <v>1427</v>
      </c>
      <c r="G106" s="232" t="s">
        <v>1416</v>
      </c>
      <c r="H106" s="233" t="s">
        <v>1416</v>
      </c>
      <c r="I106" s="171"/>
      <c r="J106" s="171"/>
      <c r="K106" s="171"/>
      <c r="L106" s="185" t="s">
        <v>2210</v>
      </c>
    </row>
    <row r="107" spans="1:14" ht="30" customHeight="1">
      <c r="B107" s="170">
        <v>2</v>
      </c>
      <c r="C107" s="177" t="s">
        <v>2211</v>
      </c>
      <c r="D107" s="177" t="s">
        <v>2212</v>
      </c>
      <c r="E107" s="177" t="s">
        <v>2345</v>
      </c>
      <c r="F107" s="232" t="s">
        <v>1416</v>
      </c>
      <c r="G107" s="232" t="s">
        <v>1416</v>
      </c>
      <c r="H107" s="233" t="s">
        <v>1416</v>
      </c>
      <c r="I107" s="171"/>
      <c r="J107" s="171"/>
      <c r="K107" s="171"/>
      <c r="L107" s="185" t="s">
        <v>2213</v>
      </c>
    </row>
    <row r="108" spans="1:14" ht="30" customHeight="1">
      <c r="B108" s="170">
        <v>3</v>
      </c>
      <c r="C108" s="177" t="s">
        <v>311</v>
      </c>
      <c r="D108" s="177" t="s">
        <v>403</v>
      </c>
      <c r="E108" s="177" t="s">
        <v>2345</v>
      </c>
      <c r="F108" s="232" t="s">
        <v>1416</v>
      </c>
      <c r="G108" s="232" t="s">
        <v>1416</v>
      </c>
      <c r="H108" s="233" t="s">
        <v>1416</v>
      </c>
      <c r="I108" s="171"/>
      <c r="J108" s="171"/>
      <c r="K108" s="171"/>
      <c r="L108" s="185" t="s">
        <v>2214</v>
      </c>
    </row>
    <row r="109" spans="1:14" ht="30" customHeight="1">
      <c r="B109" s="170">
        <v>4</v>
      </c>
      <c r="C109" s="177" t="s">
        <v>350</v>
      </c>
      <c r="D109" s="177" t="s">
        <v>2348</v>
      </c>
      <c r="E109" s="177" t="s">
        <v>2345</v>
      </c>
      <c r="F109" s="232" t="s">
        <v>1416</v>
      </c>
      <c r="G109" s="232" t="s">
        <v>1416</v>
      </c>
      <c r="H109" s="233" t="s">
        <v>1416</v>
      </c>
      <c r="I109" s="171"/>
      <c r="J109" s="171"/>
      <c r="K109" s="171"/>
      <c r="L109" s="185" t="s">
        <v>2215</v>
      </c>
    </row>
    <row r="110" spans="1:14" ht="30" customHeight="1">
      <c r="B110" s="170">
        <v>5</v>
      </c>
      <c r="C110" s="171" t="s">
        <v>2346</v>
      </c>
      <c r="D110" s="210" t="s">
        <v>2347</v>
      </c>
      <c r="E110" s="177" t="s">
        <v>2345</v>
      </c>
      <c r="F110" s="232" t="s">
        <v>1416</v>
      </c>
      <c r="G110" s="232" t="s">
        <v>1416</v>
      </c>
      <c r="H110" s="233" t="s">
        <v>1416</v>
      </c>
      <c r="I110" s="171"/>
      <c r="J110" s="171"/>
      <c r="K110" s="171"/>
      <c r="L110" s="178" t="s">
        <v>2216</v>
      </c>
      <c r="M110" s="205"/>
    </row>
    <row r="111" spans="1:14" ht="30" customHeight="1">
      <c r="B111" s="170">
        <v>6</v>
      </c>
      <c r="C111" s="171" t="s">
        <v>355</v>
      </c>
      <c r="D111" s="210" t="s">
        <v>2217</v>
      </c>
      <c r="E111" s="177" t="s">
        <v>2345</v>
      </c>
      <c r="F111" s="232" t="s">
        <v>1416</v>
      </c>
      <c r="G111" s="232" t="s">
        <v>1416</v>
      </c>
      <c r="H111" s="233" t="s">
        <v>1416</v>
      </c>
      <c r="I111" s="171"/>
      <c r="J111" s="171"/>
      <c r="K111" s="171"/>
      <c r="L111" s="178" t="s">
        <v>2218</v>
      </c>
      <c r="M111" s="205"/>
    </row>
    <row r="112" spans="1:14" ht="30" customHeight="1" thickBot="1">
      <c r="B112" s="172">
        <v>7</v>
      </c>
      <c r="C112" s="173" t="s">
        <v>333</v>
      </c>
      <c r="D112" s="212" t="s">
        <v>2220</v>
      </c>
      <c r="E112" s="174" t="s">
        <v>1429</v>
      </c>
      <c r="F112" s="234" t="s">
        <v>1416</v>
      </c>
      <c r="G112" s="234" t="s">
        <v>1416</v>
      </c>
      <c r="H112" s="235" t="s">
        <v>1416</v>
      </c>
      <c r="I112" s="173"/>
      <c r="J112" s="173"/>
      <c r="K112" s="173"/>
      <c r="L112" s="179" t="s">
        <v>2221</v>
      </c>
      <c r="M112" s="205"/>
    </row>
    <row r="114" spans="1:13" ht="30" customHeight="1" thickBot="1">
      <c r="J114"/>
    </row>
    <row r="115" spans="1:13" ht="30" customHeight="1">
      <c r="A115" s="169">
        <v>7</v>
      </c>
      <c r="B115" s="571" t="s">
        <v>1547</v>
      </c>
      <c r="C115" s="572"/>
      <c r="D115" s="572"/>
      <c r="E115" s="189" t="s">
        <v>127</v>
      </c>
      <c r="F115" s="575" t="s">
        <v>1356</v>
      </c>
      <c r="G115" s="575"/>
      <c r="H115" s="575"/>
      <c r="I115" s="189" t="s">
        <v>1502</v>
      </c>
      <c r="J115" s="169" t="s">
        <v>2222</v>
      </c>
      <c r="K115" s="189" t="s">
        <v>1402</v>
      </c>
      <c r="L115" s="181"/>
    </row>
    <row r="116" spans="1:13" ht="30" customHeight="1">
      <c r="B116" s="582"/>
      <c r="C116" s="583"/>
      <c r="D116" s="583"/>
      <c r="E116" s="191" t="s">
        <v>1552</v>
      </c>
      <c r="F116" s="576" t="s">
        <v>2205</v>
      </c>
      <c r="G116" s="576"/>
      <c r="H116" s="576"/>
      <c r="I116" s="191" t="s">
        <v>1542</v>
      </c>
      <c r="J116" s="167" t="s">
        <v>2223</v>
      </c>
      <c r="K116" s="191" t="s">
        <v>1554</v>
      </c>
      <c r="L116" s="182" t="s">
        <v>2208</v>
      </c>
    </row>
    <row r="117" spans="1:13" ht="30" customHeight="1" thickBot="1">
      <c r="B117" s="577" t="s">
        <v>1636</v>
      </c>
      <c r="C117" s="578"/>
      <c r="D117" s="168" t="s">
        <v>2145</v>
      </c>
      <c r="E117" s="192" t="s">
        <v>123</v>
      </c>
      <c r="F117" s="579" t="s">
        <v>1761</v>
      </c>
      <c r="G117" s="580"/>
      <c r="H117" s="580"/>
      <c r="I117" s="580"/>
      <c r="J117" s="581"/>
      <c r="K117" s="192" t="s">
        <v>1637</v>
      </c>
      <c r="L117" s="179">
        <v>1</v>
      </c>
    </row>
    <row r="118" spans="1:13" ht="30" customHeight="1" thickBot="1"/>
    <row r="119" spans="1:13" ht="30" customHeight="1">
      <c r="B119" s="193" t="s">
        <v>1556</v>
      </c>
      <c r="C119" s="189" t="s">
        <v>1792</v>
      </c>
      <c r="D119" s="189" t="s">
        <v>1557</v>
      </c>
      <c r="E119" s="189" t="s">
        <v>1793</v>
      </c>
      <c r="F119" s="189" t="s">
        <v>1558</v>
      </c>
      <c r="G119" s="189" t="s">
        <v>1559</v>
      </c>
      <c r="H119" s="189" t="s">
        <v>1560</v>
      </c>
      <c r="I119" s="189" t="s">
        <v>1561</v>
      </c>
      <c r="J119" s="189" t="s">
        <v>1562</v>
      </c>
      <c r="K119" s="189" t="s">
        <v>1563</v>
      </c>
      <c r="L119" s="194" t="s">
        <v>1564</v>
      </c>
    </row>
    <row r="120" spans="1:13" ht="30" customHeight="1">
      <c r="B120" s="170">
        <v>1</v>
      </c>
      <c r="C120" s="177" t="s">
        <v>2224</v>
      </c>
      <c r="D120" s="177" t="s">
        <v>2225</v>
      </c>
      <c r="E120" s="177" t="s">
        <v>1418</v>
      </c>
      <c r="F120" s="227" t="s">
        <v>1427</v>
      </c>
      <c r="G120" s="232" t="s">
        <v>1416</v>
      </c>
      <c r="H120" s="233" t="s">
        <v>1416</v>
      </c>
      <c r="I120" s="171"/>
      <c r="J120" s="171"/>
      <c r="K120" s="171"/>
      <c r="L120" s="185" t="s">
        <v>2226</v>
      </c>
    </row>
    <row r="121" spans="1:13" ht="30" customHeight="1">
      <c r="B121" s="170">
        <v>2</v>
      </c>
      <c r="C121" s="177" t="s">
        <v>1566</v>
      </c>
      <c r="D121" s="177" t="s">
        <v>1567</v>
      </c>
      <c r="E121" s="177" t="s">
        <v>1418</v>
      </c>
      <c r="F121" s="232" t="s">
        <v>1416</v>
      </c>
      <c r="G121" s="227" t="s">
        <v>1427</v>
      </c>
      <c r="H121" s="233" t="s">
        <v>1416</v>
      </c>
      <c r="I121" s="171"/>
      <c r="J121" s="171" t="s">
        <v>489</v>
      </c>
      <c r="K121" s="177" t="s">
        <v>2544</v>
      </c>
      <c r="L121" s="185" t="s">
        <v>1437</v>
      </c>
    </row>
    <row r="122" spans="1:13" ht="30" customHeight="1">
      <c r="B122" s="170">
        <v>3</v>
      </c>
      <c r="C122" s="177" t="s">
        <v>1582</v>
      </c>
      <c r="D122" s="177" t="s">
        <v>1693</v>
      </c>
      <c r="E122" s="177" t="s">
        <v>1418</v>
      </c>
      <c r="F122" s="232" t="s">
        <v>1416</v>
      </c>
      <c r="G122" s="227" t="s">
        <v>1427</v>
      </c>
      <c r="H122" s="233" t="s">
        <v>1416</v>
      </c>
      <c r="I122" s="171"/>
      <c r="J122" s="171" t="s">
        <v>489</v>
      </c>
      <c r="K122" s="177" t="s">
        <v>1251</v>
      </c>
      <c r="L122" s="185" t="s">
        <v>2227</v>
      </c>
    </row>
    <row r="123" spans="1:13" ht="30" customHeight="1">
      <c r="B123" s="170">
        <v>4</v>
      </c>
      <c r="C123" s="177" t="s">
        <v>2550</v>
      </c>
      <c r="D123" s="177" t="s">
        <v>2228</v>
      </c>
      <c r="E123" s="177" t="s">
        <v>1471</v>
      </c>
      <c r="F123" s="232" t="s">
        <v>1416</v>
      </c>
      <c r="G123" s="232" t="s">
        <v>1416</v>
      </c>
      <c r="H123" s="233" t="s">
        <v>1416</v>
      </c>
      <c r="I123" s="171"/>
      <c r="J123" s="171"/>
      <c r="K123" s="171"/>
      <c r="L123" s="185" t="s">
        <v>2229</v>
      </c>
    </row>
    <row r="124" spans="1:13" ht="30" customHeight="1">
      <c r="B124" s="170">
        <v>5</v>
      </c>
      <c r="C124" s="171" t="s">
        <v>2230</v>
      </c>
      <c r="D124" s="210" t="s">
        <v>2231</v>
      </c>
      <c r="E124" s="177" t="s">
        <v>1420</v>
      </c>
      <c r="F124" s="232" t="s">
        <v>1416</v>
      </c>
      <c r="G124" s="232" t="s">
        <v>1416</v>
      </c>
      <c r="H124" s="233" t="s">
        <v>1416</v>
      </c>
      <c r="I124" s="171"/>
      <c r="J124" s="171"/>
      <c r="K124" s="171"/>
      <c r="L124" s="178" t="s">
        <v>2232</v>
      </c>
      <c r="M124" s="205"/>
    </row>
    <row r="125" spans="1:13" ht="30" customHeight="1">
      <c r="B125" s="170">
        <v>6</v>
      </c>
      <c r="C125" s="171" t="s">
        <v>2233</v>
      </c>
      <c r="D125" s="210" t="s">
        <v>2234</v>
      </c>
      <c r="E125" s="177" t="s">
        <v>1418</v>
      </c>
      <c r="F125" s="232" t="s">
        <v>1416</v>
      </c>
      <c r="G125" s="232" t="s">
        <v>1416</v>
      </c>
      <c r="H125" s="228" t="s">
        <v>1427</v>
      </c>
      <c r="I125" s="171"/>
      <c r="J125" s="171"/>
      <c r="K125" s="171"/>
      <c r="L125" s="178" t="s">
        <v>2235</v>
      </c>
      <c r="M125" s="205"/>
    </row>
    <row r="126" spans="1:13" ht="30" customHeight="1" thickBot="1">
      <c r="B126" s="172">
        <v>7</v>
      </c>
      <c r="C126" s="173" t="s">
        <v>2219</v>
      </c>
      <c r="D126" s="212" t="s">
        <v>2236</v>
      </c>
      <c r="E126" s="174" t="s">
        <v>1429</v>
      </c>
      <c r="F126" s="234" t="s">
        <v>1416</v>
      </c>
      <c r="G126" s="234" t="s">
        <v>1416</v>
      </c>
      <c r="H126" s="235" t="s">
        <v>1416</v>
      </c>
      <c r="I126" s="173"/>
      <c r="J126" s="173"/>
      <c r="K126" s="173"/>
      <c r="L126" s="179" t="s">
        <v>2237</v>
      </c>
      <c r="M126" s="205"/>
    </row>
    <row r="128" spans="1:13" ht="30" customHeight="1" thickBot="1"/>
    <row r="129" spans="1:14" ht="30" customHeight="1">
      <c r="A129" s="169">
        <v>8</v>
      </c>
      <c r="B129" s="571" t="s">
        <v>117</v>
      </c>
      <c r="C129" s="572"/>
      <c r="D129" s="572"/>
      <c r="E129" s="189" t="s">
        <v>1548</v>
      </c>
      <c r="F129" s="575" t="s">
        <v>1373</v>
      </c>
      <c r="G129" s="575"/>
      <c r="H129" s="575"/>
      <c r="I129" s="189" t="s">
        <v>1502</v>
      </c>
      <c r="J129" s="220" t="s">
        <v>2238</v>
      </c>
      <c r="K129" s="189" t="s">
        <v>1551</v>
      </c>
      <c r="L129" s="181"/>
    </row>
    <row r="130" spans="1:14" ht="30" customHeight="1">
      <c r="B130" s="582"/>
      <c r="C130" s="583"/>
      <c r="D130" s="583"/>
      <c r="E130" s="191" t="s">
        <v>1541</v>
      </c>
      <c r="F130" s="576" t="s">
        <v>2239</v>
      </c>
      <c r="G130" s="576"/>
      <c r="H130" s="576"/>
      <c r="I130" s="191" t="s">
        <v>1553</v>
      </c>
      <c r="J130" s="167" t="s">
        <v>2187</v>
      </c>
      <c r="K130" s="191" t="s">
        <v>1554</v>
      </c>
      <c r="L130" s="182" t="s">
        <v>2188</v>
      </c>
    </row>
    <row r="131" spans="1:14" ht="30" customHeight="1" thickBot="1">
      <c r="B131" s="577" t="s">
        <v>1636</v>
      </c>
      <c r="C131" s="578"/>
      <c r="D131" s="168" t="s">
        <v>2145</v>
      </c>
      <c r="E131" s="192" t="s">
        <v>123</v>
      </c>
      <c r="F131" s="579" t="s">
        <v>1761</v>
      </c>
      <c r="G131" s="580"/>
      <c r="H131" s="580"/>
      <c r="I131" s="580"/>
      <c r="J131" s="581"/>
      <c r="K131" s="192" t="s">
        <v>1637</v>
      </c>
      <c r="L131" s="179">
        <v>1</v>
      </c>
    </row>
    <row r="132" spans="1:14" ht="30" customHeight="1" thickBot="1"/>
    <row r="133" spans="1:14" ht="30" customHeight="1">
      <c r="B133" s="193" t="s">
        <v>1556</v>
      </c>
      <c r="C133" s="189" t="s">
        <v>1792</v>
      </c>
      <c r="D133" s="189" t="s">
        <v>1557</v>
      </c>
      <c r="E133" s="189" t="s">
        <v>1793</v>
      </c>
      <c r="F133" s="189" t="s">
        <v>122</v>
      </c>
      <c r="G133" s="189" t="s">
        <v>1559</v>
      </c>
      <c r="H133" s="189" t="s">
        <v>1560</v>
      </c>
      <c r="I133" s="189" t="s">
        <v>1561</v>
      </c>
      <c r="J133" s="189" t="s">
        <v>1562</v>
      </c>
      <c r="K133" s="189" t="s">
        <v>126</v>
      </c>
      <c r="L133" s="194" t="s">
        <v>1564</v>
      </c>
    </row>
    <row r="134" spans="1:14" ht="30" customHeight="1">
      <c r="B134" s="170">
        <v>1</v>
      </c>
      <c r="C134" s="177" t="s">
        <v>2224</v>
      </c>
      <c r="D134" s="177" t="s">
        <v>2349</v>
      </c>
      <c r="E134" s="177" t="s">
        <v>1418</v>
      </c>
      <c r="F134" s="227" t="s">
        <v>1427</v>
      </c>
      <c r="G134" s="232" t="s">
        <v>1416</v>
      </c>
      <c r="H134" s="233" t="s">
        <v>1416</v>
      </c>
      <c r="I134" s="171"/>
      <c r="J134" s="171"/>
      <c r="K134" s="171"/>
      <c r="L134" s="185" t="s">
        <v>2240</v>
      </c>
    </row>
    <row r="135" spans="1:14" ht="30" customHeight="1">
      <c r="B135" s="170">
        <v>2</v>
      </c>
      <c r="C135" s="177" t="s">
        <v>1614</v>
      </c>
      <c r="D135" s="177" t="s">
        <v>1581</v>
      </c>
      <c r="E135" s="177" t="s">
        <v>1418</v>
      </c>
      <c r="F135" s="232" t="s">
        <v>1416</v>
      </c>
      <c r="G135" s="227" t="s">
        <v>1427</v>
      </c>
      <c r="H135" s="233" t="s">
        <v>1416</v>
      </c>
      <c r="I135" s="171"/>
      <c r="J135" s="171" t="s">
        <v>489</v>
      </c>
      <c r="K135" s="177" t="s">
        <v>2544</v>
      </c>
      <c r="L135" s="185" t="s">
        <v>2241</v>
      </c>
    </row>
    <row r="136" spans="1:14" ht="30" customHeight="1">
      <c r="B136" s="170">
        <v>3</v>
      </c>
      <c r="C136" s="177" t="s">
        <v>1582</v>
      </c>
      <c r="D136" s="177" t="s">
        <v>1693</v>
      </c>
      <c r="E136" s="177" t="s">
        <v>1418</v>
      </c>
      <c r="F136" s="232" t="s">
        <v>1416</v>
      </c>
      <c r="G136" s="227" t="s">
        <v>1427</v>
      </c>
      <c r="H136" s="233" t="s">
        <v>1416</v>
      </c>
      <c r="I136" s="171"/>
      <c r="J136" s="171" t="s">
        <v>489</v>
      </c>
      <c r="K136" s="177" t="s">
        <v>1251</v>
      </c>
      <c r="L136" s="185" t="s">
        <v>2242</v>
      </c>
    </row>
    <row r="137" spans="1:14" ht="30" customHeight="1">
      <c r="B137" s="170">
        <v>4</v>
      </c>
      <c r="C137" s="177" t="s">
        <v>2265</v>
      </c>
      <c r="D137" s="177" t="s">
        <v>2340</v>
      </c>
      <c r="E137" s="177" t="s">
        <v>1415</v>
      </c>
      <c r="F137" s="232" t="s">
        <v>1416</v>
      </c>
      <c r="G137" s="227" t="s">
        <v>1427</v>
      </c>
      <c r="H137" s="233" t="s">
        <v>1416</v>
      </c>
      <c r="I137" s="171"/>
      <c r="J137" s="171" t="s">
        <v>2546</v>
      </c>
      <c r="K137" s="177" t="s">
        <v>1466</v>
      </c>
      <c r="L137" s="185" t="s">
        <v>1465</v>
      </c>
    </row>
    <row r="138" spans="1:14" ht="30" customHeight="1">
      <c r="B138" s="170">
        <v>5</v>
      </c>
      <c r="C138" s="171" t="s">
        <v>2243</v>
      </c>
      <c r="D138" s="210" t="s">
        <v>2195</v>
      </c>
      <c r="E138" s="177" t="s">
        <v>1420</v>
      </c>
      <c r="F138" s="232" t="s">
        <v>1416</v>
      </c>
      <c r="G138" s="227" t="s">
        <v>1427</v>
      </c>
      <c r="H138" s="233" t="s">
        <v>1416</v>
      </c>
      <c r="I138" s="171"/>
      <c r="J138" s="171" t="s">
        <v>2546</v>
      </c>
      <c r="K138" s="177" t="s">
        <v>1473</v>
      </c>
      <c r="L138" s="178" t="s">
        <v>1255</v>
      </c>
      <c r="M138" s="205"/>
      <c r="N138" s="205"/>
    </row>
    <row r="139" spans="1:14" ht="30" customHeight="1">
      <c r="B139" s="170">
        <v>6</v>
      </c>
      <c r="C139" s="171" t="s">
        <v>308</v>
      </c>
      <c r="D139" s="210" t="s">
        <v>2244</v>
      </c>
      <c r="E139" s="177" t="s">
        <v>1429</v>
      </c>
      <c r="F139" s="232" t="s">
        <v>1416</v>
      </c>
      <c r="G139" s="232" t="s">
        <v>1416</v>
      </c>
      <c r="H139" s="233" t="s">
        <v>1416</v>
      </c>
      <c r="I139" s="171"/>
      <c r="J139" s="171"/>
      <c r="K139" s="171"/>
      <c r="L139" s="178" t="s">
        <v>2245</v>
      </c>
      <c r="M139" s="205"/>
      <c r="N139" s="205"/>
    </row>
    <row r="140" spans="1:14" ht="30" customHeight="1">
      <c r="B140" s="170">
        <v>7</v>
      </c>
      <c r="C140" s="171" t="s">
        <v>2548</v>
      </c>
      <c r="D140" s="210" t="s">
        <v>2246</v>
      </c>
      <c r="E140" s="177" t="s">
        <v>1418</v>
      </c>
      <c r="F140" s="232" t="s">
        <v>1416</v>
      </c>
      <c r="G140" s="227" t="s">
        <v>1427</v>
      </c>
      <c r="H140" s="233" t="s">
        <v>1416</v>
      </c>
      <c r="I140" s="171"/>
      <c r="J140" s="171" t="s">
        <v>1356</v>
      </c>
      <c r="K140" s="177" t="s">
        <v>2225</v>
      </c>
      <c r="L140" s="178" t="s">
        <v>2247</v>
      </c>
      <c r="M140" s="205"/>
      <c r="N140" s="205"/>
    </row>
    <row r="141" spans="1:14" ht="30" customHeight="1">
      <c r="B141" s="170">
        <v>8</v>
      </c>
      <c r="C141" s="171" t="s">
        <v>2549</v>
      </c>
      <c r="D141" s="210" t="s">
        <v>2248</v>
      </c>
      <c r="E141" s="177" t="s">
        <v>1471</v>
      </c>
      <c r="F141" s="232" t="s">
        <v>1416</v>
      </c>
      <c r="G141" s="227" t="s">
        <v>1427</v>
      </c>
      <c r="H141" s="233" t="s">
        <v>1416</v>
      </c>
      <c r="I141" s="171"/>
      <c r="J141" s="171" t="s">
        <v>1356</v>
      </c>
      <c r="K141" s="177" t="s">
        <v>2228</v>
      </c>
      <c r="L141" s="178" t="s">
        <v>2249</v>
      </c>
      <c r="M141" s="205"/>
      <c r="N141" s="205"/>
    </row>
    <row r="142" spans="1:14" ht="30" customHeight="1">
      <c r="B142" s="170">
        <v>9</v>
      </c>
      <c r="C142" s="171" t="s">
        <v>2230</v>
      </c>
      <c r="D142" s="210" t="s">
        <v>2231</v>
      </c>
      <c r="E142" s="177" t="s">
        <v>1420</v>
      </c>
      <c r="F142" s="232" t="s">
        <v>1416</v>
      </c>
      <c r="G142" s="227" t="s">
        <v>1427</v>
      </c>
      <c r="H142" s="233" t="s">
        <v>1416</v>
      </c>
      <c r="I142" s="171"/>
      <c r="J142" s="171" t="s">
        <v>1356</v>
      </c>
      <c r="K142" s="210" t="s">
        <v>2231</v>
      </c>
      <c r="L142" s="178" t="s">
        <v>2250</v>
      </c>
      <c r="M142" s="205"/>
      <c r="N142" s="205"/>
    </row>
    <row r="143" spans="1:14" ht="30" customHeight="1">
      <c r="B143" s="170">
        <v>10</v>
      </c>
      <c r="C143" s="171" t="s">
        <v>383</v>
      </c>
      <c r="D143" s="210" t="s">
        <v>2251</v>
      </c>
      <c r="E143" s="177" t="s">
        <v>1733</v>
      </c>
      <c r="F143" s="232" t="s">
        <v>1416</v>
      </c>
      <c r="G143" s="232" t="s">
        <v>1416</v>
      </c>
      <c r="H143" s="233" t="s">
        <v>1416</v>
      </c>
      <c r="I143" s="171"/>
      <c r="J143" s="171"/>
      <c r="K143" s="171"/>
      <c r="L143" s="178" t="s">
        <v>2252</v>
      </c>
      <c r="M143" s="205"/>
      <c r="N143" s="205"/>
    </row>
    <row r="144" spans="1:14" ht="30" customHeight="1">
      <c r="B144" s="170">
        <v>11</v>
      </c>
      <c r="C144" s="171" t="s">
        <v>2253</v>
      </c>
      <c r="D144" s="210" t="s">
        <v>2254</v>
      </c>
      <c r="E144" s="177" t="s">
        <v>1418</v>
      </c>
      <c r="F144" s="232" t="s">
        <v>1416</v>
      </c>
      <c r="G144" s="232" t="s">
        <v>1416</v>
      </c>
      <c r="H144" s="228" t="s">
        <v>1427</v>
      </c>
      <c r="I144" s="171"/>
      <c r="J144" s="171"/>
      <c r="K144" s="171"/>
      <c r="L144" s="178" t="s">
        <v>2255</v>
      </c>
      <c r="M144" s="205"/>
      <c r="N144" s="205"/>
    </row>
    <row r="145" spans="1:14" ht="30" customHeight="1" thickBot="1">
      <c r="B145" s="172">
        <v>12</v>
      </c>
      <c r="C145" s="173" t="s">
        <v>2256</v>
      </c>
      <c r="D145" s="212" t="s">
        <v>2257</v>
      </c>
      <c r="E145" s="174" t="s">
        <v>1429</v>
      </c>
      <c r="F145" s="234" t="s">
        <v>1416</v>
      </c>
      <c r="G145" s="234" t="s">
        <v>1416</v>
      </c>
      <c r="H145" s="235" t="s">
        <v>1416</v>
      </c>
      <c r="I145" s="173"/>
      <c r="J145" s="173"/>
      <c r="K145" s="173"/>
      <c r="L145" s="179" t="s">
        <v>2258</v>
      </c>
      <c r="M145" s="205"/>
      <c r="N145" s="205"/>
    </row>
    <row r="147" spans="1:14" ht="30" customHeight="1" thickBot="1">
      <c r="G147"/>
    </row>
    <row r="148" spans="1:14" ht="30" customHeight="1">
      <c r="A148" s="169">
        <v>10</v>
      </c>
      <c r="B148" s="571" t="s">
        <v>117</v>
      </c>
      <c r="C148" s="572"/>
      <c r="D148" s="572"/>
      <c r="E148" s="189" t="s">
        <v>1548</v>
      </c>
      <c r="F148" s="575" t="s">
        <v>1359</v>
      </c>
      <c r="G148" s="575"/>
      <c r="H148" s="575"/>
      <c r="I148" s="189" t="s">
        <v>1550</v>
      </c>
      <c r="J148" s="220" t="s">
        <v>2260</v>
      </c>
      <c r="K148" s="189" t="s">
        <v>2261</v>
      </c>
      <c r="L148" s="181"/>
    </row>
    <row r="149" spans="1:14" ht="30" customHeight="1">
      <c r="B149" s="582"/>
      <c r="C149" s="583"/>
      <c r="D149" s="583"/>
      <c r="E149" s="191" t="s">
        <v>1541</v>
      </c>
      <c r="F149" s="576" t="s">
        <v>2239</v>
      </c>
      <c r="G149" s="576"/>
      <c r="H149" s="576"/>
      <c r="I149" s="191" t="s">
        <v>1542</v>
      </c>
      <c r="J149" s="167" t="s">
        <v>2207</v>
      </c>
      <c r="K149" s="191" t="s">
        <v>1543</v>
      </c>
      <c r="L149" s="182" t="s">
        <v>2208</v>
      </c>
    </row>
    <row r="150" spans="1:14" ht="30" customHeight="1" thickBot="1">
      <c r="B150" s="577" t="s">
        <v>1636</v>
      </c>
      <c r="C150" s="578"/>
      <c r="D150" s="168" t="s">
        <v>2145</v>
      </c>
      <c r="E150" s="192" t="s">
        <v>123</v>
      </c>
      <c r="F150" s="579" t="s">
        <v>1761</v>
      </c>
      <c r="G150" s="580"/>
      <c r="H150" s="580"/>
      <c r="I150" s="580"/>
      <c r="J150" s="581"/>
      <c r="K150" s="192" t="s">
        <v>1637</v>
      </c>
      <c r="L150" s="179">
        <v>1</v>
      </c>
    </row>
    <row r="151" spans="1:14" ht="30" customHeight="1" thickBot="1"/>
    <row r="152" spans="1:14" ht="30" customHeight="1">
      <c r="B152" s="193" t="s">
        <v>1556</v>
      </c>
      <c r="C152" s="189" t="s">
        <v>1792</v>
      </c>
      <c r="D152" s="189" t="s">
        <v>1557</v>
      </c>
      <c r="E152" s="189" t="s">
        <v>1793</v>
      </c>
      <c r="F152" s="189" t="s">
        <v>1558</v>
      </c>
      <c r="G152" s="189" t="s">
        <v>1559</v>
      </c>
      <c r="H152" s="189" t="s">
        <v>1560</v>
      </c>
      <c r="I152" s="189" t="s">
        <v>1561</v>
      </c>
      <c r="J152" s="189" t="s">
        <v>1562</v>
      </c>
      <c r="K152" s="189" t="s">
        <v>1563</v>
      </c>
      <c r="L152" s="194" t="s">
        <v>1564</v>
      </c>
    </row>
    <row r="153" spans="1:14" ht="30" customHeight="1">
      <c r="B153" s="170">
        <v>1</v>
      </c>
      <c r="C153" s="177" t="s">
        <v>2262</v>
      </c>
      <c r="D153" s="177" t="s">
        <v>2263</v>
      </c>
      <c r="E153" s="177" t="s">
        <v>1418</v>
      </c>
      <c r="F153" s="227" t="s">
        <v>1427</v>
      </c>
      <c r="G153" s="232" t="s">
        <v>1416</v>
      </c>
      <c r="H153" s="233" t="s">
        <v>1416</v>
      </c>
      <c r="I153" s="171"/>
      <c r="J153" s="171"/>
      <c r="K153" s="171"/>
      <c r="L153" s="185" t="s">
        <v>2264</v>
      </c>
    </row>
    <row r="154" spans="1:14" ht="30" customHeight="1">
      <c r="B154" s="170">
        <v>2</v>
      </c>
      <c r="C154" s="177" t="s">
        <v>1566</v>
      </c>
      <c r="D154" s="177" t="s">
        <v>1567</v>
      </c>
      <c r="E154" s="177" t="s">
        <v>1418</v>
      </c>
      <c r="F154" s="232" t="s">
        <v>1416</v>
      </c>
      <c r="G154" s="227" t="s">
        <v>1427</v>
      </c>
      <c r="H154" s="233" t="s">
        <v>1416</v>
      </c>
      <c r="I154" s="171"/>
      <c r="J154" s="171" t="s">
        <v>489</v>
      </c>
      <c r="K154" s="177" t="s">
        <v>2544</v>
      </c>
      <c r="L154" s="185" t="s">
        <v>1437</v>
      </c>
    </row>
    <row r="155" spans="1:14" ht="30" customHeight="1">
      <c r="B155" s="170">
        <v>3</v>
      </c>
      <c r="C155" s="177" t="s">
        <v>1568</v>
      </c>
      <c r="D155" s="177" t="s">
        <v>1931</v>
      </c>
      <c r="E155" s="177" t="s">
        <v>1418</v>
      </c>
      <c r="F155" s="232" t="s">
        <v>1416</v>
      </c>
      <c r="G155" s="227" t="s">
        <v>1427</v>
      </c>
      <c r="H155" s="233" t="s">
        <v>1416</v>
      </c>
      <c r="I155" s="171"/>
      <c r="J155" s="171" t="s">
        <v>489</v>
      </c>
      <c r="K155" s="177" t="s">
        <v>1251</v>
      </c>
      <c r="L155" s="185" t="s">
        <v>1439</v>
      </c>
    </row>
    <row r="156" spans="1:14" ht="30" customHeight="1">
      <c r="B156" s="170">
        <v>4</v>
      </c>
      <c r="C156" s="177" t="s">
        <v>2192</v>
      </c>
      <c r="D156" s="177" t="s">
        <v>2193</v>
      </c>
      <c r="E156" s="177" t="s">
        <v>1415</v>
      </c>
      <c r="F156" s="232" t="s">
        <v>1416</v>
      </c>
      <c r="G156" s="227" t="s">
        <v>1427</v>
      </c>
      <c r="H156" s="233" t="s">
        <v>1416</v>
      </c>
      <c r="I156" s="171"/>
      <c r="J156" s="171" t="s">
        <v>2546</v>
      </c>
      <c r="K156" s="177" t="s">
        <v>1466</v>
      </c>
      <c r="L156" s="185" t="s">
        <v>1465</v>
      </c>
    </row>
    <row r="157" spans="1:14" ht="30" customHeight="1">
      <c r="B157" s="170">
        <v>5</v>
      </c>
      <c r="C157" s="171" t="s">
        <v>528</v>
      </c>
      <c r="D157" s="210" t="s">
        <v>2266</v>
      </c>
      <c r="E157" s="177" t="s">
        <v>1420</v>
      </c>
      <c r="F157" s="232" t="s">
        <v>1416</v>
      </c>
      <c r="G157" s="227" t="s">
        <v>1427</v>
      </c>
      <c r="H157" s="233" t="s">
        <v>1416</v>
      </c>
      <c r="I157" s="171"/>
      <c r="J157" s="171" t="s">
        <v>2546</v>
      </c>
      <c r="K157" s="177" t="s">
        <v>1473</v>
      </c>
      <c r="L157" s="178" t="s">
        <v>1255</v>
      </c>
    </row>
    <row r="158" spans="1:14" ht="30" customHeight="1">
      <c r="B158" s="170">
        <v>6</v>
      </c>
      <c r="C158" s="171" t="s">
        <v>2267</v>
      </c>
      <c r="D158" s="210" t="s">
        <v>2268</v>
      </c>
      <c r="E158" s="177" t="s">
        <v>1429</v>
      </c>
      <c r="F158" s="232" t="s">
        <v>1416</v>
      </c>
      <c r="G158" s="232" t="s">
        <v>1416</v>
      </c>
      <c r="H158" s="228" t="s">
        <v>1427</v>
      </c>
      <c r="I158" s="171"/>
      <c r="J158" s="171"/>
      <c r="K158" s="171"/>
      <c r="L158" s="178" t="s">
        <v>2008</v>
      </c>
    </row>
    <row r="159" spans="1:14" ht="30" customHeight="1">
      <c r="B159" s="170">
        <v>7</v>
      </c>
      <c r="C159" s="171" t="s">
        <v>2269</v>
      </c>
      <c r="D159" s="210" t="s">
        <v>422</v>
      </c>
      <c r="E159" s="177" t="s">
        <v>2351</v>
      </c>
      <c r="F159" s="232" t="s">
        <v>1416</v>
      </c>
      <c r="G159" s="232" t="s">
        <v>1416</v>
      </c>
      <c r="H159" s="233" t="s">
        <v>1416</v>
      </c>
      <c r="I159" s="171"/>
      <c r="J159" s="171"/>
      <c r="K159" s="171"/>
      <c r="L159" s="178" t="s">
        <v>2270</v>
      </c>
    </row>
    <row r="160" spans="1:14" ht="30" customHeight="1">
      <c r="B160" s="170">
        <v>8</v>
      </c>
      <c r="C160" s="171" t="s">
        <v>2271</v>
      </c>
      <c r="D160" s="210" t="s">
        <v>2272</v>
      </c>
      <c r="E160" s="177" t="s">
        <v>2351</v>
      </c>
      <c r="F160" s="232" t="s">
        <v>1416</v>
      </c>
      <c r="G160" s="232" t="s">
        <v>1416</v>
      </c>
      <c r="H160" s="228" t="s">
        <v>1427</v>
      </c>
      <c r="I160" s="171"/>
      <c r="J160" s="171"/>
      <c r="K160" s="171"/>
      <c r="L160" s="178" t="s">
        <v>2273</v>
      </c>
    </row>
    <row r="161" spans="1:12" ht="30" customHeight="1">
      <c r="B161" s="170">
        <v>9</v>
      </c>
      <c r="C161" s="171" t="s">
        <v>2274</v>
      </c>
      <c r="D161" s="210" t="s">
        <v>2275</v>
      </c>
      <c r="E161" s="177" t="s">
        <v>2351</v>
      </c>
      <c r="F161" s="232" t="s">
        <v>1416</v>
      </c>
      <c r="G161" s="232" t="s">
        <v>1416</v>
      </c>
      <c r="H161" s="228" t="s">
        <v>1427</v>
      </c>
      <c r="I161" s="171"/>
      <c r="J161" s="171"/>
      <c r="K161" s="171"/>
      <c r="L161" s="178" t="s">
        <v>2276</v>
      </c>
    </row>
    <row r="162" spans="1:12" ht="30" customHeight="1">
      <c r="B162" s="170">
        <v>10</v>
      </c>
      <c r="C162" s="171" t="s">
        <v>2277</v>
      </c>
      <c r="D162" s="210" t="s">
        <v>2278</v>
      </c>
      <c r="E162" s="177" t="s">
        <v>1733</v>
      </c>
      <c r="F162" s="232" t="s">
        <v>1416</v>
      </c>
      <c r="G162" s="232" t="s">
        <v>1416</v>
      </c>
      <c r="H162" s="233" t="s">
        <v>1416</v>
      </c>
      <c r="I162" s="171"/>
      <c r="J162" s="171"/>
      <c r="K162" s="171"/>
      <c r="L162" s="178" t="s">
        <v>2279</v>
      </c>
    </row>
    <row r="163" spans="1:12" ht="30" customHeight="1">
      <c r="B163" s="170">
        <v>12</v>
      </c>
      <c r="C163" s="171" t="s">
        <v>2281</v>
      </c>
      <c r="D163" s="210" t="s">
        <v>2282</v>
      </c>
      <c r="E163" s="177" t="s">
        <v>2350</v>
      </c>
      <c r="F163" s="232" t="s">
        <v>1416</v>
      </c>
      <c r="G163" s="227" t="s">
        <v>1427</v>
      </c>
      <c r="H163" s="233" t="s">
        <v>1416</v>
      </c>
      <c r="I163" s="171"/>
      <c r="J163" s="171" t="s">
        <v>1369</v>
      </c>
      <c r="K163" s="177" t="s">
        <v>415</v>
      </c>
      <c r="L163" s="178" t="s">
        <v>2280</v>
      </c>
    </row>
    <row r="164" spans="1:12" ht="30" customHeight="1">
      <c r="B164" s="170">
        <v>13</v>
      </c>
      <c r="C164" s="171" t="s">
        <v>2259</v>
      </c>
      <c r="D164" s="210" t="s">
        <v>416</v>
      </c>
      <c r="E164" s="177" t="s">
        <v>2350</v>
      </c>
      <c r="F164" s="232" t="s">
        <v>1416</v>
      </c>
      <c r="G164" s="227" t="s">
        <v>1427</v>
      </c>
      <c r="H164" s="233" t="s">
        <v>1416</v>
      </c>
      <c r="I164" s="171"/>
      <c r="J164" s="171" t="s">
        <v>1369</v>
      </c>
      <c r="K164" s="177" t="s">
        <v>416</v>
      </c>
      <c r="L164" s="178" t="s">
        <v>2283</v>
      </c>
    </row>
    <row r="165" spans="1:12" ht="30" customHeight="1">
      <c r="B165" s="170">
        <v>14</v>
      </c>
      <c r="C165" s="171" t="s">
        <v>2284</v>
      </c>
      <c r="D165" s="210" t="s">
        <v>2285</v>
      </c>
      <c r="E165" s="177" t="s">
        <v>1418</v>
      </c>
      <c r="F165" s="232" t="s">
        <v>1416</v>
      </c>
      <c r="G165" s="227" t="s">
        <v>1427</v>
      </c>
      <c r="H165" s="233" t="s">
        <v>1416</v>
      </c>
      <c r="I165" s="171"/>
      <c r="J165" s="171" t="s">
        <v>1368</v>
      </c>
      <c r="K165" s="171"/>
      <c r="L165" s="178" t="s">
        <v>2286</v>
      </c>
    </row>
    <row r="166" spans="1:12" ht="30" customHeight="1">
      <c r="B166" s="170">
        <v>15</v>
      </c>
      <c r="C166" s="171" t="s">
        <v>2287</v>
      </c>
      <c r="D166" s="210" t="s">
        <v>2288</v>
      </c>
      <c r="E166" s="177" t="s">
        <v>2351</v>
      </c>
      <c r="F166" s="232" t="s">
        <v>1416</v>
      </c>
      <c r="G166" s="232" t="s">
        <v>1416</v>
      </c>
      <c r="H166" s="233" t="s">
        <v>1416</v>
      </c>
      <c r="I166" s="171"/>
      <c r="J166" s="171"/>
      <c r="K166" s="171"/>
      <c r="L166" s="178" t="s">
        <v>2289</v>
      </c>
    </row>
    <row r="167" spans="1:12" ht="30" customHeight="1">
      <c r="B167" s="170">
        <v>16</v>
      </c>
      <c r="C167" s="171" t="s">
        <v>313</v>
      </c>
      <c r="D167" s="210" t="s">
        <v>2290</v>
      </c>
      <c r="E167" s="177" t="s">
        <v>1733</v>
      </c>
      <c r="F167" s="232" t="s">
        <v>1416</v>
      </c>
      <c r="G167" s="232" t="s">
        <v>1416</v>
      </c>
      <c r="H167" s="233" t="s">
        <v>1416</v>
      </c>
      <c r="I167" s="171"/>
      <c r="J167" s="171"/>
      <c r="K167" s="171"/>
      <c r="L167" s="178" t="s">
        <v>2291</v>
      </c>
    </row>
    <row r="168" spans="1:12" ht="30" customHeight="1">
      <c r="B168" s="170">
        <v>17</v>
      </c>
      <c r="C168" s="171" t="s">
        <v>314</v>
      </c>
      <c r="D168" s="210" t="s">
        <v>2292</v>
      </c>
      <c r="E168" s="177" t="s">
        <v>1733</v>
      </c>
      <c r="F168" s="232" t="s">
        <v>1416</v>
      </c>
      <c r="G168" s="232" t="s">
        <v>1416</v>
      </c>
      <c r="H168" s="233" t="s">
        <v>1416</v>
      </c>
      <c r="I168" s="171"/>
      <c r="J168" s="171"/>
      <c r="K168" s="171"/>
      <c r="L168" s="178" t="s">
        <v>2293</v>
      </c>
    </row>
    <row r="169" spans="1:12" ht="30" customHeight="1">
      <c r="B169" s="170">
        <v>18</v>
      </c>
      <c r="C169" s="171" t="s">
        <v>2294</v>
      </c>
      <c r="D169" s="210" t="s">
        <v>2295</v>
      </c>
      <c r="E169" s="177" t="s">
        <v>1429</v>
      </c>
      <c r="F169" s="232" t="s">
        <v>1416</v>
      </c>
      <c r="G169" s="232" t="s">
        <v>1416</v>
      </c>
      <c r="H169" s="228" t="s">
        <v>1427</v>
      </c>
      <c r="I169" s="171"/>
      <c r="J169" s="171"/>
      <c r="K169" s="171"/>
      <c r="L169" s="178" t="s">
        <v>2296</v>
      </c>
    </row>
    <row r="170" spans="1:12" ht="30" customHeight="1">
      <c r="B170" s="170">
        <v>19</v>
      </c>
      <c r="C170" s="171" t="s">
        <v>333</v>
      </c>
      <c r="D170" s="210" t="s">
        <v>2297</v>
      </c>
      <c r="E170" s="177" t="s">
        <v>1429</v>
      </c>
      <c r="F170" s="232" t="s">
        <v>1416</v>
      </c>
      <c r="G170" s="232" t="s">
        <v>1416</v>
      </c>
      <c r="H170" s="233" t="s">
        <v>1416</v>
      </c>
      <c r="I170" s="171"/>
      <c r="J170" s="171"/>
      <c r="K170" s="171"/>
      <c r="L170" s="178" t="s">
        <v>2298</v>
      </c>
    </row>
    <row r="172" spans="1:12" ht="30" customHeight="1" thickBot="1"/>
    <row r="173" spans="1:12" ht="30" customHeight="1">
      <c r="A173" s="169">
        <v>11</v>
      </c>
      <c r="B173" s="571" t="s">
        <v>1547</v>
      </c>
      <c r="C173" s="572"/>
      <c r="D173" s="572"/>
      <c r="E173" s="189" t="s">
        <v>127</v>
      </c>
      <c r="F173" s="575" t="s">
        <v>1360</v>
      </c>
      <c r="G173" s="575"/>
      <c r="H173" s="575"/>
      <c r="I173" s="189" t="s">
        <v>1401</v>
      </c>
      <c r="J173" s="169" t="s">
        <v>2299</v>
      </c>
      <c r="K173" s="189" t="s">
        <v>1539</v>
      </c>
      <c r="L173" s="181"/>
    </row>
    <row r="174" spans="1:12" ht="30" customHeight="1">
      <c r="B174" s="582"/>
      <c r="C174" s="583"/>
      <c r="D174" s="583"/>
      <c r="E174" s="191" t="s">
        <v>1552</v>
      </c>
      <c r="F174" s="576" t="s">
        <v>276</v>
      </c>
      <c r="G174" s="576"/>
      <c r="H174" s="576"/>
      <c r="I174" s="191" t="s">
        <v>1553</v>
      </c>
      <c r="J174" s="167" t="s">
        <v>2187</v>
      </c>
      <c r="K174" s="191" t="s">
        <v>1543</v>
      </c>
      <c r="L174" s="182" t="s">
        <v>2300</v>
      </c>
    </row>
    <row r="175" spans="1:12" ht="30" customHeight="1" thickBot="1">
      <c r="B175" s="577" t="s">
        <v>1636</v>
      </c>
      <c r="C175" s="578"/>
      <c r="D175" s="168" t="s">
        <v>2145</v>
      </c>
      <c r="E175" s="192" t="s">
        <v>123</v>
      </c>
      <c r="F175" s="579" t="s">
        <v>1761</v>
      </c>
      <c r="G175" s="580"/>
      <c r="H175" s="580"/>
      <c r="I175" s="580"/>
      <c r="J175" s="581"/>
      <c r="K175" s="192" t="s">
        <v>1637</v>
      </c>
      <c r="L175" s="179">
        <v>1</v>
      </c>
    </row>
    <row r="176" spans="1:12" ht="30" customHeight="1" thickBot="1"/>
    <row r="177" spans="2:12" ht="30" customHeight="1">
      <c r="B177" s="193" t="s">
        <v>119</v>
      </c>
      <c r="C177" s="189" t="s">
        <v>120</v>
      </c>
      <c r="D177" s="189" t="s">
        <v>2312</v>
      </c>
      <c r="E177" s="189" t="s">
        <v>125</v>
      </c>
      <c r="F177" s="189" t="s">
        <v>2313</v>
      </c>
      <c r="G177" s="189" t="s">
        <v>2314</v>
      </c>
      <c r="H177" s="189" t="s">
        <v>2315</v>
      </c>
      <c r="I177" s="189" t="s">
        <v>1412</v>
      </c>
      <c r="J177" s="189" t="s">
        <v>2316</v>
      </c>
      <c r="K177" s="189" t="s">
        <v>126</v>
      </c>
      <c r="L177" s="194" t="s">
        <v>2317</v>
      </c>
    </row>
    <row r="178" spans="2:12" ht="30" customHeight="1">
      <c r="B178" s="170">
        <v>1</v>
      </c>
      <c r="C178" s="171" t="s">
        <v>2318</v>
      </c>
      <c r="D178" s="171" t="s">
        <v>2319</v>
      </c>
      <c r="E178" s="177" t="s">
        <v>1418</v>
      </c>
      <c r="F178" s="227" t="s">
        <v>1427</v>
      </c>
      <c r="G178" s="232" t="s">
        <v>1416</v>
      </c>
      <c r="H178" s="233" t="s">
        <v>1416</v>
      </c>
      <c r="I178" s="171"/>
      <c r="J178" s="171"/>
      <c r="K178" s="171"/>
      <c r="L178" s="178" t="s">
        <v>2320</v>
      </c>
    </row>
    <row r="179" spans="2:12" ht="30" customHeight="1">
      <c r="B179" s="170">
        <v>2</v>
      </c>
      <c r="C179" s="171" t="s">
        <v>1566</v>
      </c>
      <c r="D179" s="210" t="s">
        <v>1567</v>
      </c>
      <c r="E179" s="177" t="s">
        <v>1418</v>
      </c>
      <c r="F179" s="232" t="s">
        <v>1416</v>
      </c>
      <c r="G179" s="227" t="s">
        <v>1427</v>
      </c>
      <c r="H179" s="233" t="s">
        <v>1416</v>
      </c>
      <c r="I179" s="171"/>
      <c r="J179" s="171" t="s">
        <v>489</v>
      </c>
      <c r="K179" s="177" t="s">
        <v>2544</v>
      </c>
      <c r="L179" s="178" t="s">
        <v>1437</v>
      </c>
    </row>
    <row r="180" spans="2:12" ht="30" customHeight="1">
      <c r="B180" s="170">
        <v>3</v>
      </c>
      <c r="C180" s="171" t="s">
        <v>1568</v>
      </c>
      <c r="D180" s="210" t="s">
        <v>1931</v>
      </c>
      <c r="E180" s="177" t="s">
        <v>1418</v>
      </c>
      <c r="F180" s="232" t="s">
        <v>1416</v>
      </c>
      <c r="G180" s="227" t="s">
        <v>1427</v>
      </c>
      <c r="H180" s="233" t="s">
        <v>1416</v>
      </c>
      <c r="I180" s="171"/>
      <c r="J180" s="171" t="s">
        <v>489</v>
      </c>
      <c r="K180" s="177" t="s">
        <v>1251</v>
      </c>
      <c r="L180" s="178" t="s">
        <v>1618</v>
      </c>
    </row>
    <row r="181" spans="2:12" ht="30" customHeight="1">
      <c r="B181" s="170">
        <v>4</v>
      </c>
      <c r="C181" s="171" t="s">
        <v>2321</v>
      </c>
      <c r="D181" s="210" t="s">
        <v>2193</v>
      </c>
      <c r="E181" s="177" t="s">
        <v>1415</v>
      </c>
      <c r="F181" s="232" t="s">
        <v>1416</v>
      </c>
      <c r="G181" s="227" t="s">
        <v>1427</v>
      </c>
      <c r="H181" s="233" t="s">
        <v>1416</v>
      </c>
      <c r="I181" s="171"/>
      <c r="J181" s="171" t="s">
        <v>2546</v>
      </c>
      <c r="K181" s="177" t="s">
        <v>1466</v>
      </c>
      <c r="L181" s="178" t="s">
        <v>2301</v>
      </c>
    </row>
    <row r="182" spans="2:12" ht="30" customHeight="1">
      <c r="B182" s="170">
        <v>5</v>
      </c>
      <c r="C182" s="171" t="s">
        <v>2243</v>
      </c>
      <c r="D182" s="210" t="s">
        <v>2266</v>
      </c>
      <c r="E182" s="177" t="s">
        <v>1420</v>
      </c>
      <c r="F182" s="232" t="s">
        <v>1416</v>
      </c>
      <c r="G182" s="227" t="s">
        <v>1427</v>
      </c>
      <c r="H182" s="228" t="s">
        <v>1427</v>
      </c>
      <c r="I182" s="171"/>
      <c r="J182" s="171" t="s">
        <v>2546</v>
      </c>
      <c r="K182" s="177" t="s">
        <v>1473</v>
      </c>
      <c r="L182" s="178" t="s">
        <v>2302</v>
      </c>
    </row>
    <row r="183" spans="2:12" ht="30" customHeight="1">
      <c r="B183" s="170">
        <v>6</v>
      </c>
      <c r="C183" s="171" t="s">
        <v>2267</v>
      </c>
      <c r="D183" s="210" t="s">
        <v>2322</v>
      </c>
      <c r="E183" s="177" t="s">
        <v>1429</v>
      </c>
      <c r="F183" s="232" t="s">
        <v>1416</v>
      </c>
      <c r="G183" s="232" t="s">
        <v>1416</v>
      </c>
      <c r="H183" s="228" t="s">
        <v>1427</v>
      </c>
      <c r="I183" s="171"/>
      <c r="J183" s="171"/>
      <c r="K183" s="171"/>
      <c r="L183" s="178" t="s">
        <v>2303</v>
      </c>
    </row>
    <row r="184" spans="2:12" ht="30" customHeight="1">
      <c r="B184" s="170">
        <v>7</v>
      </c>
      <c r="C184" s="171" t="s">
        <v>2323</v>
      </c>
      <c r="D184" s="210" t="s">
        <v>2324</v>
      </c>
      <c r="E184" s="177" t="s">
        <v>2342</v>
      </c>
      <c r="F184" s="232" t="s">
        <v>1416</v>
      </c>
      <c r="G184" s="232" t="s">
        <v>1416</v>
      </c>
      <c r="H184" s="228" t="s">
        <v>1427</v>
      </c>
      <c r="I184" s="171"/>
      <c r="J184" s="171"/>
      <c r="K184" s="171"/>
      <c r="L184" s="178" t="s">
        <v>2304</v>
      </c>
    </row>
    <row r="185" spans="2:12" ht="30" customHeight="1">
      <c r="B185" s="170">
        <v>8</v>
      </c>
      <c r="C185" s="171" t="s">
        <v>2325</v>
      </c>
      <c r="D185" s="210" t="s">
        <v>2326</v>
      </c>
      <c r="E185" s="177" t="s">
        <v>1733</v>
      </c>
      <c r="F185" s="232" t="s">
        <v>1416</v>
      </c>
      <c r="G185" s="232" t="s">
        <v>1416</v>
      </c>
      <c r="H185" s="228" t="s">
        <v>1427</v>
      </c>
      <c r="I185" s="171"/>
      <c r="J185" s="171"/>
      <c r="K185" s="171"/>
      <c r="L185" s="178" t="s">
        <v>2305</v>
      </c>
    </row>
    <row r="186" spans="2:12" ht="30" customHeight="1">
      <c r="B186" s="170">
        <v>10</v>
      </c>
      <c r="C186" s="171" t="s">
        <v>2327</v>
      </c>
      <c r="D186" s="210" t="s">
        <v>2328</v>
      </c>
      <c r="E186" s="177" t="s">
        <v>1733</v>
      </c>
      <c r="F186" s="232" t="s">
        <v>1416</v>
      </c>
      <c r="G186" s="227" t="s">
        <v>1427</v>
      </c>
      <c r="H186" s="228" t="s">
        <v>1427</v>
      </c>
      <c r="I186" s="171"/>
      <c r="J186" s="171" t="s">
        <v>1369</v>
      </c>
      <c r="K186" s="177" t="s">
        <v>415</v>
      </c>
      <c r="L186" s="178" t="s">
        <v>2306</v>
      </c>
    </row>
    <row r="187" spans="2:12" ht="30" customHeight="1">
      <c r="B187" s="170">
        <v>11</v>
      </c>
      <c r="C187" s="171" t="s">
        <v>2329</v>
      </c>
      <c r="D187" s="210" t="s">
        <v>2330</v>
      </c>
      <c r="E187" s="177" t="s">
        <v>1733</v>
      </c>
      <c r="F187" s="232" t="s">
        <v>1416</v>
      </c>
      <c r="G187" s="227" t="s">
        <v>1427</v>
      </c>
      <c r="H187" s="228" t="s">
        <v>1427</v>
      </c>
      <c r="I187" s="171"/>
      <c r="J187" s="171" t="s">
        <v>1369</v>
      </c>
      <c r="K187" s="177" t="s">
        <v>416</v>
      </c>
      <c r="L187" s="178" t="s">
        <v>2307</v>
      </c>
    </row>
    <row r="188" spans="2:12" ht="30" customHeight="1">
      <c r="B188" s="170">
        <v>12</v>
      </c>
      <c r="C188" s="171" t="s">
        <v>2331</v>
      </c>
      <c r="D188" s="210" t="s">
        <v>2332</v>
      </c>
      <c r="E188" s="177" t="s">
        <v>1733</v>
      </c>
      <c r="F188" s="232" t="s">
        <v>1416</v>
      </c>
      <c r="G188" s="232" t="s">
        <v>1416</v>
      </c>
      <c r="H188" s="228" t="s">
        <v>1427</v>
      </c>
      <c r="I188" s="171"/>
      <c r="J188" s="171"/>
      <c r="K188" s="171"/>
      <c r="L188" s="178" t="s">
        <v>2308</v>
      </c>
    </row>
    <row r="189" spans="2:12" ht="30" customHeight="1">
      <c r="B189" s="170">
        <v>13</v>
      </c>
      <c r="C189" s="171" t="s">
        <v>2333</v>
      </c>
      <c r="D189" s="210" t="s">
        <v>2334</v>
      </c>
      <c r="E189" s="177" t="s">
        <v>1733</v>
      </c>
      <c r="F189" s="232" t="s">
        <v>1416</v>
      </c>
      <c r="G189" s="232" t="s">
        <v>1416</v>
      </c>
      <c r="H189" s="228" t="s">
        <v>1427</v>
      </c>
      <c r="I189" s="171"/>
      <c r="J189" s="171"/>
      <c r="K189" s="171"/>
      <c r="L189" s="178" t="s">
        <v>2309</v>
      </c>
    </row>
    <row r="190" spans="2:12" ht="30" customHeight="1">
      <c r="B190" s="170">
        <v>14</v>
      </c>
      <c r="C190" s="171" t="s">
        <v>2335</v>
      </c>
      <c r="D190" s="210" t="s">
        <v>2336</v>
      </c>
      <c r="E190" s="177" t="s">
        <v>1429</v>
      </c>
      <c r="F190" s="232" t="s">
        <v>1416</v>
      </c>
      <c r="G190" s="232" t="s">
        <v>1416</v>
      </c>
      <c r="H190" s="228" t="s">
        <v>1427</v>
      </c>
      <c r="I190" s="171"/>
      <c r="J190" s="171"/>
      <c r="K190" s="171"/>
      <c r="L190" s="178" t="s">
        <v>2310</v>
      </c>
    </row>
    <row r="191" spans="2:12" ht="30" customHeight="1">
      <c r="B191" s="170">
        <v>16</v>
      </c>
      <c r="C191" s="171" t="s">
        <v>413</v>
      </c>
      <c r="D191" s="210" t="s">
        <v>2337</v>
      </c>
      <c r="E191" s="177" t="s">
        <v>1429</v>
      </c>
      <c r="F191" s="232" t="s">
        <v>1416</v>
      </c>
      <c r="G191" s="232" t="s">
        <v>1416</v>
      </c>
      <c r="H191" s="228" t="s">
        <v>1427</v>
      </c>
      <c r="I191" s="171"/>
      <c r="J191" s="171"/>
      <c r="K191" s="171"/>
      <c r="L191" s="178" t="s">
        <v>2311</v>
      </c>
    </row>
    <row r="192" spans="2:12" ht="30" customHeight="1">
      <c r="B192" s="203"/>
      <c r="C192" s="203"/>
      <c r="D192" s="211"/>
      <c r="E192" s="203"/>
      <c r="F192" s="203"/>
      <c r="G192" s="203"/>
      <c r="H192" s="203"/>
      <c r="I192" s="203"/>
      <c r="J192" s="203"/>
      <c r="K192" s="203"/>
      <c r="L192" s="199"/>
    </row>
    <row r="193" spans="1:12" ht="30" customHeight="1" thickBot="1">
      <c r="C193" s="205"/>
      <c r="D193" s="205"/>
    </row>
    <row r="194" spans="1:12" ht="30" customHeight="1">
      <c r="A194" s="169">
        <v>12</v>
      </c>
      <c r="B194" s="571" t="s">
        <v>1630</v>
      </c>
      <c r="C194" s="572"/>
      <c r="D194" s="572"/>
      <c r="E194" s="188" t="s">
        <v>1631</v>
      </c>
      <c r="F194" s="575" t="s">
        <v>1361</v>
      </c>
      <c r="G194" s="575"/>
      <c r="H194" s="575"/>
      <c r="I194" s="189" t="s">
        <v>1632</v>
      </c>
      <c r="J194" s="195" t="s">
        <v>1549</v>
      </c>
      <c r="K194" s="189" t="s">
        <v>1633</v>
      </c>
      <c r="L194" s="181"/>
    </row>
    <row r="195" spans="1:12" ht="30" customHeight="1" thickBot="1">
      <c r="B195" s="573"/>
      <c r="C195" s="574"/>
      <c r="D195" s="574"/>
      <c r="E195" s="190" t="s">
        <v>1634</v>
      </c>
      <c r="F195" s="576" t="s">
        <v>2352</v>
      </c>
      <c r="G195" s="576"/>
      <c r="H195" s="576"/>
      <c r="I195" s="191" t="s">
        <v>1635</v>
      </c>
      <c r="J195" s="167" t="s">
        <v>2187</v>
      </c>
      <c r="K195" s="191" t="s">
        <v>1543</v>
      </c>
      <c r="L195" s="182">
        <v>1</v>
      </c>
    </row>
    <row r="196" spans="1:12" ht="30" customHeight="1" thickBot="1">
      <c r="B196" s="577" t="s">
        <v>1636</v>
      </c>
      <c r="C196" s="578"/>
      <c r="D196" s="168" t="s">
        <v>2145</v>
      </c>
      <c r="E196" s="192" t="s">
        <v>123</v>
      </c>
      <c r="F196" s="579" t="s">
        <v>1761</v>
      </c>
      <c r="G196" s="580"/>
      <c r="H196" s="580"/>
      <c r="I196" s="580"/>
      <c r="J196" s="581"/>
      <c r="K196" s="192" t="s">
        <v>1637</v>
      </c>
      <c r="L196" s="179">
        <v>1</v>
      </c>
    </row>
    <row r="197" spans="1:12" ht="30" customHeight="1" thickBot="1"/>
    <row r="198" spans="1:12" ht="30" customHeight="1">
      <c r="B198" s="193" t="s">
        <v>1638</v>
      </c>
      <c r="C198" s="189" t="s">
        <v>1639</v>
      </c>
      <c r="D198" s="189" t="s">
        <v>1640</v>
      </c>
      <c r="E198" s="189" t="s">
        <v>1641</v>
      </c>
      <c r="F198" s="189" t="s">
        <v>1642</v>
      </c>
      <c r="G198" s="189" t="s">
        <v>1643</v>
      </c>
      <c r="H198" s="189" t="s">
        <v>1644</v>
      </c>
      <c r="I198" s="189" t="s">
        <v>1645</v>
      </c>
      <c r="J198" s="189" t="s">
        <v>1646</v>
      </c>
      <c r="K198" s="189" t="s">
        <v>1647</v>
      </c>
      <c r="L198" s="194" t="s">
        <v>1648</v>
      </c>
    </row>
    <row r="199" spans="1:12" ht="30" customHeight="1">
      <c r="B199" s="170">
        <v>1</v>
      </c>
      <c r="C199" s="171" t="s">
        <v>1649</v>
      </c>
      <c r="D199" s="171" t="s">
        <v>1650</v>
      </c>
      <c r="E199" s="171" t="s">
        <v>1651</v>
      </c>
      <c r="F199" s="227" t="s">
        <v>1427</v>
      </c>
      <c r="G199" s="232" t="s">
        <v>1416</v>
      </c>
      <c r="H199" s="232" t="s">
        <v>1416</v>
      </c>
      <c r="I199" s="171"/>
      <c r="J199" s="171"/>
      <c r="K199" s="171"/>
      <c r="L199" s="178" t="s">
        <v>1649</v>
      </c>
    </row>
    <row r="200" spans="1:12" ht="30" customHeight="1">
      <c r="B200" s="170">
        <v>2</v>
      </c>
      <c r="C200" s="171" t="s">
        <v>1614</v>
      </c>
      <c r="D200" s="171" t="s">
        <v>1652</v>
      </c>
      <c r="E200" s="171" t="s">
        <v>1651</v>
      </c>
      <c r="F200" s="232" t="s">
        <v>1416</v>
      </c>
      <c r="G200" s="227" t="s">
        <v>1427</v>
      </c>
      <c r="H200" s="232" t="s">
        <v>1416</v>
      </c>
      <c r="I200" s="171"/>
      <c r="J200" s="171" t="s">
        <v>489</v>
      </c>
      <c r="K200" s="177" t="s">
        <v>2544</v>
      </c>
      <c r="L200" s="178" t="s">
        <v>1437</v>
      </c>
    </row>
    <row r="201" spans="1:12" ht="30" customHeight="1">
      <c r="B201" s="170">
        <v>3</v>
      </c>
      <c r="C201" s="171" t="s">
        <v>1653</v>
      </c>
      <c r="D201" s="171" t="s">
        <v>1654</v>
      </c>
      <c r="E201" s="171" t="s">
        <v>1651</v>
      </c>
      <c r="F201" s="232" t="s">
        <v>1416</v>
      </c>
      <c r="G201" s="227" t="s">
        <v>1427</v>
      </c>
      <c r="H201" s="232" t="s">
        <v>1416</v>
      </c>
      <c r="I201" s="171"/>
      <c r="J201" s="171" t="s">
        <v>489</v>
      </c>
      <c r="K201" s="177" t="s">
        <v>1251</v>
      </c>
      <c r="L201" s="178" t="s">
        <v>1439</v>
      </c>
    </row>
    <row r="202" spans="1:12" ht="30" customHeight="1">
      <c r="B202" s="170">
        <v>4</v>
      </c>
      <c r="C202" s="171" t="s">
        <v>1655</v>
      </c>
      <c r="D202" s="171" t="s">
        <v>1656</v>
      </c>
      <c r="E202" s="171" t="s">
        <v>1657</v>
      </c>
      <c r="F202" s="232" t="s">
        <v>1416</v>
      </c>
      <c r="G202" s="232" t="s">
        <v>1416</v>
      </c>
      <c r="H202" s="232" t="s">
        <v>1416</v>
      </c>
      <c r="I202" s="171"/>
      <c r="J202" s="171"/>
      <c r="K202" s="171"/>
      <c r="L202" s="178" t="s">
        <v>1571</v>
      </c>
    </row>
    <row r="203" spans="1:12" ht="30" customHeight="1">
      <c r="B203" s="170">
        <v>5</v>
      </c>
      <c r="C203" s="171" t="s">
        <v>1658</v>
      </c>
      <c r="D203" s="171" t="s">
        <v>1659</v>
      </c>
      <c r="E203" s="171" t="s">
        <v>1657</v>
      </c>
      <c r="F203" s="232" t="s">
        <v>1416</v>
      </c>
      <c r="G203" s="232" t="s">
        <v>1416</v>
      </c>
      <c r="H203" s="232" t="s">
        <v>1416</v>
      </c>
      <c r="I203" s="171"/>
      <c r="J203" s="171"/>
      <c r="K203" s="171"/>
      <c r="L203" s="178" t="s">
        <v>2185</v>
      </c>
    </row>
    <row r="204" spans="1:12" ht="30" customHeight="1">
      <c r="B204" s="170">
        <v>6</v>
      </c>
      <c r="C204" s="171" t="s">
        <v>1660</v>
      </c>
      <c r="D204" s="171" t="s">
        <v>1661</v>
      </c>
      <c r="E204" s="171" t="s">
        <v>1662</v>
      </c>
      <c r="F204" s="232" t="s">
        <v>1416</v>
      </c>
      <c r="G204" s="232" t="s">
        <v>1416</v>
      </c>
      <c r="H204" s="232" t="s">
        <v>1416</v>
      </c>
      <c r="I204" s="171"/>
      <c r="J204" s="171"/>
      <c r="K204" s="171"/>
      <c r="L204" s="178" t="s">
        <v>374</v>
      </c>
    </row>
    <row r="205" spans="1:12" ht="30" customHeight="1" thickBot="1">
      <c r="B205" s="172">
        <v>7</v>
      </c>
      <c r="C205" s="173" t="s">
        <v>1663</v>
      </c>
      <c r="D205" s="173" t="s">
        <v>1664</v>
      </c>
      <c r="E205" s="173" t="s">
        <v>1665</v>
      </c>
      <c r="F205" s="234" t="s">
        <v>1416</v>
      </c>
      <c r="G205" s="234" t="s">
        <v>1416</v>
      </c>
      <c r="H205" s="234" t="s">
        <v>1416</v>
      </c>
      <c r="I205" s="173"/>
      <c r="J205" s="173"/>
      <c r="K205" s="173"/>
      <c r="L205" s="179" t="s">
        <v>2184</v>
      </c>
    </row>
    <row r="207" spans="1:12" ht="30" customHeight="1" thickBot="1">
      <c r="G207"/>
    </row>
    <row r="208" spans="1:12" ht="30" customHeight="1">
      <c r="A208" s="169">
        <v>13</v>
      </c>
      <c r="B208" s="571" t="s">
        <v>1630</v>
      </c>
      <c r="C208" s="572"/>
      <c r="D208" s="572"/>
      <c r="E208" s="188" t="s">
        <v>1631</v>
      </c>
      <c r="F208" s="575" t="s">
        <v>1362</v>
      </c>
      <c r="G208" s="575"/>
      <c r="H208" s="575"/>
      <c r="I208" s="189" t="s">
        <v>1632</v>
      </c>
      <c r="J208" s="195" t="s">
        <v>1575</v>
      </c>
      <c r="K208" s="189" t="s">
        <v>1633</v>
      </c>
      <c r="L208" s="181"/>
    </row>
    <row r="209" spans="2:12" ht="30" customHeight="1" thickBot="1">
      <c r="B209" s="573"/>
      <c r="C209" s="574"/>
      <c r="D209" s="574"/>
      <c r="E209" s="190" t="s">
        <v>1634</v>
      </c>
      <c r="F209" s="576" t="s">
        <v>2352</v>
      </c>
      <c r="G209" s="576"/>
      <c r="H209" s="576"/>
      <c r="I209" s="191" t="s">
        <v>1635</v>
      </c>
      <c r="J209" s="167" t="s">
        <v>2187</v>
      </c>
      <c r="K209" s="191" t="s">
        <v>1543</v>
      </c>
      <c r="L209" s="182">
        <v>1</v>
      </c>
    </row>
    <row r="210" spans="2:12" ht="30" customHeight="1" thickBot="1">
      <c r="B210" s="577" t="s">
        <v>1636</v>
      </c>
      <c r="C210" s="578"/>
      <c r="D210" s="168" t="s">
        <v>2145</v>
      </c>
      <c r="E210" s="192" t="s">
        <v>123</v>
      </c>
      <c r="F210" s="579" t="s">
        <v>1761</v>
      </c>
      <c r="G210" s="580"/>
      <c r="H210" s="580"/>
      <c r="I210" s="580"/>
      <c r="J210" s="581"/>
      <c r="K210" s="192" t="s">
        <v>1637</v>
      </c>
      <c r="L210" s="179">
        <v>1</v>
      </c>
    </row>
    <row r="211" spans="2:12" ht="30" customHeight="1" thickBot="1"/>
    <row r="212" spans="2:12" ht="30" customHeight="1">
      <c r="B212" s="193" t="s">
        <v>1638</v>
      </c>
      <c r="C212" s="189" t="s">
        <v>1639</v>
      </c>
      <c r="D212" s="189" t="s">
        <v>1640</v>
      </c>
      <c r="E212" s="189" t="s">
        <v>1641</v>
      </c>
      <c r="F212" s="189" t="s">
        <v>1642</v>
      </c>
      <c r="G212" s="189" t="s">
        <v>1411</v>
      </c>
      <c r="H212" s="189" t="s">
        <v>1644</v>
      </c>
      <c r="I212" s="189" t="s">
        <v>1645</v>
      </c>
      <c r="J212" s="189" t="s">
        <v>1646</v>
      </c>
      <c r="K212" s="189" t="s">
        <v>1647</v>
      </c>
      <c r="L212" s="194" t="s">
        <v>1648</v>
      </c>
    </row>
    <row r="213" spans="2:12" ht="30" customHeight="1">
      <c r="B213" s="170">
        <v>1</v>
      </c>
      <c r="C213" s="171" t="s">
        <v>1667</v>
      </c>
      <c r="D213" s="171" t="s">
        <v>1668</v>
      </c>
      <c r="E213" s="171" t="s">
        <v>1651</v>
      </c>
      <c r="F213" s="227" t="s">
        <v>1427</v>
      </c>
      <c r="G213" s="232" t="s">
        <v>1416</v>
      </c>
      <c r="H213" s="232" t="s">
        <v>1416</v>
      </c>
      <c r="I213" s="171"/>
      <c r="J213" s="171"/>
      <c r="K213" s="171"/>
      <c r="L213" s="178" t="s">
        <v>1580</v>
      </c>
    </row>
    <row r="214" spans="2:12" ht="30" customHeight="1">
      <c r="B214" s="170">
        <v>2</v>
      </c>
      <c r="C214" s="171" t="s">
        <v>1669</v>
      </c>
      <c r="D214" s="171" t="s">
        <v>1652</v>
      </c>
      <c r="E214" s="171" t="s">
        <v>1651</v>
      </c>
      <c r="F214" s="232" t="s">
        <v>1416</v>
      </c>
      <c r="G214" s="227" t="s">
        <v>1427</v>
      </c>
      <c r="H214" s="232" t="s">
        <v>1416</v>
      </c>
      <c r="I214" s="171"/>
      <c r="J214" s="171" t="s">
        <v>489</v>
      </c>
      <c r="K214" s="177" t="s">
        <v>2544</v>
      </c>
      <c r="L214" s="178" t="s">
        <v>1437</v>
      </c>
    </row>
    <row r="215" spans="2:12" ht="30" customHeight="1">
      <c r="B215" s="170">
        <v>3</v>
      </c>
      <c r="C215" s="171" t="s">
        <v>1653</v>
      </c>
      <c r="D215" s="171" t="s">
        <v>1670</v>
      </c>
      <c r="E215" s="171" t="s">
        <v>1651</v>
      </c>
      <c r="F215" s="232" t="s">
        <v>1416</v>
      </c>
      <c r="G215" s="227" t="s">
        <v>1427</v>
      </c>
      <c r="H215" s="232" t="s">
        <v>1416</v>
      </c>
      <c r="I215" s="171"/>
      <c r="J215" s="171" t="s">
        <v>489</v>
      </c>
      <c r="K215" s="177" t="s">
        <v>1251</v>
      </c>
      <c r="L215" s="178" t="s">
        <v>1439</v>
      </c>
    </row>
    <row r="216" spans="2:12" ht="30" customHeight="1">
      <c r="B216" s="170">
        <v>4</v>
      </c>
      <c r="C216" s="171" t="s">
        <v>1671</v>
      </c>
      <c r="D216" s="171" t="s">
        <v>1672</v>
      </c>
      <c r="E216" s="171" t="s">
        <v>1657</v>
      </c>
      <c r="F216" s="232" t="s">
        <v>1416</v>
      </c>
      <c r="G216" s="232" t="s">
        <v>1416</v>
      </c>
      <c r="H216" s="232" t="s">
        <v>1416</v>
      </c>
      <c r="I216" s="171"/>
      <c r="J216" s="171"/>
      <c r="K216" s="171"/>
      <c r="L216" s="178" t="s">
        <v>1586</v>
      </c>
    </row>
    <row r="217" spans="2:12" ht="30" customHeight="1">
      <c r="B217" s="170">
        <v>5</v>
      </c>
      <c r="C217" s="171" t="s">
        <v>1673</v>
      </c>
      <c r="D217" s="171" t="s">
        <v>1159</v>
      </c>
      <c r="E217" s="171" t="s">
        <v>1674</v>
      </c>
      <c r="F217" s="232" t="s">
        <v>1416</v>
      </c>
      <c r="G217" s="232" t="s">
        <v>1416</v>
      </c>
      <c r="H217" s="232" t="s">
        <v>1416</v>
      </c>
      <c r="I217" s="171"/>
      <c r="J217" s="171"/>
      <c r="K217" s="171"/>
      <c r="L217" s="178" t="s">
        <v>1587</v>
      </c>
    </row>
    <row r="218" spans="2:12" ht="30" customHeight="1">
      <c r="B218" s="170">
        <v>6</v>
      </c>
      <c r="C218" s="171" t="s">
        <v>1675</v>
      </c>
      <c r="D218" s="171" t="s">
        <v>1676</v>
      </c>
      <c r="E218" s="171" t="s">
        <v>1677</v>
      </c>
      <c r="F218" s="232" t="s">
        <v>1416</v>
      </c>
      <c r="G218" s="232" t="s">
        <v>1416</v>
      </c>
      <c r="H218" s="232" t="s">
        <v>1416</v>
      </c>
      <c r="I218" s="171"/>
      <c r="J218" s="171"/>
      <c r="K218" s="171"/>
      <c r="L218" s="178" t="s">
        <v>1588</v>
      </c>
    </row>
    <row r="219" spans="2:12" ht="30" customHeight="1">
      <c r="B219" s="170">
        <v>7</v>
      </c>
      <c r="C219" s="171" t="s">
        <v>1678</v>
      </c>
      <c r="D219" s="171" t="s">
        <v>1679</v>
      </c>
      <c r="E219" s="171" t="s">
        <v>1680</v>
      </c>
      <c r="F219" s="232" t="s">
        <v>1416</v>
      </c>
      <c r="G219" s="232" t="s">
        <v>1416</v>
      </c>
      <c r="H219" s="232" t="s">
        <v>1416</v>
      </c>
      <c r="I219" s="171"/>
      <c r="J219" s="171"/>
      <c r="K219" s="171"/>
      <c r="L219" s="178" t="s">
        <v>1589</v>
      </c>
    </row>
    <row r="220" spans="2:12" ht="30" customHeight="1">
      <c r="B220" s="170">
        <v>8</v>
      </c>
      <c r="C220" s="171" t="s">
        <v>1681</v>
      </c>
      <c r="D220" s="171" t="s">
        <v>1682</v>
      </c>
      <c r="E220" s="171" t="s">
        <v>1683</v>
      </c>
      <c r="F220" s="232" t="s">
        <v>1416</v>
      </c>
      <c r="G220" s="232" t="s">
        <v>1416</v>
      </c>
      <c r="H220" s="232" t="s">
        <v>1416</v>
      </c>
      <c r="I220" s="171"/>
      <c r="J220" s="171"/>
      <c r="K220" s="171"/>
      <c r="L220" s="178" t="s">
        <v>1591</v>
      </c>
    </row>
    <row r="221" spans="2:12" ht="30" customHeight="1">
      <c r="B221" s="170">
        <v>9</v>
      </c>
      <c r="C221" s="171" t="s">
        <v>1684</v>
      </c>
      <c r="D221" s="171" t="s">
        <v>1685</v>
      </c>
      <c r="E221" s="171" t="s">
        <v>1680</v>
      </c>
      <c r="F221" s="232" t="s">
        <v>1416</v>
      </c>
      <c r="G221" s="232" t="s">
        <v>1416</v>
      </c>
      <c r="H221" s="232" t="s">
        <v>1416</v>
      </c>
      <c r="I221" s="171"/>
      <c r="J221" s="171"/>
      <c r="K221" s="171"/>
      <c r="L221" s="178" t="s">
        <v>1593</v>
      </c>
    </row>
    <row r="222" spans="2:12" ht="30" customHeight="1">
      <c r="B222" s="170">
        <v>10</v>
      </c>
      <c r="C222" s="171" t="s">
        <v>1686</v>
      </c>
      <c r="D222" s="171" t="s">
        <v>1687</v>
      </c>
      <c r="E222" s="171" t="s">
        <v>1683</v>
      </c>
      <c r="F222" s="232" t="s">
        <v>1416</v>
      </c>
      <c r="G222" s="232" t="s">
        <v>1416</v>
      </c>
      <c r="H222" s="232" t="s">
        <v>1416</v>
      </c>
      <c r="I222" s="171"/>
      <c r="J222" s="171"/>
      <c r="K222" s="171"/>
      <c r="L222" s="178" t="s">
        <v>1596</v>
      </c>
    </row>
    <row r="223" spans="2:12" ht="30" customHeight="1">
      <c r="B223" s="170">
        <v>11</v>
      </c>
      <c r="C223" s="171" t="s">
        <v>1597</v>
      </c>
      <c r="D223" s="171" t="s">
        <v>1598</v>
      </c>
      <c r="E223" s="171" t="s">
        <v>1592</v>
      </c>
      <c r="F223" s="232" t="s">
        <v>1416</v>
      </c>
      <c r="G223" s="232" t="s">
        <v>1416</v>
      </c>
      <c r="H223" s="232" t="s">
        <v>1416</v>
      </c>
      <c r="I223" s="171"/>
      <c r="J223" s="171"/>
      <c r="K223" s="171"/>
      <c r="L223" s="178" t="s">
        <v>1599</v>
      </c>
    </row>
    <row r="224" spans="2:12" ht="30" customHeight="1">
      <c r="B224" s="170">
        <v>12</v>
      </c>
      <c r="C224" s="171" t="s">
        <v>1600</v>
      </c>
      <c r="D224" s="171" t="s">
        <v>1688</v>
      </c>
      <c r="E224" s="171" t="s">
        <v>1615</v>
      </c>
      <c r="F224" s="232" t="s">
        <v>1416</v>
      </c>
      <c r="G224" s="232" t="s">
        <v>1416</v>
      </c>
      <c r="H224" s="227" t="s">
        <v>1427</v>
      </c>
      <c r="I224" s="171"/>
      <c r="J224" s="171"/>
      <c r="K224" s="171"/>
      <c r="L224" s="178" t="s">
        <v>1515</v>
      </c>
    </row>
    <row r="225" spans="1:12" ht="30" customHeight="1" thickBot="1">
      <c r="B225" s="172">
        <v>13</v>
      </c>
      <c r="C225" s="173" t="s">
        <v>1689</v>
      </c>
      <c r="D225" s="173" t="s">
        <v>1690</v>
      </c>
      <c r="E225" s="173" t="s">
        <v>1691</v>
      </c>
      <c r="F225" s="234" t="s">
        <v>1416</v>
      </c>
      <c r="G225" s="234" t="s">
        <v>1416</v>
      </c>
      <c r="H225" s="234" t="s">
        <v>1416</v>
      </c>
      <c r="I225" s="173"/>
      <c r="J225" s="173"/>
      <c r="K225" s="173"/>
      <c r="L225" s="179" t="s">
        <v>1574</v>
      </c>
    </row>
    <row r="226" spans="1:12" ht="30" customHeight="1" thickBot="1"/>
    <row r="227" spans="1:12" ht="30" customHeight="1">
      <c r="A227" s="169">
        <v>14</v>
      </c>
      <c r="B227" s="571" t="s">
        <v>1630</v>
      </c>
      <c r="C227" s="572"/>
      <c r="D227" s="572"/>
      <c r="E227" s="188" t="s">
        <v>1537</v>
      </c>
      <c r="F227" s="584" t="s">
        <v>1363</v>
      </c>
      <c r="G227" s="575"/>
      <c r="H227" s="575"/>
      <c r="I227" s="189" t="s">
        <v>1632</v>
      </c>
      <c r="J227" s="195" t="s">
        <v>2556</v>
      </c>
      <c r="K227" s="189" t="s">
        <v>1633</v>
      </c>
      <c r="L227" s="181"/>
    </row>
    <row r="228" spans="1:12" ht="30" customHeight="1" thickBot="1">
      <c r="B228" s="573"/>
      <c r="C228" s="574"/>
      <c r="D228" s="574"/>
      <c r="E228" s="190" t="s">
        <v>1634</v>
      </c>
      <c r="F228" s="576" t="s">
        <v>2352</v>
      </c>
      <c r="G228" s="576"/>
      <c r="H228" s="576"/>
      <c r="I228" s="191" t="s">
        <v>1635</v>
      </c>
      <c r="J228" s="167" t="s">
        <v>2187</v>
      </c>
      <c r="K228" s="191" t="s">
        <v>1543</v>
      </c>
      <c r="L228" s="182">
        <v>1</v>
      </c>
    </row>
    <row r="229" spans="1:12" ht="30" customHeight="1" thickBot="1">
      <c r="B229" s="577" t="s">
        <v>1636</v>
      </c>
      <c r="C229" s="578"/>
      <c r="D229" s="168" t="s">
        <v>2145</v>
      </c>
      <c r="E229" s="192" t="s">
        <v>123</v>
      </c>
      <c r="F229" s="579" t="s">
        <v>1761</v>
      </c>
      <c r="G229" s="580"/>
      <c r="H229" s="580"/>
      <c r="I229" s="580"/>
      <c r="J229" s="581"/>
      <c r="K229" s="192" t="s">
        <v>1637</v>
      </c>
      <c r="L229" s="179">
        <v>1</v>
      </c>
    </row>
    <row r="230" spans="1:12" ht="30" customHeight="1" thickBot="1"/>
    <row r="231" spans="1:12" ht="30" customHeight="1">
      <c r="B231" s="193" t="s">
        <v>1638</v>
      </c>
      <c r="C231" s="189" t="s">
        <v>120</v>
      </c>
      <c r="D231" s="189" t="s">
        <v>1640</v>
      </c>
      <c r="E231" s="189" t="s">
        <v>1641</v>
      </c>
      <c r="F231" s="189" t="s">
        <v>1433</v>
      </c>
      <c r="G231" s="189" t="s">
        <v>1434</v>
      </c>
      <c r="H231" s="189" t="s">
        <v>1527</v>
      </c>
      <c r="I231" s="189" t="s">
        <v>1645</v>
      </c>
      <c r="J231" s="189" t="s">
        <v>1646</v>
      </c>
      <c r="K231" s="189" t="s">
        <v>1435</v>
      </c>
      <c r="L231" s="194" t="s">
        <v>1648</v>
      </c>
    </row>
    <row r="232" spans="1:12" ht="30" customHeight="1">
      <c r="B232" s="170">
        <v>1</v>
      </c>
      <c r="C232" s="171" t="s">
        <v>1612</v>
      </c>
      <c r="D232" s="171" t="s">
        <v>1692</v>
      </c>
      <c r="E232" s="171" t="s">
        <v>1615</v>
      </c>
      <c r="F232" s="227" t="s">
        <v>1427</v>
      </c>
      <c r="G232" s="232" t="s">
        <v>1416</v>
      </c>
      <c r="H232" s="232" t="s">
        <v>1416</v>
      </c>
      <c r="I232" s="171"/>
      <c r="J232" s="171"/>
      <c r="K232" s="171"/>
      <c r="L232" s="178" t="s">
        <v>1613</v>
      </c>
    </row>
    <row r="233" spans="1:12" ht="30" customHeight="1">
      <c r="B233" s="170">
        <v>2</v>
      </c>
      <c r="C233" s="171" t="s">
        <v>1614</v>
      </c>
      <c r="D233" s="171" t="s">
        <v>1581</v>
      </c>
      <c r="E233" s="171" t="s">
        <v>1615</v>
      </c>
      <c r="F233" s="232" t="s">
        <v>1416</v>
      </c>
      <c r="G233" s="227" t="s">
        <v>1427</v>
      </c>
      <c r="H233" s="232" t="s">
        <v>1416</v>
      </c>
      <c r="I233" s="171"/>
      <c r="J233" s="171" t="s">
        <v>489</v>
      </c>
      <c r="K233" s="177" t="s">
        <v>2544</v>
      </c>
      <c r="L233" s="178" t="s">
        <v>1437</v>
      </c>
    </row>
    <row r="234" spans="1:12" ht="30" customHeight="1">
      <c r="B234" s="170">
        <v>3</v>
      </c>
      <c r="C234" s="171" t="s">
        <v>1582</v>
      </c>
      <c r="D234" s="171" t="s">
        <v>1693</v>
      </c>
      <c r="E234" s="171" t="s">
        <v>1651</v>
      </c>
      <c r="F234" s="232" t="s">
        <v>1416</v>
      </c>
      <c r="G234" s="227" t="s">
        <v>1427</v>
      </c>
      <c r="H234" s="232" t="s">
        <v>1416</v>
      </c>
      <c r="I234" s="171"/>
      <c r="J234" s="171" t="s">
        <v>489</v>
      </c>
      <c r="K234" s="177" t="s">
        <v>1251</v>
      </c>
      <c r="L234" s="178" t="s">
        <v>1618</v>
      </c>
    </row>
    <row r="235" spans="1:12" ht="30" customHeight="1">
      <c r="B235" s="170">
        <v>4</v>
      </c>
      <c r="C235" s="171" t="s">
        <v>1346</v>
      </c>
      <c r="D235" s="171" t="s">
        <v>1620</v>
      </c>
      <c r="E235" s="171" t="s">
        <v>1615</v>
      </c>
      <c r="F235" s="232" t="s">
        <v>1416</v>
      </c>
      <c r="G235" s="227" t="s">
        <v>1427</v>
      </c>
      <c r="H235" s="232" t="s">
        <v>1416</v>
      </c>
      <c r="I235" s="171"/>
      <c r="J235" s="171" t="s">
        <v>1361</v>
      </c>
      <c r="K235" s="171" t="s">
        <v>1347</v>
      </c>
      <c r="L235" s="178" t="s">
        <v>1621</v>
      </c>
    </row>
    <row r="236" spans="1:12" ht="30" customHeight="1">
      <c r="B236" s="170">
        <v>5</v>
      </c>
      <c r="C236" s="171" t="s">
        <v>1694</v>
      </c>
      <c r="D236" s="171" t="s">
        <v>1569</v>
      </c>
      <c r="E236" s="171" t="s">
        <v>1695</v>
      </c>
      <c r="F236" s="232" t="s">
        <v>1416</v>
      </c>
      <c r="G236" s="227" t="s">
        <v>1427</v>
      </c>
      <c r="H236" s="232" t="s">
        <v>1416</v>
      </c>
      <c r="I236" s="171"/>
      <c r="J236" s="171" t="s">
        <v>1361</v>
      </c>
      <c r="K236" s="171" t="s">
        <v>375</v>
      </c>
      <c r="L236" s="178" t="s">
        <v>1623</v>
      </c>
    </row>
    <row r="237" spans="1:12" ht="30" customHeight="1">
      <c r="B237" s="170">
        <v>6</v>
      </c>
      <c r="C237" s="171" t="s">
        <v>1624</v>
      </c>
      <c r="D237" s="171" t="s">
        <v>1625</v>
      </c>
      <c r="E237" s="171" t="s">
        <v>1695</v>
      </c>
      <c r="F237" s="232" t="s">
        <v>1416</v>
      </c>
      <c r="G237" s="232" t="s">
        <v>1416</v>
      </c>
      <c r="H237" s="232" t="s">
        <v>1416</v>
      </c>
      <c r="I237" s="171"/>
      <c r="J237" s="171"/>
      <c r="K237" s="171"/>
      <c r="L237" s="178" t="s">
        <v>1626</v>
      </c>
    </row>
    <row r="238" spans="1:12" ht="30" customHeight="1">
      <c r="B238" s="170">
        <v>7</v>
      </c>
      <c r="C238" s="171" t="s">
        <v>1696</v>
      </c>
      <c r="D238" s="171" t="s">
        <v>1697</v>
      </c>
      <c r="E238" s="171" t="s">
        <v>1698</v>
      </c>
      <c r="F238" s="232" t="s">
        <v>1416</v>
      </c>
      <c r="G238" s="232" t="s">
        <v>1416</v>
      </c>
      <c r="H238" s="232" t="s">
        <v>1416</v>
      </c>
      <c r="I238" s="171"/>
      <c r="J238" s="171"/>
      <c r="K238" s="171"/>
      <c r="L238" s="178" t="s">
        <v>1627</v>
      </c>
    </row>
    <row r="239" spans="1:12" ht="30" customHeight="1" thickBot="1">
      <c r="B239" s="172">
        <v>8</v>
      </c>
      <c r="C239" s="174" t="s">
        <v>1599</v>
      </c>
      <c r="D239" s="174" t="s">
        <v>1628</v>
      </c>
      <c r="E239" s="174" t="s">
        <v>1489</v>
      </c>
      <c r="F239" s="234" t="s">
        <v>1416</v>
      </c>
      <c r="G239" s="234" t="s">
        <v>1416</v>
      </c>
      <c r="H239" s="235" t="s">
        <v>1416</v>
      </c>
      <c r="I239" s="173"/>
      <c r="J239" s="173"/>
      <c r="K239" s="173"/>
      <c r="L239" s="184" t="s">
        <v>1629</v>
      </c>
    </row>
    <row r="241" spans="1:12" ht="30" customHeight="1" thickBot="1"/>
    <row r="242" spans="1:12" ht="30" customHeight="1">
      <c r="B242" s="571" t="s">
        <v>1699</v>
      </c>
      <c r="C242" s="572"/>
      <c r="D242" s="572"/>
      <c r="E242" s="188" t="s">
        <v>1700</v>
      </c>
      <c r="F242" s="584" t="s">
        <v>2065</v>
      </c>
      <c r="G242" s="575"/>
      <c r="H242" s="575"/>
      <c r="I242" s="189" t="s">
        <v>1701</v>
      </c>
      <c r="J242" s="175" t="s">
        <v>1702</v>
      </c>
      <c r="K242" s="189" t="s">
        <v>1703</v>
      </c>
      <c r="L242" s="181" t="s">
        <v>1704</v>
      </c>
    </row>
    <row r="243" spans="1:12" ht="30" customHeight="1" thickBot="1">
      <c r="B243" s="573"/>
      <c r="C243" s="574"/>
      <c r="D243" s="574"/>
      <c r="E243" s="190" t="s">
        <v>1604</v>
      </c>
      <c r="F243" s="576" t="s">
        <v>1705</v>
      </c>
      <c r="G243" s="576"/>
      <c r="H243" s="576"/>
      <c r="I243" s="191" t="s">
        <v>1706</v>
      </c>
      <c r="J243" s="176">
        <v>44266</v>
      </c>
      <c r="K243" s="191" t="s">
        <v>1707</v>
      </c>
      <c r="L243" s="182">
        <v>1</v>
      </c>
    </row>
    <row r="244" spans="1:12" ht="30" customHeight="1" thickBot="1">
      <c r="B244" s="577" t="s">
        <v>1708</v>
      </c>
      <c r="C244" s="578"/>
      <c r="D244" s="168" t="s">
        <v>1709</v>
      </c>
      <c r="E244" s="192" t="s">
        <v>1710</v>
      </c>
      <c r="F244" s="579" t="s">
        <v>1711</v>
      </c>
      <c r="G244" s="580"/>
      <c r="H244" s="580"/>
      <c r="I244" s="580"/>
      <c r="J244" s="581"/>
      <c r="K244" s="192" t="s">
        <v>1712</v>
      </c>
      <c r="L244" s="179">
        <v>1</v>
      </c>
    </row>
    <row r="245" spans="1:12" ht="30" customHeight="1" thickBot="1"/>
    <row r="246" spans="1:12" ht="30" customHeight="1">
      <c r="A246" s="169">
        <v>15</v>
      </c>
      <c r="B246" s="193" t="s">
        <v>1556</v>
      </c>
      <c r="C246" s="189" t="s">
        <v>1713</v>
      </c>
      <c r="D246" s="189" t="s">
        <v>1524</v>
      </c>
      <c r="E246" s="189" t="s">
        <v>1525</v>
      </c>
      <c r="F246" s="189" t="s">
        <v>1714</v>
      </c>
      <c r="G246" s="189" t="s">
        <v>1526</v>
      </c>
      <c r="H246" s="189" t="s">
        <v>1715</v>
      </c>
      <c r="I246" s="189" t="s">
        <v>1528</v>
      </c>
      <c r="J246" s="189" t="s">
        <v>1529</v>
      </c>
      <c r="K246" s="189" t="s">
        <v>1610</v>
      </c>
      <c r="L246" s="194" t="s">
        <v>1716</v>
      </c>
    </row>
    <row r="247" spans="1:12" ht="30" customHeight="1">
      <c r="B247" s="170">
        <v>1</v>
      </c>
      <c r="C247" s="171" t="s">
        <v>2078</v>
      </c>
      <c r="D247" s="171" t="s">
        <v>2079</v>
      </c>
      <c r="E247" s="171" t="s">
        <v>1798</v>
      </c>
      <c r="F247" s="227" t="s">
        <v>1427</v>
      </c>
      <c r="G247" s="232" t="s">
        <v>1416</v>
      </c>
      <c r="H247" s="232" t="s">
        <v>1416</v>
      </c>
      <c r="I247" s="171"/>
      <c r="J247" s="171"/>
      <c r="K247" s="171"/>
      <c r="L247" s="178" t="s">
        <v>1832</v>
      </c>
    </row>
    <row r="248" spans="1:12" ht="30" customHeight="1">
      <c r="B248" s="170">
        <v>2</v>
      </c>
      <c r="C248" s="171" t="s">
        <v>1717</v>
      </c>
      <c r="D248" s="171" t="s">
        <v>1718</v>
      </c>
      <c r="E248" s="171" t="s">
        <v>1719</v>
      </c>
      <c r="F248" s="232" t="s">
        <v>1416</v>
      </c>
      <c r="G248" s="227" t="s">
        <v>1427</v>
      </c>
      <c r="H248" s="232" t="s">
        <v>1416</v>
      </c>
      <c r="I248" s="171"/>
      <c r="J248" s="171" t="s">
        <v>489</v>
      </c>
      <c r="K248" s="177" t="s">
        <v>2544</v>
      </c>
      <c r="L248" s="178" t="s">
        <v>1437</v>
      </c>
    </row>
    <row r="249" spans="1:12" ht="30" customHeight="1">
      <c r="B249" s="170">
        <v>3</v>
      </c>
      <c r="C249" s="171" t="s">
        <v>275</v>
      </c>
      <c r="D249" s="171" t="s">
        <v>1617</v>
      </c>
      <c r="E249" s="171" t="s">
        <v>1719</v>
      </c>
      <c r="F249" s="232" t="s">
        <v>1416</v>
      </c>
      <c r="G249" s="227" t="s">
        <v>1427</v>
      </c>
      <c r="H249" s="232" t="s">
        <v>1416</v>
      </c>
      <c r="I249" s="171"/>
      <c r="J249" s="204" t="s">
        <v>489</v>
      </c>
      <c r="K249" s="177" t="s">
        <v>1251</v>
      </c>
      <c r="L249" s="178" t="s">
        <v>1439</v>
      </c>
    </row>
    <row r="250" spans="1:12" ht="30" customHeight="1">
      <c r="B250" s="170">
        <v>4</v>
      </c>
      <c r="C250" s="171" t="s">
        <v>1720</v>
      </c>
      <c r="D250" s="171" t="s">
        <v>1721</v>
      </c>
      <c r="E250" s="171" t="s">
        <v>1615</v>
      </c>
      <c r="F250" s="232" t="s">
        <v>1416</v>
      </c>
      <c r="G250" s="227" t="s">
        <v>1427</v>
      </c>
      <c r="H250" s="232" t="s">
        <v>1416</v>
      </c>
      <c r="I250" s="171"/>
      <c r="J250" s="171" t="s">
        <v>433</v>
      </c>
      <c r="K250" s="171" t="s">
        <v>1049</v>
      </c>
      <c r="L250" s="178" t="s">
        <v>1580</v>
      </c>
    </row>
    <row r="251" spans="1:12" ht="30" customHeight="1">
      <c r="B251" s="170">
        <v>5</v>
      </c>
      <c r="C251" s="171" t="s">
        <v>1722</v>
      </c>
      <c r="D251" s="171" t="s">
        <v>1723</v>
      </c>
      <c r="E251" s="171" t="s">
        <v>1695</v>
      </c>
      <c r="F251" s="232" t="s">
        <v>1416</v>
      </c>
      <c r="G251" s="227" t="s">
        <v>1427</v>
      </c>
      <c r="H251" s="232" t="s">
        <v>1416</v>
      </c>
      <c r="I251" s="171"/>
      <c r="J251" s="226" t="s">
        <v>433</v>
      </c>
      <c r="K251" s="171" t="s">
        <v>434</v>
      </c>
      <c r="L251" s="178" t="s">
        <v>1586</v>
      </c>
    </row>
    <row r="252" spans="1:12" ht="30" customHeight="1">
      <c r="B252" s="170">
        <v>6</v>
      </c>
      <c r="C252" s="171" t="s">
        <v>1724</v>
      </c>
      <c r="D252" s="171" t="s">
        <v>1725</v>
      </c>
      <c r="E252" s="171" t="s">
        <v>1719</v>
      </c>
      <c r="F252" s="232" t="s">
        <v>1416</v>
      </c>
      <c r="G252" s="227" t="s">
        <v>1427</v>
      </c>
      <c r="H252" s="232" t="s">
        <v>1416</v>
      </c>
      <c r="I252" s="171"/>
      <c r="J252" s="171" t="s">
        <v>1355</v>
      </c>
      <c r="K252" s="177" t="s">
        <v>2547</v>
      </c>
      <c r="L252" s="178" t="s">
        <v>1784</v>
      </c>
    </row>
    <row r="253" spans="1:12" ht="30" customHeight="1">
      <c r="B253" s="170">
        <v>7</v>
      </c>
      <c r="C253" s="171" t="s">
        <v>1726</v>
      </c>
      <c r="D253" s="171" t="s">
        <v>1727</v>
      </c>
      <c r="E253" s="171" t="s">
        <v>1615</v>
      </c>
      <c r="F253" s="232" t="s">
        <v>1416</v>
      </c>
      <c r="G253" s="227" t="s">
        <v>1427</v>
      </c>
      <c r="H253" s="232" t="s">
        <v>1416</v>
      </c>
      <c r="I253" s="171"/>
      <c r="J253" s="171" t="s">
        <v>1355</v>
      </c>
      <c r="K253" s="177" t="s">
        <v>449</v>
      </c>
      <c r="L253" s="178" t="s">
        <v>2071</v>
      </c>
    </row>
    <row r="254" spans="1:12" ht="30" customHeight="1">
      <c r="B254" s="170">
        <v>8</v>
      </c>
      <c r="C254" s="171" t="s">
        <v>1728</v>
      </c>
      <c r="D254" s="171" t="s">
        <v>1729</v>
      </c>
      <c r="E254" s="171" t="s">
        <v>1730</v>
      </c>
      <c r="F254" s="232" t="s">
        <v>1416</v>
      </c>
      <c r="G254" s="232" t="s">
        <v>1416</v>
      </c>
      <c r="H254" s="232" t="s">
        <v>1416</v>
      </c>
      <c r="I254" s="171"/>
      <c r="J254" s="171"/>
      <c r="K254" s="171"/>
      <c r="L254" s="178" t="s">
        <v>2072</v>
      </c>
    </row>
    <row r="255" spans="1:12" ht="30" customHeight="1">
      <c r="B255" s="170">
        <v>9</v>
      </c>
      <c r="C255" s="177" t="s">
        <v>1731</v>
      </c>
      <c r="D255" s="177" t="s">
        <v>1732</v>
      </c>
      <c r="E255" s="177" t="s">
        <v>1733</v>
      </c>
      <c r="F255" s="232" t="s">
        <v>1416</v>
      </c>
      <c r="G255" s="232" t="s">
        <v>1416</v>
      </c>
      <c r="H255" s="233" t="s">
        <v>1416</v>
      </c>
      <c r="I255" s="171"/>
      <c r="J255" s="171"/>
      <c r="K255" s="171"/>
      <c r="L255" s="178" t="s">
        <v>1731</v>
      </c>
    </row>
    <row r="256" spans="1:12" ht="30" customHeight="1">
      <c r="B256" s="170">
        <v>10</v>
      </c>
      <c r="C256" s="177" t="s">
        <v>1734</v>
      </c>
      <c r="D256" s="177" t="s">
        <v>1735</v>
      </c>
      <c r="E256" s="177" t="s">
        <v>1736</v>
      </c>
      <c r="F256" s="232" t="s">
        <v>1416</v>
      </c>
      <c r="G256" s="232" t="s">
        <v>1416</v>
      </c>
      <c r="H256" s="233" t="s">
        <v>1416</v>
      </c>
      <c r="I256" s="171"/>
      <c r="J256" s="171"/>
      <c r="K256" s="171"/>
      <c r="L256" s="178" t="s">
        <v>1734</v>
      </c>
    </row>
    <row r="257" spans="1:12" ht="30" customHeight="1">
      <c r="B257" s="170">
        <v>11</v>
      </c>
      <c r="C257" s="177" t="s">
        <v>1596</v>
      </c>
      <c r="D257" s="177" t="s">
        <v>1737</v>
      </c>
      <c r="E257" s="177" t="s">
        <v>1482</v>
      </c>
      <c r="F257" s="232" t="s">
        <v>1416</v>
      </c>
      <c r="G257" s="227" t="s">
        <v>1427</v>
      </c>
      <c r="H257" s="233" t="s">
        <v>1416</v>
      </c>
      <c r="I257" s="171"/>
      <c r="J257" s="171" t="s">
        <v>433</v>
      </c>
      <c r="K257" s="171" t="s">
        <v>703</v>
      </c>
      <c r="L257" s="178" t="s">
        <v>1596</v>
      </c>
    </row>
    <row r="258" spans="1:12" ht="30" customHeight="1">
      <c r="B258" s="170">
        <v>12</v>
      </c>
      <c r="C258" s="177" t="s">
        <v>1599</v>
      </c>
      <c r="D258" s="177" t="s">
        <v>1738</v>
      </c>
      <c r="E258" s="177" t="s">
        <v>1489</v>
      </c>
      <c r="F258" s="232" t="s">
        <v>1416</v>
      </c>
      <c r="G258" s="227" t="s">
        <v>1427</v>
      </c>
      <c r="H258" s="233" t="s">
        <v>1416</v>
      </c>
      <c r="I258" s="171"/>
      <c r="J258" s="226" t="s">
        <v>433</v>
      </c>
      <c r="K258" s="171" t="s">
        <v>653</v>
      </c>
      <c r="L258" s="178" t="s">
        <v>1599</v>
      </c>
    </row>
    <row r="259" spans="1:12" ht="30" customHeight="1">
      <c r="B259" s="170">
        <v>13</v>
      </c>
      <c r="C259" s="177" t="s">
        <v>1739</v>
      </c>
      <c r="D259" s="177" t="s">
        <v>1740</v>
      </c>
      <c r="E259" s="177" t="s">
        <v>1482</v>
      </c>
      <c r="F259" s="232" t="s">
        <v>1416</v>
      </c>
      <c r="G259" s="232" t="s">
        <v>1416</v>
      </c>
      <c r="H259" s="233" t="s">
        <v>1416</v>
      </c>
      <c r="I259" s="171"/>
      <c r="J259" s="171"/>
      <c r="K259" s="171"/>
      <c r="L259" s="178" t="s">
        <v>2073</v>
      </c>
    </row>
    <row r="260" spans="1:12" ht="30" customHeight="1">
      <c r="B260" s="170">
        <v>14</v>
      </c>
      <c r="C260" s="177" t="s">
        <v>1741</v>
      </c>
      <c r="D260" s="177" t="s">
        <v>1742</v>
      </c>
      <c r="E260" s="177" t="s">
        <v>1733</v>
      </c>
      <c r="F260" s="232" t="s">
        <v>1416</v>
      </c>
      <c r="G260" s="232" t="s">
        <v>1416</v>
      </c>
      <c r="H260" s="233" t="s">
        <v>1416</v>
      </c>
      <c r="I260" s="171"/>
      <c r="J260" s="171"/>
      <c r="K260" s="171"/>
      <c r="L260" s="178" t="s">
        <v>2074</v>
      </c>
    </row>
    <row r="261" spans="1:12" ht="30" customHeight="1">
      <c r="B261" s="170">
        <v>15</v>
      </c>
      <c r="C261" s="177" t="s">
        <v>1743</v>
      </c>
      <c r="D261" s="177" t="s">
        <v>1744</v>
      </c>
      <c r="E261" s="177" t="s">
        <v>1733</v>
      </c>
      <c r="F261" s="232" t="s">
        <v>1416</v>
      </c>
      <c r="G261" s="232" t="s">
        <v>1416</v>
      </c>
      <c r="H261" s="233" t="s">
        <v>1416</v>
      </c>
      <c r="I261" s="171"/>
      <c r="J261" s="171"/>
      <c r="K261" s="171"/>
      <c r="L261" s="178" t="s">
        <v>2075</v>
      </c>
    </row>
    <row r="262" spans="1:12" ht="30" customHeight="1">
      <c r="B262" s="170">
        <v>18</v>
      </c>
      <c r="C262" s="177" t="s">
        <v>1745</v>
      </c>
      <c r="D262" s="177" t="s">
        <v>1746</v>
      </c>
      <c r="E262" s="177" t="s">
        <v>1429</v>
      </c>
      <c r="F262" s="232" t="s">
        <v>1416</v>
      </c>
      <c r="G262" s="232" t="s">
        <v>1416</v>
      </c>
      <c r="H262" s="233" t="s">
        <v>1416</v>
      </c>
      <c r="I262" s="171"/>
      <c r="J262" s="171"/>
      <c r="K262" s="171"/>
      <c r="L262" s="178" t="s">
        <v>1745</v>
      </c>
    </row>
    <row r="263" spans="1:12" ht="30" customHeight="1">
      <c r="B263" s="170">
        <v>19</v>
      </c>
      <c r="C263" s="177" t="s">
        <v>1428</v>
      </c>
      <c r="D263" s="177" t="s">
        <v>1747</v>
      </c>
      <c r="E263" s="177" t="s">
        <v>1429</v>
      </c>
      <c r="F263" s="232" t="s">
        <v>1416</v>
      </c>
      <c r="G263" s="232" t="s">
        <v>1416</v>
      </c>
      <c r="H263" s="233" t="s">
        <v>1416</v>
      </c>
      <c r="I263" s="171"/>
      <c r="J263" s="171"/>
      <c r="K263" s="171"/>
      <c r="L263" s="178" t="s">
        <v>1428</v>
      </c>
    </row>
    <row r="264" spans="1:12" ht="30" customHeight="1">
      <c r="B264" s="170">
        <v>20</v>
      </c>
      <c r="C264" s="177" t="s">
        <v>1748</v>
      </c>
      <c r="D264" s="177" t="s">
        <v>1749</v>
      </c>
      <c r="E264" s="177" t="s">
        <v>1750</v>
      </c>
      <c r="F264" s="232" t="s">
        <v>1416</v>
      </c>
      <c r="G264" s="232" t="s">
        <v>1416</v>
      </c>
      <c r="H264" s="228" t="s">
        <v>1427</v>
      </c>
      <c r="I264" s="171"/>
      <c r="J264" s="171"/>
      <c r="K264" s="171"/>
      <c r="L264" s="178" t="s">
        <v>2076</v>
      </c>
    </row>
    <row r="265" spans="1:12" ht="30" customHeight="1" thickBot="1">
      <c r="B265" s="172">
        <v>23</v>
      </c>
      <c r="C265" s="174" t="s">
        <v>1751</v>
      </c>
      <c r="D265" s="174" t="s">
        <v>1752</v>
      </c>
      <c r="E265" s="174" t="s">
        <v>1753</v>
      </c>
      <c r="F265" s="234" t="s">
        <v>1416</v>
      </c>
      <c r="G265" s="230" t="s">
        <v>1427</v>
      </c>
      <c r="H265" s="235" t="s">
        <v>1416</v>
      </c>
      <c r="I265" s="173"/>
      <c r="J265" s="173"/>
      <c r="K265" s="173"/>
      <c r="L265" s="179" t="s">
        <v>2077</v>
      </c>
    </row>
    <row r="267" spans="1:12" ht="30" customHeight="1" thickBot="1"/>
    <row r="268" spans="1:12" ht="30" customHeight="1">
      <c r="B268" s="571" t="s">
        <v>1601</v>
      </c>
      <c r="C268" s="572"/>
      <c r="D268" s="572"/>
      <c r="E268" s="188" t="s">
        <v>127</v>
      </c>
      <c r="F268" s="584" t="s">
        <v>2066</v>
      </c>
      <c r="G268" s="575"/>
      <c r="H268" s="575"/>
      <c r="I268" s="189" t="s">
        <v>1754</v>
      </c>
      <c r="J268" s="175" t="s">
        <v>1755</v>
      </c>
      <c r="K268" s="189" t="s">
        <v>1756</v>
      </c>
      <c r="L268" s="200" t="s">
        <v>1705</v>
      </c>
    </row>
    <row r="269" spans="1:12" ht="30" customHeight="1" thickBot="1">
      <c r="B269" s="573"/>
      <c r="C269" s="574"/>
      <c r="D269" s="574"/>
      <c r="E269" s="190" t="s">
        <v>1403</v>
      </c>
      <c r="F269" s="576" t="s">
        <v>1757</v>
      </c>
      <c r="G269" s="576"/>
      <c r="H269" s="576"/>
      <c r="I269" s="191" t="s">
        <v>1758</v>
      </c>
      <c r="J269" s="176">
        <v>44266</v>
      </c>
      <c r="K269" s="191" t="s">
        <v>1759</v>
      </c>
      <c r="L269" s="201">
        <v>1</v>
      </c>
    </row>
    <row r="270" spans="1:12" ht="30" customHeight="1" thickBot="1">
      <c r="B270" s="577" t="s">
        <v>118</v>
      </c>
      <c r="C270" s="578"/>
      <c r="D270" s="168" t="s">
        <v>1760</v>
      </c>
      <c r="E270" s="192" t="s">
        <v>123</v>
      </c>
      <c r="F270" s="579" t="s">
        <v>1761</v>
      </c>
      <c r="G270" s="580"/>
      <c r="H270" s="580"/>
      <c r="I270" s="580"/>
      <c r="J270" s="581"/>
      <c r="K270" s="192" t="s">
        <v>1712</v>
      </c>
      <c r="L270" s="202">
        <v>1</v>
      </c>
    </row>
    <row r="271" spans="1:12" ht="30" customHeight="1" thickBot="1"/>
    <row r="272" spans="1:12" ht="30" customHeight="1" thickBot="1">
      <c r="A272" s="169">
        <v>16</v>
      </c>
      <c r="B272" s="196" t="s">
        <v>119</v>
      </c>
      <c r="C272" s="197" t="s">
        <v>120</v>
      </c>
      <c r="D272" s="197" t="s">
        <v>121</v>
      </c>
      <c r="E272" s="197" t="s">
        <v>125</v>
      </c>
      <c r="F272" s="197" t="s">
        <v>1762</v>
      </c>
      <c r="G272" s="197" t="s">
        <v>1607</v>
      </c>
      <c r="H272" s="197" t="s">
        <v>124</v>
      </c>
      <c r="I272" s="197" t="s">
        <v>1412</v>
      </c>
      <c r="J272" s="197" t="s">
        <v>1413</v>
      </c>
      <c r="K272" s="197" t="s">
        <v>126</v>
      </c>
      <c r="L272" s="198" t="s">
        <v>116</v>
      </c>
    </row>
    <row r="273" spans="2:12" ht="30" customHeight="1">
      <c r="B273" s="206">
        <v>1</v>
      </c>
      <c r="C273" s="207" t="s">
        <v>1763</v>
      </c>
      <c r="D273" s="207" t="s">
        <v>1764</v>
      </c>
      <c r="E273" s="207" t="s">
        <v>1418</v>
      </c>
      <c r="F273" s="231" t="s">
        <v>1427</v>
      </c>
      <c r="G273" s="236" t="s">
        <v>1416</v>
      </c>
      <c r="H273" s="237" t="s">
        <v>1416</v>
      </c>
      <c r="I273" s="175"/>
      <c r="J273" s="175"/>
      <c r="K273" s="175"/>
      <c r="L273" s="178" t="s">
        <v>2080</v>
      </c>
    </row>
    <row r="274" spans="2:12" ht="30" customHeight="1">
      <c r="B274" s="170">
        <v>2</v>
      </c>
      <c r="C274" s="177" t="s">
        <v>1437</v>
      </c>
      <c r="D274" s="177" t="s">
        <v>1438</v>
      </c>
      <c r="E274" s="177" t="s">
        <v>1418</v>
      </c>
      <c r="F274" s="232" t="s">
        <v>1416</v>
      </c>
      <c r="G274" s="227" t="s">
        <v>1427</v>
      </c>
      <c r="H274" s="233" t="s">
        <v>1416</v>
      </c>
      <c r="I274" s="171"/>
      <c r="J274" s="171" t="s">
        <v>489</v>
      </c>
      <c r="K274" s="177" t="s">
        <v>2544</v>
      </c>
      <c r="L274" s="178" t="s">
        <v>1437</v>
      </c>
    </row>
    <row r="275" spans="2:12" ht="30" customHeight="1">
      <c r="B275" s="170">
        <v>3</v>
      </c>
      <c r="C275" s="177" t="s">
        <v>1439</v>
      </c>
      <c r="D275" s="177" t="s">
        <v>1765</v>
      </c>
      <c r="E275" s="177" t="s">
        <v>1418</v>
      </c>
      <c r="F275" s="232" t="s">
        <v>1416</v>
      </c>
      <c r="G275" s="227" t="s">
        <v>1427</v>
      </c>
      <c r="H275" s="233" t="s">
        <v>1416</v>
      </c>
      <c r="I275" s="171"/>
      <c r="J275" s="171" t="s">
        <v>489</v>
      </c>
      <c r="K275" s="177" t="s">
        <v>1251</v>
      </c>
      <c r="L275" s="178" t="s">
        <v>1618</v>
      </c>
    </row>
    <row r="276" spans="2:12" ht="30" customHeight="1">
      <c r="B276" s="170">
        <v>4</v>
      </c>
      <c r="C276" s="177" t="s">
        <v>1766</v>
      </c>
      <c r="D276" s="177" t="s">
        <v>1767</v>
      </c>
      <c r="E276" s="177" t="s">
        <v>1418</v>
      </c>
      <c r="F276" s="232" t="s">
        <v>1416</v>
      </c>
      <c r="G276" s="227" t="s">
        <v>1427</v>
      </c>
      <c r="H276" s="233" t="s">
        <v>1416</v>
      </c>
      <c r="I276" s="171"/>
      <c r="J276" s="171" t="s">
        <v>2551</v>
      </c>
      <c r="K276" s="171" t="s">
        <v>1347</v>
      </c>
      <c r="L276" s="178" t="s">
        <v>1621</v>
      </c>
    </row>
    <row r="277" spans="2:12" ht="30" customHeight="1">
      <c r="B277" s="170">
        <v>5</v>
      </c>
      <c r="C277" s="177" t="s">
        <v>1571</v>
      </c>
      <c r="D277" s="177" t="s">
        <v>1768</v>
      </c>
      <c r="E277" s="177" t="s">
        <v>1769</v>
      </c>
      <c r="F277" s="232" t="s">
        <v>1416</v>
      </c>
      <c r="G277" s="227" t="s">
        <v>1427</v>
      </c>
      <c r="H277" s="233" t="s">
        <v>1416</v>
      </c>
      <c r="I277" s="171"/>
      <c r="J277" s="171" t="s">
        <v>2551</v>
      </c>
      <c r="K277" s="171" t="s">
        <v>375</v>
      </c>
      <c r="L277" s="178" t="s">
        <v>2081</v>
      </c>
    </row>
    <row r="278" spans="2:12" ht="30" customHeight="1">
      <c r="B278" s="170">
        <v>6</v>
      </c>
      <c r="C278" s="177" t="s">
        <v>1770</v>
      </c>
      <c r="D278" s="177" t="s">
        <v>1771</v>
      </c>
      <c r="E278" s="177" t="s">
        <v>1736</v>
      </c>
      <c r="F278" s="232" t="s">
        <v>1416</v>
      </c>
      <c r="G278" s="227" t="s">
        <v>1427</v>
      </c>
      <c r="H278" s="233" t="s">
        <v>1416</v>
      </c>
      <c r="I278" s="171"/>
      <c r="J278" s="171" t="s">
        <v>2551</v>
      </c>
      <c r="K278" s="171" t="s">
        <v>376</v>
      </c>
      <c r="L278" s="178" t="s">
        <v>2082</v>
      </c>
    </row>
    <row r="279" spans="2:12" ht="30" customHeight="1">
      <c r="B279" s="170">
        <v>7</v>
      </c>
      <c r="C279" s="177" t="s">
        <v>1772</v>
      </c>
      <c r="D279" s="177" t="s">
        <v>1773</v>
      </c>
      <c r="E279" s="177" t="s">
        <v>1736</v>
      </c>
      <c r="F279" s="232" t="s">
        <v>1416</v>
      </c>
      <c r="G279" s="232" t="s">
        <v>1416</v>
      </c>
      <c r="H279" s="233" t="s">
        <v>1416</v>
      </c>
      <c r="I279" s="171"/>
      <c r="J279" s="171"/>
      <c r="K279" s="171"/>
      <c r="L279" s="178" t="s">
        <v>2083</v>
      </c>
    </row>
    <row r="280" spans="2:12" ht="30" customHeight="1">
      <c r="B280" s="170">
        <v>8</v>
      </c>
      <c r="C280" s="177" t="s">
        <v>1774</v>
      </c>
      <c r="D280" s="177" t="s">
        <v>1775</v>
      </c>
      <c r="E280" s="177" t="s">
        <v>1733</v>
      </c>
      <c r="F280" s="232" t="s">
        <v>1416</v>
      </c>
      <c r="G280" s="232" t="s">
        <v>1416</v>
      </c>
      <c r="H280" s="233" t="s">
        <v>1416</v>
      </c>
      <c r="I280" s="171"/>
      <c r="J280" s="171"/>
      <c r="K280" s="171"/>
      <c r="L280" s="178" t="s">
        <v>2084</v>
      </c>
    </row>
    <row r="281" spans="2:12" ht="30" customHeight="1">
      <c r="B281" s="170">
        <v>9</v>
      </c>
      <c r="C281" s="177" t="s">
        <v>1776</v>
      </c>
      <c r="D281" s="177" t="s">
        <v>1777</v>
      </c>
      <c r="E281" s="177" t="s">
        <v>1733</v>
      </c>
      <c r="F281" s="232" t="s">
        <v>1416</v>
      </c>
      <c r="G281" s="232" t="s">
        <v>1416</v>
      </c>
      <c r="H281" s="233" t="s">
        <v>1416</v>
      </c>
      <c r="I281" s="171"/>
      <c r="J281" s="171"/>
      <c r="K281" s="171"/>
      <c r="L281" s="178" t="s">
        <v>2085</v>
      </c>
    </row>
    <row r="282" spans="2:12" ht="30" customHeight="1">
      <c r="B282" s="170">
        <v>10</v>
      </c>
      <c r="C282" s="177" t="s">
        <v>1778</v>
      </c>
      <c r="D282" s="177" t="s">
        <v>1779</v>
      </c>
      <c r="E282" s="177" t="s">
        <v>1733</v>
      </c>
      <c r="F282" s="232" t="s">
        <v>1416</v>
      </c>
      <c r="G282" s="232" t="s">
        <v>1416</v>
      </c>
      <c r="H282" s="233" t="s">
        <v>1416</v>
      </c>
      <c r="I282" s="171"/>
      <c r="J282" s="171"/>
      <c r="K282" s="171"/>
      <c r="L282" s="178" t="s">
        <v>2086</v>
      </c>
    </row>
    <row r="283" spans="2:12" ht="30" customHeight="1">
      <c r="B283" s="170">
        <v>11</v>
      </c>
      <c r="C283" s="177" t="s">
        <v>1780</v>
      </c>
      <c r="D283" s="177" t="s">
        <v>1781</v>
      </c>
      <c r="E283" s="177" t="s">
        <v>1426</v>
      </c>
      <c r="F283" s="232" t="s">
        <v>1416</v>
      </c>
      <c r="G283" s="232" t="s">
        <v>1416</v>
      </c>
      <c r="H283" s="233" t="s">
        <v>1416</v>
      </c>
      <c r="I283" s="171"/>
      <c r="J283" s="171"/>
      <c r="K283" s="171"/>
      <c r="L283" s="178" t="s">
        <v>2072</v>
      </c>
    </row>
    <row r="284" spans="2:12" ht="30" customHeight="1">
      <c r="B284" s="170">
        <v>12</v>
      </c>
      <c r="C284" s="177" t="s">
        <v>1782</v>
      </c>
      <c r="D284" s="177" t="s">
        <v>1783</v>
      </c>
      <c r="E284" s="177" t="s">
        <v>1426</v>
      </c>
      <c r="F284" s="232" t="s">
        <v>1416</v>
      </c>
      <c r="G284" s="232" t="s">
        <v>1416</v>
      </c>
      <c r="H284" s="233" t="s">
        <v>1416</v>
      </c>
      <c r="I284" s="171"/>
      <c r="J284" s="171"/>
      <c r="K284" s="171"/>
      <c r="L284" s="178" t="s">
        <v>2087</v>
      </c>
    </row>
    <row r="285" spans="2:12" ht="30" customHeight="1">
      <c r="B285" s="170">
        <v>13</v>
      </c>
      <c r="C285" s="177" t="s">
        <v>1784</v>
      </c>
      <c r="D285" s="177" t="s">
        <v>1508</v>
      </c>
      <c r="E285" s="177" t="s">
        <v>1418</v>
      </c>
      <c r="F285" s="232" t="s">
        <v>1416</v>
      </c>
      <c r="G285" s="227" t="s">
        <v>1427</v>
      </c>
      <c r="H285" s="233" t="s">
        <v>1416</v>
      </c>
      <c r="I285" s="171"/>
      <c r="J285" s="171" t="s">
        <v>1355</v>
      </c>
      <c r="K285" s="177" t="s">
        <v>2547</v>
      </c>
      <c r="L285" s="178" t="s">
        <v>2088</v>
      </c>
    </row>
    <row r="286" spans="2:12" ht="30" customHeight="1">
      <c r="B286" s="170">
        <v>14</v>
      </c>
      <c r="C286" s="177" t="s">
        <v>1785</v>
      </c>
      <c r="D286" s="177" t="s">
        <v>1786</v>
      </c>
      <c r="E286" s="177" t="s">
        <v>1429</v>
      </c>
      <c r="F286" s="232" t="s">
        <v>1416</v>
      </c>
      <c r="G286" s="232" t="s">
        <v>1416</v>
      </c>
      <c r="H286" s="233" t="s">
        <v>1416</v>
      </c>
      <c r="I286" s="171"/>
      <c r="J286" s="171"/>
      <c r="K286" s="171"/>
      <c r="L286" s="178" t="s">
        <v>2089</v>
      </c>
    </row>
    <row r="287" spans="2:12" ht="30" customHeight="1">
      <c r="B287" s="170">
        <v>15</v>
      </c>
      <c r="C287" s="177" t="s">
        <v>1574</v>
      </c>
      <c r="D287" s="177" t="s">
        <v>1787</v>
      </c>
      <c r="E287" s="177" t="s">
        <v>1429</v>
      </c>
      <c r="F287" s="232" t="s">
        <v>1416</v>
      </c>
      <c r="G287" s="232" t="s">
        <v>1416</v>
      </c>
      <c r="H287" s="233" t="s">
        <v>1416</v>
      </c>
      <c r="I287" s="171"/>
      <c r="J287" s="171"/>
      <c r="K287" s="171"/>
      <c r="L287" s="178" t="s">
        <v>2090</v>
      </c>
    </row>
    <row r="288" spans="2:12" ht="30" customHeight="1">
      <c r="B288" s="170">
        <v>16</v>
      </c>
      <c r="C288" s="177" t="s">
        <v>1788</v>
      </c>
      <c r="D288" s="177" t="s">
        <v>1789</v>
      </c>
      <c r="E288" s="177" t="s">
        <v>1750</v>
      </c>
      <c r="F288" s="232" t="s">
        <v>1416</v>
      </c>
      <c r="G288" s="232" t="s">
        <v>1416</v>
      </c>
      <c r="H288" s="228" t="s">
        <v>1427</v>
      </c>
      <c r="I288" s="171"/>
      <c r="J288" s="171"/>
      <c r="K288" s="171"/>
      <c r="L288" s="178" t="s">
        <v>2091</v>
      </c>
    </row>
    <row r="289" spans="1:12" ht="30" customHeight="1">
      <c r="B289" s="170">
        <v>18</v>
      </c>
      <c r="C289" s="177" t="s">
        <v>1790</v>
      </c>
      <c r="D289" s="177" t="s">
        <v>1791</v>
      </c>
      <c r="E289" s="177" t="s">
        <v>1750</v>
      </c>
      <c r="F289" s="232" t="s">
        <v>1416</v>
      </c>
      <c r="G289" s="232" t="s">
        <v>1416</v>
      </c>
      <c r="H289" s="233" t="s">
        <v>1416</v>
      </c>
      <c r="I289" s="171"/>
      <c r="J289" s="171"/>
      <c r="K289" s="171"/>
      <c r="L289" s="178" t="s">
        <v>2092</v>
      </c>
    </row>
    <row r="291" spans="1:12" ht="30" customHeight="1" thickBot="1"/>
    <row r="292" spans="1:12" ht="30" customHeight="1">
      <c r="A292" s="169">
        <v>17</v>
      </c>
      <c r="B292" s="571" t="s">
        <v>1547</v>
      </c>
      <c r="C292" s="572"/>
      <c r="D292" s="572"/>
      <c r="E292" s="188" t="s">
        <v>1548</v>
      </c>
      <c r="F292" s="584" t="s">
        <v>1376</v>
      </c>
      <c r="G292" s="575"/>
      <c r="H292" s="575"/>
      <c r="I292" s="189" t="s">
        <v>1550</v>
      </c>
      <c r="J292" s="238" t="s">
        <v>667</v>
      </c>
      <c r="K292" s="189" t="s">
        <v>1551</v>
      </c>
      <c r="L292" s="181"/>
    </row>
    <row r="293" spans="1:12" ht="30" customHeight="1" thickBot="1">
      <c r="B293" s="573"/>
      <c r="C293" s="574"/>
      <c r="D293" s="574"/>
      <c r="E293" s="190" t="s">
        <v>1634</v>
      </c>
      <c r="F293" s="576" t="s">
        <v>2352</v>
      </c>
      <c r="G293" s="576"/>
      <c r="H293" s="576"/>
      <c r="I293" s="191" t="s">
        <v>1635</v>
      </c>
      <c r="J293" s="167" t="s">
        <v>2187</v>
      </c>
      <c r="K293" s="191" t="s">
        <v>1543</v>
      </c>
      <c r="L293" s="182">
        <v>1</v>
      </c>
    </row>
    <row r="294" spans="1:12" ht="30" customHeight="1" thickBot="1">
      <c r="B294" s="577" t="s">
        <v>1636</v>
      </c>
      <c r="C294" s="578"/>
      <c r="D294" s="168" t="s">
        <v>2145</v>
      </c>
      <c r="E294" s="192" t="s">
        <v>123</v>
      </c>
      <c r="F294" s="579" t="s">
        <v>1761</v>
      </c>
      <c r="G294" s="580"/>
      <c r="H294" s="580"/>
      <c r="I294" s="580"/>
      <c r="J294" s="581"/>
      <c r="K294" s="192" t="s">
        <v>1637</v>
      </c>
      <c r="L294" s="179">
        <v>1</v>
      </c>
    </row>
    <row r="295" spans="1:12" ht="30" customHeight="1" thickBot="1"/>
    <row r="296" spans="1:12" ht="30" customHeight="1">
      <c r="B296" s="193" t="s">
        <v>1556</v>
      </c>
      <c r="C296" s="189" t="s">
        <v>1792</v>
      </c>
      <c r="D296" s="189" t="s">
        <v>1557</v>
      </c>
      <c r="E296" s="189" t="s">
        <v>1793</v>
      </c>
      <c r="F296" s="189" t="s">
        <v>1558</v>
      </c>
      <c r="G296" s="189" t="s">
        <v>1559</v>
      </c>
      <c r="H296" s="189" t="s">
        <v>1560</v>
      </c>
      <c r="I296" s="189" t="s">
        <v>1561</v>
      </c>
      <c r="J296" s="189" t="s">
        <v>1562</v>
      </c>
      <c r="K296" s="189" t="s">
        <v>1563</v>
      </c>
      <c r="L296" s="194" t="s">
        <v>1564</v>
      </c>
    </row>
    <row r="297" spans="1:12" ht="30" customHeight="1">
      <c r="B297" s="170">
        <v>1</v>
      </c>
      <c r="C297" s="171" t="s">
        <v>1794</v>
      </c>
      <c r="D297" s="171" t="s">
        <v>1795</v>
      </c>
      <c r="E297" s="171" t="s">
        <v>1565</v>
      </c>
      <c r="F297" s="227" t="s">
        <v>1427</v>
      </c>
      <c r="G297" s="232" t="s">
        <v>1416</v>
      </c>
      <c r="H297" s="232" t="s">
        <v>1416</v>
      </c>
      <c r="I297" s="171"/>
      <c r="J297" s="171"/>
      <c r="K297" s="171"/>
      <c r="L297" s="178" t="s">
        <v>1796</v>
      </c>
    </row>
    <row r="298" spans="1:12" ht="30" customHeight="1">
      <c r="B298" s="170">
        <v>2</v>
      </c>
      <c r="C298" s="171" t="s">
        <v>1614</v>
      </c>
      <c r="D298" s="171" t="s">
        <v>1567</v>
      </c>
      <c r="E298" s="171" t="s">
        <v>1565</v>
      </c>
      <c r="F298" s="232" t="s">
        <v>1416</v>
      </c>
      <c r="G298" s="227" t="s">
        <v>1427</v>
      </c>
      <c r="H298" s="232" t="s">
        <v>1416</v>
      </c>
      <c r="I298" s="171"/>
      <c r="J298" s="171" t="s">
        <v>489</v>
      </c>
      <c r="K298" s="177" t="s">
        <v>2544</v>
      </c>
      <c r="L298" s="178" t="s">
        <v>1437</v>
      </c>
    </row>
    <row r="299" spans="1:12" ht="30" customHeight="1">
      <c r="B299" s="170">
        <v>3</v>
      </c>
      <c r="C299" s="171" t="s">
        <v>1568</v>
      </c>
      <c r="D299" s="171" t="s">
        <v>1797</v>
      </c>
      <c r="E299" s="171" t="s">
        <v>1565</v>
      </c>
      <c r="F299" s="232" t="s">
        <v>1416</v>
      </c>
      <c r="G299" s="227" t="s">
        <v>1427</v>
      </c>
      <c r="H299" s="232" t="s">
        <v>1416</v>
      </c>
      <c r="I299" s="171"/>
      <c r="J299" s="171" t="s">
        <v>489</v>
      </c>
      <c r="K299" s="177" t="s">
        <v>1251</v>
      </c>
      <c r="L299" s="178" t="s">
        <v>1618</v>
      </c>
    </row>
    <row r="300" spans="1:12" ht="30" customHeight="1">
      <c r="B300" s="170">
        <v>4</v>
      </c>
      <c r="C300" s="171" t="s">
        <v>1346</v>
      </c>
      <c r="D300" s="171" t="s">
        <v>1347</v>
      </c>
      <c r="E300" s="171" t="s">
        <v>1798</v>
      </c>
      <c r="F300" s="232" t="s">
        <v>1416</v>
      </c>
      <c r="G300" s="227" t="s">
        <v>1427</v>
      </c>
      <c r="H300" s="232" t="s">
        <v>1416</v>
      </c>
      <c r="I300" s="171"/>
      <c r="J300" s="171" t="s">
        <v>2551</v>
      </c>
      <c r="K300" s="171" t="s">
        <v>1347</v>
      </c>
      <c r="L300" s="178" t="s">
        <v>1621</v>
      </c>
    </row>
    <row r="301" spans="1:12" ht="30" customHeight="1">
      <c r="B301" s="170">
        <v>5</v>
      </c>
      <c r="C301" s="171" t="s">
        <v>1694</v>
      </c>
      <c r="D301" s="171" t="s">
        <v>1569</v>
      </c>
      <c r="E301" s="171" t="s">
        <v>1695</v>
      </c>
      <c r="F301" s="232" t="s">
        <v>1416</v>
      </c>
      <c r="G301" s="227" t="s">
        <v>1427</v>
      </c>
      <c r="H301" s="232" t="s">
        <v>1416</v>
      </c>
      <c r="I301" s="171"/>
      <c r="J301" s="171" t="s">
        <v>2551</v>
      </c>
      <c r="K301" s="171" t="s">
        <v>375</v>
      </c>
      <c r="L301" s="178" t="s">
        <v>1623</v>
      </c>
    </row>
    <row r="302" spans="1:12" ht="30" customHeight="1">
      <c r="B302" s="170">
        <v>6</v>
      </c>
      <c r="C302" s="171" t="s">
        <v>1799</v>
      </c>
      <c r="D302" s="171" t="s">
        <v>1721</v>
      </c>
      <c r="E302" s="171" t="s">
        <v>1565</v>
      </c>
      <c r="F302" s="232" t="s">
        <v>1416</v>
      </c>
      <c r="G302" s="227" t="s">
        <v>1427</v>
      </c>
      <c r="H302" s="232" t="s">
        <v>1416</v>
      </c>
      <c r="I302" s="171"/>
      <c r="J302" s="171" t="s">
        <v>433</v>
      </c>
      <c r="K302" s="171" t="s">
        <v>1049</v>
      </c>
      <c r="L302" s="178" t="s">
        <v>1800</v>
      </c>
    </row>
    <row r="303" spans="1:12" ht="30" customHeight="1">
      <c r="B303" s="170">
        <v>7</v>
      </c>
      <c r="C303" s="171" t="s">
        <v>1722</v>
      </c>
      <c r="D303" s="171" t="s">
        <v>1801</v>
      </c>
      <c r="E303" s="171" t="s">
        <v>1695</v>
      </c>
      <c r="F303" s="232" t="s">
        <v>1416</v>
      </c>
      <c r="G303" s="227" t="s">
        <v>1427</v>
      </c>
      <c r="H303" s="232" t="s">
        <v>1416</v>
      </c>
      <c r="I303" s="171"/>
      <c r="J303" s="226" t="s">
        <v>433</v>
      </c>
      <c r="K303" s="171" t="s">
        <v>434</v>
      </c>
      <c r="L303" s="178" t="s">
        <v>1802</v>
      </c>
    </row>
    <row r="304" spans="1:12" ht="30" customHeight="1">
      <c r="B304" s="170">
        <v>8</v>
      </c>
      <c r="C304" s="171" t="s">
        <v>1803</v>
      </c>
      <c r="D304" s="171" t="s">
        <v>1804</v>
      </c>
      <c r="E304" s="171" t="s">
        <v>1805</v>
      </c>
      <c r="F304" s="232" t="s">
        <v>1416</v>
      </c>
      <c r="G304" s="232" t="s">
        <v>1416</v>
      </c>
      <c r="H304" s="232" t="s">
        <v>1416</v>
      </c>
      <c r="I304" s="171"/>
      <c r="J304" s="204"/>
      <c r="K304" s="171"/>
      <c r="L304" s="178" t="s">
        <v>1806</v>
      </c>
    </row>
    <row r="305" spans="1:12" ht="30" customHeight="1">
      <c r="B305" s="170">
        <v>9</v>
      </c>
      <c r="C305" s="171" t="s">
        <v>1807</v>
      </c>
      <c r="D305" s="171" t="s">
        <v>1808</v>
      </c>
      <c r="E305" s="171" t="s">
        <v>1809</v>
      </c>
      <c r="F305" s="232" t="s">
        <v>1416</v>
      </c>
      <c r="G305" s="227" t="s">
        <v>1427</v>
      </c>
      <c r="H305" s="232" t="s">
        <v>1416</v>
      </c>
      <c r="I305" s="171"/>
      <c r="J305" s="171" t="s">
        <v>568</v>
      </c>
      <c r="K305" s="171" t="s">
        <v>705</v>
      </c>
      <c r="L305" s="178" t="s">
        <v>1810</v>
      </c>
    </row>
    <row r="306" spans="1:12" ht="30" customHeight="1">
      <c r="B306" s="170">
        <v>10</v>
      </c>
      <c r="C306" s="171" t="s">
        <v>1811</v>
      </c>
      <c r="D306" s="171" t="s">
        <v>1812</v>
      </c>
      <c r="E306" s="171" t="s">
        <v>1809</v>
      </c>
      <c r="F306" s="232" t="s">
        <v>1416</v>
      </c>
      <c r="G306" s="232" t="s">
        <v>1416</v>
      </c>
      <c r="H306" s="232" t="s">
        <v>1416</v>
      </c>
      <c r="I306" s="171"/>
      <c r="J306" s="171"/>
      <c r="K306" s="171"/>
      <c r="L306" s="178" t="s">
        <v>1813</v>
      </c>
    </row>
    <row r="307" spans="1:12" ht="30" customHeight="1">
      <c r="B307" s="170">
        <v>11</v>
      </c>
      <c r="C307" s="171" t="s">
        <v>1814</v>
      </c>
      <c r="D307" s="171" t="s">
        <v>1815</v>
      </c>
      <c r="E307" s="171" t="s">
        <v>1816</v>
      </c>
      <c r="F307" s="232" t="s">
        <v>1416</v>
      </c>
      <c r="G307" s="227" t="s">
        <v>1427</v>
      </c>
      <c r="H307" s="232" t="s">
        <v>1416</v>
      </c>
      <c r="I307" s="171"/>
      <c r="J307" s="171" t="s">
        <v>568</v>
      </c>
      <c r="K307" s="171" t="s">
        <v>704</v>
      </c>
      <c r="L307" s="178" t="s">
        <v>1817</v>
      </c>
    </row>
    <row r="308" spans="1:12" ht="30" customHeight="1">
      <c r="B308" s="170">
        <v>12</v>
      </c>
      <c r="C308" s="171" t="s">
        <v>1818</v>
      </c>
      <c r="D308" s="171" t="s">
        <v>1819</v>
      </c>
      <c r="E308" s="171" t="s">
        <v>1820</v>
      </c>
      <c r="F308" s="232" t="s">
        <v>1416</v>
      </c>
      <c r="G308" s="232" t="s">
        <v>1416</v>
      </c>
      <c r="H308" s="232" t="s">
        <v>1416</v>
      </c>
      <c r="I308" s="171"/>
      <c r="J308" s="171"/>
      <c r="K308" s="171"/>
      <c r="L308" s="178" t="s">
        <v>1821</v>
      </c>
    </row>
    <row r="309" spans="1:12" ht="30" customHeight="1">
      <c r="B309" s="170">
        <v>13</v>
      </c>
      <c r="C309" s="171" t="s">
        <v>1689</v>
      </c>
      <c r="D309" s="171" t="s">
        <v>1822</v>
      </c>
      <c r="E309" s="171" t="s">
        <v>1573</v>
      </c>
      <c r="F309" s="232" t="s">
        <v>1416</v>
      </c>
      <c r="G309" s="232" t="s">
        <v>1416</v>
      </c>
      <c r="H309" s="232" t="s">
        <v>1416</v>
      </c>
      <c r="I309" s="171"/>
      <c r="J309" s="171"/>
      <c r="K309" s="171"/>
      <c r="L309" s="178" t="s">
        <v>1428</v>
      </c>
    </row>
    <row r="311" spans="1:12" ht="30" customHeight="1" thickBot="1"/>
    <row r="312" spans="1:12" ht="30" customHeight="1">
      <c r="A312" s="169">
        <v>18</v>
      </c>
      <c r="B312" s="571" t="s">
        <v>1547</v>
      </c>
      <c r="C312" s="572"/>
      <c r="D312" s="572"/>
      <c r="E312" s="188" t="s">
        <v>1548</v>
      </c>
      <c r="F312" s="575" t="s">
        <v>1375</v>
      </c>
      <c r="G312" s="575"/>
      <c r="H312" s="575"/>
      <c r="I312" s="189" t="s">
        <v>1550</v>
      </c>
      <c r="J312" s="238" t="s">
        <v>2557</v>
      </c>
      <c r="K312" s="189" t="s">
        <v>1551</v>
      </c>
      <c r="L312" s="181"/>
    </row>
    <row r="313" spans="1:12" ht="30" customHeight="1" thickBot="1">
      <c r="B313" s="573"/>
      <c r="C313" s="574"/>
      <c r="D313" s="574"/>
      <c r="E313" s="190" t="s">
        <v>1634</v>
      </c>
      <c r="F313" s="576" t="s">
        <v>2352</v>
      </c>
      <c r="G313" s="576"/>
      <c r="H313" s="576"/>
      <c r="I313" s="191" t="s">
        <v>1635</v>
      </c>
      <c r="J313" s="167" t="s">
        <v>2187</v>
      </c>
      <c r="K313" s="191" t="s">
        <v>1543</v>
      </c>
      <c r="L313" s="182">
        <v>1</v>
      </c>
    </row>
    <row r="314" spans="1:12" ht="30" customHeight="1" thickBot="1">
      <c r="B314" s="577" t="s">
        <v>1636</v>
      </c>
      <c r="C314" s="578"/>
      <c r="D314" s="168" t="s">
        <v>2145</v>
      </c>
      <c r="E314" s="192" t="s">
        <v>123</v>
      </c>
      <c r="F314" s="579" t="s">
        <v>1761</v>
      </c>
      <c r="G314" s="580"/>
      <c r="H314" s="580"/>
      <c r="I314" s="580"/>
      <c r="J314" s="581"/>
      <c r="K314" s="192" t="s">
        <v>1637</v>
      </c>
      <c r="L314" s="179">
        <v>1</v>
      </c>
    </row>
    <row r="315" spans="1:12" ht="30" customHeight="1" thickBot="1"/>
    <row r="316" spans="1:12" ht="30" customHeight="1">
      <c r="B316" s="193" t="s">
        <v>1556</v>
      </c>
      <c r="C316" s="189" t="s">
        <v>1505</v>
      </c>
      <c r="D316" s="189" t="s">
        <v>1532</v>
      </c>
      <c r="E316" s="189" t="s">
        <v>1533</v>
      </c>
      <c r="F316" s="189" t="s">
        <v>1433</v>
      </c>
      <c r="G316" s="189" t="s">
        <v>1434</v>
      </c>
      <c r="H316" s="189" t="s">
        <v>1527</v>
      </c>
      <c r="I316" s="189" t="s">
        <v>1534</v>
      </c>
      <c r="J316" s="189" t="s">
        <v>1535</v>
      </c>
      <c r="K316" s="189" t="s">
        <v>1435</v>
      </c>
      <c r="L316" s="194" t="s">
        <v>1436</v>
      </c>
    </row>
    <row r="317" spans="1:12" ht="30" customHeight="1">
      <c r="B317" s="170">
        <v>1</v>
      </c>
      <c r="C317" s="171" t="s">
        <v>1823</v>
      </c>
      <c r="D317" s="171" t="s">
        <v>1824</v>
      </c>
      <c r="E317" s="171" t="s">
        <v>1565</v>
      </c>
      <c r="F317" s="227" t="s">
        <v>1427</v>
      </c>
      <c r="G317" s="232" t="s">
        <v>1416</v>
      </c>
      <c r="H317" s="232" t="s">
        <v>1416</v>
      </c>
      <c r="I317" s="171"/>
      <c r="J317" s="171"/>
      <c r="K317" s="171"/>
      <c r="L317" s="178"/>
    </row>
    <row r="318" spans="1:12" ht="30" customHeight="1">
      <c r="B318" s="170">
        <v>2</v>
      </c>
      <c r="C318" s="171" t="s">
        <v>1566</v>
      </c>
      <c r="D318" s="171" t="s">
        <v>1581</v>
      </c>
      <c r="E318" s="171" t="s">
        <v>1565</v>
      </c>
      <c r="F318" s="232" t="s">
        <v>1416</v>
      </c>
      <c r="G318" s="227" t="s">
        <v>1427</v>
      </c>
      <c r="H318" s="232" t="s">
        <v>1416</v>
      </c>
      <c r="I318" s="171"/>
      <c r="J318" s="171" t="s">
        <v>489</v>
      </c>
      <c r="K318" s="177" t="s">
        <v>2544</v>
      </c>
      <c r="L318" s="178" t="s">
        <v>1437</v>
      </c>
    </row>
    <row r="319" spans="1:12" ht="30" customHeight="1">
      <c r="B319" s="170">
        <v>3</v>
      </c>
      <c r="C319" s="171" t="s">
        <v>1582</v>
      </c>
      <c r="D319" s="171" t="s">
        <v>1583</v>
      </c>
      <c r="E319" s="171" t="s">
        <v>1565</v>
      </c>
      <c r="F319" s="232" t="s">
        <v>1416</v>
      </c>
      <c r="G319" s="227" t="s">
        <v>1427</v>
      </c>
      <c r="H319" s="232" t="s">
        <v>1416</v>
      </c>
      <c r="I319" s="171"/>
      <c r="J319" s="171" t="s">
        <v>489</v>
      </c>
      <c r="K319" s="177" t="s">
        <v>1251</v>
      </c>
      <c r="L319" s="178" t="s">
        <v>1825</v>
      </c>
    </row>
    <row r="320" spans="1:12" ht="30" customHeight="1">
      <c r="B320" s="170">
        <v>4</v>
      </c>
      <c r="C320" s="171" t="s">
        <v>1612</v>
      </c>
      <c r="D320" s="171" t="s">
        <v>1826</v>
      </c>
      <c r="E320" s="171" t="s">
        <v>1615</v>
      </c>
      <c r="F320" s="232" t="s">
        <v>1416</v>
      </c>
      <c r="G320" s="227" t="s">
        <v>1427</v>
      </c>
      <c r="H320" s="232" t="s">
        <v>1416</v>
      </c>
      <c r="I320" s="171"/>
      <c r="J320" s="171" t="s">
        <v>568</v>
      </c>
      <c r="K320" s="171" t="s">
        <v>569</v>
      </c>
      <c r="L320" s="178" t="s">
        <v>1827</v>
      </c>
    </row>
    <row r="321" spans="2:12" ht="30" customHeight="1">
      <c r="B321" s="170">
        <v>5</v>
      </c>
      <c r="C321" s="171" t="s">
        <v>1828</v>
      </c>
      <c r="D321" s="171" t="s">
        <v>1625</v>
      </c>
      <c r="E321" s="171" t="s">
        <v>1695</v>
      </c>
      <c r="F321" s="232" t="s">
        <v>1416</v>
      </c>
      <c r="G321" s="227" t="s">
        <v>1427</v>
      </c>
      <c r="H321" s="232" t="s">
        <v>1416</v>
      </c>
      <c r="I321" s="171"/>
      <c r="J321" s="171" t="s">
        <v>568</v>
      </c>
      <c r="K321" s="171" t="s">
        <v>1028</v>
      </c>
      <c r="L321" s="178" t="s">
        <v>1829</v>
      </c>
    </row>
    <row r="322" spans="2:12" ht="30" customHeight="1">
      <c r="B322" s="170">
        <v>6</v>
      </c>
      <c r="C322" s="171" t="s">
        <v>1830</v>
      </c>
      <c r="D322" s="171" t="s">
        <v>1831</v>
      </c>
      <c r="E322" s="171" t="s">
        <v>1565</v>
      </c>
      <c r="F322" s="232" t="s">
        <v>1416</v>
      </c>
      <c r="G322" s="227" t="s">
        <v>1427</v>
      </c>
      <c r="H322" s="232" t="s">
        <v>1416</v>
      </c>
      <c r="I322" s="171"/>
      <c r="J322" s="171" t="s">
        <v>1364</v>
      </c>
      <c r="K322" s="171" t="s">
        <v>1194</v>
      </c>
      <c r="L322" s="178" t="s">
        <v>1832</v>
      </c>
    </row>
    <row r="323" spans="2:12" ht="30" customHeight="1">
      <c r="B323" s="170">
        <v>7</v>
      </c>
      <c r="C323" s="171" t="s">
        <v>1722</v>
      </c>
      <c r="D323" s="171" t="s">
        <v>1833</v>
      </c>
      <c r="E323" s="171" t="s">
        <v>1570</v>
      </c>
      <c r="F323" s="232" t="s">
        <v>1416</v>
      </c>
      <c r="G323" s="227" t="s">
        <v>1427</v>
      </c>
      <c r="H323" s="232" t="s">
        <v>1416</v>
      </c>
      <c r="I323" s="171"/>
      <c r="J323" s="171" t="s">
        <v>433</v>
      </c>
      <c r="K323" s="171" t="s">
        <v>434</v>
      </c>
      <c r="L323" s="178" t="s">
        <v>1834</v>
      </c>
    </row>
    <row r="324" spans="2:12" ht="30" customHeight="1">
      <c r="B324" s="170">
        <v>8</v>
      </c>
      <c r="C324" s="171" t="s">
        <v>1835</v>
      </c>
      <c r="D324" s="171" t="s">
        <v>1836</v>
      </c>
      <c r="E324" s="171" t="s">
        <v>1662</v>
      </c>
      <c r="F324" s="232" t="s">
        <v>1416</v>
      </c>
      <c r="G324" s="227" t="s">
        <v>1427</v>
      </c>
      <c r="H324" s="232" t="s">
        <v>1416</v>
      </c>
      <c r="I324" s="171"/>
      <c r="J324" s="171" t="s">
        <v>1364</v>
      </c>
      <c r="K324" s="171" t="s">
        <v>577</v>
      </c>
      <c r="L324" s="178" t="s">
        <v>1837</v>
      </c>
    </row>
    <row r="325" spans="2:12" ht="30" customHeight="1">
      <c r="B325" s="170">
        <v>9</v>
      </c>
      <c r="C325" s="171" t="s">
        <v>1594</v>
      </c>
      <c r="D325" s="171" t="s">
        <v>1687</v>
      </c>
      <c r="E325" s="171" t="s">
        <v>1809</v>
      </c>
      <c r="F325" s="232" t="s">
        <v>1416</v>
      </c>
      <c r="G325" s="227" t="s">
        <v>1427</v>
      </c>
      <c r="H325" s="232" t="s">
        <v>1416</v>
      </c>
      <c r="I325" s="171"/>
      <c r="J325" s="171" t="s">
        <v>433</v>
      </c>
      <c r="K325" s="171" t="s">
        <v>703</v>
      </c>
      <c r="L325" s="178" t="s">
        <v>1838</v>
      </c>
    </row>
    <row r="326" spans="2:12" ht="30" customHeight="1">
      <c r="B326" s="170">
        <v>10</v>
      </c>
      <c r="C326" s="171" t="s">
        <v>1597</v>
      </c>
      <c r="D326" s="171" t="s">
        <v>1839</v>
      </c>
      <c r="E326" s="171" t="s">
        <v>1816</v>
      </c>
      <c r="F326" s="232" t="s">
        <v>1416</v>
      </c>
      <c r="G326" s="227" t="s">
        <v>1427</v>
      </c>
      <c r="H326" s="232" t="s">
        <v>1416</v>
      </c>
      <c r="I326" s="171"/>
      <c r="J326" s="171" t="s">
        <v>433</v>
      </c>
      <c r="K326" s="171" t="s">
        <v>653</v>
      </c>
      <c r="L326" s="178" t="s">
        <v>1840</v>
      </c>
    </row>
    <row r="327" spans="2:12" ht="30" customHeight="1">
      <c r="B327" s="170">
        <v>11</v>
      </c>
      <c r="C327" s="171" t="s">
        <v>1841</v>
      </c>
      <c r="D327" s="171" t="s">
        <v>1842</v>
      </c>
      <c r="E327" s="171" t="s">
        <v>1809</v>
      </c>
      <c r="F327" s="232" t="s">
        <v>1416</v>
      </c>
      <c r="G327" s="227" t="s">
        <v>1427</v>
      </c>
      <c r="H327" s="232" t="s">
        <v>1416</v>
      </c>
      <c r="I327" s="171"/>
      <c r="J327" s="171" t="s">
        <v>1364</v>
      </c>
      <c r="K327" s="171" t="s">
        <v>706</v>
      </c>
      <c r="L327" s="178" t="s">
        <v>1843</v>
      </c>
    </row>
    <row r="328" spans="2:12" ht="30" customHeight="1">
      <c r="B328" s="170">
        <v>13</v>
      </c>
      <c r="C328" s="171" t="s">
        <v>1844</v>
      </c>
      <c r="D328" s="171" t="s">
        <v>1845</v>
      </c>
      <c r="E328" s="171" t="s">
        <v>1809</v>
      </c>
      <c r="F328" s="232" t="s">
        <v>1416</v>
      </c>
      <c r="G328" s="232" t="s">
        <v>1416</v>
      </c>
      <c r="H328" s="232" t="s">
        <v>1416</v>
      </c>
      <c r="I328" s="171"/>
      <c r="J328" s="171"/>
      <c r="K328" s="171"/>
      <c r="L328" s="178" t="s">
        <v>1846</v>
      </c>
    </row>
    <row r="329" spans="2:12" ht="30" customHeight="1">
      <c r="B329" s="170">
        <v>14</v>
      </c>
      <c r="C329" s="171" t="s">
        <v>1847</v>
      </c>
      <c r="D329" s="171" t="s">
        <v>1848</v>
      </c>
      <c r="E329" s="171" t="s">
        <v>1683</v>
      </c>
      <c r="F329" s="232" t="s">
        <v>1416</v>
      </c>
      <c r="G329" s="232" t="s">
        <v>1416</v>
      </c>
      <c r="H329" s="232" t="s">
        <v>1416</v>
      </c>
      <c r="I329" s="171"/>
      <c r="J329" s="171"/>
      <c r="K329" s="171"/>
      <c r="L329" s="178" t="s">
        <v>1849</v>
      </c>
    </row>
    <row r="330" spans="2:12" ht="30" customHeight="1">
      <c r="B330" s="170">
        <v>15</v>
      </c>
      <c r="C330" s="171" t="s">
        <v>1850</v>
      </c>
      <c r="D330" s="171" t="s">
        <v>1851</v>
      </c>
      <c r="E330" s="171" t="s">
        <v>1662</v>
      </c>
      <c r="F330" s="232" t="s">
        <v>1416</v>
      </c>
      <c r="G330" s="232" t="s">
        <v>1416</v>
      </c>
      <c r="H330" s="232" t="s">
        <v>1416</v>
      </c>
      <c r="I330" s="171"/>
      <c r="J330" s="171"/>
      <c r="K330" s="171"/>
      <c r="L330" s="178" t="s">
        <v>1852</v>
      </c>
    </row>
    <row r="331" spans="2:12" ht="30" customHeight="1">
      <c r="B331" s="170">
        <v>16</v>
      </c>
      <c r="C331" s="171" t="s">
        <v>1853</v>
      </c>
      <c r="D331" s="171" t="s">
        <v>1854</v>
      </c>
      <c r="E331" s="171" t="s">
        <v>1809</v>
      </c>
      <c r="F331" s="232" t="s">
        <v>1416</v>
      </c>
      <c r="G331" s="232" t="s">
        <v>1416</v>
      </c>
      <c r="H331" s="232" t="s">
        <v>1416</v>
      </c>
      <c r="I331" s="171"/>
      <c r="J331" s="171"/>
      <c r="K331" s="171"/>
      <c r="L331" s="178" t="s">
        <v>1855</v>
      </c>
    </row>
    <row r="332" spans="2:12" ht="30" customHeight="1">
      <c r="B332" s="170">
        <v>17</v>
      </c>
      <c r="C332" s="171" t="s">
        <v>1856</v>
      </c>
      <c r="D332" s="171" t="s">
        <v>1857</v>
      </c>
      <c r="E332" s="171" t="s">
        <v>1805</v>
      </c>
      <c r="F332" s="232" t="s">
        <v>1416</v>
      </c>
      <c r="G332" s="232" t="s">
        <v>1416</v>
      </c>
      <c r="H332" s="232" t="s">
        <v>1416</v>
      </c>
      <c r="I332" s="171"/>
      <c r="J332" s="171"/>
      <c r="K332" s="171"/>
      <c r="L332" s="178" t="s">
        <v>1858</v>
      </c>
    </row>
    <row r="333" spans="2:12" ht="30" customHeight="1">
      <c r="B333" s="170">
        <v>18</v>
      </c>
      <c r="C333" s="171" t="s">
        <v>1859</v>
      </c>
      <c r="D333" s="171" t="s">
        <v>1860</v>
      </c>
      <c r="E333" s="171" t="s">
        <v>1861</v>
      </c>
      <c r="F333" s="232" t="s">
        <v>1416</v>
      </c>
      <c r="G333" s="227" t="s">
        <v>1427</v>
      </c>
      <c r="H333" s="232" t="s">
        <v>1416</v>
      </c>
      <c r="I333" s="171"/>
      <c r="J333" s="171" t="s">
        <v>1364</v>
      </c>
      <c r="K333" s="171" t="s">
        <v>456</v>
      </c>
      <c r="L333" s="178" t="s">
        <v>1862</v>
      </c>
    </row>
    <row r="334" spans="2:12" ht="30" customHeight="1">
      <c r="B334" s="170">
        <v>19</v>
      </c>
      <c r="C334" s="171" t="s">
        <v>1572</v>
      </c>
      <c r="D334" s="171" t="s">
        <v>1863</v>
      </c>
      <c r="E334" s="171" t="s">
        <v>1861</v>
      </c>
      <c r="F334" s="232" t="s">
        <v>1416</v>
      </c>
      <c r="G334" s="232" t="s">
        <v>1416</v>
      </c>
      <c r="H334" s="232" t="s">
        <v>1416</v>
      </c>
      <c r="I334" s="171"/>
      <c r="J334" s="171"/>
      <c r="K334" s="171"/>
      <c r="L334" s="178" t="s">
        <v>1864</v>
      </c>
    </row>
    <row r="335" spans="2:12" ht="30" customHeight="1">
      <c r="B335" s="170">
        <v>20</v>
      </c>
      <c r="C335" s="171" t="s">
        <v>1818</v>
      </c>
      <c r="D335" s="171" t="s">
        <v>1865</v>
      </c>
      <c r="E335" s="171" t="s">
        <v>1820</v>
      </c>
      <c r="F335" s="232" t="s">
        <v>1416</v>
      </c>
      <c r="G335" s="232" t="s">
        <v>1416</v>
      </c>
      <c r="H335" s="227" t="s">
        <v>1427</v>
      </c>
      <c r="I335" s="171"/>
      <c r="J335" s="171"/>
      <c r="K335" s="171"/>
      <c r="L335" s="178" t="s">
        <v>1866</v>
      </c>
    </row>
    <row r="336" spans="2:12" ht="30" customHeight="1">
      <c r="B336" s="170">
        <v>21</v>
      </c>
      <c r="C336" s="171" t="s">
        <v>1867</v>
      </c>
      <c r="D336" s="171" t="s">
        <v>1868</v>
      </c>
      <c r="E336" s="171" t="s">
        <v>1869</v>
      </c>
      <c r="F336" s="232" t="s">
        <v>1416</v>
      </c>
      <c r="G336" s="232" t="s">
        <v>1416</v>
      </c>
      <c r="H336" s="232" t="s">
        <v>1416</v>
      </c>
      <c r="I336" s="171"/>
      <c r="J336" s="171"/>
      <c r="K336" s="171"/>
      <c r="L336" s="178" t="s">
        <v>1870</v>
      </c>
    </row>
    <row r="338" spans="1:12" ht="30" customHeight="1" thickBot="1">
      <c r="G338" s="49"/>
    </row>
    <row r="339" spans="1:12" ht="30" customHeight="1">
      <c r="A339" s="169">
        <v>19</v>
      </c>
      <c r="B339" s="571" t="s">
        <v>1536</v>
      </c>
      <c r="C339" s="572"/>
      <c r="D339" s="572"/>
      <c r="E339" s="188" t="s">
        <v>1537</v>
      </c>
      <c r="F339" s="575" t="s">
        <v>1374</v>
      </c>
      <c r="G339" s="575"/>
      <c r="H339" s="575"/>
      <c r="I339" s="189" t="s">
        <v>1502</v>
      </c>
      <c r="J339" s="195" t="s">
        <v>1871</v>
      </c>
      <c r="K339" s="189" t="s">
        <v>1603</v>
      </c>
      <c r="L339" s="181"/>
    </row>
    <row r="340" spans="1:12" ht="30" customHeight="1" thickBot="1">
      <c r="B340" s="573"/>
      <c r="C340" s="574"/>
      <c r="D340" s="574"/>
      <c r="E340" s="190" t="s">
        <v>1634</v>
      </c>
      <c r="F340" s="576" t="s">
        <v>2352</v>
      </c>
      <c r="G340" s="576"/>
      <c r="H340" s="576"/>
      <c r="I340" s="191" t="s">
        <v>1635</v>
      </c>
      <c r="J340" s="167" t="s">
        <v>2187</v>
      </c>
      <c r="K340" s="191" t="s">
        <v>1543</v>
      </c>
      <c r="L340" s="182">
        <v>1</v>
      </c>
    </row>
    <row r="341" spans="1:12" ht="30" customHeight="1" thickBot="1">
      <c r="B341" s="577" t="s">
        <v>1636</v>
      </c>
      <c r="C341" s="578"/>
      <c r="D341" s="168" t="s">
        <v>2145</v>
      </c>
      <c r="E341" s="192" t="s">
        <v>123</v>
      </c>
      <c r="F341" s="579" t="s">
        <v>1761</v>
      </c>
      <c r="G341" s="580"/>
      <c r="H341" s="580"/>
      <c r="I341" s="580"/>
      <c r="J341" s="581"/>
      <c r="K341" s="192" t="s">
        <v>1637</v>
      </c>
      <c r="L341" s="179">
        <v>1</v>
      </c>
    </row>
    <row r="342" spans="1:12" ht="30" customHeight="1" thickBot="1"/>
    <row r="343" spans="1:12" ht="30" customHeight="1">
      <c r="B343" s="193" t="s">
        <v>1556</v>
      </c>
      <c r="C343" s="189" t="s">
        <v>1576</v>
      </c>
      <c r="D343" s="189" t="s">
        <v>1577</v>
      </c>
      <c r="E343" s="189" t="s">
        <v>1533</v>
      </c>
      <c r="F343" s="189" t="s">
        <v>1872</v>
      </c>
      <c r="G343" s="189" t="s">
        <v>1434</v>
      </c>
      <c r="H343" s="189" t="s">
        <v>1608</v>
      </c>
      <c r="I343" s="189" t="s">
        <v>1534</v>
      </c>
      <c r="J343" s="189" t="s">
        <v>1873</v>
      </c>
      <c r="K343" s="189" t="s">
        <v>1610</v>
      </c>
      <c r="L343" s="194" t="s">
        <v>1611</v>
      </c>
    </row>
    <row r="344" spans="1:12" ht="30" customHeight="1">
      <c r="B344" s="170">
        <v>1</v>
      </c>
      <c r="C344" s="171" t="s">
        <v>1874</v>
      </c>
      <c r="D344" s="171" t="s">
        <v>1875</v>
      </c>
      <c r="E344" s="171" t="s">
        <v>1579</v>
      </c>
      <c r="F344" s="227" t="s">
        <v>1427</v>
      </c>
      <c r="G344" s="232" t="s">
        <v>1416</v>
      </c>
      <c r="H344" s="232" t="s">
        <v>1416</v>
      </c>
      <c r="I344" s="171"/>
      <c r="J344" s="171"/>
      <c r="K344" s="171"/>
      <c r="L344" s="178" t="s">
        <v>1876</v>
      </c>
    </row>
    <row r="345" spans="1:12" ht="30" customHeight="1">
      <c r="B345" s="170">
        <v>2</v>
      </c>
      <c r="C345" s="171" t="s">
        <v>1877</v>
      </c>
      <c r="D345" s="171" t="s">
        <v>1878</v>
      </c>
      <c r="E345" s="171" t="s">
        <v>1579</v>
      </c>
      <c r="F345" s="232" t="s">
        <v>1416</v>
      </c>
      <c r="G345" s="227" t="s">
        <v>1427</v>
      </c>
      <c r="H345" s="232" t="s">
        <v>1416</v>
      </c>
      <c r="I345" s="171"/>
      <c r="J345" s="171" t="s">
        <v>489</v>
      </c>
      <c r="K345" s="177" t="s">
        <v>2544</v>
      </c>
      <c r="L345" s="178" t="s">
        <v>1437</v>
      </c>
    </row>
    <row r="346" spans="1:12" ht="30" customHeight="1">
      <c r="B346" s="170">
        <v>3</v>
      </c>
      <c r="C346" s="171" t="s">
        <v>1616</v>
      </c>
      <c r="D346" s="171" t="s">
        <v>1583</v>
      </c>
      <c r="E346" s="171" t="s">
        <v>1579</v>
      </c>
      <c r="F346" s="232" t="s">
        <v>1416</v>
      </c>
      <c r="G346" s="227" t="s">
        <v>1427</v>
      </c>
      <c r="H346" s="232" t="s">
        <v>1416</v>
      </c>
      <c r="I346" s="171"/>
      <c r="J346" s="171" t="s">
        <v>489</v>
      </c>
      <c r="K346" s="177" t="s">
        <v>1251</v>
      </c>
      <c r="L346" s="178" t="s">
        <v>1618</v>
      </c>
    </row>
    <row r="347" spans="1:12" ht="30" customHeight="1">
      <c r="B347" s="170">
        <v>4</v>
      </c>
      <c r="C347" s="171" t="s">
        <v>1879</v>
      </c>
      <c r="D347" s="171" t="s">
        <v>1578</v>
      </c>
      <c r="E347" s="171" t="s">
        <v>1579</v>
      </c>
      <c r="F347" s="232" t="s">
        <v>1416</v>
      </c>
      <c r="G347" s="227" t="s">
        <v>1427</v>
      </c>
      <c r="H347" s="232" t="s">
        <v>1416</v>
      </c>
      <c r="I347" s="171"/>
      <c r="J347" s="171" t="s">
        <v>433</v>
      </c>
      <c r="K347" s="171" t="s">
        <v>1049</v>
      </c>
      <c r="L347" s="178" t="s">
        <v>1800</v>
      </c>
    </row>
    <row r="348" spans="1:12" ht="30" customHeight="1">
      <c r="B348" s="170">
        <v>5</v>
      </c>
      <c r="C348" s="171" t="s">
        <v>1584</v>
      </c>
      <c r="D348" s="171" t="s">
        <v>1585</v>
      </c>
      <c r="E348" s="171" t="s">
        <v>1695</v>
      </c>
      <c r="F348" s="232" t="s">
        <v>1416</v>
      </c>
      <c r="G348" s="227" t="s">
        <v>1427</v>
      </c>
      <c r="H348" s="232" t="s">
        <v>1416</v>
      </c>
      <c r="I348" s="171"/>
      <c r="J348" s="226" t="s">
        <v>433</v>
      </c>
      <c r="K348" s="171" t="s">
        <v>434</v>
      </c>
      <c r="L348" s="178" t="s">
        <v>1880</v>
      </c>
    </row>
    <row r="349" spans="1:12" ht="30" customHeight="1">
      <c r="B349" s="170">
        <v>7</v>
      </c>
      <c r="C349" s="171" t="s">
        <v>1881</v>
      </c>
      <c r="D349" s="171" t="s">
        <v>1595</v>
      </c>
      <c r="E349" s="171" t="s">
        <v>1590</v>
      </c>
      <c r="F349" s="232" t="s">
        <v>1416</v>
      </c>
      <c r="G349" s="227" t="s">
        <v>1427</v>
      </c>
      <c r="H349" s="232" t="s">
        <v>1416</v>
      </c>
      <c r="I349" s="171"/>
      <c r="J349" s="171" t="s">
        <v>433</v>
      </c>
      <c r="K349" s="171" t="s">
        <v>703</v>
      </c>
      <c r="L349" s="178" t="s">
        <v>1882</v>
      </c>
    </row>
    <row r="350" spans="1:12" ht="30" customHeight="1">
      <c r="B350" s="170">
        <v>8</v>
      </c>
      <c r="C350" s="171" t="s">
        <v>1883</v>
      </c>
      <c r="D350" s="171" t="s">
        <v>1884</v>
      </c>
      <c r="E350" s="171" t="s">
        <v>1816</v>
      </c>
      <c r="F350" s="232" t="s">
        <v>1416</v>
      </c>
      <c r="G350" s="227" t="s">
        <v>1427</v>
      </c>
      <c r="H350" s="232" t="s">
        <v>1416</v>
      </c>
      <c r="I350" s="171"/>
      <c r="J350" s="171" t="s">
        <v>433</v>
      </c>
      <c r="K350" s="171" t="s">
        <v>653</v>
      </c>
      <c r="L350" s="178" t="s">
        <v>1885</v>
      </c>
    </row>
    <row r="351" spans="1:12" ht="30" customHeight="1">
      <c r="B351" s="170">
        <v>9</v>
      </c>
      <c r="C351" s="171" t="s">
        <v>1835</v>
      </c>
      <c r="D351" s="171" t="s">
        <v>1886</v>
      </c>
      <c r="E351" s="171" t="s">
        <v>1887</v>
      </c>
      <c r="F351" s="232" t="s">
        <v>1416</v>
      </c>
      <c r="G351" s="232" t="s">
        <v>1416</v>
      </c>
      <c r="H351" s="232" t="s">
        <v>1416</v>
      </c>
      <c r="I351" s="171"/>
      <c r="J351" s="171"/>
      <c r="K351" s="171"/>
      <c r="L351" s="178" t="s">
        <v>1888</v>
      </c>
    </row>
    <row r="352" spans="1:12" ht="30" customHeight="1">
      <c r="B352" s="170">
        <v>10</v>
      </c>
      <c r="C352" s="171" t="s">
        <v>1889</v>
      </c>
      <c r="D352" s="171" t="s">
        <v>1890</v>
      </c>
      <c r="E352" s="171" t="s">
        <v>1683</v>
      </c>
      <c r="F352" s="232" t="s">
        <v>1416</v>
      </c>
      <c r="G352" s="232" t="s">
        <v>1416</v>
      </c>
      <c r="H352" s="232" t="s">
        <v>1416</v>
      </c>
      <c r="I352" s="171"/>
      <c r="J352" s="171"/>
      <c r="K352" s="171"/>
      <c r="L352" s="178" t="s">
        <v>1891</v>
      </c>
    </row>
    <row r="353" spans="1:12" ht="30" customHeight="1">
      <c r="B353" s="170">
        <v>11</v>
      </c>
      <c r="C353" s="171" t="s">
        <v>1892</v>
      </c>
      <c r="D353" s="171" t="s">
        <v>1893</v>
      </c>
      <c r="E353" s="171" t="s">
        <v>1894</v>
      </c>
      <c r="F353" s="232" t="s">
        <v>1416</v>
      </c>
      <c r="G353" s="232" t="s">
        <v>1416</v>
      </c>
      <c r="H353" s="232" t="s">
        <v>1416</v>
      </c>
      <c r="I353" s="171"/>
      <c r="J353" s="171"/>
      <c r="K353" s="171"/>
      <c r="L353" s="178" t="s">
        <v>1895</v>
      </c>
    </row>
    <row r="354" spans="1:12" ht="30" customHeight="1">
      <c r="B354" s="170">
        <v>12</v>
      </c>
      <c r="C354" s="171" t="s">
        <v>1896</v>
      </c>
      <c r="D354" s="171" t="s">
        <v>1897</v>
      </c>
      <c r="E354" s="171" t="s">
        <v>1894</v>
      </c>
      <c r="F354" s="232" t="s">
        <v>1416</v>
      </c>
      <c r="G354" s="232" t="s">
        <v>1416</v>
      </c>
      <c r="H354" s="232" t="s">
        <v>1416</v>
      </c>
      <c r="I354" s="171"/>
      <c r="J354" s="171"/>
      <c r="K354" s="171"/>
      <c r="L354" s="178" t="s">
        <v>1898</v>
      </c>
    </row>
    <row r="355" spans="1:12" ht="30" customHeight="1">
      <c r="B355" s="170">
        <v>13</v>
      </c>
      <c r="C355" s="171" t="s">
        <v>1850</v>
      </c>
      <c r="D355" s="171" t="s">
        <v>1899</v>
      </c>
      <c r="E355" s="171" t="s">
        <v>1887</v>
      </c>
      <c r="F355" s="232" t="s">
        <v>1416</v>
      </c>
      <c r="G355" s="232" t="s">
        <v>1416</v>
      </c>
      <c r="H355" s="232" t="s">
        <v>1416</v>
      </c>
      <c r="I355" s="171"/>
      <c r="J355" s="171"/>
      <c r="K355" s="171"/>
      <c r="L355" s="178" t="s">
        <v>1900</v>
      </c>
    </row>
    <row r="356" spans="1:12" ht="30" customHeight="1">
      <c r="B356" s="170">
        <v>14</v>
      </c>
      <c r="C356" s="171" t="s">
        <v>1901</v>
      </c>
      <c r="D356" s="171" t="s">
        <v>2523</v>
      </c>
      <c r="E356" s="171" t="s">
        <v>1683</v>
      </c>
      <c r="F356" s="232" t="s">
        <v>1416</v>
      </c>
      <c r="G356" s="232" t="s">
        <v>1416</v>
      </c>
      <c r="H356" s="232" t="s">
        <v>1416</v>
      </c>
      <c r="I356" s="171"/>
      <c r="J356" s="171"/>
      <c r="K356" s="171"/>
      <c r="L356" s="178" t="s">
        <v>1902</v>
      </c>
    </row>
    <row r="357" spans="1:12" ht="30" customHeight="1">
      <c r="B357" s="170">
        <v>15</v>
      </c>
      <c r="C357" s="177" t="s">
        <v>1903</v>
      </c>
      <c r="D357" s="177" t="s">
        <v>1904</v>
      </c>
      <c r="E357" s="177" t="s">
        <v>1736</v>
      </c>
      <c r="F357" s="232" t="s">
        <v>1416</v>
      </c>
      <c r="G357" s="232" t="s">
        <v>1416</v>
      </c>
      <c r="H357" s="228" t="s">
        <v>1427</v>
      </c>
      <c r="I357" s="171"/>
      <c r="J357" s="171"/>
      <c r="K357" s="171"/>
      <c r="L357" s="185" t="s">
        <v>1858</v>
      </c>
    </row>
    <row r="358" spans="1:12" ht="30" customHeight="1">
      <c r="B358" s="170">
        <v>16</v>
      </c>
      <c r="C358" s="177" t="s">
        <v>1905</v>
      </c>
      <c r="D358" s="177" t="s">
        <v>1906</v>
      </c>
      <c r="E358" s="177" t="s">
        <v>1482</v>
      </c>
      <c r="F358" s="232" t="s">
        <v>1416</v>
      </c>
      <c r="G358" s="232" t="s">
        <v>1416</v>
      </c>
      <c r="H358" s="233" t="s">
        <v>1416</v>
      </c>
      <c r="I358" s="171"/>
      <c r="J358" s="171"/>
      <c r="K358" s="171"/>
      <c r="L358" s="185" t="s">
        <v>1907</v>
      </c>
    </row>
    <row r="359" spans="1:12" ht="30" customHeight="1">
      <c r="B359" s="170">
        <v>17</v>
      </c>
      <c r="C359" s="177" t="s">
        <v>1428</v>
      </c>
      <c r="D359" s="177" t="s">
        <v>1908</v>
      </c>
      <c r="E359" s="177" t="s">
        <v>1429</v>
      </c>
      <c r="F359" s="232" t="s">
        <v>1416</v>
      </c>
      <c r="G359" s="232" t="s">
        <v>1416</v>
      </c>
      <c r="H359" s="233" t="s">
        <v>1416</v>
      </c>
      <c r="I359" s="171"/>
      <c r="J359" s="171"/>
      <c r="K359" s="171"/>
      <c r="L359" s="185" t="s">
        <v>1428</v>
      </c>
    </row>
    <row r="360" spans="1:12" ht="30" customHeight="1">
      <c r="B360" s="203"/>
      <c r="C360" s="208"/>
      <c r="D360" s="208"/>
      <c r="E360" s="208"/>
      <c r="F360" s="203"/>
      <c r="G360" s="208"/>
      <c r="H360" s="208"/>
      <c r="I360" s="203"/>
      <c r="J360" s="203"/>
      <c r="K360" s="203"/>
      <c r="L360" s="209"/>
    </row>
    <row r="361" spans="1:12" ht="30" customHeight="1" thickBot="1">
      <c r="G361"/>
    </row>
    <row r="362" spans="1:12" ht="30" customHeight="1">
      <c r="A362" s="169">
        <v>20</v>
      </c>
      <c r="B362" s="571" t="s">
        <v>1536</v>
      </c>
      <c r="C362" s="572"/>
      <c r="D362" s="572"/>
      <c r="E362" s="188" t="s">
        <v>1548</v>
      </c>
      <c r="F362" s="575" t="s">
        <v>1378</v>
      </c>
      <c r="G362" s="575"/>
      <c r="H362" s="575"/>
      <c r="I362" s="189" t="s">
        <v>1910</v>
      </c>
      <c r="J362" s="195" t="s">
        <v>1909</v>
      </c>
      <c r="K362" s="189" t="s">
        <v>1603</v>
      </c>
      <c r="L362" s="181"/>
    </row>
    <row r="363" spans="1:12" ht="30" customHeight="1" thickBot="1">
      <c r="B363" s="573"/>
      <c r="C363" s="574"/>
      <c r="D363" s="574"/>
      <c r="E363" s="190" t="s">
        <v>1634</v>
      </c>
      <c r="F363" s="576" t="s">
        <v>2352</v>
      </c>
      <c r="G363" s="576"/>
      <c r="H363" s="576"/>
      <c r="I363" s="191" t="s">
        <v>1635</v>
      </c>
      <c r="J363" s="167" t="s">
        <v>2187</v>
      </c>
      <c r="K363" s="191" t="s">
        <v>1543</v>
      </c>
      <c r="L363" s="182">
        <v>1</v>
      </c>
    </row>
    <row r="364" spans="1:12" ht="30" customHeight="1" thickBot="1">
      <c r="B364" s="577" t="s">
        <v>1636</v>
      </c>
      <c r="C364" s="578"/>
      <c r="D364" s="168" t="s">
        <v>2145</v>
      </c>
      <c r="E364" s="192" t="s">
        <v>123</v>
      </c>
      <c r="F364" s="579" t="s">
        <v>1761</v>
      </c>
      <c r="G364" s="580"/>
      <c r="H364" s="580"/>
      <c r="I364" s="580"/>
      <c r="J364" s="581"/>
      <c r="K364" s="192" t="s">
        <v>1637</v>
      </c>
      <c r="L364" s="179">
        <v>1</v>
      </c>
    </row>
    <row r="365" spans="1:12" ht="30" customHeight="1" thickBot="1"/>
    <row r="366" spans="1:12" ht="30" customHeight="1">
      <c r="B366" s="193" t="s">
        <v>1522</v>
      </c>
      <c r="C366" s="189" t="s">
        <v>1576</v>
      </c>
      <c r="D366" s="189" t="s">
        <v>1577</v>
      </c>
      <c r="E366" s="189" t="s">
        <v>1911</v>
      </c>
      <c r="F366" s="189" t="s">
        <v>1433</v>
      </c>
      <c r="G366" s="189" t="s">
        <v>1434</v>
      </c>
      <c r="H366" s="189" t="s">
        <v>1527</v>
      </c>
      <c r="I366" s="189" t="s">
        <v>1609</v>
      </c>
      <c r="J366" s="189" t="s">
        <v>1535</v>
      </c>
      <c r="K366" s="189" t="s">
        <v>1435</v>
      </c>
      <c r="L366" s="194" t="s">
        <v>1611</v>
      </c>
    </row>
    <row r="367" spans="1:12" ht="30" customHeight="1">
      <c r="B367" s="170">
        <v>1</v>
      </c>
      <c r="C367" s="171" t="s">
        <v>1912</v>
      </c>
      <c r="D367" s="171" t="s">
        <v>1913</v>
      </c>
      <c r="E367" s="171" t="s">
        <v>1579</v>
      </c>
      <c r="F367" s="227" t="s">
        <v>1427</v>
      </c>
      <c r="G367" s="232" t="s">
        <v>1416</v>
      </c>
      <c r="H367" s="232" t="s">
        <v>1416</v>
      </c>
      <c r="I367" s="171"/>
      <c r="J367" s="171"/>
      <c r="K367" s="171"/>
      <c r="L367" s="178" t="s">
        <v>1914</v>
      </c>
    </row>
    <row r="368" spans="1:12" ht="30" customHeight="1">
      <c r="B368" s="170">
        <v>2</v>
      </c>
      <c r="C368" s="171" t="s">
        <v>1877</v>
      </c>
      <c r="D368" s="171" t="s">
        <v>1581</v>
      </c>
      <c r="E368" s="171" t="s">
        <v>1579</v>
      </c>
      <c r="F368" s="232" t="s">
        <v>1416</v>
      </c>
      <c r="G368" s="227" t="s">
        <v>1427</v>
      </c>
      <c r="H368" s="232" t="s">
        <v>1416</v>
      </c>
      <c r="I368" s="171"/>
      <c r="J368" s="171" t="s">
        <v>489</v>
      </c>
      <c r="K368" s="177" t="s">
        <v>2544</v>
      </c>
      <c r="L368" s="178" t="s">
        <v>1437</v>
      </c>
    </row>
    <row r="369" spans="1:12" ht="30" customHeight="1">
      <c r="B369" s="170">
        <v>3</v>
      </c>
      <c r="C369" s="171" t="s">
        <v>1568</v>
      </c>
      <c r="D369" s="171" t="s">
        <v>1915</v>
      </c>
      <c r="E369" s="171" t="s">
        <v>1615</v>
      </c>
      <c r="F369" s="232" t="s">
        <v>1416</v>
      </c>
      <c r="G369" s="227" t="s">
        <v>1427</v>
      </c>
      <c r="H369" s="232" t="s">
        <v>1416</v>
      </c>
      <c r="I369" s="171"/>
      <c r="J369" s="171" t="s">
        <v>489</v>
      </c>
      <c r="K369" s="177" t="s">
        <v>1251</v>
      </c>
      <c r="L369" s="178" t="s">
        <v>1618</v>
      </c>
    </row>
    <row r="370" spans="1:12" ht="30" customHeight="1">
      <c r="B370" s="170">
        <v>4</v>
      </c>
      <c r="C370" s="171" t="s">
        <v>1619</v>
      </c>
      <c r="D370" s="171" t="s">
        <v>1916</v>
      </c>
      <c r="E370" s="171" t="s">
        <v>1579</v>
      </c>
      <c r="F370" s="232" t="s">
        <v>1416</v>
      </c>
      <c r="G370" s="227" t="s">
        <v>1427</v>
      </c>
      <c r="H370" s="232" t="s">
        <v>1416</v>
      </c>
      <c r="I370" s="171"/>
      <c r="J370" s="171" t="s">
        <v>2551</v>
      </c>
      <c r="K370" s="171" t="s">
        <v>1347</v>
      </c>
      <c r="L370" s="178" t="s">
        <v>1621</v>
      </c>
    </row>
    <row r="371" spans="1:12" ht="30" customHeight="1">
      <c r="B371" s="170">
        <v>5</v>
      </c>
      <c r="C371" s="171" t="s">
        <v>1622</v>
      </c>
      <c r="D371" s="171" t="s">
        <v>1569</v>
      </c>
      <c r="E371" s="171" t="s">
        <v>1695</v>
      </c>
      <c r="F371" s="232" t="s">
        <v>1416</v>
      </c>
      <c r="G371" s="227" t="s">
        <v>1427</v>
      </c>
      <c r="H371" s="232" t="s">
        <v>1416</v>
      </c>
      <c r="I371" s="171"/>
      <c r="J371" s="171" t="s">
        <v>2551</v>
      </c>
      <c r="K371" s="171" t="s">
        <v>375</v>
      </c>
      <c r="L371" s="178" t="s">
        <v>1571</v>
      </c>
    </row>
    <row r="372" spans="1:12" ht="30" customHeight="1">
      <c r="B372" s="170">
        <v>6</v>
      </c>
      <c r="C372" s="171" t="s">
        <v>1917</v>
      </c>
      <c r="D372" s="171" t="s">
        <v>1918</v>
      </c>
      <c r="E372" s="171" t="s">
        <v>1662</v>
      </c>
      <c r="F372" s="232" t="s">
        <v>1416</v>
      </c>
      <c r="G372" s="232" t="s">
        <v>1416</v>
      </c>
      <c r="H372" s="232" t="s">
        <v>1416</v>
      </c>
      <c r="I372" s="171"/>
      <c r="J372" s="171"/>
      <c r="K372" s="171"/>
      <c r="L372" s="178" t="s">
        <v>1919</v>
      </c>
    </row>
    <row r="373" spans="1:12" ht="30" customHeight="1">
      <c r="B373" s="170">
        <v>7</v>
      </c>
      <c r="C373" s="171" t="s">
        <v>1920</v>
      </c>
      <c r="D373" s="171" t="s">
        <v>1921</v>
      </c>
      <c r="E373" s="171" t="s">
        <v>1894</v>
      </c>
      <c r="F373" s="232" t="s">
        <v>1416</v>
      </c>
      <c r="G373" s="232" t="s">
        <v>1416</v>
      </c>
      <c r="H373" s="232" t="s">
        <v>1416</v>
      </c>
      <c r="I373" s="171"/>
      <c r="J373" s="171"/>
      <c r="K373" s="171"/>
      <c r="L373" s="178" t="s">
        <v>1922</v>
      </c>
    </row>
    <row r="374" spans="1:12" ht="30" customHeight="1">
      <c r="B374" s="170">
        <v>8</v>
      </c>
      <c r="C374" s="177" t="s">
        <v>1923</v>
      </c>
      <c r="D374" s="177" t="s">
        <v>1924</v>
      </c>
      <c r="E374" s="177" t="s">
        <v>1733</v>
      </c>
      <c r="F374" s="232" t="s">
        <v>1416</v>
      </c>
      <c r="G374" s="232" t="s">
        <v>1416</v>
      </c>
      <c r="H374" s="233" t="s">
        <v>1416</v>
      </c>
      <c r="I374" s="171"/>
      <c r="J374" s="171"/>
      <c r="K374" s="171"/>
      <c r="L374" s="185" t="s">
        <v>1925</v>
      </c>
    </row>
    <row r="375" spans="1:12" ht="30" customHeight="1" thickBot="1">
      <c r="B375" s="170">
        <v>10</v>
      </c>
      <c r="C375" s="174" t="s">
        <v>1428</v>
      </c>
      <c r="D375" s="174" t="s">
        <v>1926</v>
      </c>
      <c r="E375" s="174" t="s">
        <v>1429</v>
      </c>
      <c r="F375" s="234" t="s">
        <v>1416</v>
      </c>
      <c r="G375" s="234" t="s">
        <v>1416</v>
      </c>
      <c r="H375" s="235" t="s">
        <v>1416</v>
      </c>
      <c r="I375" s="173"/>
      <c r="J375" s="173"/>
      <c r="K375" s="173"/>
      <c r="L375" s="184" t="s">
        <v>1428</v>
      </c>
    </row>
    <row r="377" spans="1:12" ht="30" customHeight="1" thickBot="1">
      <c r="G377"/>
    </row>
    <row r="378" spans="1:12" ht="30" customHeight="1">
      <c r="A378" s="169">
        <v>21</v>
      </c>
      <c r="B378" s="588" t="s">
        <v>1536</v>
      </c>
      <c r="C378" s="589"/>
      <c r="D378" s="590"/>
      <c r="E378" s="188" t="s">
        <v>1537</v>
      </c>
      <c r="F378" s="575" t="s">
        <v>2554</v>
      </c>
      <c r="G378" s="575"/>
      <c r="H378" s="575"/>
      <c r="I378" s="189" t="s">
        <v>1502</v>
      </c>
      <c r="J378" s="195" t="s">
        <v>1927</v>
      </c>
      <c r="K378" s="189" t="s">
        <v>1539</v>
      </c>
      <c r="L378" s="181"/>
    </row>
    <row r="379" spans="1:12" ht="30" customHeight="1" thickBot="1">
      <c r="B379" s="591"/>
      <c r="C379" s="592"/>
      <c r="D379" s="593"/>
      <c r="E379" s="190" t="s">
        <v>1634</v>
      </c>
      <c r="F379" s="576" t="s">
        <v>2352</v>
      </c>
      <c r="G379" s="576"/>
      <c r="H379" s="576"/>
      <c r="I379" s="191" t="s">
        <v>1635</v>
      </c>
      <c r="J379" s="167" t="s">
        <v>2187</v>
      </c>
      <c r="K379" s="191" t="s">
        <v>1543</v>
      </c>
      <c r="L379" s="182">
        <v>1</v>
      </c>
    </row>
    <row r="380" spans="1:12" ht="30" customHeight="1" thickBot="1">
      <c r="B380" s="577" t="s">
        <v>1636</v>
      </c>
      <c r="C380" s="578"/>
      <c r="D380" s="168" t="s">
        <v>2145</v>
      </c>
      <c r="E380" s="192" t="s">
        <v>123</v>
      </c>
      <c r="F380" s="579" t="s">
        <v>1761</v>
      </c>
      <c r="G380" s="580"/>
      <c r="H380" s="580"/>
      <c r="I380" s="580"/>
      <c r="J380" s="581"/>
      <c r="K380" s="192" t="s">
        <v>1637</v>
      </c>
      <c r="L380" s="179">
        <v>1</v>
      </c>
    </row>
    <row r="381" spans="1:12" ht="30" customHeight="1" thickBot="1"/>
    <row r="382" spans="1:12" ht="30" customHeight="1">
      <c r="B382" s="193" t="s">
        <v>1522</v>
      </c>
      <c r="C382" s="189" t="s">
        <v>1505</v>
      </c>
      <c r="D382" s="189" t="s">
        <v>1532</v>
      </c>
      <c r="E382" s="189" t="s">
        <v>1533</v>
      </c>
      <c r="F382" s="189" t="s">
        <v>1433</v>
      </c>
      <c r="G382" s="189" t="s">
        <v>1434</v>
      </c>
      <c r="H382" s="189" t="s">
        <v>1527</v>
      </c>
      <c r="I382" s="189" t="s">
        <v>1534</v>
      </c>
      <c r="J382" s="189" t="s">
        <v>1535</v>
      </c>
      <c r="K382" s="189" t="s">
        <v>1435</v>
      </c>
      <c r="L382" s="194" t="s">
        <v>1436</v>
      </c>
    </row>
    <row r="383" spans="1:12" ht="30" customHeight="1">
      <c r="B383" s="170">
        <v>1</v>
      </c>
      <c r="C383" s="171" t="s">
        <v>1928</v>
      </c>
      <c r="D383" s="171" t="s">
        <v>1929</v>
      </c>
      <c r="E383" s="171" t="s">
        <v>1615</v>
      </c>
      <c r="F383" s="227" t="s">
        <v>1427</v>
      </c>
      <c r="G383" s="232" t="s">
        <v>1416</v>
      </c>
      <c r="H383" s="232" t="s">
        <v>1416</v>
      </c>
      <c r="I383" s="171"/>
      <c r="J383" s="171"/>
      <c r="K383" s="171"/>
      <c r="L383" s="178" t="s">
        <v>1930</v>
      </c>
    </row>
    <row r="384" spans="1:12" ht="30" customHeight="1">
      <c r="B384" s="170">
        <v>2</v>
      </c>
      <c r="C384" s="171" t="s">
        <v>1614</v>
      </c>
      <c r="D384" s="171" t="s">
        <v>1878</v>
      </c>
      <c r="E384" s="171" t="s">
        <v>1615</v>
      </c>
      <c r="F384" s="232" t="s">
        <v>1416</v>
      </c>
      <c r="G384" s="227" t="s">
        <v>1427</v>
      </c>
      <c r="H384" s="232" t="s">
        <v>1416</v>
      </c>
      <c r="I384" s="171"/>
      <c r="J384" s="171" t="s">
        <v>489</v>
      </c>
      <c r="K384" s="177" t="s">
        <v>2544</v>
      </c>
      <c r="L384" s="178" t="s">
        <v>1437</v>
      </c>
    </row>
    <row r="385" spans="2:12" ht="30" customHeight="1">
      <c r="B385" s="170">
        <v>3</v>
      </c>
      <c r="C385" s="171" t="s">
        <v>1568</v>
      </c>
      <c r="D385" s="171" t="s">
        <v>1931</v>
      </c>
      <c r="E385" s="171" t="s">
        <v>1615</v>
      </c>
      <c r="F385" s="232" t="s">
        <v>1416</v>
      </c>
      <c r="G385" s="227" t="s">
        <v>1427</v>
      </c>
      <c r="H385" s="232" t="s">
        <v>1416</v>
      </c>
      <c r="I385" s="171"/>
      <c r="J385" s="171" t="s">
        <v>489</v>
      </c>
      <c r="K385" s="177" t="s">
        <v>1251</v>
      </c>
      <c r="L385" s="178" t="s">
        <v>1825</v>
      </c>
    </row>
    <row r="386" spans="2:12" ht="30" customHeight="1">
      <c r="B386" s="170">
        <v>4</v>
      </c>
      <c r="C386" s="171" t="s">
        <v>1799</v>
      </c>
      <c r="D386" s="171" t="s">
        <v>1932</v>
      </c>
      <c r="E386" s="171" t="s">
        <v>1615</v>
      </c>
      <c r="F386" s="232" t="s">
        <v>1416</v>
      </c>
      <c r="G386" s="227" t="s">
        <v>1427</v>
      </c>
      <c r="H386" s="232" t="s">
        <v>1416</v>
      </c>
      <c r="I386" s="171"/>
      <c r="J386" s="171" t="s">
        <v>433</v>
      </c>
      <c r="K386" s="171" t="s">
        <v>1049</v>
      </c>
      <c r="L386" s="178" t="s">
        <v>1933</v>
      </c>
    </row>
    <row r="387" spans="2:12" ht="30" customHeight="1">
      <c r="B387" s="170">
        <v>5</v>
      </c>
      <c r="C387" s="171" t="s">
        <v>1722</v>
      </c>
      <c r="D387" s="171" t="s">
        <v>1585</v>
      </c>
      <c r="E387" s="171" t="s">
        <v>1695</v>
      </c>
      <c r="F387" s="232" t="s">
        <v>1416</v>
      </c>
      <c r="G387" s="227" t="s">
        <v>1427</v>
      </c>
      <c r="H387" s="232" t="s">
        <v>1416</v>
      </c>
      <c r="I387" s="171"/>
      <c r="J387" s="226" t="s">
        <v>433</v>
      </c>
      <c r="K387" s="171" t="s">
        <v>434</v>
      </c>
      <c r="L387" s="178" t="s">
        <v>1934</v>
      </c>
    </row>
    <row r="388" spans="2:12" ht="30" customHeight="1">
      <c r="B388" s="170">
        <v>6</v>
      </c>
      <c r="C388" s="171" t="s">
        <v>1935</v>
      </c>
      <c r="D388" s="171" t="s">
        <v>1936</v>
      </c>
      <c r="E388" s="171" t="s">
        <v>1683</v>
      </c>
      <c r="F388" s="232" t="s">
        <v>1416</v>
      </c>
      <c r="G388" s="232" t="s">
        <v>1416</v>
      </c>
      <c r="H388" s="232" t="s">
        <v>1416</v>
      </c>
      <c r="I388" s="171"/>
      <c r="J388" s="171" t="s">
        <v>1374</v>
      </c>
      <c r="K388" s="177" t="s">
        <v>1906</v>
      </c>
      <c r="L388" s="178" t="s">
        <v>2552</v>
      </c>
    </row>
    <row r="389" spans="2:12" ht="30" customHeight="1">
      <c r="B389" s="170">
        <v>7</v>
      </c>
      <c r="C389" s="171" t="s">
        <v>1937</v>
      </c>
      <c r="D389" s="171" t="s">
        <v>1938</v>
      </c>
      <c r="E389" s="171" t="s">
        <v>1683</v>
      </c>
      <c r="F389" s="232" t="s">
        <v>1416</v>
      </c>
      <c r="G389" s="232" t="s">
        <v>1416</v>
      </c>
      <c r="H389" s="232" t="s">
        <v>1416</v>
      </c>
      <c r="I389" s="171"/>
      <c r="J389" s="171"/>
      <c r="K389" s="171"/>
      <c r="L389" s="178" t="s">
        <v>1939</v>
      </c>
    </row>
    <row r="390" spans="2:12" ht="30" customHeight="1">
      <c r="B390" s="170">
        <v>8</v>
      </c>
      <c r="C390" s="171" t="s">
        <v>1940</v>
      </c>
      <c r="D390" s="171" t="s">
        <v>1941</v>
      </c>
      <c r="E390" s="171" t="s">
        <v>1683</v>
      </c>
      <c r="F390" s="232" t="s">
        <v>1416</v>
      </c>
      <c r="G390" s="232" t="s">
        <v>1416</v>
      </c>
      <c r="H390" s="232" t="s">
        <v>1416</v>
      </c>
      <c r="I390" s="171"/>
      <c r="J390" s="171"/>
      <c r="K390" s="171"/>
      <c r="L390" s="178" t="s">
        <v>1942</v>
      </c>
    </row>
    <row r="391" spans="2:12" ht="30" customHeight="1">
      <c r="B391" s="170">
        <v>9</v>
      </c>
      <c r="C391" s="171" t="s">
        <v>1874</v>
      </c>
      <c r="D391" s="171" t="s">
        <v>1875</v>
      </c>
      <c r="E391" s="171" t="s">
        <v>1579</v>
      </c>
      <c r="F391" s="232" t="s">
        <v>1416</v>
      </c>
      <c r="G391" s="227" t="s">
        <v>1427</v>
      </c>
      <c r="H391" s="232" t="s">
        <v>1416</v>
      </c>
      <c r="I391" s="171"/>
      <c r="J391" s="171" t="s">
        <v>1374</v>
      </c>
      <c r="K391" s="171" t="s">
        <v>1875</v>
      </c>
      <c r="L391" s="178" t="s">
        <v>4091</v>
      </c>
    </row>
    <row r="392" spans="2:12" ht="30" customHeight="1">
      <c r="B392" s="170">
        <v>10</v>
      </c>
      <c r="C392" s="171" t="s">
        <v>1896</v>
      </c>
      <c r="D392" s="171" t="s">
        <v>1897</v>
      </c>
      <c r="E392" s="171" t="s">
        <v>1894</v>
      </c>
      <c r="F392" s="232" t="s">
        <v>1416</v>
      </c>
      <c r="G392" s="227" t="s">
        <v>1427</v>
      </c>
      <c r="H392" s="232" t="s">
        <v>1416</v>
      </c>
      <c r="I392" s="171"/>
      <c r="J392" s="171" t="s">
        <v>1374</v>
      </c>
      <c r="K392" s="171" t="s">
        <v>1200</v>
      </c>
      <c r="L392" s="178" t="s">
        <v>4091</v>
      </c>
    </row>
    <row r="393" spans="2:12" ht="30" customHeight="1">
      <c r="B393" s="170">
        <v>11</v>
      </c>
      <c r="C393" s="171" t="s">
        <v>1943</v>
      </c>
      <c r="D393" s="171" t="s">
        <v>1944</v>
      </c>
      <c r="E393" s="171" t="s">
        <v>1894</v>
      </c>
      <c r="F393" s="232" t="s">
        <v>1416</v>
      </c>
      <c r="G393" s="232" t="s">
        <v>1416</v>
      </c>
      <c r="H393" s="232" t="s">
        <v>1416</v>
      </c>
      <c r="I393" s="171"/>
      <c r="J393" s="171"/>
      <c r="K393" s="171"/>
      <c r="L393" s="178" t="s">
        <v>1945</v>
      </c>
    </row>
    <row r="394" spans="2:12" ht="30" customHeight="1">
      <c r="B394" s="170">
        <v>12</v>
      </c>
      <c r="C394" s="171" t="s">
        <v>1600</v>
      </c>
      <c r="D394" s="171" t="s">
        <v>1946</v>
      </c>
      <c r="E394" s="171" t="s">
        <v>1579</v>
      </c>
      <c r="F394" s="232" t="s">
        <v>1416</v>
      </c>
      <c r="G394" s="232" t="s">
        <v>1416</v>
      </c>
      <c r="H394" s="227" t="s">
        <v>1427</v>
      </c>
      <c r="I394" s="171"/>
      <c r="J394" s="171"/>
      <c r="K394" s="171"/>
      <c r="L394" s="178" t="s">
        <v>1947</v>
      </c>
    </row>
    <row r="395" spans="2:12" ht="30" customHeight="1">
      <c r="B395" s="170">
        <v>13</v>
      </c>
      <c r="C395" s="171" t="s">
        <v>1948</v>
      </c>
      <c r="D395" s="171" t="s">
        <v>1949</v>
      </c>
      <c r="E395" s="171" t="s">
        <v>1861</v>
      </c>
      <c r="F395" s="232" t="s">
        <v>1416</v>
      </c>
      <c r="G395" s="232" t="s">
        <v>1416</v>
      </c>
      <c r="H395" s="232" t="s">
        <v>1416</v>
      </c>
      <c r="I395" s="171"/>
      <c r="J395" s="171"/>
      <c r="K395" s="171"/>
      <c r="L395" s="178" t="s">
        <v>1950</v>
      </c>
    </row>
    <row r="396" spans="2:12" ht="30" customHeight="1">
      <c r="B396" s="170">
        <v>14</v>
      </c>
      <c r="C396" s="171" t="s">
        <v>1689</v>
      </c>
      <c r="D396" s="171" t="s">
        <v>1951</v>
      </c>
      <c r="E396" s="171" t="s">
        <v>1861</v>
      </c>
      <c r="F396" s="232" t="s">
        <v>1416</v>
      </c>
      <c r="G396" s="232" t="s">
        <v>1416</v>
      </c>
      <c r="H396" s="232" t="s">
        <v>1416</v>
      </c>
      <c r="I396" s="171"/>
      <c r="J396" s="171"/>
      <c r="K396" s="171"/>
      <c r="L396" s="178" t="s">
        <v>1952</v>
      </c>
    </row>
    <row r="398" spans="2:12" ht="30" customHeight="1" thickBot="1"/>
    <row r="399" spans="2:12" ht="30" customHeight="1">
      <c r="B399" s="571" t="s">
        <v>1601</v>
      </c>
      <c r="C399" s="572"/>
      <c r="D399" s="572"/>
      <c r="E399" s="189" t="s">
        <v>127</v>
      </c>
      <c r="F399" s="584" t="s">
        <v>2525</v>
      </c>
      <c r="G399" s="575"/>
      <c r="H399" s="575"/>
      <c r="I399" s="189" t="s">
        <v>1754</v>
      </c>
      <c r="J399" s="175" t="s">
        <v>1953</v>
      </c>
      <c r="K399" s="189" t="s">
        <v>1954</v>
      </c>
      <c r="L399" s="181" t="s">
        <v>1955</v>
      </c>
    </row>
    <row r="400" spans="2:12" ht="30" customHeight="1">
      <c r="B400" s="582"/>
      <c r="C400" s="583"/>
      <c r="D400" s="583"/>
      <c r="E400" s="191" t="s">
        <v>1604</v>
      </c>
      <c r="F400" s="576" t="s">
        <v>1757</v>
      </c>
      <c r="G400" s="576"/>
      <c r="H400" s="576"/>
      <c r="I400" s="191" t="s">
        <v>1758</v>
      </c>
      <c r="J400" s="176">
        <v>44266</v>
      </c>
      <c r="K400" s="191" t="s">
        <v>1956</v>
      </c>
      <c r="L400" s="182">
        <v>1</v>
      </c>
    </row>
    <row r="401" spans="1:12" ht="30" customHeight="1" thickBot="1">
      <c r="B401" s="585" t="s">
        <v>118</v>
      </c>
      <c r="C401" s="586"/>
      <c r="D401" s="173" t="s">
        <v>1760</v>
      </c>
      <c r="E401" s="192" t="s">
        <v>1531</v>
      </c>
      <c r="F401" s="587" t="s">
        <v>1957</v>
      </c>
      <c r="G401" s="587"/>
      <c r="H401" s="587"/>
      <c r="I401" s="587"/>
      <c r="J401" s="587"/>
      <c r="K401" s="192" t="s">
        <v>1712</v>
      </c>
      <c r="L401" s="179">
        <v>1</v>
      </c>
    </row>
    <row r="402" spans="1:12" ht="30" customHeight="1" thickBot="1"/>
    <row r="403" spans="1:12" ht="30" customHeight="1">
      <c r="A403" s="169">
        <v>22</v>
      </c>
      <c r="B403" s="193" t="s">
        <v>1606</v>
      </c>
      <c r="C403" s="189" t="s">
        <v>1576</v>
      </c>
      <c r="D403" s="189" t="s">
        <v>1532</v>
      </c>
      <c r="E403" s="189" t="s">
        <v>125</v>
      </c>
      <c r="F403" s="189" t="s">
        <v>1433</v>
      </c>
      <c r="G403" s="189" t="s">
        <v>1607</v>
      </c>
      <c r="H403" s="189" t="s">
        <v>124</v>
      </c>
      <c r="I403" s="189" t="s">
        <v>1534</v>
      </c>
      <c r="J403" s="189" t="s">
        <v>1873</v>
      </c>
      <c r="K403" s="189" t="s">
        <v>1610</v>
      </c>
      <c r="L403" s="194" t="s">
        <v>1611</v>
      </c>
    </row>
    <row r="404" spans="1:12" ht="30" customHeight="1">
      <c r="B404" s="170">
        <v>1</v>
      </c>
      <c r="C404" s="177" t="s">
        <v>1958</v>
      </c>
      <c r="D404" s="177" t="s">
        <v>1959</v>
      </c>
      <c r="E404" s="177" t="s">
        <v>1418</v>
      </c>
      <c r="F404" s="227" t="s">
        <v>1427</v>
      </c>
      <c r="G404" s="232" t="s">
        <v>1416</v>
      </c>
      <c r="H404" s="233" t="s">
        <v>1416</v>
      </c>
      <c r="I404" s="171"/>
      <c r="J404" s="171"/>
      <c r="K404" s="171"/>
      <c r="L404" s="185" t="s">
        <v>1958</v>
      </c>
    </row>
    <row r="405" spans="1:12" ht="30" customHeight="1">
      <c r="B405" s="170">
        <v>2</v>
      </c>
      <c r="C405" s="177" t="s">
        <v>1588</v>
      </c>
      <c r="D405" s="177" t="s">
        <v>1960</v>
      </c>
      <c r="E405" s="177" t="s">
        <v>1489</v>
      </c>
      <c r="F405" s="232" t="s">
        <v>1416</v>
      </c>
      <c r="G405" s="232" t="s">
        <v>1416</v>
      </c>
      <c r="H405" s="233" t="s">
        <v>1416</v>
      </c>
      <c r="I405" s="171"/>
      <c r="J405" s="171"/>
      <c r="K405" s="171"/>
      <c r="L405" s="185" t="s">
        <v>2093</v>
      </c>
    </row>
    <row r="406" spans="1:12" ht="30" customHeight="1">
      <c r="B406" s="170">
        <v>3</v>
      </c>
      <c r="C406" s="177" t="s">
        <v>1591</v>
      </c>
      <c r="D406" s="177" t="s">
        <v>1961</v>
      </c>
      <c r="E406" s="177" t="s">
        <v>1489</v>
      </c>
      <c r="F406" s="232" t="s">
        <v>1416</v>
      </c>
      <c r="G406" s="232" t="s">
        <v>1416</v>
      </c>
      <c r="H406" s="233" t="s">
        <v>1416</v>
      </c>
      <c r="I406" s="171"/>
      <c r="J406" s="171"/>
      <c r="K406" s="171"/>
      <c r="L406" s="185" t="s">
        <v>2094</v>
      </c>
    </row>
    <row r="407" spans="1:12" ht="30" customHeight="1">
      <c r="B407" s="170">
        <v>4</v>
      </c>
      <c r="C407" s="177" t="s">
        <v>1962</v>
      </c>
      <c r="D407" s="177" t="s">
        <v>1963</v>
      </c>
      <c r="E407" s="177" t="s">
        <v>1420</v>
      </c>
      <c r="F407" s="232" t="s">
        <v>1416</v>
      </c>
      <c r="G407" s="232" t="s">
        <v>1416</v>
      </c>
      <c r="H407" s="233" t="s">
        <v>1416</v>
      </c>
      <c r="I407" s="171"/>
      <c r="J407" s="171"/>
      <c r="K407" s="171"/>
      <c r="L407" s="185" t="s">
        <v>2095</v>
      </c>
    </row>
    <row r="408" spans="1:12" ht="30" customHeight="1" thickBot="1">
      <c r="B408" s="172">
        <v>5</v>
      </c>
      <c r="C408" s="174" t="s">
        <v>1515</v>
      </c>
      <c r="D408" s="174" t="s">
        <v>1964</v>
      </c>
      <c r="E408" s="174" t="s">
        <v>1418</v>
      </c>
      <c r="F408" s="234" t="s">
        <v>1416</v>
      </c>
      <c r="G408" s="234" t="s">
        <v>1416</v>
      </c>
      <c r="H408" s="229" t="s">
        <v>1427</v>
      </c>
      <c r="I408" s="173"/>
      <c r="J408" s="173"/>
      <c r="K408" s="173"/>
      <c r="L408" s="184" t="s">
        <v>1515</v>
      </c>
    </row>
    <row r="409" spans="1:12" ht="30" customHeight="1" thickBot="1"/>
    <row r="410" spans="1:12" ht="30" customHeight="1">
      <c r="B410" s="571" t="s">
        <v>1601</v>
      </c>
      <c r="C410" s="572"/>
      <c r="D410" s="572"/>
      <c r="E410" s="188" t="s">
        <v>1537</v>
      </c>
      <c r="F410" s="584" t="s">
        <v>2067</v>
      </c>
      <c r="G410" s="575"/>
      <c r="H410" s="575"/>
      <c r="I410" s="189" t="s">
        <v>1965</v>
      </c>
      <c r="J410" s="175" t="s">
        <v>1966</v>
      </c>
      <c r="K410" s="189" t="s">
        <v>1954</v>
      </c>
      <c r="L410" s="200" t="s">
        <v>1705</v>
      </c>
    </row>
    <row r="411" spans="1:12" ht="30" customHeight="1" thickBot="1">
      <c r="B411" s="573"/>
      <c r="C411" s="574"/>
      <c r="D411" s="574"/>
      <c r="E411" s="190" t="s">
        <v>1403</v>
      </c>
      <c r="F411" s="576" t="s">
        <v>1955</v>
      </c>
      <c r="G411" s="576"/>
      <c r="H411" s="576"/>
      <c r="I411" s="191" t="s">
        <v>1967</v>
      </c>
      <c r="J411" s="176">
        <v>44266</v>
      </c>
      <c r="K411" s="191" t="s">
        <v>1707</v>
      </c>
      <c r="L411" s="201">
        <v>1</v>
      </c>
    </row>
    <row r="412" spans="1:12" ht="30" customHeight="1" thickBot="1">
      <c r="B412" s="577" t="s">
        <v>1555</v>
      </c>
      <c r="C412" s="578"/>
      <c r="D412" s="168" t="s">
        <v>1760</v>
      </c>
      <c r="E412" s="192" t="s">
        <v>123</v>
      </c>
      <c r="F412" s="579" t="s">
        <v>1711</v>
      </c>
      <c r="G412" s="580"/>
      <c r="H412" s="580"/>
      <c r="I412" s="580"/>
      <c r="J412" s="581"/>
      <c r="K412" s="192" t="s">
        <v>1968</v>
      </c>
      <c r="L412" s="202">
        <v>1</v>
      </c>
    </row>
    <row r="413" spans="1:12" ht="30" customHeight="1" thickBot="1"/>
    <row r="414" spans="1:12" ht="30" customHeight="1">
      <c r="A414" s="169">
        <v>23</v>
      </c>
      <c r="B414" s="193" t="s">
        <v>1606</v>
      </c>
      <c r="C414" s="189" t="s">
        <v>1792</v>
      </c>
      <c r="D414" s="189" t="s">
        <v>1577</v>
      </c>
      <c r="E414" s="189" t="s">
        <v>1793</v>
      </c>
      <c r="F414" s="189" t="s">
        <v>1558</v>
      </c>
      <c r="G414" s="189" t="s">
        <v>1559</v>
      </c>
      <c r="H414" s="189" t="s">
        <v>124</v>
      </c>
      <c r="I414" s="189" t="s">
        <v>1609</v>
      </c>
      <c r="J414" s="189" t="s">
        <v>1562</v>
      </c>
      <c r="K414" s="189" t="s">
        <v>1563</v>
      </c>
      <c r="L414" s="194" t="s">
        <v>116</v>
      </c>
    </row>
    <row r="415" spans="1:12" ht="30" customHeight="1">
      <c r="B415" s="170">
        <v>1</v>
      </c>
      <c r="C415" s="177" t="s">
        <v>1969</v>
      </c>
      <c r="D415" s="177" t="s">
        <v>1970</v>
      </c>
      <c r="E415" s="177" t="s">
        <v>1418</v>
      </c>
      <c r="F415" s="227" t="s">
        <v>1427</v>
      </c>
      <c r="G415" s="232" t="s">
        <v>1416</v>
      </c>
      <c r="H415" s="233" t="s">
        <v>1416</v>
      </c>
      <c r="I415" s="171"/>
      <c r="J415" s="171"/>
      <c r="K415" s="171"/>
      <c r="L415" s="185" t="s">
        <v>1969</v>
      </c>
    </row>
    <row r="416" spans="1:12" ht="30" customHeight="1">
      <c r="B416" s="170">
        <v>2</v>
      </c>
      <c r="C416" s="177" t="s">
        <v>1437</v>
      </c>
      <c r="D416" s="177" t="s">
        <v>1438</v>
      </c>
      <c r="E416" s="177" t="s">
        <v>1418</v>
      </c>
      <c r="F416" s="232" t="s">
        <v>1416</v>
      </c>
      <c r="G416" s="227" t="s">
        <v>1427</v>
      </c>
      <c r="H416" s="233" t="s">
        <v>1416</v>
      </c>
      <c r="I416" s="171"/>
      <c r="J416" s="171" t="s">
        <v>489</v>
      </c>
      <c r="K416" s="177" t="s">
        <v>2544</v>
      </c>
      <c r="L416" s="185" t="s">
        <v>1437</v>
      </c>
    </row>
    <row r="417" spans="2:12" ht="30" customHeight="1">
      <c r="B417" s="170">
        <v>3</v>
      </c>
      <c r="C417" s="177" t="s">
        <v>1439</v>
      </c>
      <c r="D417" s="177" t="s">
        <v>1251</v>
      </c>
      <c r="E417" s="177" t="s">
        <v>1418</v>
      </c>
      <c r="F417" s="232" t="s">
        <v>1416</v>
      </c>
      <c r="G417" s="227" t="s">
        <v>1427</v>
      </c>
      <c r="H417" s="233" t="s">
        <v>1416</v>
      </c>
      <c r="I417" s="171"/>
      <c r="J417" s="171" t="s">
        <v>489</v>
      </c>
      <c r="K417" s="177" t="s">
        <v>1251</v>
      </c>
      <c r="L417" s="185" t="s">
        <v>1825</v>
      </c>
    </row>
    <row r="418" spans="2:12" ht="30" customHeight="1">
      <c r="B418" s="170">
        <v>4</v>
      </c>
      <c r="C418" s="177" t="s">
        <v>1971</v>
      </c>
      <c r="D418" s="177" t="s">
        <v>1972</v>
      </c>
      <c r="E418" s="177" t="s">
        <v>1420</v>
      </c>
      <c r="F418" s="232" t="s">
        <v>1416</v>
      </c>
      <c r="G418" s="232" t="s">
        <v>1416</v>
      </c>
      <c r="H418" s="233" t="s">
        <v>1416</v>
      </c>
      <c r="I418" s="171"/>
      <c r="J418" s="171"/>
      <c r="K418" s="171"/>
      <c r="L418" s="185" t="s">
        <v>2096</v>
      </c>
    </row>
    <row r="419" spans="2:12" ht="30" customHeight="1">
      <c r="B419" s="170">
        <v>5</v>
      </c>
      <c r="C419" s="177" t="s">
        <v>1973</v>
      </c>
      <c r="D419" s="177" t="s">
        <v>1974</v>
      </c>
      <c r="E419" s="177" t="s">
        <v>1426</v>
      </c>
      <c r="F419" s="232" t="s">
        <v>1416</v>
      </c>
      <c r="G419" s="232" t="s">
        <v>1416</v>
      </c>
      <c r="H419" s="233" t="s">
        <v>1416</v>
      </c>
      <c r="I419" s="171"/>
      <c r="J419" s="171"/>
      <c r="K419" s="171"/>
      <c r="L419" s="185" t="s">
        <v>2072</v>
      </c>
    </row>
    <row r="420" spans="2:12" ht="30" customHeight="1">
      <c r="B420" s="170">
        <v>6</v>
      </c>
      <c r="C420" s="177" t="s">
        <v>1731</v>
      </c>
      <c r="D420" s="177" t="s">
        <v>1975</v>
      </c>
      <c r="E420" s="177" t="s">
        <v>1733</v>
      </c>
      <c r="F420" s="232" t="s">
        <v>1416</v>
      </c>
      <c r="G420" s="232" t="s">
        <v>1416</v>
      </c>
      <c r="H420" s="233" t="s">
        <v>1416</v>
      </c>
      <c r="I420" s="171"/>
      <c r="J420" s="171"/>
      <c r="K420" s="171"/>
      <c r="L420" s="185" t="s">
        <v>2097</v>
      </c>
    </row>
    <row r="421" spans="2:12" ht="30" customHeight="1">
      <c r="B421" s="170">
        <v>7</v>
      </c>
      <c r="C421" s="177" t="s">
        <v>1741</v>
      </c>
      <c r="D421" s="177" t="s">
        <v>1976</v>
      </c>
      <c r="E421" s="177" t="s">
        <v>1733</v>
      </c>
      <c r="F421" s="232" t="s">
        <v>1416</v>
      </c>
      <c r="G421" s="232" t="s">
        <v>1416</v>
      </c>
      <c r="H421" s="233" t="s">
        <v>1416</v>
      </c>
      <c r="I421" s="171"/>
      <c r="J421" s="171"/>
      <c r="K421" s="171"/>
      <c r="L421" s="185" t="s">
        <v>2098</v>
      </c>
    </row>
    <row r="422" spans="2:12" ht="30" customHeight="1">
      <c r="B422" s="170">
        <v>8</v>
      </c>
      <c r="C422" s="177" t="s">
        <v>1743</v>
      </c>
      <c r="D422" s="177" t="s">
        <v>1977</v>
      </c>
      <c r="E422" s="177" t="s">
        <v>1733</v>
      </c>
      <c r="F422" s="232" t="s">
        <v>1416</v>
      </c>
      <c r="G422" s="232" t="s">
        <v>1416</v>
      </c>
      <c r="H422" s="233" t="s">
        <v>1416</v>
      </c>
      <c r="I422" s="171"/>
      <c r="J422" s="171"/>
      <c r="K422" s="171"/>
      <c r="L422" s="185" t="s">
        <v>2099</v>
      </c>
    </row>
    <row r="423" spans="2:12" ht="30" customHeight="1">
      <c r="B423" s="170">
        <v>9</v>
      </c>
      <c r="C423" s="177" t="s">
        <v>1978</v>
      </c>
      <c r="D423" s="177" t="s">
        <v>1979</v>
      </c>
      <c r="E423" s="177" t="s">
        <v>1418</v>
      </c>
      <c r="F423" s="232" t="s">
        <v>1416</v>
      </c>
      <c r="G423" s="227" t="s">
        <v>1427</v>
      </c>
      <c r="H423" s="233" t="s">
        <v>1416</v>
      </c>
      <c r="I423" s="171"/>
      <c r="J423" s="171" t="s">
        <v>1370</v>
      </c>
      <c r="K423" s="177" t="s">
        <v>1959</v>
      </c>
      <c r="L423" s="185" t="s">
        <v>2100</v>
      </c>
    </row>
    <row r="424" spans="2:12" ht="30" customHeight="1">
      <c r="B424" s="170">
        <v>10</v>
      </c>
      <c r="C424" s="177" t="s">
        <v>1980</v>
      </c>
      <c r="D424" s="177" t="s">
        <v>1259</v>
      </c>
      <c r="E424" s="177" t="s">
        <v>1489</v>
      </c>
      <c r="F424" s="232" t="s">
        <v>1416</v>
      </c>
      <c r="G424" s="227" t="s">
        <v>1427</v>
      </c>
      <c r="H424" s="233" t="s">
        <v>1416</v>
      </c>
      <c r="I424" s="171"/>
      <c r="J424" s="171" t="s">
        <v>1370</v>
      </c>
      <c r="K424" s="177" t="s">
        <v>1961</v>
      </c>
      <c r="L424" s="185" t="s">
        <v>2101</v>
      </c>
    </row>
    <row r="425" spans="2:12" ht="30" customHeight="1">
      <c r="B425" s="170">
        <v>11</v>
      </c>
      <c r="C425" s="177" t="s">
        <v>1981</v>
      </c>
      <c r="D425" s="177" t="s">
        <v>1982</v>
      </c>
      <c r="E425" s="177" t="s">
        <v>1420</v>
      </c>
      <c r="F425" s="232" t="s">
        <v>1416</v>
      </c>
      <c r="G425" s="227" t="s">
        <v>1427</v>
      </c>
      <c r="H425" s="233" t="s">
        <v>1416</v>
      </c>
      <c r="I425" s="171"/>
      <c r="J425" s="171" t="s">
        <v>1370</v>
      </c>
      <c r="K425" s="177" t="s">
        <v>1963</v>
      </c>
      <c r="L425" s="185" t="s">
        <v>1981</v>
      </c>
    </row>
    <row r="426" spans="2:12" ht="30" customHeight="1">
      <c r="B426" s="170">
        <v>12</v>
      </c>
      <c r="C426" s="177" t="s">
        <v>1983</v>
      </c>
      <c r="D426" s="177" t="s">
        <v>1984</v>
      </c>
      <c r="E426" s="177" t="s">
        <v>1418</v>
      </c>
      <c r="F426" s="232" t="s">
        <v>1416</v>
      </c>
      <c r="G426" s="227" t="s">
        <v>1427</v>
      </c>
      <c r="H426" s="233" t="s">
        <v>1416</v>
      </c>
      <c r="I426" s="171"/>
      <c r="J426" s="171" t="s">
        <v>1370</v>
      </c>
      <c r="K426" s="177" t="s">
        <v>1959</v>
      </c>
      <c r="L426" s="185" t="s">
        <v>1983</v>
      </c>
    </row>
    <row r="427" spans="2:12" ht="30" customHeight="1">
      <c r="B427" s="170">
        <v>13</v>
      </c>
      <c r="C427" s="177" t="s">
        <v>1985</v>
      </c>
      <c r="D427" s="177" t="s">
        <v>1258</v>
      </c>
      <c r="E427" s="177" t="s">
        <v>1489</v>
      </c>
      <c r="F427" s="232" t="s">
        <v>1416</v>
      </c>
      <c r="G427" s="227" t="s">
        <v>1427</v>
      </c>
      <c r="H427" s="233" t="s">
        <v>1416</v>
      </c>
      <c r="I427" s="171"/>
      <c r="J427" s="171" t="s">
        <v>1370</v>
      </c>
      <c r="K427" s="177" t="s">
        <v>1961</v>
      </c>
      <c r="L427" s="185" t="s">
        <v>2102</v>
      </c>
    </row>
    <row r="428" spans="2:12" ht="30" customHeight="1">
      <c r="B428" s="170">
        <v>14</v>
      </c>
      <c r="C428" s="177" t="s">
        <v>1986</v>
      </c>
      <c r="D428" s="177" t="s">
        <v>1987</v>
      </c>
      <c r="E428" s="177" t="s">
        <v>1420</v>
      </c>
      <c r="F428" s="232" t="s">
        <v>1416</v>
      </c>
      <c r="G428" s="227" t="s">
        <v>1427</v>
      </c>
      <c r="H428" s="233" t="s">
        <v>1416</v>
      </c>
      <c r="I428" s="171"/>
      <c r="J428" s="171" t="s">
        <v>1370</v>
      </c>
      <c r="K428" s="177" t="s">
        <v>1963</v>
      </c>
      <c r="L428" s="185" t="s">
        <v>2103</v>
      </c>
    </row>
    <row r="429" spans="2:12" ht="30" customHeight="1">
      <c r="B429" s="170">
        <v>15</v>
      </c>
      <c r="C429" s="177" t="s">
        <v>1988</v>
      </c>
      <c r="D429" s="177" t="s">
        <v>1989</v>
      </c>
      <c r="E429" s="177" t="s">
        <v>1429</v>
      </c>
      <c r="F429" s="232" t="s">
        <v>1416</v>
      </c>
      <c r="G429" s="232" t="s">
        <v>1416</v>
      </c>
      <c r="H429" s="228" t="s">
        <v>1427</v>
      </c>
      <c r="I429" s="171"/>
      <c r="J429" s="171"/>
      <c r="K429" s="171"/>
      <c r="L429" s="185" t="s">
        <v>2104</v>
      </c>
    </row>
    <row r="430" spans="2:12" ht="30" customHeight="1">
      <c r="B430" s="170">
        <v>16</v>
      </c>
      <c r="C430" s="177" t="s">
        <v>1574</v>
      </c>
      <c r="D430" s="177" t="s">
        <v>1990</v>
      </c>
      <c r="E430" s="177" t="s">
        <v>1429</v>
      </c>
      <c r="F430" s="232" t="s">
        <v>1416</v>
      </c>
      <c r="G430" s="232" t="s">
        <v>1416</v>
      </c>
      <c r="H430" s="233" t="s">
        <v>1416</v>
      </c>
      <c r="I430" s="171"/>
      <c r="J430" s="171"/>
      <c r="K430" s="171"/>
      <c r="L430" s="185" t="s">
        <v>2105</v>
      </c>
    </row>
    <row r="431" spans="2:12" ht="30" customHeight="1" thickBot="1"/>
    <row r="432" spans="2:12" ht="30" customHeight="1">
      <c r="B432" s="571" t="s">
        <v>1601</v>
      </c>
      <c r="C432" s="572"/>
      <c r="D432" s="572"/>
      <c r="E432" s="188" t="s">
        <v>1602</v>
      </c>
      <c r="F432" s="584" t="s">
        <v>2068</v>
      </c>
      <c r="G432" s="575"/>
      <c r="H432" s="575"/>
      <c r="I432" s="189" t="s">
        <v>1965</v>
      </c>
      <c r="J432" s="175" t="s">
        <v>1991</v>
      </c>
      <c r="K432" s="189" t="s">
        <v>1954</v>
      </c>
      <c r="L432" s="181" t="s">
        <v>1705</v>
      </c>
    </row>
    <row r="433" spans="1:12" ht="30" customHeight="1" thickBot="1">
      <c r="B433" s="573"/>
      <c r="C433" s="574"/>
      <c r="D433" s="574"/>
      <c r="E433" s="190" t="s">
        <v>1403</v>
      </c>
      <c r="F433" s="576" t="s">
        <v>1757</v>
      </c>
      <c r="G433" s="576"/>
      <c r="H433" s="576"/>
      <c r="I433" s="191" t="s">
        <v>1758</v>
      </c>
      <c r="J433" s="176">
        <v>44266</v>
      </c>
      <c r="K433" s="191" t="s">
        <v>1759</v>
      </c>
      <c r="L433" s="182">
        <v>1</v>
      </c>
    </row>
    <row r="434" spans="1:12" ht="30" customHeight="1" thickBot="1">
      <c r="B434" s="577" t="s">
        <v>118</v>
      </c>
      <c r="C434" s="578"/>
      <c r="D434" s="168" t="s">
        <v>1709</v>
      </c>
      <c r="E434" s="192" t="s">
        <v>1605</v>
      </c>
      <c r="F434" s="579" t="s">
        <v>1761</v>
      </c>
      <c r="G434" s="580"/>
      <c r="H434" s="580"/>
      <c r="I434" s="580"/>
      <c r="J434" s="581"/>
      <c r="K434" s="192" t="s">
        <v>1712</v>
      </c>
      <c r="L434" s="179">
        <v>1</v>
      </c>
    </row>
    <row r="435" spans="1:12" ht="30" customHeight="1" thickBot="1"/>
    <row r="436" spans="1:12" ht="30" customHeight="1">
      <c r="A436" s="169">
        <v>24</v>
      </c>
      <c r="B436" s="193" t="s">
        <v>119</v>
      </c>
      <c r="C436" s="189" t="s">
        <v>120</v>
      </c>
      <c r="D436" s="189" t="s">
        <v>121</v>
      </c>
      <c r="E436" s="189" t="s">
        <v>1533</v>
      </c>
      <c r="F436" s="189" t="s">
        <v>1872</v>
      </c>
      <c r="G436" s="189" t="s">
        <v>1411</v>
      </c>
      <c r="H436" s="189" t="s">
        <v>1608</v>
      </c>
      <c r="I436" s="189" t="s">
        <v>1412</v>
      </c>
      <c r="J436" s="189" t="s">
        <v>1413</v>
      </c>
      <c r="K436" s="189" t="s">
        <v>1992</v>
      </c>
      <c r="L436" s="194" t="s">
        <v>116</v>
      </c>
    </row>
    <row r="437" spans="1:12" ht="30" customHeight="1">
      <c r="B437" s="170">
        <v>1</v>
      </c>
      <c r="C437" s="177" t="s">
        <v>1993</v>
      </c>
      <c r="D437" s="177" t="s">
        <v>1994</v>
      </c>
      <c r="E437" s="177" t="s">
        <v>1418</v>
      </c>
      <c r="F437" s="227" t="s">
        <v>1427</v>
      </c>
      <c r="G437" s="232" t="s">
        <v>1416</v>
      </c>
      <c r="H437" s="228" t="s">
        <v>1427</v>
      </c>
      <c r="I437" s="171"/>
      <c r="J437" s="171"/>
      <c r="K437" s="171"/>
      <c r="L437" s="185" t="s">
        <v>1993</v>
      </c>
    </row>
    <row r="438" spans="1:12" ht="30" customHeight="1">
      <c r="B438" s="170">
        <v>2</v>
      </c>
      <c r="C438" s="177" t="s">
        <v>1437</v>
      </c>
      <c r="D438" s="177" t="s">
        <v>1438</v>
      </c>
      <c r="E438" s="177" t="s">
        <v>1418</v>
      </c>
      <c r="F438" s="232" t="s">
        <v>1416</v>
      </c>
      <c r="G438" s="227" t="s">
        <v>1427</v>
      </c>
      <c r="H438" s="233" t="s">
        <v>1416</v>
      </c>
      <c r="I438" s="171"/>
      <c r="J438" s="171" t="s">
        <v>489</v>
      </c>
      <c r="K438" s="177" t="s">
        <v>2544</v>
      </c>
      <c r="L438" s="185" t="s">
        <v>1437</v>
      </c>
    </row>
    <row r="439" spans="1:12" ht="30" customHeight="1">
      <c r="B439" s="170">
        <v>3</v>
      </c>
      <c r="C439" s="177" t="s">
        <v>1439</v>
      </c>
      <c r="D439" s="177" t="s">
        <v>1251</v>
      </c>
      <c r="E439" s="177" t="s">
        <v>1418</v>
      </c>
      <c r="F439" s="232" t="s">
        <v>1416</v>
      </c>
      <c r="G439" s="227" t="s">
        <v>1427</v>
      </c>
      <c r="H439" s="233" t="s">
        <v>1416</v>
      </c>
      <c r="I439" s="171"/>
      <c r="J439" s="171" t="s">
        <v>489</v>
      </c>
      <c r="K439" s="177" t="s">
        <v>1251</v>
      </c>
      <c r="L439" s="185" t="s">
        <v>2106</v>
      </c>
    </row>
    <row r="440" spans="1:12" ht="30" customHeight="1">
      <c r="B440" s="170">
        <v>4</v>
      </c>
      <c r="C440" s="177" t="s">
        <v>1973</v>
      </c>
      <c r="D440" s="177" t="s">
        <v>1995</v>
      </c>
      <c r="E440" s="177" t="s">
        <v>1426</v>
      </c>
      <c r="F440" s="232" t="s">
        <v>1416</v>
      </c>
      <c r="G440" s="232" t="s">
        <v>1416</v>
      </c>
      <c r="H440" s="233" t="s">
        <v>1416</v>
      </c>
      <c r="I440" s="171"/>
      <c r="J440" s="171"/>
      <c r="K440" s="171"/>
      <c r="L440" s="185" t="s">
        <v>2072</v>
      </c>
    </row>
    <row r="441" spans="1:12" ht="30" customHeight="1">
      <c r="B441" s="170">
        <v>5</v>
      </c>
      <c r="C441" s="177" t="s">
        <v>1731</v>
      </c>
      <c r="D441" s="177" t="s">
        <v>1996</v>
      </c>
      <c r="E441" s="177" t="s">
        <v>1733</v>
      </c>
      <c r="F441" s="232" t="s">
        <v>1416</v>
      </c>
      <c r="G441" s="232" t="s">
        <v>1416</v>
      </c>
      <c r="H441" s="233" t="s">
        <v>1416</v>
      </c>
      <c r="I441" s="171"/>
      <c r="J441" s="171"/>
      <c r="K441" s="171"/>
      <c r="L441" s="185" t="s">
        <v>2107</v>
      </c>
    </row>
    <row r="442" spans="1:12" ht="30" customHeight="1">
      <c r="B442" s="170">
        <v>6</v>
      </c>
      <c r="C442" s="177" t="s">
        <v>1741</v>
      </c>
      <c r="D442" s="177" t="s">
        <v>1997</v>
      </c>
      <c r="E442" s="177" t="s">
        <v>1733</v>
      </c>
      <c r="F442" s="232" t="s">
        <v>1416</v>
      </c>
      <c r="G442" s="232" t="s">
        <v>1416</v>
      </c>
      <c r="H442" s="233" t="s">
        <v>1416</v>
      </c>
      <c r="I442" s="171"/>
      <c r="J442" s="171"/>
      <c r="K442" s="171"/>
      <c r="L442" s="185" t="s">
        <v>2108</v>
      </c>
    </row>
    <row r="443" spans="1:12" ht="30" customHeight="1">
      <c r="B443" s="170">
        <v>7</v>
      </c>
      <c r="C443" s="177" t="s">
        <v>1743</v>
      </c>
      <c r="D443" s="177" t="s">
        <v>1998</v>
      </c>
      <c r="E443" s="177" t="s">
        <v>1733</v>
      </c>
      <c r="F443" s="232" t="s">
        <v>1416</v>
      </c>
      <c r="G443" s="232" t="s">
        <v>1416</v>
      </c>
      <c r="H443" s="233" t="s">
        <v>1416</v>
      </c>
      <c r="I443" s="171"/>
      <c r="J443" s="171"/>
      <c r="K443" s="171"/>
      <c r="L443" s="185" t="s">
        <v>2099</v>
      </c>
    </row>
    <row r="444" spans="1:12" ht="30" customHeight="1">
      <c r="B444" s="170">
        <v>8</v>
      </c>
      <c r="C444" s="177" t="s">
        <v>1978</v>
      </c>
      <c r="D444" s="177" t="s">
        <v>1979</v>
      </c>
      <c r="E444" s="177" t="s">
        <v>1418</v>
      </c>
      <c r="F444" s="232" t="s">
        <v>1416</v>
      </c>
      <c r="G444" s="227" t="s">
        <v>1427</v>
      </c>
      <c r="H444" s="233" t="s">
        <v>1416</v>
      </c>
      <c r="I444" s="171"/>
      <c r="J444" s="171" t="s">
        <v>1370</v>
      </c>
      <c r="K444" s="177" t="s">
        <v>1959</v>
      </c>
      <c r="L444" s="185" t="s">
        <v>1978</v>
      </c>
    </row>
    <row r="445" spans="1:12" ht="30" customHeight="1">
      <c r="B445" s="170">
        <v>9</v>
      </c>
      <c r="C445" s="177" t="s">
        <v>1980</v>
      </c>
      <c r="D445" s="177" t="s">
        <v>1259</v>
      </c>
      <c r="E445" s="177" t="s">
        <v>1489</v>
      </c>
      <c r="F445" s="232" t="s">
        <v>1416</v>
      </c>
      <c r="G445" s="227" t="s">
        <v>1427</v>
      </c>
      <c r="H445" s="233" t="s">
        <v>1416</v>
      </c>
      <c r="I445" s="171"/>
      <c r="J445" s="171" t="s">
        <v>1370</v>
      </c>
      <c r="K445" s="177" t="s">
        <v>1961</v>
      </c>
      <c r="L445" s="185" t="s">
        <v>1980</v>
      </c>
    </row>
    <row r="446" spans="1:12" ht="30" customHeight="1">
      <c r="B446" s="170">
        <v>10</v>
      </c>
      <c r="C446" s="177" t="s">
        <v>1981</v>
      </c>
      <c r="D446" s="177" t="s">
        <v>1982</v>
      </c>
      <c r="E446" s="177" t="s">
        <v>1420</v>
      </c>
      <c r="F446" s="232" t="s">
        <v>1416</v>
      </c>
      <c r="G446" s="227" t="s">
        <v>1427</v>
      </c>
      <c r="H446" s="233" t="s">
        <v>1416</v>
      </c>
      <c r="I446" s="171"/>
      <c r="J446" s="171" t="s">
        <v>1370</v>
      </c>
      <c r="K446" s="177" t="s">
        <v>1963</v>
      </c>
      <c r="L446" s="185" t="s">
        <v>1981</v>
      </c>
    </row>
    <row r="447" spans="1:12" ht="30" customHeight="1">
      <c r="B447" s="170">
        <v>11</v>
      </c>
      <c r="C447" s="177" t="s">
        <v>1983</v>
      </c>
      <c r="D447" s="177" t="s">
        <v>1984</v>
      </c>
      <c r="E447" s="177" t="s">
        <v>1418</v>
      </c>
      <c r="F447" s="232" t="s">
        <v>1416</v>
      </c>
      <c r="G447" s="227" t="s">
        <v>1427</v>
      </c>
      <c r="H447" s="233" t="s">
        <v>1416</v>
      </c>
      <c r="I447" s="171"/>
      <c r="J447" s="171" t="s">
        <v>1370</v>
      </c>
      <c r="K447" s="177" t="s">
        <v>1959</v>
      </c>
      <c r="L447" s="185" t="s">
        <v>1983</v>
      </c>
    </row>
    <row r="448" spans="1:12" ht="30" customHeight="1">
      <c r="B448" s="170">
        <v>12</v>
      </c>
      <c r="C448" s="177" t="s">
        <v>1985</v>
      </c>
      <c r="D448" s="177" t="s">
        <v>1258</v>
      </c>
      <c r="E448" s="177" t="s">
        <v>1489</v>
      </c>
      <c r="F448" s="232" t="s">
        <v>1416</v>
      </c>
      <c r="G448" s="227" t="s">
        <v>1427</v>
      </c>
      <c r="H448" s="233" t="s">
        <v>1416</v>
      </c>
      <c r="I448" s="171"/>
      <c r="J448" s="171" t="s">
        <v>1370</v>
      </c>
      <c r="K448" s="177" t="s">
        <v>1961</v>
      </c>
      <c r="L448" s="185" t="s">
        <v>1985</v>
      </c>
    </row>
    <row r="449" spans="1:12" ht="30" customHeight="1">
      <c r="B449" s="170">
        <v>13</v>
      </c>
      <c r="C449" s="177" t="s">
        <v>1986</v>
      </c>
      <c r="D449" s="177" t="s">
        <v>1987</v>
      </c>
      <c r="E449" s="177" t="s">
        <v>1420</v>
      </c>
      <c r="F449" s="232" t="s">
        <v>1416</v>
      </c>
      <c r="G449" s="227" t="s">
        <v>1427</v>
      </c>
      <c r="H449" s="233" t="s">
        <v>1416</v>
      </c>
      <c r="I449" s="171"/>
      <c r="J449" s="171" t="s">
        <v>1370</v>
      </c>
      <c r="K449" s="177" t="s">
        <v>1963</v>
      </c>
      <c r="L449" s="185" t="s">
        <v>1986</v>
      </c>
    </row>
    <row r="450" spans="1:12" ht="30" customHeight="1">
      <c r="B450" s="170">
        <v>14</v>
      </c>
      <c r="C450" s="177" t="s">
        <v>1999</v>
      </c>
      <c r="D450" s="177" t="s">
        <v>2000</v>
      </c>
      <c r="E450" s="177" t="s">
        <v>1429</v>
      </c>
      <c r="F450" s="232" t="s">
        <v>1416</v>
      </c>
      <c r="G450" s="232" t="s">
        <v>1416</v>
      </c>
      <c r="H450" s="233" t="s">
        <v>1416</v>
      </c>
      <c r="I450" s="171"/>
      <c r="J450" s="171"/>
      <c r="K450" s="171"/>
      <c r="L450" s="185" t="s">
        <v>1999</v>
      </c>
    </row>
    <row r="451" spans="1:12" ht="30" customHeight="1" thickBot="1">
      <c r="B451" s="172">
        <v>15</v>
      </c>
      <c r="C451" s="174" t="s">
        <v>1428</v>
      </c>
      <c r="D451" s="174" t="s">
        <v>2001</v>
      </c>
      <c r="E451" s="174" t="s">
        <v>1429</v>
      </c>
      <c r="F451" s="234" t="s">
        <v>1416</v>
      </c>
      <c r="G451" s="234" t="s">
        <v>1416</v>
      </c>
      <c r="H451" s="235" t="s">
        <v>1416</v>
      </c>
      <c r="I451" s="173"/>
      <c r="J451" s="173"/>
      <c r="K451" s="173"/>
      <c r="L451" s="184" t="s">
        <v>2109</v>
      </c>
    </row>
    <row r="452" spans="1:12" ht="30" customHeight="1" thickBot="1"/>
    <row r="453" spans="1:12" ht="30" customHeight="1">
      <c r="B453" s="571" t="s">
        <v>1601</v>
      </c>
      <c r="C453" s="572"/>
      <c r="D453" s="572"/>
      <c r="E453" s="188" t="s">
        <v>127</v>
      </c>
      <c r="F453" s="584" t="s">
        <v>2553</v>
      </c>
      <c r="G453" s="575"/>
      <c r="H453" s="575"/>
      <c r="I453" s="189" t="s">
        <v>1965</v>
      </c>
      <c r="J453" s="175" t="s">
        <v>2002</v>
      </c>
      <c r="K453" s="189" t="s">
        <v>1703</v>
      </c>
      <c r="L453" s="181" t="s">
        <v>1705</v>
      </c>
    </row>
    <row r="454" spans="1:12" ht="30" customHeight="1" thickBot="1">
      <c r="B454" s="573"/>
      <c r="C454" s="574"/>
      <c r="D454" s="574"/>
      <c r="E454" s="190" t="s">
        <v>1403</v>
      </c>
      <c r="F454" s="576" t="s">
        <v>1705</v>
      </c>
      <c r="G454" s="576"/>
      <c r="H454" s="576"/>
      <c r="I454" s="191" t="s">
        <v>1967</v>
      </c>
      <c r="J454" s="176">
        <v>44266</v>
      </c>
      <c r="K454" s="191" t="s">
        <v>2003</v>
      </c>
      <c r="L454" s="182">
        <v>1</v>
      </c>
    </row>
    <row r="455" spans="1:12" ht="30" customHeight="1" thickBot="1">
      <c r="B455" s="577" t="s">
        <v>1708</v>
      </c>
      <c r="C455" s="578"/>
      <c r="D455" s="168" t="s">
        <v>1760</v>
      </c>
      <c r="E455" s="192" t="s">
        <v>123</v>
      </c>
      <c r="F455" s="579" t="s">
        <v>1761</v>
      </c>
      <c r="G455" s="580"/>
      <c r="H455" s="580"/>
      <c r="I455" s="580"/>
      <c r="J455" s="581"/>
      <c r="K455" s="192" t="s">
        <v>1712</v>
      </c>
      <c r="L455" s="179">
        <v>1</v>
      </c>
    </row>
    <row r="456" spans="1:12" ht="30" customHeight="1" thickBot="1"/>
    <row r="457" spans="1:12" ht="30" customHeight="1">
      <c r="A457" s="169">
        <v>25</v>
      </c>
      <c r="B457" s="193" t="s">
        <v>119</v>
      </c>
      <c r="C457" s="189" t="s">
        <v>120</v>
      </c>
      <c r="D457" s="189" t="s">
        <v>121</v>
      </c>
      <c r="E457" s="189" t="s">
        <v>1911</v>
      </c>
      <c r="F457" s="189" t="s">
        <v>122</v>
      </c>
      <c r="G457" s="189" t="s">
        <v>1526</v>
      </c>
      <c r="H457" s="189" t="s">
        <v>124</v>
      </c>
      <c r="I457" s="189" t="s">
        <v>1528</v>
      </c>
      <c r="J457" s="189" t="s">
        <v>1413</v>
      </c>
      <c r="K457" s="189" t="s">
        <v>126</v>
      </c>
      <c r="L457" s="194" t="s">
        <v>116</v>
      </c>
    </row>
    <row r="458" spans="1:12" ht="30" customHeight="1">
      <c r="B458" s="170">
        <v>1</v>
      </c>
      <c r="C458" s="177" t="s">
        <v>2004</v>
      </c>
      <c r="D458" s="177" t="s">
        <v>2005</v>
      </c>
      <c r="E458" s="177" t="s">
        <v>1418</v>
      </c>
      <c r="F458" s="227" t="s">
        <v>1427</v>
      </c>
      <c r="G458" s="232" t="s">
        <v>1416</v>
      </c>
      <c r="H458" s="233" t="s">
        <v>1416</v>
      </c>
      <c r="I458" s="171"/>
      <c r="J458" s="171"/>
      <c r="K458" s="171"/>
      <c r="L458" s="185" t="s">
        <v>2004</v>
      </c>
    </row>
    <row r="459" spans="1:12" ht="30" customHeight="1">
      <c r="B459" s="170">
        <v>2</v>
      </c>
      <c r="C459" s="177" t="s">
        <v>1437</v>
      </c>
      <c r="D459" s="177" t="s">
        <v>1438</v>
      </c>
      <c r="E459" s="177" t="s">
        <v>1418</v>
      </c>
      <c r="F459" s="232" t="s">
        <v>1416</v>
      </c>
      <c r="G459" s="227" t="s">
        <v>1427</v>
      </c>
      <c r="H459" s="233" t="s">
        <v>1416</v>
      </c>
      <c r="I459" s="171"/>
      <c r="J459" s="171" t="s">
        <v>489</v>
      </c>
      <c r="K459" s="177" t="s">
        <v>2544</v>
      </c>
      <c r="L459" s="185" t="s">
        <v>1437</v>
      </c>
    </row>
    <row r="460" spans="1:12" ht="30" customHeight="1">
      <c r="B460" s="170">
        <v>3</v>
      </c>
      <c r="C460" s="177" t="s">
        <v>1439</v>
      </c>
      <c r="D460" s="177" t="s">
        <v>1251</v>
      </c>
      <c r="E460" s="177" t="s">
        <v>1418</v>
      </c>
      <c r="F460" s="232" t="s">
        <v>1416</v>
      </c>
      <c r="G460" s="227" t="s">
        <v>1427</v>
      </c>
      <c r="H460" s="233" t="s">
        <v>1416</v>
      </c>
      <c r="I460" s="171"/>
      <c r="J460" s="171" t="s">
        <v>489</v>
      </c>
      <c r="K460" s="177" t="s">
        <v>1251</v>
      </c>
      <c r="L460" s="185" t="s">
        <v>1825</v>
      </c>
    </row>
    <row r="461" spans="1:12" ht="30" customHeight="1">
      <c r="B461" s="170">
        <v>4</v>
      </c>
      <c r="C461" s="177" t="s">
        <v>2006</v>
      </c>
      <c r="D461" s="177" t="s">
        <v>1466</v>
      </c>
      <c r="E461" s="177" t="s">
        <v>1415</v>
      </c>
      <c r="F461" s="232" t="s">
        <v>1416</v>
      </c>
      <c r="G461" s="227" t="s">
        <v>1427</v>
      </c>
      <c r="H461" s="233" t="s">
        <v>1416</v>
      </c>
      <c r="I461" s="171"/>
      <c r="J461" s="171"/>
      <c r="K461" s="171"/>
      <c r="L461" s="185" t="s">
        <v>2110</v>
      </c>
    </row>
    <row r="462" spans="1:12" ht="30" customHeight="1">
      <c r="B462" s="170">
        <v>5</v>
      </c>
      <c r="C462" s="177" t="s">
        <v>2007</v>
      </c>
      <c r="D462" s="177" t="s">
        <v>1473</v>
      </c>
      <c r="E462" s="177" t="s">
        <v>1420</v>
      </c>
      <c r="F462" s="232" t="s">
        <v>1416</v>
      </c>
      <c r="G462" s="227" t="s">
        <v>1427</v>
      </c>
      <c r="H462" s="233" t="s">
        <v>1416</v>
      </c>
      <c r="I462" s="171"/>
      <c r="J462" s="171"/>
      <c r="K462" s="171"/>
      <c r="L462" s="185" t="s">
        <v>2111</v>
      </c>
    </row>
    <row r="463" spans="1:12" ht="30" customHeight="1">
      <c r="B463" s="170">
        <v>6</v>
      </c>
      <c r="C463" s="177" t="s">
        <v>2008</v>
      </c>
      <c r="D463" s="177" t="s">
        <v>2009</v>
      </c>
      <c r="E463" s="177" t="s">
        <v>1429</v>
      </c>
      <c r="F463" s="232" t="s">
        <v>1416</v>
      </c>
      <c r="G463" s="232" t="s">
        <v>1416</v>
      </c>
      <c r="H463" s="233" t="s">
        <v>1416</v>
      </c>
      <c r="I463" s="171"/>
      <c r="J463" s="171"/>
      <c r="K463" s="171"/>
      <c r="L463" s="185" t="s">
        <v>2112</v>
      </c>
    </row>
    <row r="464" spans="1:12" ht="30" customHeight="1">
      <c r="B464" s="170">
        <v>7</v>
      </c>
      <c r="C464" s="177" t="s">
        <v>2010</v>
      </c>
      <c r="D464" s="177" t="s">
        <v>2011</v>
      </c>
      <c r="E464" s="177" t="s">
        <v>1733</v>
      </c>
      <c r="F464" s="232" t="s">
        <v>1416</v>
      </c>
      <c r="G464" s="232" t="s">
        <v>1416</v>
      </c>
      <c r="H464" s="228" t="s">
        <v>1427</v>
      </c>
      <c r="I464" s="171"/>
      <c r="J464" s="171"/>
      <c r="K464" s="171"/>
      <c r="L464" s="185" t="s">
        <v>2113</v>
      </c>
    </row>
    <row r="465" spans="1:12" ht="30" customHeight="1">
      <c r="B465" s="170">
        <v>8</v>
      </c>
      <c r="C465" s="177" t="s">
        <v>1978</v>
      </c>
      <c r="D465" s="177" t="s">
        <v>1979</v>
      </c>
      <c r="E465" s="177" t="s">
        <v>1418</v>
      </c>
      <c r="F465" s="232" t="s">
        <v>1416</v>
      </c>
      <c r="G465" s="227" t="s">
        <v>1427</v>
      </c>
      <c r="H465" s="233" t="s">
        <v>1416</v>
      </c>
      <c r="I465" s="171"/>
      <c r="J465" s="171" t="s">
        <v>1370</v>
      </c>
      <c r="K465" s="177" t="s">
        <v>1959</v>
      </c>
      <c r="L465" s="185" t="s">
        <v>2100</v>
      </c>
    </row>
    <row r="466" spans="1:12" ht="30" customHeight="1">
      <c r="B466" s="170">
        <v>9</v>
      </c>
      <c r="C466" s="177" t="s">
        <v>1980</v>
      </c>
      <c r="D466" s="177" t="s">
        <v>1259</v>
      </c>
      <c r="E466" s="177" t="s">
        <v>1489</v>
      </c>
      <c r="F466" s="232" t="s">
        <v>1416</v>
      </c>
      <c r="G466" s="227" t="s">
        <v>1427</v>
      </c>
      <c r="H466" s="233" t="s">
        <v>1416</v>
      </c>
      <c r="I466" s="171"/>
      <c r="J466" s="171" t="s">
        <v>1370</v>
      </c>
      <c r="K466" s="177" t="s">
        <v>1961</v>
      </c>
      <c r="L466" s="185" t="s">
        <v>2114</v>
      </c>
    </row>
    <row r="467" spans="1:12" ht="30" customHeight="1">
      <c r="B467" s="170">
        <v>10</v>
      </c>
      <c r="C467" s="177" t="s">
        <v>1981</v>
      </c>
      <c r="D467" s="177" t="s">
        <v>1982</v>
      </c>
      <c r="E467" s="177" t="s">
        <v>1420</v>
      </c>
      <c r="F467" s="232" t="s">
        <v>1416</v>
      </c>
      <c r="G467" s="227" t="s">
        <v>1427</v>
      </c>
      <c r="H467" s="233" t="s">
        <v>1416</v>
      </c>
      <c r="I467" s="171"/>
      <c r="J467" s="171" t="s">
        <v>1370</v>
      </c>
      <c r="K467" s="177" t="s">
        <v>1963</v>
      </c>
      <c r="L467" s="185" t="s">
        <v>1981</v>
      </c>
    </row>
    <row r="468" spans="1:12" ht="30" customHeight="1">
      <c r="B468" s="170">
        <v>11</v>
      </c>
      <c r="C468" s="177" t="s">
        <v>1983</v>
      </c>
      <c r="D468" s="177" t="s">
        <v>1984</v>
      </c>
      <c r="E468" s="177" t="s">
        <v>1418</v>
      </c>
      <c r="F468" s="232" t="s">
        <v>1416</v>
      </c>
      <c r="G468" s="227" t="s">
        <v>1427</v>
      </c>
      <c r="H468" s="233" t="s">
        <v>1416</v>
      </c>
      <c r="I468" s="171"/>
      <c r="J468" s="171" t="s">
        <v>1370</v>
      </c>
      <c r="K468" s="177" t="s">
        <v>1959</v>
      </c>
      <c r="L468" s="185" t="s">
        <v>2115</v>
      </c>
    </row>
    <row r="469" spans="1:12" ht="30" customHeight="1">
      <c r="B469" s="170">
        <v>12</v>
      </c>
      <c r="C469" s="177" t="s">
        <v>1985</v>
      </c>
      <c r="D469" s="177" t="s">
        <v>1258</v>
      </c>
      <c r="E469" s="177" t="s">
        <v>1489</v>
      </c>
      <c r="F469" s="232" t="s">
        <v>1416</v>
      </c>
      <c r="G469" s="227" t="s">
        <v>1427</v>
      </c>
      <c r="H469" s="233" t="s">
        <v>1416</v>
      </c>
      <c r="I469" s="171"/>
      <c r="J469" s="171" t="s">
        <v>1370</v>
      </c>
      <c r="K469" s="177" t="s">
        <v>1961</v>
      </c>
      <c r="L469" s="185" t="s">
        <v>2116</v>
      </c>
    </row>
    <row r="470" spans="1:12" ht="30" customHeight="1">
      <c r="B470" s="170">
        <v>13</v>
      </c>
      <c r="C470" s="177" t="s">
        <v>1986</v>
      </c>
      <c r="D470" s="177" t="s">
        <v>1987</v>
      </c>
      <c r="E470" s="177" t="s">
        <v>1420</v>
      </c>
      <c r="F470" s="232" t="s">
        <v>1416</v>
      </c>
      <c r="G470" s="227" t="s">
        <v>1427</v>
      </c>
      <c r="H470" s="233" t="s">
        <v>1416</v>
      </c>
      <c r="I470" s="171"/>
      <c r="J470" s="171" t="s">
        <v>1370</v>
      </c>
      <c r="K470" s="177" t="s">
        <v>1963</v>
      </c>
      <c r="L470" s="185" t="s">
        <v>2103</v>
      </c>
    </row>
    <row r="471" spans="1:12" ht="30" customHeight="1">
      <c r="B471" s="170">
        <v>14</v>
      </c>
      <c r="C471" s="177" t="s">
        <v>2012</v>
      </c>
      <c r="D471" s="177" t="s">
        <v>2013</v>
      </c>
      <c r="E471" s="177" t="s">
        <v>1429</v>
      </c>
      <c r="F471" s="232" t="s">
        <v>1416</v>
      </c>
      <c r="G471" s="232" t="s">
        <v>1416</v>
      </c>
      <c r="H471" s="228" t="s">
        <v>1427</v>
      </c>
      <c r="I471" s="171"/>
      <c r="J471" s="171"/>
      <c r="K471" s="171"/>
      <c r="L471" s="185" t="s">
        <v>2117</v>
      </c>
    </row>
    <row r="472" spans="1:12" ht="30" customHeight="1">
      <c r="B472" s="170">
        <v>15</v>
      </c>
      <c r="C472" s="177" t="s">
        <v>1574</v>
      </c>
      <c r="D472" s="177" t="s">
        <v>2014</v>
      </c>
      <c r="E472" s="177" t="s">
        <v>1429</v>
      </c>
      <c r="F472" s="232" t="s">
        <v>1416</v>
      </c>
      <c r="G472" s="232" t="s">
        <v>1416</v>
      </c>
      <c r="H472" s="233" t="s">
        <v>1416</v>
      </c>
      <c r="I472" s="171"/>
      <c r="J472" s="171"/>
      <c r="K472" s="171"/>
      <c r="L472" s="185" t="s">
        <v>2118</v>
      </c>
    </row>
    <row r="473" spans="1:12" ht="30" customHeight="1">
      <c r="B473" s="261"/>
      <c r="C473" s="208"/>
      <c r="D473" s="208"/>
      <c r="E473" s="208"/>
      <c r="F473" s="278"/>
      <c r="G473" s="278"/>
      <c r="H473" s="279"/>
      <c r="I473" s="261"/>
      <c r="J473" s="261"/>
      <c r="K473" s="261"/>
      <c r="L473" s="209"/>
    </row>
    <row r="474" spans="1:12" ht="30" customHeight="1" thickBot="1"/>
    <row r="475" spans="1:12" ht="30" customHeight="1">
      <c r="B475" s="571" t="s">
        <v>117</v>
      </c>
      <c r="C475" s="572"/>
      <c r="D475" s="572"/>
      <c r="E475" s="188" t="s">
        <v>1602</v>
      </c>
      <c r="F475" s="584" t="s">
        <v>2069</v>
      </c>
      <c r="G475" s="575"/>
      <c r="H475" s="575"/>
      <c r="I475" s="189" t="s">
        <v>1754</v>
      </c>
      <c r="J475" s="175" t="s">
        <v>2015</v>
      </c>
      <c r="K475" s="189" t="s">
        <v>1756</v>
      </c>
      <c r="L475" s="181" t="s">
        <v>1705</v>
      </c>
    </row>
    <row r="476" spans="1:12" ht="30" customHeight="1" thickBot="1">
      <c r="B476" s="573"/>
      <c r="C476" s="574"/>
      <c r="D476" s="574"/>
      <c r="E476" s="190" t="s">
        <v>1634</v>
      </c>
      <c r="F476" s="576" t="s">
        <v>1705</v>
      </c>
      <c r="G476" s="576"/>
      <c r="H476" s="576"/>
      <c r="I476" s="191" t="s">
        <v>1967</v>
      </c>
      <c r="J476" s="176">
        <v>44266</v>
      </c>
      <c r="K476" s="191" t="s">
        <v>2016</v>
      </c>
      <c r="L476" s="182">
        <v>1</v>
      </c>
    </row>
    <row r="477" spans="1:12" ht="30" customHeight="1" thickBot="1">
      <c r="B477" s="577" t="s">
        <v>118</v>
      </c>
      <c r="C477" s="578"/>
      <c r="D477" s="168" t="s">
        <v>1760</v>
      </c>
      <c r="E477" s="192" t="s">
        <v>123</v>
      </c>
      <c r="F477" s="579" t="s">
        <v>2017</v>
      </c>
      <c r="G477" s="580"/>
      <c r="H477" s="580"/>
      <c r="I477" s="580"/>
      <c r="J477" s="581"/>
      <c r="K477" s="192" t="s">
        <v>2018</v>
      </c>
      <c r="L477" s="179">
        <v>1</v>
      </c>
    </row>
    <row r="478" spans="1:12" ht="30" customHeight="1" thickBot="1"/>
    <row r="479" spans="1:12" ht="30" customHeight="1">
      <c r="A479" s="169">
        <v>26</v>
      </c>
      <c r="B479" s="193" t="s">
        <v>119</v>
      </c>
      <c r="C479" s="189" t="s">
        <v>120</v>
      </c>
      <c r="D479" s="189" t="s">
        <v>1577</v>
      </c>
      <c r="E479" s="189" t="s">
        <v>1911</v>
      </c>
      <c r="F479" s="189" t="s">
        <v>1872</v>
      </c>
      <c r="G479" s="189" t="s">
        <v>1434</v>
      </c>
      <c r="H479" s="189" t="s">
        <v>124</v>
      </c>
      <c r="I479" s="189" t="s">
        <v>1609</v>
      </c>
      <c r="J479" s="189" t="s">
        <v>1646</v>
      </c>
      <c r="K479" s="189" t="s">
        <v>126</v>
      </c>
      <c r="L479" s="194" t="s">
        <v>1716</v>
      </c>
    </row>
    <row r="480" spans="1:12" ht="30" customHeight="1">
      <c r="B480" s="170">
        <v>1</v>
      </c>
      <c r="C480" s="177" t="s">
        <v>2019</v>
      </c>
      <c r="D480" s="177" t="s">
        <v>2020</v>
      </c>
      <c r="E480" s="177" t="s">
        <v>1418</v>
      </c>
      <c r="F480" s="227" t="s">
        <v>1427</v>
      </c>
      <c r="G480" s="232" t="s">
        <v>1416</v>
      </c>
      <c r="H480" s="233" t="s">
        <v>1416</v>
      </c>
      <c r="I480" s="171"/>
      <c r="J480" s="171"/>
      <c r="K480" s="171"/>
      <c r="L480" s="185" t="s">
        <v>2019</v>
      </c>
    </row>
    <row r="481" spans="2:12" ht="30" customHeight="1">
      <c r="B481" s="170">
        <v>2</v>
      </c>
      <c r="C481" s="177" t="s">
        <v>1437</v>
      </c>
      <c r="D481" s="177" t="s">
        <v>1438</v>
      </c>
      <c r="E481" s="177" t="s">
        <v>1418</v>
      </c>
      <c r="F481" s="232" t="s">
        <v>1416</v>
      </c>
      <c r="G481" s="227" t="s">
        <v>1427</v>
      </c>
      <c r="H481" s="233" t="s">
        <v>1416</v>
      </c>
      <c r="I481" s="171"/>
      <c r="J481" s="171" t="s">
        <v>489</v>
      </c>
      <c r="K481" s="177" t="s">
        <v>2544</v>
      </c>
      <c r="L481" s="185" t="s">
        <v>1437</v>
      </c>
    </row>
    <row r="482" spans="2:12" ht="30" customHeight="1">
      <c r="B482" s="170">
        <v>3</v>
      </c>
      <c r="C482" s="177" t="s">
        <v>1439</v>
      </c>
      <c r="D482" s="177" t="s">
        <v>1251</v>
      </c>
      <c r="E482" s="177" t="s">
        <v>1418</v>
      </c>
      <c r="F482" s="232" t="s">
        <v>1416</v>
      </c>
      <c r="G482" s="227" t="s">
        <v>1427</v>
      </c>
      <c r="H482" s="233" t="s">
        <v>1416</v>
      </c>
      <c r="I482" s="171"/>
      <c r="J482" s="171" t="s">
        <v>489</v>
      </c>
      <c r="K482" s="177" t="s">
        <v>1251</v>
      </c>
      <c r="L482" s="185" t="s">
        <v>1439</v>
      </c>
    </row>
    <row r="483" spans="2:12" ht="30" customHeight="1">
      <c r="B483" s="170">
        <v>4</v>
      </c>
      <c r="C483" s="177" t="s">
        <v>2021</v>
      </c>
      <c r="D483" s="177" t="s">
        <v>2022</v>
      </c>
      <c r="E483" s="177" t="s">
        <v>1429</v>
      </c>
      <c r="F483" s="232" t="s">
        <v>1416</v>
      </c>
      <c r="G483" s="232" t="s">
        <v>1416</v>
      </c>
      <c r="H483" s="228" t="s">
        <v>1427</v>
      </c>
      <c r="I483" s="171"/>
      <c r="J483" s="171"/>
      <c r="K483" s="171"/>
      <c r="L483" s="185" t="s">
        <v>2119</v>
      </c>
    </row>
    <row r="484" spans="2:12" ht="30" customHeight="1">
      <c r="B484" s="170">
        <v>5</v>
      </c>
      <c r="C484" s="177" t="s">
        <v>2023</v>
      </c>
      <c r="D484" s="177" t="s">
        <v>2024</v>
      </c>
      <c r="E484" s="177" t="s">
        <v>1733</v>
      </c>
      <c r="F484" s="232" t="s">
        <v>1416</v>
      </c>
      <c r="G484" s="232" t="s">
        <v>1416</v>
      </c>
      <c r="H484" s="228" t="s">
        <v>1427</v>
      </c>
      <c r="I484" s="171"/>
      <c r="J484" s="171"/>
      <c r="K484" s="171"/>
      <c r="L484" s="185" t="s">
        <v>2120</v>
      </c>
    </row>
    <row r="485" spans="2:12" ht="30" customHeight="1">
      <c r="B485" s="170">
        <v>6</v>
      </c>
      <c r="C485" s="177" t="s">
        <v>2025</v>
      </c>
      <c r="D485" s="177" t="s">
        <v>2026</v>
      </c>
      <c r="E485" s="177" t="s">
        <v>1733</v>
      </c>
      <c r="F485" s="232" t="s">
        <v>1416</v>
      </c>
      <c r="G485" s="232" t="s">
        <v>1416</v>
      </c>
      <c r="H485" s="228" t="s">
        <v>1427</v>
      </c>
      <c r="I485" s="171"/>
      <c r="J485" s="171"/>
      <c r="K485" s="171"/>
      <c r="L485" s="185" t="s">
        <v>2121</v>
      </c>
    </row>
    <row r="486" spans="2:12" ht="30" customHeight="1">
      <c r="B486" s="170">
        <v>7</v>
      </c>
      <c r="C486" s="177" t="s">
        <v>2027</v>
      </c>
      <c r="D486" s="177" t="s">
        <v>2028</v>
      </c>
      <c r="E486" s="177" t="s">
        <v>1733</v>
      </c>
      <c r="F486" s="232" t="s">
        <v>1416</v>
      </c>
      <c r="G486" s="232" t="s">
        <v>1416</v>
      </c>
      <c r="H486" s="228" t="s">
        <v>1427</v>
      </c>
      <c r="I486" s="171"/>
      <c r="J486" s="171"/>
      <c r="K486" s="171"/>
      <c r="L486" s="185" t="s">
        <v>2122</v>
      </c>
    </row>
    <row r="487" spans="2:12" ht="30" customHeight="1">
      <c r="B487" s="170">
        <v>8</v>
      </c>
      <c r="C487" s="177" t="s">
        <v>2029</v>
      </c>
      <c r="D487" s="177" t="s">
        <v>2030</v>
      </c>
      <c r="E487" s="177" t="s">
        <v>1733</v>
      </c>
      <c r="F487" s="232" t="s">
        <v>1416</v>
      </c>
      <c r="G487" s="232" t="s">
        <v>1416</v>
      </c>
      <c r="H487" s="228" t="s">
        <v>1427</v>
      </c>
      <c r="I487" s="171"/>
      <c r="J487" s="171"/>
      <c r="K487" s="171"/>
      <c r="L487" s="185" t="s">
        <v>2123</v>
      </c>
    </row>
    <row r="488" spans="2:12" ht="30" customHeight="1">
      <c r="B488" s="170">
        <v>9</v>
      </c>
      <c r="C488" s="177" t="s">
        <v>2031</v>
      </c>
      <c r="D488" s="177" t="s">
        <v>2032</v>
      </c>
      <c r="E488" s="177" t="s">
        <v>1733</v>
      </c>
      <c r="F488" s="232" t="s">
        <v>1416</v>
      </c>
      <c r="G488" s="232" t="s">
        <v>1416</v>
      </c>
      <c r="H488" s="228" t="s">
        <v>1427</v>
      </c>
      <c r="I488" s="171"/>
      <c r="J488" s="171"/>
      <c r="K488" s="171"/>
      <c r="L488" s="185" t="s">
        <v>2124</v>
      </c>
    </row>
    <row r="489" spans="2:12" ht="30" customHeight="1">
      <c r="B489" s="170">
        <v>10</v>
      </c>
      <c r="C489" s="177" t="s">
        <v>2033</v>
      </c>
      <c r="D489" s="177" t="s">
        <v>2034</v>
      </c>
      <c r="E489" s="177" t="s">
        <v>1733</v>
      </c>
      <c r="F489" s="232" t="s">
        <v>1416</v>
      </c>
      <c r="G489" s="232" t="s">
        <v>1416</v>
      </c>
      <c r="H489" s="228" t="s">
        <v>1427</v>
      </c>
      <c r="I489" s="171"/>
      <c r="J489" s="171"/>
      <c r="K489" s="171"/>
      <c r="L489" s="185" t="s">
        <v>2125</v>
      </c>
    </row>
    <row r="490" spans="2:12" ht="30" customHeight="1">
      <c r="B490" s="170">
        <v>11</v>
      </c>
      <c r="C490" s="177" t="s">
        <v>2035</v>
      </c>
      <c r="D490" s="177" t="s">
        <v>2036</v>
      </c>
      <c r="E490" s="177" t="s">
        <v>1733</v>
      </c>
      <c r="F490" s="232" t="s">
        <v>1416</v>
      </c>
      <c r="G490" s="232" t="s">
        <v>1416</v>
      </c>
      <c r="H490" s="228" t="s">
        <v>1427</v>
      </c>
      <c r="I490" s="171"/>
      <c r="J490" s="171"/>
      <c r="K490" s="171"/>
      <c r="L490" s="185" t="s">
        <v>2126</v>
      </c>
    </row>
    <row r="491" spans="2:12" ht="30" customHeight="1">
      <c r="B491" s="170">
        <v>12</v>
      </c>
      <c r="C491" s="177" t="s">
        <v>2037</v>
      </c>
      <c r="D491" s="177" t="s">
        <v>2038</v>
      </c>
      <c r="E491" s="177" t="s">
        <v>1733</v>
      </c>
      <c r="F491" s="232" t="s">
        <v>1416</v>
      </c>
      <c r="G491" s="232" t="s">
        <v>1416</v>
      </c>
      <c r="H491" s="228" t="s">
        <v>1427</v>
      </c>
      <c r="I491" s="171"/>
      <c r="J491" s="171"/>
      <c r="K491" s="171"/>
      <c r="L491" s="185" t="s">
        <v>2127</v>
      </c>
    </row>
    <row r="492" spans="2:12" ht="30" customHeight="1">
      <c r="B492" s="170">
        <v>13</v>
      </c>
      <c r="C492" s="177" t="s">
        <v>2039</v>
      </c>
      <c r="D492" s="177" t="s">
        <v>2040</v>
      </c>
      <c r="E492" s="177" t="s">
        <v>1733</v>
      </c>
      <c r="F492" s="232" t="s">
        <v>1416</v>
      </c>
      <c r="G492" s="232" t="s">
        <v>1416</v>
      </c>
      <c r="H492" s="228" t="s">
        <v>1427</v>
      </c>
      <c r="I492" s="171"/>
      <c r="J492" s="171"/>
      <c r="K492" s="171"/>
      <c r="L492" s="185" t="s">
        <v>2039</v>
      </c>
    </row>
    <row r="493" spans="2:12" ht="30" customHeight="1" thickBot="1">
      <c r="B493" s="172">
        <v>14</v>
      </c>
      <c r="C493" s="174" t="s">
        <v>2041</v>
      </c>
      <c r="D493" s="174" t="s">
        <v>2042</v>
      </c>
      <c r="E493" s="174" t="s">
        <v>1733</v>
      </c>
      <c r="F493" s="234" t="s">
        <v>1416</v>
      </c>
      <c r="G493" s="234" t="s">
        <v>1416</v>
      </c>
      <c r="H493" s="229" t="s">
        <v>1427</v>
      </c>
      <c r="I493" s="173"/>
      <c r="J493" s="173"/>
      <c r="K493" s="173"/>
      <c r="L493" s="184" t="s">
        <v>2128</v>
      </c>
    </row>
    <row r="494" spans="2:12" ht="30" customHeight="1" thickBot="1"/>
    <row r="495" spans="2:12" ht="30" customHeight="1">
      <c r="B495" s="571" t="s">
        <v>1630</v>
      </c>
      <c r="C495" s="572"/>
      <c r="D495" s="572"/>
      <c r="E495" s="188" t="s">
        <v>127</v>
      </c>
      <c r="F495" s="584" t="s">
        <v>2070</v>
      </c>
      <c r="G495" s="575"/>
      <c r="H495" s="575"/>
      <c r="I495" s="189" t="s">
        <v>1754</v>
      </c>
      <c r="J495" s="175" t="s">
        <v>2043</v>
      </c>
      <c r="K495" s="189" t="s">
        <v>1703</v>
      </c>
      <c r="L495" s="181" t="s">
        <v>1757</v>
      </c>
    </row>
    <row r="496" spans="2:12" ht="30" customHeight="1" thickBot="1">
      <c r="B496" s="573"/>
      <c r="C496" s="574"/>
      <c r="D496" s="574"/>
      <c r="E496" s="190" t="s">
        <v>1403</v>
      </c>
      <c r="F496" s="576" t="s">
        <v>2044</v>
      </c>
      <c r="G496" s="576"/>
      <c r="H496" s="576"/>
      <c r="I496" s="191" t="s">
        <v>1706</v>
      </c>
      <c r="J496" s="176">
        <v>44266</v>
      </c>
      <c r="K496" s="191" t="s">
        <v>1759</v>
      </c>
      <c r="L496" s="182">
        <v>1</v>
      </c>
    </row>
    <row r="497" spans="1:12" ht="30" customHeight="1" thickBot="1">
      <c r="B497" s="577" t="s">
        <v>118</v>
      </c>
      <c r="C497" s="578"/>
      <c r="D497" s="168" t="s">
        <v>2045</v>
      </c>
      <c r="E497" s="192" t="s">
        <v>123</v>
      </c>
      <c r="F497" s="579" t="s">
        <v>2046</v>
      </c>
      <c r="G497" s="580"/>
      <c r="H497" s="580"/>
      <c r="I497" s="580"/>
      <c r="J497" s="581"/>
      <c r="K497" s="192" t="s">
        <v>1712</v>
      </c>
      <c r="L497" s="179">
        <v>1</v>
      </c>
    </row>
    <row r="498" spans="1:12" ht="30" customHeight="1" thickBot="1"/>
    <row r="499" spans="1:12" ht="30" customHeight="1">
      <c r="A499" s="169">
        <v>27</v>
      </c>
      <c r="B499" s="193" t="s">
        <v>1606</v>
      </c>
      <c r="C499" s="189" t="s">
        <v>120</v>
      </c>
      <c r="D499" s="189" t="s">
        <v>121</v>
      </c>
      <c r="E499" s="189" t="s">
        <v>125</v>
      </c>
      <c r="F499" s="189" t="s">
        <v>122</v>
      </c>
      <c r="G499" s="189" t="s">
        <v>1411</v>
      </c>
      <c r="H499" s="189" t="s">
        <v>1715</v>
      </c>
      <c r="I499" s="189" t="s">
        <v>1412</v>
      </c>
      <c r="J499" s="189" t="s">
        <v>1529</v>
      </c>
      <c r="K499" s="189" t="s">
        <v>1610</v>
      </c>
      <c r="L499" s="194" t="s">
        <v>1611</v>
      </c>
    </row>
    <row r="500" spans="1:12" ht="30" customHeight="1">
      <c r="B500" s="170">
        <v>1</v>
      </c>
      <c r="C500" s="177" t="s">
        <v>2047</v>
      </c>
      <c r="D500" s="177" t="s">
        <v>2048</v>
      </c>
      <c r="E500" s="177" t="s">
        <v>1418</v>
      </c>
      <c r="F500" s="227" t="s">
        <v>1427</v>
      </c>
      <c r="G500" s="232" t="s">
        <v>1416</v>
      </c>
      <c r="H500" s="233" t="s">
        <v>1416</v>
      </c>
      <c r="I500" s="171"/>
      <c r="J500" s="171"/>
      <c r="K500" s="171"/>
      <c r="L500" s="185" t="s">
        <v>2129</v>
      </c>
    </row>
    <row r="501" spans="1:12" ht="30" customHeight="1">
      <c r="B501" s="170">
        <v>2</v>
      </c>
      <c r="C501" s="177" t="s">
        <v>1437</v>
      </c>
      <c r="D501" s="177" t="s">
        <v>1438</v>
      </c>
      <c r="E501" s="177" t="s">
        <v>1418</v>
      </c>
      <c r="F501" s="232" t="s">
        <v>1416</v>
      </c>
      <c r="G501" s="227" t="s">
        <v>1427</v>
      </c>
      <c r="H501" s="233" t="s">
        <v>1416</v>
      </c>
      <c r="I501" s="171"/>
      <c r="J501" s="171" t="s">
        <v>489</v>
      </c>
      <c r="K501" s="177" t="s">
        <v>2544</v>
      </c>
      <c r="L501" s="185" t="s">
        <v>1437</v>
      </c>
    </row>
    <row r="502" spans="1:12" ht="30" customHeight="1">
      <c r="B502" s="170">
        <v>3</v>
      </c>
      <c r="C502" s="177" t="s">
        <v>1439</v>
      </c>
      <c r="D502" s="177" t="s">
        <v>1251</v>
      </c>
      <c r="E502" s="177" t="s">
        <v>1418</v>
      </c>
      <c r="F502" s="232" t="s">
        <v>1416</v>
      </c>
      <c r="G502" s="227" t="s">
        <v>1427</v>
      </c>
      <c r="H502" s="228" t="s">
        <v>1427</v>
      </c>
      <c r="I502" s="171"/>
      <c r="J502" s="171" t="s">
        <v>489</v>
      </c>
      <c r="K502" s="177" t="s">
        <v>1251</v>
      </c>
      <c r="L502" s="185" t="s">
        <v>1618</v>
      </c>
    </row>
    <row r="503" spans="1:12" ht="30" customHeight="1">
      <c r="B503" s="170">
        <v>4</v>
      </c>
      <c r="C503" s="177" t="s">
        <v>2049</v>
      </c>
      <c r="D503" s="177" t="s">
        <v>2050</v>
      </c>
      <c r="E503" s="177" t="s">
        <v>1733</v>
      </c>
      <c r="F503" s="232" t="s">
        <v>1416</v>
      </c>
      <c r="G503" s="232" t="s">
        <v>1416</v>
      </c>
      <c r="H503" s="228" t="s">
        <v>1427</v>
      </c>
      <c r="I503" s="171"/>
      <c r="J503" s="171"/>
      <c r="K503" s="171"/>
      <c r="L503" s="185" t="s">
        <v>2130</v>
      </c>
    </row>
    <row r="504" spans="1:12" ht="30" customHeight="1">
      <c r="B504" s="170">
        <v>5</v>
      </c>
      <c r="C504" s="177" t="s">
        <v>2051</v>
      </c>
      <c r="D504" s="177" t="s">
        <v>2052</v>
      </c>
      <c r="E504" s="177" t="s">
        <v>1733</v>
      </c>
      <c r="F504" s="232" t="s">
        <v>1416</v>
      </c>
      <c r="G504" s="232" t="s">
        <v>1416</v>
      </c>
      <c r="H504" s="228" t="s">
        <v>1427</v>
      </c>
      <c r="I504" s="171"/>
      <c r="J504" s="171"/>
      <c r="K504" s="171"/>
      <c r="L504" s="185" t="s">
        <v>2131</v>
      </c>
    </row>
    <row r="505" spans="1:12" ht="30" customHeight="1">
      <c r="B505" s="170">
        <v>6</v>
      </c>
      <c r="C505" s="177" t="s">
        <v>2053</v>
      </c>
      <c r="D505" s="177" t="s">
        <v>2054</v>
      </c>
      <c r="E505" s="177" t="s">
        <v>1733</v>
      </c>
      <c r="F505" s="232" t="s">
        <v>1416</v>
      </c>
      <c r="G505" s="232" t="s">
        <v>1416</v>
      </c>
      <c r="H505" s="228" t="s">
        <v>1427</v>
      </c>
      <c r="I505" s="171"/>
      <c r="J505" s="171"/>
      <c r="K505" s="171"/>
      <c r="L505" s="185" t="s">
        <v>2132</v>
      </c>
    </row>
    <row r="506" spans="1:12" ht="30" customHeight="1">
      <c r="B506" s="170">
        <v>7</v>
      </c>
      <c r="C506" s="177" t="s">
        <v>2055</v>
      </c>
      <c r="D506" s="177" t="s">
        <v>2056</v>
      </c>
      <c r="E506" s="177" t="s">
        <v>1733</v>
      </c>
      <c r="F506" s="232" t="s">
        <v>1416</v>
      </c>
      <c r="G506" s="232" t="s">
        <v>1416</v>
      </c>
      <c r="H506" s="228" t="s">
        <v>1427</v>
      </c>
      <c r="I506" s="171"/>
      <c r="J506" s="171"/>
      <c r="K506" s="171"/>
      <c r="L506" s="185" t="s">
        <v>2133</v>
      </c>
    </row>
    <row r="507" spans="1:12" ht="30" customHeight="1">
      <c r="B507" s="170">
        <v>8</v>
      </c>
      <c r="C507" s="177" t="s">
        <v>2057</v>
      </c>
      <c r="D507" s="177" t="s">
        <v>2058</v>
      </c>
      <c r="E507" s="177" t="s">
        <v>1733</v>
      </c>
      <c r="F507" s="232" t="s">
        <v>1416</v>
      </c>
      <c r="G507" s="232" t="s">
        <v>1416</v>
      </c>
      <c r="H507" s="228" t="s">
        <v>1427</v>
      </c>
      <c r="I507" s="171"/>
      <c r="J507" s="171"/>
      <c r="K507" s="171"/>
      <c r="L507" s="185" t="s">
        <v>2134</v>
      </c>
    </row>
    <row r="508" spans="1:12" ht="30" customHeight="1">
      <c r="B508" s="170">
        <v>9</v>
      </c>
      <c r="C508" s="177" t="s">
        <v>2059</v>
      </c>
      <c r="D508" s="177" t="s">
        <v>2060</v>
      </c>
      <c r="E508" s="177" t="s">
        <v>1733</v>
      </c>
      <c r="F508" s="232" t="s">
        <v>1416</v>
      </c>
      <c r="G508" s="232" t="s">
        <v>1416</v>
      </c>
      <c r="H508" s="228" t="s">
        <v>1427</v>
      </c>
      <c r="I508" s="171"/>
      <c r="J508" s="171"/>
      <c r="K508" s="171"/>
      <c r="L508" s="185" t="s">
        <v>2135</v>
      </c>
    </row>
    <row r="509" spans="1:12" ht="30" customHeight="1">
      <c r="B509" s="170">
        <v>10</v>
      </c>
      <c r="C509" s="177" t="s">
        <v>2061</v>
      </c>
      <c r="D509" s="177" t="s">
        <v>2062</v>
      </c>
      <c r="E509" s="177" t="s">
        <v>1733</v>
      </c>
      <c r="F509" s="232" t="s">
        <v>1416</v>
      </c>
      <c r="G509" s="232" t="s">
        <v>1416</v>
      </c>
      <c r="H509" s="228" t="s">
        <v>1427</v>
      </c>
      <c r="I509" s="171"/>
      <c r="J509" s="171"/>
      <c r="K509" s="171"/>
      <c r="L509" s="185" t="s">
        <v>2136</v>
      </c>
    </row>
    <row r="510" spans="1:12" ht="30" customHeight="1" thickBot="1">
      <c r="B510" s="172">
        <v>11</v>
      </c>
      <c r="C510" s="174" t="s">
        <v>2063</v>
      </c>
      <c r="D510" s="174" t="s">
        <v>2064</v>
      </c>
      <c r="E510" s="174" t="s">
        <v>1733</v>
      </c>
      <c r="F510" s="234" t="s">
        <v>1416</v>
      </c>
      <c r="G510" s="234" t="s">
        <v>1416</v>
      </c>
      <c r="H510" s="229" t="s">
        <v>1427</v>
      </c>
      <c r="I510" s="173"/>
      <c r="J510" s="173"/>
      <c r="K510" s="173"/>
      <c r="L510" s="184" t="s">
        <v>2137</v>
      </c>
    </row>
    <row r="512" spans="1:12" ht="30" customHeight="1" thickBot="1"/>
    <row r="513" spans="1:12" ht="30" customHeight="1">
      <c r="A513" s="169">
        <v>28</v>
      </c>
      <c r="B513" s="571" t="s">
        <v>2138</v>
      </c>
      <c r="C513" s="572"/>
      <c r="D513" s="572"/>
      <c r="E513" s="188" t="s">
        <v>2139</v>
      </c>
      <c r="F513" s="575" t="s">
        <v>2140</v>
      </c>
      <c r="G513" s="575"/>
      <c r="H513" s="575"/>
      <c r="I513" s="189" t="s">
        <v>1401</v>
      </c>
      <c r="J513" s="195" t="s">
        <v>2141</v>
      </c>
      <c r="K513" s="189" t="s">
        <v>1402</v>
      </c>
      <c r="L513" s="181" t="s">
        <v>2142</v>
      </c>
    </row>
    <row r="514" spans="1:12" ht="30" customHeight="1" thickBot="1">
      <c r="B514" s="573"/>
      <c r="C514" s="574"/>
      <c r="D514" s="574"/>
      <c r="E514" s="190" t="s">
        <v>1403</v>
      </c>
      <c r="F514" s="576" t="s">
        <v>2143</v>
      </c>
      <c r="G514" s="576"/>
      <c r="H514" s="576"/>
      <c r="I514" s="191" t="s">
        <v>1404</v>
      </c>
      <c r="J514" s="176">
        <v>44266</v>
      </c>
      <c r="K514" s="191" t="s">
        <v>2144</v>
      </c>
      <c r="L514" s="182">
        <v>1</v>
      </c>
    </row>
    <row r="515" spans="1:12" ht="30" customHeight="1" thickBot="1">
      <c r="B515" s="577" t="s">
        <v>118</v>
      </c>
      <c r="C515" s="578"/>
      <c r="D515" s="168" t="s">
        <v>2145</v>
      </c>
      <c r="E515" s="192" t="s">
        <v>2146</v>
      </c>
      <c r="F515" s="579" t="s">
        <v>2147</v>
      </c>
      <c r="G515" s="580"/>
      <c r="H515" s="580"/>
      <c r="I515" s="580"/>
      <c r="J515" s="581"/>
      <c r="K515" s="192" t="s">
        <v>1666</v>
      </c>
      <c r="L515" s="179">
        <v>1</v>
      </c>
    </row>
    <row r="516" spans="1:12" ht="30" customHeight="1" thickBot="1">
      <c r="B516" s="203"/>
      <c r="C516" s="203"/>
      <c r="D516" s="203"/>
      <c r="E516" s="203"/>
      <c r="F516" s="203"/>
      <c r="G516" s="203"/>
      <c r="H516" s="203"/>
      <c r="I516" s="203"/>
      <c r="J516" s="203"/>
      <c r="K516" s="203"/>
      <c r="L516" s="199"/>
    </row>
    <row r="517" spans="1:12" ht="30" customHeight="1">
      <c r="B517" s="193" t="s">
        <v>119</v>
      </c>
      <c r="C517" s="189" t="s">
        <v>120</v>
      </c>
      <c r="D517" s="189" t="s">
        <v>121</v>
      </c>
      <c r="E517" s="189" t="s">
        <v>125</v>
      </c>
      <c r="F517" s="189" t="s">
        <v>2148</v>
      </c>
      <c r="G517" s="189" t="s">
        <v>1411</v>
      </c>
      <c r="H517" s="189" t="s">
        <v>2149</v>
      </c>
      <c r="I517" s="189" t="s">
        <v>1412</v>
      </c>
      <c r="J517" s="189" t="s">
        <v>2150</v>
      </c>
      <c r="K517" s="189" t="s">
        <v>126</v>
      </c>
      <c r="L517" s="180" t="s">
        <v>116</v>
      </c>
    </row>
    <row r="518" spans="1:12" ht="30" customHeight="1">
      <c r="B518" s="170">
        <v>1</v>
      </c>
      <c r="C518" s="177" t="s">
        <v>2151</v>
      </c>
      <c r="D518" s="177" t="s">
        <v>2152</v>
      </c>
      <c r="E518" s="177" t="s">
        <v>1418</v>
      </c>
      <c r="F518" s="227" t="s">
        <v>1427</v>
      </c>
      <c r="G518" s="232" t="s">
        <v>1416</v>
      </c>
      <c r="H518" s="233" t="s">
        <v>1416</v>
      </c>
      <c r="I518" s="171"/>
      <c r="J518" s="171"/>
      <c r="K518" s="171"/>
      <c r="L518" s="185" t="s">
        <v>2153</v>
      </c>
    </row>
    <row r="519" spans="1:12" ht="30" customHeight="1">
      <c r="B519" s="170">
        <v>2</v>
      </c>
      <c r="C519" s="177" t="s">
        <v>1414</v>
      </c>
      <c r="D519" s="177" t="s">
        <v>2154</v>
      </c>
      <c r="E519" s="177" t="s">
        <v>1415</v>
      </c>
      <c r="F519" s="232" t="s">
        <v>1416</v>
      </c>
      <c r="G519" s="232" t="s">
        <v>1416</v>
      </c>
      <c r="H519" s="233" t="s">
        <v>1416</v>
      </c>
      <c r="I519" s="171"/>
      <c r="J519" s="171"/>
      <c r="K519" s="171"/>
      <c r="L519" s="185" t="s">
        <v>2155</v>
      </c>
    </row>
    <row r="520" spans="1:12" ht="30" customHeight="1">
      <c r="B520" s="170">
        <v>3</v>
      </c>
      <c r="C520" s="177" t="s">
        <v>2156</v>
      </c>
      <c r="D520" s="177" t="s">
        <v>2157</v>
      </c>
      <c r="E520" s="177" t="s">
        <v>1769</v>
      </c>
      <c r="F520" s="232" t="s">
        <v>1416</v>
      </c>
      <c r="G520" s="232" t="s">
        <v>1416</v>
      </c>
      <c r="H520" s="233" t="s">
        <v>1416</v>
      </c>
      <c r="I520" s="171"/>
      <c r="J520" s="171"/>
      <c r="K520" s="171"/>
      <c r="L520" s="185" t="s">
        <v>2158</v>
      </c>
    </row>
    <row r="521" spans="1:12" ht="30" customHeight="1" thickBot="1">
      <c r="B521" s="172">
        <v>4</v>
      </c>
      <c r="C521" s="174" t="s">
        <v>1574</v>
      </c>
      <c r="D521" s="174" t="s">
        <v>2159</v>
      </c>
      <c r="E521" s="174" t="s">
        <v>1429</v>
      </c>
      <c r="F521" s="234" t="s">
        <v>1416</v>
      </c>
      <c r="G521" s="234" t="s">
        <v>1416</v>
      </c>
      <c r="H521" s="235" t="s">
        <v>1416</v>
      </c>
      <c r="I521" s="173"/>
      <c r="J521" s="173"/>
      <c r="K521" s="173"/>
      <c r="L521" s="184" t="s">
        <v>2160</v>
      </c>
    </row>
    <row r="523" spans="1:12" ht="30" customHeight="1" thickBot="1"/>
    <row r="524" spans="1:12" ht="30" customHeight="1">
      <c r="A524" s="169">
        <v>29</v>
      </c>
      <c r="B524" s="571" t="s">
        <v>117</v>
      </c>
      <c r="C524" s="572"/>
      <c r="D524" s="572"/>
      <c r="E524" s="188" t="s">
        <v>1537</v>
      </c>
      <c r="F524" s="575" t="s">
        <v>2161</v>
      </c>
      <c r="G524" s="575"/>
      <c r="H524" s="575"/>
      <c r="I524" s="189" t="s">
        <v>1401</v>
      </c>
      <c r="J524" s="195" t="s">
        <v>555</v>
      </c>
      <c r="K524" s="189" t="s">
        <v>2162</v>
      </c>
      <c r="L524" s="181" t="s">
        <v>277</v>
      </c>
    </row>
    <row r="525" spans="1:12" ht="30" customHeight="1" thickBot="1">
      <c r="B525" s="573"/>
      <c r="C525" s="574"/>
      <c r="D525" s="574"/>
      <c r="E525" s="190" t="s">
        <v>1403</v>
      </c>
      <c r="F525" s="576" t="s">
        <v>277</v>
      </c>
      <c r="G525" s="576"/>
      <c r="H525" s="576"/>
      <c r="I525" s="191" t="s">
        <v>2163</v>
      </c>
      <c r="J525" s="176">
        <v>44266</v>
      </c>
      <c r="K525" s="191" t="s">
        <v>1405</v>
      </c>
      <c r="L525" s="182">
        <v>1</v>
      </c>
    </row>
    <row r="526" spans="1:12" ht="30" customHeight="1" thickBot="1">
      <c r="B526" s="577" t="s">
        <v>118</v>
      </c>
      <c r="C526" s="578"/>
      <c r="D526" s="168" t="s">
        <v>2164</v>
      </c>
      <c r="E526" s="192" t="s">
        <v>123</v>
      </c>
      <c r="F526" s="579" t="s">
        <v>2147</v>
      </c>
      <c r="G526" s="580"/>
      <c r="H526" s="580"/>
      <c r="I526" s="580"/>
      <c r="J526" s="581"/>
      <c r="K526" s="192" t="s">
        <v>1666</v>
      </c>
      <c r="L526" s="179">
        <v>1</v>
      </c>
    </row>
    <row r="527" spans="1:12" ht="30" customHeight="1" thickBot="1">
      <c r="B527" s="203"/>
      <c r="C527" s="203"/>
      <c r="D527" s="203"/>
      <c r="E527" s="203"/>
      <c r="F527" s="203"/>
      <c r="G527" s="203"/>
      <c r="H527" s="203"/>
      <c r="I527" s="203"/>
      <c r="J527" s="203"/>
      <c r="K527" s="203"/>
      <c r="L527" s="199"/>
    </row>
    <row r="528" spans="1:12" ht="30" customHeight="1">
      <c r="B528" s="193" t="s">
        <v>2165</v>
      </c>
      <c r="C528" s="189" t="s">
        <v>120</v>
      </c>
      <c r="D528" s="189" t="s">
        <v>121</v>
      </c>
      <c r="E528" s="189" t="s">
        <v>125</v>
      </c>
      <c r="F528" s="189" t="s">
        <v>1433</v>
      </c>
      <c r="G528" s="189" t="s">
        <v>1434</v>
      </c>
      <c r="H528" s="189" t="s">
        <v>124</v>
      </c>
      <c r="I528" s="189" t="s">
        <v>1412</v>
      </c>
      <c r="J528" s="189" t="s">
        <v>1413</v>
      </c>
      <c r="K528" s="189" t="s">
        <v>2166</v>
      </c>
      <c r="L528" s="180" t="s">
        <v>2167</v>
      </c>
    </row>
    <row r="529" spans="1:12" ht="30" customHeight="1">
      <c r="B529" s="170">
        <v>1</v>
      </c>
      <c r="C529" s="177" t="s">
        <v>2168</v>
      </c>
      <c r="D529" s="177" t="s">
        <v>2169</v>
      </c>
      <c r="E529" s="177" t="s">
        <v>1418</v>
      </c>
      <c r="F529" s="227" t="s">
        <v>1427</v>
      </c>
      <c r="G529" s="232" t="s">
        <v>1416</v>
      </c>
      <c r="H529" s="233" t="s">
        <v>1416</v>
      </c>
      <c r="I529" s="171"/>
      <c r="J529" s="171"/>
      <c r="K529" s="171"/>
      <c r="L529" s="185" t="s">
        <v>2170</v>
      </c>
    </row>
    <row r="530" spans="1:12" ht="30" customHeight="1">
      <c r="B530" s="170">
        <v>2</v>
      </c>
      <c r="C530" s="177" t="s">
        <v>1414</v>
      </c>
      <c r="D530" s="177" t="s">
        <v>2171</v>
      </c>
      <c r="E530" s="177" t="s">
        <v>1415</v>
      </c>
      <c r="F530" s="232" t="s">
        <v>1416</v>
      </c>
      <c r="G530" s="232" t="s">
        <v>1416</v>
      </c>
      <c r="H530" s="233" t="s">
        <v>1416</v>
      </c>
      <c r="I530" s="171"/>
      <c r="J530" s="171"/>
      <c r="K530" s="171"/>
      <c r="L530" s="185" t="s">
        <v>2172</v>
      </c>
    </row>
    <row r="531" spans="1:12" ht="30" customHeight="1">
      <c r="B531" s="170">
        <v>3</v>
      </c>
      <c r="C531" s="177" t="s">
        <v>1515</v>
      </c>
      <c r="D531" s="177" t="s">
        <v>2173</v>
      </c>
      <c r="E531" s="177" t="s">
        <v>1418</v>
      </c>
      <c r="F531" s="232" t="s">
        <v>1416</v>
      </c>
      <c r="G531" s="232" t="s">
        <v>1416</v>
      </c>
      <c r="H531" s="233" t="s">
        <v>1416</v>
      </c>
      <c r="I531" s="171"/>
      <c r="J531" s="171"/>
      <c r="K531" s="171"/>
      <c r="L531" s="185" t="s">
        <v>2174</v>
      </c>
    </row>
    <row r="532" spans="1:12" ht="30" customHeight="1">
      <c r="B532" s="170">
        <v>4</v>
      </c>
      <c r="C532" s="177" t="s">
        <v>2175</v>
      </c>
      <c r="D532" s="177" t="s">
        <v>2176</v>
      </c>
      <c r="E532" s="177" t="s">
        <v>1429</v>
      </c>
      <c r="F532" s="232" t="s">
        <v>1416</v>
      </c>
      <c r="G532" s="232" t="s">
        <v>1416</v>
      </c>
      <c r="H532" s="233" t="s">
        <v>1416</v>
      </c>
      <c r="I532" s="171"/>
      <c r="J532" s="171"/>
      <c r="K532" s="171"/>
      <c r="L532" s="185" t="s">
        <v>2177</v>
      </c>
    </row>
    <row r="533" spans="1:12" ht="30" customHeight="1">
      <c r="B533" s="170">
        <v>5</v>
      </c>
      <c r="C533" s="177" t="s">
        <v>2178</v>
      </c>
      <c r="D533" s="177" t="s">
        <v>2179</v>
      </c>
      <c r="E533" s="177" t="s">
        <v>1750</v>
      </c>
      <c r="F533" s="232" t="s">
        <v>1416</v>
      </c>
      <c r="G533" s="232" t="s">
        <v>1416</v>
      </c>
      <c r="H533" s="233" t="s">
        <v>1416</v>
      </c>
      <c r="I533" s="171"/>
      <c r="J533" s="171"/>
      <c r="K533" s="171"/>
      <c r="L533" s="185" t="s">
        <v>2180</v>
      </c>
    </row>
    <row r="534" spans="1:12" ht="30" customHeight="1" thickBot="1">
      <c r="B534" s="172">
        <v>6</v>
      </c>
      <c r="C534" s="174" t="s">
        <v>2181</v>
      </c>
      <c r="D534" s="174" t="s">
        <v>2182</v>
      </c>
      <c r="E534" s="174" t="s">
        <v>1429</v>
      </c>
      <c r="F534" s="234" t="s">
        <v>1416</v>
      </c>
      <c r="G534" s="234" t="s">
        <v>1416</v>
      </c>
      <c r="H534" s="235" t="s">
        <v>1416</v>
      </c>
      <c r="I534" s="173"/>
      <c r="J534" s="173"/>
      <c r="K534" s="173"/>
      <c r="L534" s="184" t="s">
        <v>2183</v>
      </c>
    </row>
    <row r="535" spans="1:12" ht="30" customHeight="1" thickBot="1"/>
    <row r="536" spans="1:12" ht="30" customHeight="1">
      <c r="A536" s="169">
        <v>30</v>
      </c>
      <c r="B536" s="571" t="s">
        <v>117</v>
      </c>
      <c r="C536" s="572"/>
      <c r="D536" s="572"/>
      <c r="E536" s="188" t="s">
        <v>1537</v>
      </c>
      <c r="F536" s="575" t="s">
        <v>2542</v>
      </c>
      <c r="G536" s="575"/>
      <c r="H536" s="575"/>
      <c r="I536" s="189" t="s">
        <v>1401</v>
      </c>
      <c r="J536" s="195" t="s">
        <v>2527</v>
      </c>
      <c r="K536" s="189" t="s">
        <v>2162</v>
      </c>
      <c r="L536" s="181" t="s">
        <v>277</v>
      </c>
    </row>
    <row r="537" spans="1:12" ht="30" customHeight="1" thickBot="1">
      <c r="B537" s="573"/>
      <c r="C537" s="574"/>
      <c r="D537" s="574"/>
      <c r="E537" s="190" t="s">
        <v>79</v>
      </c>
      <c r="F537" s="576" t="s">
        <v>277</v>
      </c>
      <c r="G537" s="576"/>
      <c r="H537" s="576"/>
      <c r="I537" s="191" t="s">
        <v>2163</v>
      </c>
      <c r="J537" s="219">
        <v>44266</v>
      </c>
      <c r="K537" s="191" t="s">
        <v>1405</v>
      </c>
      <c r="L537" s="182">
        <v>1</v>
      </c>
    </row>
    <row r="538" spans="1:12" ht="30" customHeight="1" thickBot="1">
      <c r="B538" s="577" t="s">
        <v>118</v>
      </c>
      <c r="C538" s="578"/>
      <c r="D538" s="224" t="s">
        <v>1406</v>
      </c>
      <c r="E538" s="221" t="s">
        <v>123</v>
      </c>
      <c r="F538" s="579" t="s">
        <v>898</v>
      </c>
      <c r="G538" s="580"/>
      <c r="H538" s="580"/>
      <c r="I538" s="580"/>
      <c r="J538" s="581"/>
      <c r="K538" s="221" t="s">
        <v>1408</v>
      </c>
      <c r="L538" s="179">
        <v>1</v>
      </c>
    </row>
    <row r="539" spans="1:12" ht="30" customHeight="1" thickBot="1">
      <c r="B539" s="223"/>
      <c r="C539" s="223"/>
      <c r="D539" s="223"/>
      <c r="E539" s="223"/>
      <c r="F539" s="223"/>
      <c r="G539" s="223"/>
      <c r="H539" s="223"/>
      <c r="I539" s="223"/>
      <c r="J539" s="223"/>
      <c r="K539" s="223"/>
      <c r="L539" s="199"/>
    </row>
    <row r="540" spans="1:12" ht="30" customHeight="1">
      <c r="B540" s="193" t="s">
        <v>2165</v>
      </c>
      <c r="C540" s="189" t="s">
        <v>120</v>
      </c>
      <c r="D540" s="189" t="s">
        <v>121</v>
      </c>
      <c r="E540" s="189" t="s">
        <v>125</v>
      </c>
      <c r="F540" s="189" t="s">
        <v>122</v>
      </c>
      <c r="G540" s="189" t="s">
        <v>1411</v>
      </c>
      <c r="H540" s="189" t="s">
        <v>124</v>
      </c>
      <c r="I540" s="189" t="s">
        <v>1412</v>
      </c>
      <c r="J540" s="189" t="s">
        <v>1413</v>
      </c>
      <c r="K540" s="189" t="s">
        <v>2166</v>
      </c>
      <c r="L540" s="180" t="s">
        <v>116</v>
      </c>
    </row>
    <row r="541" spans="1:12" ht="30" customHeight="1">
      <c r="B541" s="170">
        <v>1</v>
      </c>
      <c r="C541" s="177" t="s">
        <v>2528</v>
      </c>
      <c r="D541" s="177" t="s">
        <v>2531</v>
      </c>
      <c r="E541" s="177" t="s">
        <v>1415</v>
      </c>
      <c r="F541" s="227" t="s">
        <v>1427</v>
      </c>
      <c r="G541" s="232" t="s">
        <v>1416</v>
      </c>
      <c r="H541" s="233" t="s">
        <v>1416</v>
      </c>
      <c r="I541" s="171"/>
      <c r="J541" s="171"/>
      <c r="K541" s="171"/>
      <c r="L541" s="185"/>
    </row>
    <row r="542" spans="1:12" ht="30" customHeight="1">
      <c r="B542" s="170">
        <v>2</v>
      </c>
      <c r="C542" s="177" t="s">
        <v>2529</v>
      </c>
      <c r="D542" s="177" t="s">
        <v>2532</v>
      </c>
      <c r="E542" s="177" t="s">
        <v>1429</v>
      </c>
      <c r="F542" s="232" t="s">
        <v>1416</v>
      </c>
      <c r="G542" s="232" t="s">
        <v>1416</v>
      </c>
      <c r="H542" s="233" t="s">
        <v>1416</v>
      </c>
      <c r="I542" s="171"/>
      <c r="J542" s="171"/>
      <c r="K542" s="171"/>
      <c r="L542" s="185"/>
    </row>
    <row r="543" spans="1:12" ht="30" customHeight="1" thickBot="1">
      <c r="B543" s="172">
        <v>3</v>
      </c>
      <c r="C543" s="174" t="s">
        <v>2530</v>
      </c>
      <c r="D543" s="174" t="s">
        <v>2533</v>
      </c>
      <c r="E543" s="174" t="s">
        <v>1418</v>
      </c>
      <c r="F543" s="234" t="s">
        <v>1416</v>
      </c>
      <c r="G543" s="234" t="s">
        <v>1416</v>
      </c>
      <c r="H543" s="235" t="s">
        <v>1416</v>
      </c>
      <c r="I543" s="222"/>
      <c r="J543" s="222"/>
      <c r="K543" s="222"/>
      <c r="L543" s="184"/>
    </row>
    <row r="544" spans="1:12" ht="30" customHeight="1" thickBot="1"/>
    <row r="545" spans="1:12" ht="30" customHeight="1">
      <c r="A545" s="169">
        <v>31</v>
      </c>
      <c r="B545" s="571" t="s">
        <v>117</v>
      </c>
      <c r="C545" s="572"/>
      <c r="D545" s="572"/>
      <c r="E545" s="188" t="s">
        <v>1537</v>
      </c>
      <c r="F545" s="575" t="s">
        <v>2504</v>
      </c>
      <c r="G545" s="575"/>
      <c r="H545" s="575"/>
      <c r="I545" s="189" t="s">
        <v>1401</v>
      </c>
      <c r="J545" s="195" t="s">
        <v>2527</v>
      </c>
      <c r="K545" s="189" t="s">
        <v>2162</v>
      </c>
      <c r="L545" s="181" t="s">
        <v>277</v>
      </c>
    </row>
    <row r="546" spans="1:12" ht="30" customHeight="1" thickBot="1">
      <c r="B546" s="573"/>
      <c r="C546" s="574"/>
      <c r="D546" s="574"/>
      <c r="E546" s="190" t="s">
        <v>79</v>
      </c>
      <c r="F546" s="576" t="s">
        <v>277</v>
      </c>
      <c r="G546" s="576"/>
      <c r="H546" s="576"/>
      <c r="I546" s="191" t="s">
        <v>2163</v>
      </c>
      <c r="J546" s="219">
        <v>44266</v>
      </c>
      <c r="K546" s="191" t="s">
        <v>1405</v>
      </c>
      <c r="L546" s="182">
        <v>1</v>
      </c>
    </row>
    <row r="547" spans="1:12" ht="30" customHeight="1" thickBot="1">
      <c r="B547" s="577" t="s">
        <v>118</v>
      </c>
      <c r="C547" s="578"/>
      <c r="D547" s="224" t="s">
        <v>1406</v>
      </c>
      <c r="E547" s="221" t="s">
        <v>123</v>
      </c>
      <c r="F547" s="579" t="s">
        <v>898</v>
      </c>
      <c r="G547" s="580"/>
      <c r="H547" s="580"/>
      <c r="I547" s="580"/>
      <c r="J547" s="581"/>
      <c r="K547" s="221" t="s">
        <v>1408</v>
      </c>
      <c r="L547" s="179">
        <v>1</v>
      </c>
    </row>
    <row r="548" spans="1:12" ht="30" customHeight="1" thickBot="1">
      <c r="B548" s="223"/>
      <c r="C548" s="223"/>
      <c r="D548" s="223"/>
      <c r="E548" s="223"/>
      <c r="F548" s="223"/>
      <c r="G548" s="223"/>
      <c r="H548" s="223"/>
      <c r="I548" s="223"/>
      <c r="J548" s="223"/>
      <c r="K548" s="223"/>
      <c r="L548" s="199"/>
    </row>
    <row r="549" spans="1:12" ht="30" customHeight="1">
      <c r="B549" s="193" t="s">
        <v>2165</v>
      </c>
      <c r="C549" s="189" t="s">
        <v>120</v>
      </c>
      <c r="D549" s="189" t="s">
        <v>121</v>
      </c>
      <c r="E549" s="189" t="s">
        <v>125</v>
      </c>
      <c r="F549" s="189" t="s">
        <v>122</v>
      </c>
      <c r="G549" s="189" t="s">
        <v>1411</v>
      </c>
      <c r="H549" s="189" t="s">
        <v>124</v>
      </c>
      <c r="I549" s="189" t="s">
        <v>1412</v>
      </c>
      <c r="J549" s="189" t="s">
        <v>1413</v>
      </c>
      <c r="K549" s="189" t="s">
        <v>2166</v>
      </c>
      <c r="L549" s="180" t="s">
        <v>116</v>
      </c>
    </row>
    <row r="550" spans="1:12" ht="30" customHeight="1">
      <c r="B550" s="170">
        <v>1</v>
      </c>
      <c r="C550" s="177" t="s">
        <v>2534</v>
      </c>
      <c r="D550" s="177" t="s">
        <v>2538</v>
      </c>
      <c r="E550" s="177" t="s">
        <v>1415</v>
      </c>
      <c r="F550" s="227" t="s">
        <v>1427</v>
      </c>
      <c r="G550" s="232" t="s">
        <v>1416</v>
      </c>
      <c r="H550" s="233" t="s">
        <v>1416</v>
      </c>
      <c r="I550" s="171"/>
      <c r="J550" s="171"/>
      <c r="K550" s="171"/>
      <c r="L550" s="185"/>
    </row>
    <row r="551" spans="1:12" ht="30" customHeight="1">
      <c r="B551" s="170">
        <v>2</v>
      </c>
      <c r="C551" s="177" t="s">
        <v>2535</v>
      </c>
      <c r="D551" s="177" t="s">
        <v>2539</v>
      </c>
      <c r="E551" s="177" t="s">
        <v>1418</v>
      </c>
      <c r="F551" s="232" t="s">
        <v>1416</v>
      </c>
      <c r="G551" s="232" t="s">
        <v>1416</v>
      </c>
      <c r="H551" s="233" t="s">
        <v>1416</v>
      </c>
      <c r="I551" s="171"/>
      <c r="J551" s="171"/>
      <c r="K551" s="171"/>
      <c r="L551" s="185"/>
    </row>
    <row r="552" spans="1:12" ht="30" customHeight="1">
      <c r="B552" s="170">
        <v>2</v>
      </c>
      <c r="C552" s="177" t="s">
        <v>2536</v>
      </c>
      <c r="D552" s="177" t="s">
        <v>2540</v>
      </c>
      <c r="E552" s="177" t="s">
        <v>2541</v>
      </c>
      <c r="F552" s="232" t="s">
        <v>1416</v>
      </c>
      <c r="G552" s="232" t="s">
        <v>1416</v>
      </c>
      <c r="H552" s="233" t="s">
        <v>1416</v>
      </c>
      <c r="I552" s="171"/>
      <c r="J552" s="171"/>
      <c r="K552" s="171"/>
      <c r="L552" s="185"/>
    </row>
    <row r="553" spans="1:12" ht="30" customHeight="1" thickBot="1">
      <c r="B553" s="172">
        <v>3</v>
      </c>
      <c r="C553" s="174" t="s">
        <v>2537</v>
      </c>
      <c r="D553" s="174" t="s">
        <v>2533</v>
      </c>
      <c r="E553" s="225" t="s">
        <v>1418</v>
      </c>
      <c r="F553" s="234" t="s">
        <v>1416</v>
      </c>
      <c r="G553" s="230" t="s">
        <v>1427</v>
      </c>
      <c r="H553" s="235" t="s">
        <v>1416</v>
      </c>
      <c r="I553" s="222"/>
      <c r="J553" s="222" t="s">
        <v>2526</v>
      </c>
      <c r="K553" s="174" t="s">
        <v>2531</v>
      </c>
      <c r="L553" s="184"/>
    </row>
  </sheetData>
  <mergeCells count="159">
    <mergeCell ref="B148:D149"/>
    <mergeCell ref="F148:H148"/>
    <mergeCell ref="F149:H149"/>
    <mergeCell ref="B150:C150"/>
    <mergeCell ref="F150:J150"/>
    <mergeCell ref="B547:C547"/>
    <mergeCell ref="F547:J547"/>
    <mergeCell ref="B536:D537"/>
    <mergeCell ref="F536:H536"/>
    <mergeCell ref="F537:H537"/>
    <mergeCell ref="B538:C538"/>
    <mergeCell ref="F538:J538"/>
    <mergeCell ref="B545:D546"/>
    <mergeCell ref="F545:H545"/>
    <mergeCell ref="F546:H546"/>
    <mergeCell ref="B432:D433"/>
    <mergeCell ref="F432:H432"/>
    <mergeCell ref="F433:H433"/>
    <mergeCell ref="B434:C434"/>
    <mergeCell ref="F434:J434"/>
    <mergeCell ref="B173:D174"/>
    <mergeCell ref="F173:H173"/>
    <mergeCell ref="F174:H174"/>
    <mergeCell ref="B175:C175"/>
    <mergeCell ref="F175:J175"/>
    <mergeCell ref="B475:D476"/>
    <mergeCell ref="F475:H475"/>
    <mergeCell ref="F476:H476"/>
    <mergeCell ref="B477:C477"/>
    <mergeCell ref="F477:J477"/>
    <mergeCell ref="B453:D454"/>
    <mergeCell ref="F453:H453"/>
    <mergeCell ref="F454:H454"/>
    <mergeCell ref="B455:C455"/>
    <mergeCell ref="F455:J455"/>
    <mergeCell ref="B410:D411"/>
    <mergeCell ref="F410:H410"/>
    <mergeCell ref="F411:H411"/>
    <mergeCell ref="B412:C412"/>
    <mergeCell ref="F412:J412"/>
    <mergeCell ref="B399:D400"/>
    <mergeCell ref="F399:H399"/>
    <mergeCell ref="F400:H400"/>
    <mergeCell ref="B401:C401"/>
    <mergeCell ref="F401:J401"/>
    <mergeCell ref="B378:D379"/>
    <mergeCell ref="F378:H378"/>
    <mergeCell ref="F379:H379"/>
    <mergeCell ref="B526:C526"/>
    <mergeCell ref="F526:J526"/>
    <mergeCell ref="B513:D514"/>
    <mergeCell ref="F513:H513"/>
    <mergeCell ref="F514:H514"/>
    <mergeCell ref="B515:C515"/>
    <mergeCell ref="F515:J515"/>
    <mergeCell ref="B495:D496"/>
    <mergeCell ref="F495:H495"/>
    <mergeCell ref="F496:H496"/>
    <mergeCell ref="B497:C497"/>
    <mergeCell ref="F497:J497"/>
    <mergeCell ref="B524:D525"/>
    <mergeCell ref="F524:H524"/>
    <mergeCell ref="F525:H525"/>
    <mergeCell ref="B380:C380"/>
    <mergeCell ref="F380:J380"/>
    <mergeCell ref="B362:D363"/>
    <mergeCell ref="F362:H362"/>
    <mergeCell ref="F363:H363"/>
    <mergeCell ref="B364:C364"/>
    <mergeCell ref="F364:J364"/>
    <mergeCell ref="B339:D340"/>
    <mergeCell ref="F339:H339"/>
    <mergeCell ref="F340:H340"/>
    <mergeCell ref="B341:C341"/>
    <mergeCell ref="F341:J341"/>
    <mergeCell ref="B312:D313"/>
    <mergeCell ref="F312:H312"/>
    <mergeCell ref="F313:H313"/>
    <mergeCell ref="B314:C314"/>
    <mergeCell ref="F314:J314"/>
    <mergeCell ref="B292:D293"/>
    <mergeCell ref="F292:H292"/>
    <mergeCell ref="F293:H293"/>
    <mergeCell ref="B294:C294"/>
    <mergeCell ref="F294:J294"/>
    <mergeCell ref="B268:D269"/>
    <mergeCell ref="F268:H268"/>
    <mergeCell ref="F269:H269"/>
    <mergeCell ref="B270:C270"/>
    <mergeCell ref="F270:J270"/>
    <mergeCell ref="B242:D243"/>
    <mergeCell ref="F242:H242"/>
    <mergeCell ref="F243:H243"/>
    <mergeCell ref="B244:C244"/>
    <mergeCell ref="F244:J244"/>
    <mergeCell ref="B227:D228"/>
    <mergeCell ref="F227:H227"/>
    <mergeCell ref="F228:H228"/>
    <mergeCell ref="B229:C229"/>
    <mergeCell ref="F229:J229"/>
    <mergeCell ref="B210:C210"/>
    <mergeCell ref="F210:J210"/>
    <mergeCell ref="B101:D102"/>
    <mergeCell ref="F101:H101"/>
    <mergeCell ref="F102:H102"/>
    <mergeCell ref="B103:C103"/>
    <mergeCell ref="F103:J103"/>
    <mergeCell ref="B115:D116"/>
    <mergeCell ref="B194:D195"/>
    <mergeCell ref="F194:H194"/>
    <mergeCell ref="F195:H195"/>
    <mergeCell ref="B196:C196"/>
    <mergeCell ref="F196:J196"/>
    <mergeCell ref="B131:C131"/>
    <mergeCell ref="F131:J131"/>
    <mergeCell ref="B208:D209"/>
    <mergeCell ref="F208:H208"/>
    <mergeCell ref="F209:H209"/>
    <mergeCell ref="F116:H116"/>
    <mergeCell ref="B117:C117"/>
    <mergeCell ref="F117:J117"/>
    <mergeCell ref="B129:D130"/>
    <mergeCell ref="F129:H129"/>
    <mergeCell ref="F130:H130"/>
    <mergeCell ref="B84:D85"/>
    <mergeCell ref="F84:H84"/>
    <mergeCell ref="F85:H85"/>
    <mergeCell ref="B86:C86"/>
    <mergeCell ref="F86:J86"/>
    <mergeCell ref="F115:H115"/>
    <mergeCell ref="B67:D68"/>
    <mergeCell ref="F67:H67"/>
    <mergeCell ref="F68:H68"/>
    <mergeCell ref="B69:C69"/>
    <mergeCell ref="F69:J69"/>
    <mergeCell ref="B46:D47"/>
    <mergeCell ref="F46:H46"/>
    <mergeCell ref="F47:H47"/>
    <mergeCell ref="B48:C48"/>
    <mergeCell ref="F48:J48"/>
    <mergeCell ref="B30:D31"/>
    <mergeCell ref="F30:H30"/>
    <mergeCell ref="F31:H31"/>
    <mergeCell ref="B32:C32"/>
    <mergeCell ref="F32:J32"/>
    <mergeCell ref="B13:D14"/>
    <mergeCell ref="B15:C15"/>
    <mergeCell ref="F15:J15"/>
    <mergeCell ref="F13:H13"/>
    <mergeCell ref="F14:H14"/>
    <mergeCell ref="B4:L4"/>
    <mergeCell ref="B5:L8"/>
    <mergeCell ref="B10:L11"/>
    <mergeCell ref="B2:C2"/>
    <mergeCell ref="D2:I2"/>
    <mergeCell ref="K2:L2"/>
    <mergeCell ref="B3:C3"/>
    <mergeCell ref="D3:I3"/>
    <mergeCell ref="K3:L3"/>
  </mergeCells>
  <phoneticPr fontId="1" type="noConversion"/>
  <conditionalFormatting sqref="J227">
    <cfRule type="duplicateValues" dxfId="29" priority="39"/>
  </conditionalFormatting>
  <conditionalFormatting sqref="J208">
    <cfRule type="duplicateValues" dxfId="28" priority="38"/>
  </conditionalFormatting>
  <conditionalFormatting sqref="J194">
    <cfRule type="duplicateValues" dxfId="27" priority="37"/>
  </conditionalFormatting>
  <conditionalFormatting sqref="J292">
    <cfRule type="duplicateValues" dxfId="26" priority="36"/>
  </conditionalFormatting>
  <conditionalFormatting sqref="J312">
    <cfRule type="duplicateValues" dxfId="25" priority="35"/>
  </conditionalFormatting>
  <conditionalFormatting sqref="J339">
    <cfRule type="duplicateValues" dxfId="24" priority="34"/>
  </conditionalFormatting>
  <conditionalFormatting sqref="J362">
    <cfRule type="duplicateValues" dxfId="23" priority="33"/>
  </conditionalFormatting>
  <conditionalFormatting sqref="J378">
    <cfRule type="duplicateValues" dxfId="22" priority="32"/>
  </conditionalFormatting>
  <conditionalFormatting sqref="J101">
    <cfRule type="duplicateValues" dxfId="21" priority="31"/>
  </conditionalFormatting>
  <conditionalFormatting sqref="J148">
    <cfRule type="duplicateValues" dxfId="20" priority="29"/>
  </conditionalFormatting>
  <conditionalFormatting sqref="J129">
    <cfRule type="duplicateValues" dxfId="19" priority="26"/>
  </conditionalFormatting>
  <conditionalFormatting sqref="J250">
    <cfRule type="duplicateValues" dxfId="18" priority="25"/>
  </conditionalFormatting>
  <conditionalFormatting sqref="J251">
    <cfRule type="duplicateValues" dxfId="17" priority="24"/>
  </conditionalFormatting>
  <conditionalFormatting sqref="J257">
    <cfRule type="duplicateValues" dxfId="16" priority="23"/>
  </conditionalFormatting>
  <conditionalFormatting sqref="J258">
    <cfRule type="duplicateValues" dxfId="15" priority="22"/>
  </conditionalFormatting>
  <conditionalFormatting sqref="J302">
    <cfRule type="duplicateValues" dxfId="14" priority="21"/>
  </conditionalFormatting>
  <conditionalFormatting sqref="J303">
    <cfRule type="duplicateValues" dxfId="13" priority="20"/>
  </conditionalFormatting>
  <conditionalFormatting sqref="J307">
    <cfRule type="duplicateValues" dxfId="12" priority="19"/>
  </conditionalFormatting>
  <conditionalFormatting sqref="J305">
    <cfRule type="duplicateValues" dxfId="11" priority="18"/>
  </conditionalFormatting>
  <conditionalFormatting sqref="J320">
    <cfRule type="duplicateValues" dxfId="10" priority="17"/>
  </conditionalFormatting>
  <conditionalFormatting sqref="J321">
    <cfRule type="duplicateValues" dxfId="9" priority="16"/>
  </conditionalFormatting>
  <conditionalFormatting sqref="J323">
    <cfRule type="duplicateValues" dxfId="8" priority="15"/>
  </conditionalFormatting>
  <conditionalFormatting sqref="J325">
    <cfRule type="duplicateValues" dxfId="7" priority="14"/>
  </conditionalFormatting>
  <conditionalFormatting sqref="J326">
    <cfRule type="duplicateValues" dxfId="6" priority="13"/>
  </conditionalFormatting>
  <conditionalFormatting sqref="J347">
    <cfRule type="duplicateValues" dxfId="5" priority="12"/>
  </conditionalFormatting>
  <conditionalFormatting sqref="J349">
    <cfRule type="duplicateValues" dxfId="4" priority="10"/>
  </conditionalFormatting>
  <conditionalFormatting sqref="J350">
    <cfRule type="duplicateValues" dxfId="3" priority="9"/>
  </conditionalFormatting>
  <conditionalFormatting sqref="J386">
    <cfRule type="duplicateValues" dxfId="2" priority="8"/>
  </conditionalFormatting>
  <conditionalFormatting sqref="J387">
    <cfRule type="duplicateValues" dxfId="1" priority="7"/>
  </conditionalFormatting>
  <conditionalFormatting sqref="J348">
    <cfRule type="duplicateValues" dxfId="0" priority="40"/>
  </conditionalFormatting>
  <pageMargins left="0.7" right="0.7" top="0.75" bottom="0.75" header="0.3" footer="0.3"/>
  <pageSetup paperSize="9" scale="4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58"/>
  <sheetViews>
    <sheetView view="pageBreakPreview" zoomScale="60" zoomScaleNormal="100" workbookViewId="0">
      <selection activeCell="B18" sqref="B18:T58"/>
    </sheetView>
  </sheetViews>
  <sheetFormatPr defaultColWidth="8.875" defaultRowHeight="16.5"/>
  <cols>
    <col min="1" max="1" width="3.125" customWidth="1"/>
    <col min="2" max="18" width="11.625" customWidth="1"/>
    <col min="19" max="19" width="23.75" customWidth="1"/>
    <col min="20" max="20" width="56.5" customWidth="1"/>
  </cols>
  <sheetData>
    <row r="1" spans="2:25" s="20" customFormat="1" ht="17.25" thickBot="1"/>
    <row r="2" spans="2:25" s="20" customFormat="1" ht="17.25">
      <c r="B2" s="599" t="s">
        <v>52</v>
      </c>
      <c r="C2" s="600"/>
      <c r="D2" s="600"/>
      <c r="E2" s="543" t="s">
        <v>260</v>
      </c>
      <c r="F2" s="544"/>
      <c r="G2" s="544"/>
      <c r="H2" s="544"/>
      <c r="I2" s="544"/>
      <c r="J2" s="544"/>
      <c r="K2" s="544"/>
      <c r="L2" s="545"/>
      <c r="M2" s="600" t="s">
        <v>79</v>
      </c>
      <c r="N2" s="600"/>
      <c r="O2" s="600"/>
      <c r="P2" s="543" t="s">
        <v>341</v>
      </c>
      <c r="Q2" s="544"/>
      <c r="R2" s="544"/>
      <c r="S2" s="544"/>
      <c r="T2" s="601"/>
    </row>
    <row r="3" spans="2:25" s="20" customFormat="1" ht="17.25">
      <c r="B3" s="402" t="s">
        <v>53</v>
      </c>
      <c r="C3" s="403"/>
      <c r="D3" s="403"/>
      <c r="E3" s="531" t="s">
        <v>3040</v>
      </c>
      <c r="F3" s="531"/>
      <c r="G3" s="531"/>
      <c r="H3" s="531"/>
      <c r="I3" s="531"/>
      <c r="J3" s="531"/>
      <c r="K3" s="531"/>
      <c r="L3" s="531"/>
      <c r="M3" s="403" t="s">
        <v>80</v>
      </c>
      <c r="N3" s="403"/>
      <c r="O3" s="403"/>
      <c r="P3" s="602">
        <v>44301</v>
      </c>
      <c r="Q3" s="531"/>
      <c r="R3" s="531"/>
      <c r="S3" s="531"/>
      <c r="T3" s="603"/>
    </row>
    <row r="4" spans="2:25" s="20" customFormat="1" ht="17.25">
      <c r="B4" s="409" t="s">
        <v>106</v>
      </c>
      <c r="C4" s="410"/>
      <c r="D4" s="410"/>
      <c r="E4" s="410"/>
      <c r="F4" s="410"/>
      <c r="G4" s="410"/>
      <c r="H4" s="410"/>
      <c r="I4" s="410"/>
      <c r="J4" s="410"/>
      <c r="K4" s="410"/>
      <c r="L4" s="410"/>
      <c r="M4" s="410"/>
      <c r="N4" s="410"/>
      <c r="O4" s="410"/>
      <c r="P4" s="410"/>
      <c r="Q4" s="410"/>
      <c r="R4" s="410"/>
      <c r="S4" s="410"/>
      <c r="T4" s="411"/>
      <c r="U4"/>
      <c r="V4"/>
      <c r="W4"/>
      <c r="X4"/>
      <c r="Y4"/>
    </row>
    <row r="5" spans="2:25" s="20" customFormat="1">
      <c r="B5" s="357" t="s">
        <v>3421</v>
      </c>
      <c r="C5" s="303"/>
      <c r="D5" s="303"/>
      <c r="E5" s="303"/>
      <c r="F5" s="303"/>
      <c r="G5" s="303"/>
      <c r="H5" s="303"/>
      <c r="I5" s="303"/>
      <c r="J5" s="303"/>
      <c r="K5" s="303"/>
      <c r="L5" s="303"/>
      <c r="M5" s="303"/>
      <c r="N5" s="303"/>
      <c r="O5" s="303"/>
      <c r="P5" s="303"/>
      <c r="Q5" s="303"/>
      <c r="R5" s="303"/>
      <c r="S5" s="303"/>
      <c r="T5" s="304"/>
      <c r="U5"/>
      <c r="V5"/>
      <c r="W5"/>
      <c r="X5"/>
      <c r="Y5"/>
    </row>
    <row r="6" spans="2:25" s="20" customFormat="1">
      <c r="B6" s="359"/>
      <c r="C6" s="306"/>
      <c r="D6" s="306"/>
      <c r="E6" s="306"/>
      <c r="F6" s="306"/>
      <c r="G6" s="306"/>
      <c r="H6" s="306"/>
      <c r="I6" s="306"/>
      <c r="J6" s="306"/>
      <c r="K6" s="306"/>
      <c r="L6" s="306"/>
      <c r="M6" s="306"/>
      <c r="N6" s="306"/>
      <c r="O6" s="306"/>
      <c r="P6" s="306"/>
      <c r="Q6" s="306"/>
      <c r="R6" s="306"/>
      <c r="S6" s="306"/>
      <c r="T6" s="307"/>
      <c r="U6" s="251"/>
      <c r="V6" s="251"/>
      <c r="W6"/>
      <c r="X6"/>
      <c r="Y6"/>
    </row>
    <row r="7" spans="2:25" s="20" customFormat="1">
      <c r="B7" s="359"/>
      <c r="C7" s="306"/>
      <c r="D7" s="306"/>
      <c r="E7" s="306"/>
      <c r="F7" s="306"/>
      <c r="G7" s="306"/>
      <c r="H7" s="306"/>
      <c r="I7" s="306"/>
      <c r="J7" s="306"/>
      <c r="K7" s="306"/>
      <c r="L7" s="306"/>
      <c r="M7" s="306"/>
      <c r="N7" s="306"/>
      <c r="O7" s="306"/>
      <c r="P7" s="306"/>
      <c r="Q7" s="306"/>
      <c r="R7" s="306"/>
      <c r="S7" s="306"/>
      <c r="T7" s="307"/>
      <c r="U7" s="252"/>
      <c r="V7" s="251"/>
    </row>
    <row r="8" spans="2:25" s="20" customFormat="1">
      <c r="B8" s="359"/>
      <c r="C8" s="306"/>
      <c r="D8" s="306"/>
      <c r="E8" s="306"/>
      <c r="F8" s="306"/>
      <c r="G8" s="306"/>
      <c r="H8" s="306"/>
      <c r="I8" s="306"/>
      <c r="J8" s="306"/>
      <c r="K8" s="306"/>
      <c r="L8" s="306"/>
      <c r="M8" s="306"/>
      <c r="N8" s="306"/>
      <c r="O8" s="306"/>
      <c r="P8" s="306"/>
      <c r="Q8" s="306"/>
      <c r="R8" s="306"/>
      <c r="S8" s="306"/>
      <c r="T8" s="307"/>
      <c r="U8" s="251"/>
      <c r="V8" s="251"/>
    </row>
    <row r="9" spans="2:25" s="20" customFormat="1" ht="48.75" customHeight="1">
      <c r="B9" s="359"/>
      <c r="C9" s="306"/>
      <c r="D9" s="306"/>
      <c r="E9" s="306"/>
      <c r="F9" s="306"/>
      <c r="G9" s="306"/>
      <c r="H9" s="306"/>
      <c r="I9" s="306"/>
      <c r="J9" s="306"/>
      <c r="K9" s="306"/>
      <c r="L9" s="306"/>
      <c r="M9" s="306"/>
      <c r="N9" s="306"/>
      <c r="O9" s="306"/>
      <c r="P9" s="306"/>
      <c r="Q9" s="306"/>
      <c r="R9" s="306"/>
      <c r="S9" s="306"/>
      <c r="T9" s="307"/>
      <c r="U9" s="251"/>
      <c r="V9" s="251"/>
    </row>
    <row r="10" spans="2:25" s="20" customFormat="1" ht="126.75" customHeight="1">
      <c r="B10" s="359"/>
      <c r="C10" s="306"/>
      <c r="D10" s="306"/>
      <c r="E10" s="306"/>
      <c r="F10" s="306"/>
      <c r="G10" s="306"/>
      <c r="H10" s="306"/>
      <c r="I10" s="306"/>
      <c r="J10" s="306"/>
      <c r="K10" s="306"/>
      <c r="L10" s="306"/>
      <c r="M10" s="306"/>
      <c r="N10" s="306"/>
      <c r="O10" s="306"/>
      <c r="P10" s="306"/>
      <c r="Q10" s="306"/>
      <c r="R10" s="306"/>
      <c r="S10" s="306"/>
      <c r="T10" s="307"/>
      <c r="U10"/>
      <c r="V10"/>
      <c r="W10"/>
      <c r="X10"/>
      <c r="Y10"/>
    </row>
    <row r="11" spans="2:25" s="20" customFormat="1" ht="17.25" thickBot="1">
      <c r="B11" s="361"/>
      <c r="C11" s="309"/>
      <c r="D11" s="309"/>
      <c r="E11" s="309"/>
      <c r="F11" s="309"/>
      <c r="G11" s="309"/>
      <c r="H11" s="309"/>
      <c r="I11" s="309"/>
      <c r="J11" s="309"/>
      <c r="K11" s="309"/>
      <c r="L11" s="309"/>
      <c r="M11" s="309"/>
      <c r="N11" s="309"/>
      <c r="O11" s="309"/>
      <c r="P11" s="309"/>
      <c r="Q11" s="309"/>
      <c r="R11" s="309"/>
      <c r="S11" s="309"/>
      <c r="T11" s="310"/>
      <c r="U11"/>
      <c r="V11"/>
      <c r="W11"/>
      <c r="X11"/>
      <c r="Y11"/>
    </row>
    <row r="12" spans="2:25" ht="17.25" thickBot="1"/>
    <row r="13" spans="2:25" s="3" customFormat="1" ht="20.100000000000001" customHeight="1">
      <c r="B13" s="420" t="s">
        <v>47</v>
      </c>
      <c r="C13" s="421"/>
      <c r="D13" s="421"/>
      <c r="E13" s="421"/>
      <c r="F13" s="421"/>
      <c r="G13" s="421"/>
      <c r="H13" s="421"/>
      <c r="I13" s="421"/>
      <c r="J13" s="421"/>
      <c r="K13" s="421"/>
      <c r="L13" s="421"/>
      <c r="M13" s="421"/>
      <c r="N13" s="421"/>
      <c r="O13" s="421"/>
      <c r="P13" s="421"/>
      <c r="Q13" s="421"/>
      <c r="R13" s="421"/>
      <c r="S13" s="421"/>
      <c r="T13" s="422"/>
    </row>
    <row r="14" spans="2:25" s="3" customFormat="1" ht="20.100000000000001" customHeight="1">
      <c r="B14" s="423"/>
      <c r="C14" s="424"/>
      <c r="D14" s="424"/>
      <c r="E14" s="424"/>
      <c r="F14" s="424"/>
      <c r="G14" s="424"/>
      <c r="H14" s="424"/>
      <c r="I14" s="424"/>
      <c r="J14" s="424"/>
      <c r="K14" s="424"/>
      <c r="L14" s="424"/>
      <c r="M14" s="424"/>
      <c r="N14" s="424"/>
      <c r="O14" s="424"/>
      <c r="P14" s="424"/>
      <c r="Q14" s="424"/>
      <c r="R14" s="424"/>
      <c r="S14" s="424"/>
      <c r="T14" s="425"/>
    </row>
    <row r="15" spans="2:25" s="3" customFormat="1" ht="20.100000000000001" customHeight="1" thickBot="1">
      <c r="B15" s="426"/>
      <c r="C15" s="427"/>
      <c r="D15" s="427"/>
      <c r="E15" s="427"/>
      <c r="F15" s="427"/>
      <c r="G15" s="427"/>
      <c r="H15" s="427"/>
      <c r="I15" s="427"/>
      <c r="J15" s="427"/>
      <c r="K15" s="427"/>
      <c r="L15" s="427"/>
      <c r="M15" s="427"/>
      <c r="N15" s="427"/>
      <c r="O15" s="427"/>
      <c r="P15" s="427"/>
      <c r="Q15" s="427"/>
      <c r="R15" s="427"/>
      <c r="S15" s="427"/>
      <c r="T15" s="428"/>
    </row>
    <row r="16" spans="2:25" s="3" customFormat="1" ht="17.25" thickBot="1"/>
    <row r="17" spans="2:20" s="3" customFormat="1" ht="32.25" customHeight="1">
      <c r="B17" s="594" t="s">
        <v>48</v>
      </c>
      <c r="C17" s="595"/>
      <c r="D17" s="595"/>
      <c r="E17" s="595"/>
      <c r="F17" s="595"/>
      <c r="G17" s="595"/>
      <c r="H17" s="595"/>
      <c r="I17" s="595"/>
      <c r="J17" s="595"/>
      <c r="K17" s="595"/>
      <c r="L17" s="595"/>
      <c r="M17" s="595"/>
      <c r="N17" s="595"/>
      <c r="O17" s="595"/>
      <c r="P17" s="595"/>
      <c r="Q17" s="595"/>
      <c r="R17" s="595"/>
      <c r="S17" s="595"/>
      <c r="T17" s="596"/>
    </row>
    <row r="18" spans="2:20" s="3" customFormat="1">
      <c r="B18" s="597"/>
      <c r="C18" s="339"/>
      <c r="D18" s="339"/>
      <c r="E18" s="339"/>
      <c r="F18" s="339"/>
      <c r="G18" s="339"/>
      <c r="H18" s="339"/>
      <c r="I18" s="339"/>
      <c r="J18" s="339"/>
      <c r="K18" s="339"/>
      <c r="L18" s="339"/>
      <c r="M18" s="339"/>
      <c r="N18" s="339"/>
      <c r="O18" s="339"/>
      <c r="P18" s="339"/>
      <c r="Q18" s="339"/>
      <c r="R18" s="339"/>
      <c r="S18" s="339"/>
      <c r="T18" s="340"/>
    </row>
    <row r="19" spans="2:20" s="3" customFormat="1">
      <c r="B19" s="597"/>
      <c r="C19" s="339"/>
      <c r="D19" s="339"/>
      <c r="E19" s="339"/>
      <c r="F19" s="339"/>
      <c r="G19" s="339"/>
      <c r="H19" s="339"/>
      <c r="I19" s="339"/>
      <c r="J19" s="339"/>
      <c r="K19" s="339"/>
      <c r="L19" s="339"/>
      <c r="M19" s="339"/>
      <c r="N19" s="339"/>
      <c r="O19" s="339"/>
      <c r="P19" s="339"/>
      <c r="Q19" s="339"/>
      <c r="R19" s="339"/>
      <c r="S19" s="339"/>
      <c r="T19" s="340"/>
    </row>
    <row r="20" spans="2:20" s="3" customFormat="1">
      <c r="B20" s="597"/>
      <c r="C20" s="339"/>
      <c r="D20" s="339"/>
      <c r="E20" s="339"/>
      <c r="F20" s="339"/>
      <c r="G20" s="339"/>
      <c r="H20" s="339"/>
      <c r="I20" s="339"/>
      <c r="J20" s="339"/>
      <c r="K20" s="339"/>
      <c r="L20" s="339"/>
      <c r="M20" s="339"/>
      <c r="N20" s="339"/>
      <c r="O20" s="339"/>
      <c r="P20" s="339"/>
      <c r="Q20" s="339"/>
      <c r="R20" s="339"/>
      <c r="S20" s="339"/>
      <c r="T20" s="340"/>
    </row>
    <row r="21" spans="2:20" s="3" customFormat="1">
      <c r="B21" s="597"/>
      <c r="C21" s="339"/>
      <c r="D21" s="339"/>
      <c r="E21" s="339"/>
      <c r="F21" s="339"/>
      <c r="G21" s="339"/>
      <c r="H21" s="339"/>
      <c r="I21" s="339"/>
      <c r="J21" s="339"/>
      <c r="K21" s="339"/>
      <c r="L21" s="339"/>
      <c r="M21" s="339"/>
      <c r="N21" s="339"/>
      <c r="O21" s="339"/>
      <c r="P21" s="339"/>
      <c r="Q21" s="339"/>
      <c r="R21" s="339"/>
      <c r="S21" s="339"/>
      <c r="T21" s="340"/>
    </row>
    <row r="22" spans="2:20" s="3" customFormat="1">
      <c r="B22" s="597"/>
      <c r="C22" s="339"/>
      <c r="D22" s="339"/>
      <c r="E22" s="339"/>
      <c r="F22" s="339"/>
      <c r="G22" s="339"/>
      <c r="H22" s="339"/>
      <c r="I22" s="339"/>
      <c r="J22" s="339"/>
      <c r="K22" s="339"/>
      <c r="L22" s="339"/>
      <c r="M22" s="339"/>
      <c r="N22" s="339"/>
      <c r="O22" s="339"/>
      <c r="P22" s="339"/>
      <c r="Q22" s="339"/>
      <c r="R22" s="339"/>
      <c r="S22" s="339"/>
      <c r="T22" s="340"/>
    </row>
    <row r="23" spans="2:20" s="3" customFormat="1">
      <c r="B23" s="597"/>
      <c r="C23" s="339"/>
      <c r="D23" s="339"/>
      <c r="E23" s="339"/>
      <c r="F23" s="339"/>
      <c r="G23" s="339"/>
      <c r="H23" s="339"/>
      <c r="I23" s="339"/>
      <c r="J23" s="339"/>
      <c r="K23" s="339"/>
      <c r="L23" s="339"/>
      <c r="M23" s="339"/>
      <c r="N23" s="339"/>
      <c r="O23" s="339"/>
      <c r="P23" s="339"/>
      <c r="Q23" s="339"/>
      <c r="R23" s="339"/>
      <c r="S23" s="339"/>
      <c r="T23" s="340"/>
    </row>
    <row r="24" spans="2:20" s="3" customFormat="1">
      <c r="B24" s="597"/>
      <c r="C24" s="339"/>
      <c r="D24" s="339"/>
      <c r="E24" s="339"/>
      <c r="F24" s="339"/>
      <c r="G24" s="339"/>
      <c r="H24" s="339"/>
      <c r="I24" s="339"/>
      <c r="J24" s="339"/>
      <c r="K24" s="339"/>
      <c r="L24" s="339"/>
      <c r="M24" s="339"/>
      <c r="N24" s="339"/>
      <c r="O24" s="339"/>
      <c r="P24" s="339"/>
      <c r="Q24" s="339"/>
      <c r="R24" s="339"/>
      <c r="S24" s="339"/>
      <c r="T24" s="340"/>
    </row>
    <row r="25" spans="2:20" s="3" customFormat="1">
      <c r="B25" s="597"/>
      <c r="C25" s="339"/>
      <c r="D25" s="339"/>
      <c r="E25" s="339"/>
      <c r="F25" s="339"/>
      <c r="G25" s="339"/>
      <c r="H25" s="339"/>
      <c r="I25" s="339"/>
      <c r="J25" s="339"/>
      <c r="K25" s="339"/>
      <c r="L25" s="339"/>
      <c r="M25" s="339"/>
      <c r="N25" s="339"/>
      <c r="O25" s="339"/>
      <c r="P25" s="339"/>
      <c r="Q25" s="339"/>
      <c r="R25" s="339"/>
      <c r="S25" s="339"/>
      <c r="T25" s="340"/>
    </row>
    <row r="26" spans="2:20" s="3" customFormat="1">
      <c r="B26" s="597"/>
      <c r="C26" s="339"/>
      <c r="D26" s="339"/>
      <c r="E26" s="339"/>
      <c r="F26" s="339"/>
      <c r="G26" s="339"/>
      <c r="H26" s="339"/>
      <c r="I26" s="339"/>
      <c r="J26" s="339"/>
      <c r="K26" s="339"/>
      <c r="L26" s="339"/>
      <c r="M26" s="339"/>
      <c r="N26" s="339"/>
      <c r="O26" s="339"/>
      <c r="P26" s="339"/>
      <c r="Q26" s="339"/>
      <c r="R26" s="339"/>
      <c r="S26" s="339"/>
      <c r="T26" s="340"/>
    </row>
    <row r="27" spans="2:20" s="3" customFormat="1">
      <c r="B27" s="597"/>
      <c r="C27" s="339"/>
      <c r="D27" s="339"/>
      <c r="E27" s="339"/>
      <c r="F27" s="339"/>
      <c r="G27" s="339"/>
      <c r="H27" s="339"/>
      <c r="I27" s="339"/>
      <c r="J27" s="339"/>
      <c r="K27" s="339"/>
      <c r="L27" s="339"/>
      <c r="M27" s="339"/>
      <c r="N27" s="339"/>
      <c r="O27" s="339"/>
      <c r="P27" s="339"/>
      <c r="Q27" s="339"/>
      <c r="R27" s="339"/>
      <c r="S27" s="339"/>
      <c r="T27" s="340"/>
    </row>
    <row r="28" spans="2:20" s="3" customFormat="1">
      <c r="B28" s="597"/>
      <c r="C28" s="339"/>
      <c r="D28" s="339"/>
      <c r="E28" s="339"/>
      <c r="F28" s="339"/>
      <c r="G28" s="339"/>
      <c r="H28" s="339"/>
      <c r="I28" s="339"/>
      <c r="J28" s="339"/>
      <c r="K28" s="339"/>
      <c r="L28" s="339"/>
      <c r="M28" s="339"/>
      <c r="N28" s="339"/>
      <c r="O28" s="339"/>
      <c r="P28" s="339"/>
      <c r="Q28" s="339"/>
      <c r="R28" s="339"/>
      <c r="S28" s="339"/>
      <c r="T28" s="340"/>
    </row>
    <row r="29" spans="2:20" s="3" customFormat="1">
      <c r="B29" s="597"/>
      <c r="C29" s="339"/>
      <c r="D29" s="339"/>
      <c r="E29" s="339"/>
      <c r="F29" s="339"/>
      <c r="G29" s="339"/>
      <c r="H29" s="339"/>
      <c r="I29" s="339"/>
      <c r="J29" s="339"/>
      <c r="K29" s="339"/>
      <c r="L29" s="339"/>
      <c r="M29" s="339"/>
      <c r="N29" s="339"/>
      <c r="O29" s="339"/>
      <c r="P29" s="339"/>
      <c r="Q29" s="339"/>
      <c r="R29" s="339"/>
      <c r="S29" s="339"/>
      <c r="T29" s="340"/>
    </row>
    <row r="30" spans="2:20" s="3" customFormat="1">
      <c r="B30" s="597"/>
      <c r="C30" s="339"/>
      <c r="D30" s="339"/>
      <c r="E30" s="339"/>
      <c r="F30" s="339"/>
      <c r="G30" s="339"/>
      <c r="H30" s="339"/>
      <c r="I30" s="339"/>
      <c r="J30" s="339"/>
      <c r="K30" s="339"/>
      <c r="L30" s="339"/>
      <c r="M30" s="339"/>
      <c r="N30" s="339"/>
      <c r="O30" s="339"/>
      <c r="P30" s="339"/>
      <c r="Q30" s="339"/>
      <c r="R30" s="339"/>
      <c r="S30" s="339"/>
      <c r="T30" s="340"/>
    </row>
    <row r="31" spans="2:20" s="3" customFormat="1" ht="34.5" customHeight="1">
      <c r="B31" s="597"/>
      <c r="C31" s="339"/>
      <c r="D31" s="339"/>
      <c r="E31" s="339"/>
      <c r="F31" s="339"/>
      <c r="G31" s="339"/>
      <c r="H31" s="339"/>
      <c r="I31" s="339"/>
      <c r="J31" s="339"/>
      <c r="K31" s="339"/>
      <c r="L31" s="339"/>
      <c r="M31" s="339"/>
      <c r="N31" s="339"/>
      <c r="O31" s="339"/>
      <c r="P31" s="339"/>
      <c r="Q31" s="339"/>
      <c r="R31" s="339"/>
      <c r="S31" s="339"/>
      <c r="T31" s="340"/>
    </row>
    <row r="32" spans="2:20" s="3" customFormat="1" ht="34.5" customHeight="1">
      <c r="B32" s="597"/>
      <c r="C32" s="339"/>
      <c r="D32" s="339"/>
      <c r="E32" s="339"/>
      <c r="F32" s="339"/>
      <c r="G32" s="339"/>
      <c r="H32" s="339"/>
      <c r="I32" s="339"/>
      <c r="J32" s="339"/>
      <c r="K32" s="339"/>
      <c r="L32" s="339"/>
      <c r="M32" s="339"/>
      <c r="N32" s="339"/>
      <c r="O32" s="339"/>
      <c r="P32" s="339"/>
      <c r="Q32" s="339"/>
      <c r="R32" s="339"/>
      <c r="S32" s="339"/>
      <c r="T32" s="340"/>
    </row>
    <row r="33" spans="2:20" s="3" customFormat="1" ht="34.5" customHeight="1">
      <c r="B33" s="597"/>
      <c r="C33" s="339"/>
      <c r="D33" s="339"/>
      <c r="E33" s="339"/>
      <c r="F33" s="339"/>
      <c r="G33" s="339"/>
      <c r="H33" s="339"/>
      <c r="I33" s="339"/>
      <c r="J33" s="339"/>
      <c r="K33" s="339"/>
      <c r="L33" s="339"/>
      <c r="M33" s="339"/>
      <c r="N33" s="339"/>
      <c r="O33" s="339"/>
      <c r="P33" s="339"/>
      <c r="Q33" s="339"/>
      <c r="R33" s="339"/>
      <c r="S33" s="339"/>
      <c r="T33" s="340"/>
    </row>
    <row r="34" spans="2:20" s="3" customFormat="1" ht="34.5" customHeight="1">
      <c r="B34" s="597"/>
      <c r="C34" s="339"/>
      <c r="D34" s="339"/>
      <c r="E34" s="339"/>
      <c r="F34" s="339"/>
      <c r="G34" s="339"/>
      <c r="H34" s="339"/>
      <c r="I34" s="339"/>
      <c r="J34" s="339"/>
      <c r="K34" s="339"/>
      <c r="L34" s="339"/>
      <c r="M34" s="339"/>
      <c r="N34" s="339"/>
      <c r="O34" s="339"/>
      <c r="P34" s="339"/>
      <c r="Q34" s="339"/>
      <c r="R34" s="339"/>
      <c r="S34" s="339"/>
      <c r="T34" s="340"/>
    </row>
    <row r="35" spans="2:20" s="3" customFormat="1">
      <c r="B35" s="597"/>
      <c r="C35" s="339"/>
      <c r="D35" s="339"/>
      <c r="E35" s="339"/>
      <c r="F35" s="339"/>
      <c r="G35" s="339"/>
      <c r="H35" s="339"/>
      <c r="I35" s="339"/>
      <c r="J35" s="339"/>
      <c r="K35" s="339"/>
      <c r="L35" s="339"/>
      <c r="M35" s="339"/>
      <c r="N35" s="339"/>
      <c r="O35" s="339"/>
      <c r="P35" s="339"/>
      <c r="Q35" s="339"/>
      <c r="R35" s="339"/>
      <c r="S35" s="339"/>
      <c r="T35" s="340"/>
    </row>
    <row r="36" spans="2:20" s="3" customFormat="1">
      <c r="B36" s="597"/>
      <c r="C36" s="339"/>
      <c r="D36" s="339"/>
      <c r="E36" s="339"/>
      <c r="F36" s="339"/>
      <c r="G36" s="339"/>
      <c r="H36" s="339"/>
      <c r="I36" s="339"/>
      <c r="J36" s="339"/>
      <c r="K36" s="339"/>
      <c r="L36" s="339"/>
      <c r="M36" s="339"/>
      <c r="N36" s="339"/>
      <c r="O36" s="339"/>
      <c r="P36" s="339"/>
      <c r="Q36" s="339"/>
      <c r="R36" s="339"/>
      <c r="S36" s="339"/>
      <c r="T36" s="340"/>
    </row>
    <row r="37" spans="2:20" s="3" customFormat="1">
      <c r="B37" s="597"/>
      <c r="C37" s="339"/>
      <c r="D37" s="339"/>
      <c r="E37" s="339"/>
      <c r="F37" s="339"/>
      <c r="G37" s="339"/>
      <c r="H37" s="339"/>
      <c r="I37" s="339"/>
      <c r="J37" s="339"/>
      <c r="K37" s="339"/>
      <c r="L37" s="339"/>
      <c r="M37" s="339"/>
      <c r="N37" s="339"/>
      <c r="O37" s="339"/>
      <c r="P37" s="339"/>
      <c r="Q37" s="339"/>
      <c r="R37" s="339"/>
      <c r="S37" s="339"/>
      <c r="T37" s="340"/>
    </row>
    <row r="38" spans="2:20" s="3" customFormat="1">
      <c r="B38" s="597"/>
      <c r="C38" s="339"/>
      <c r="D38" s="339"/>
      <c r="E38" s="339"/>
      <c r="F38" s="339"/>
      <c r="G38" s="339"/>
      <c r="H38" s="339"/>
      <c r="I38" s="339"/>
      <c r="J38" s="339"/>
      <c r="K38" s="339"/>
      <c r="L38" s="339"/>
      <c r="M38" s="339"/>
      <c r="N38" s="339"/>
      <c r="O38" s="339"/>
      <c r="P38" s="339"/>
      <c r="Q38" s="339"/>
      <c r="R38" s="339"/>
      <c r="S38" s="339"/>
      <c r="T38" s="340"/>
    </row>
    <row r="39" spans="2:20" s="3" customFormat="1">
      <c r="B39" s="597"/>
      <c r="C39" s="339"/>
      <c r="D39" s="339"/>
      <c r="E39" s="339"/>
      <c r="F39" s="339"/>
      <c r="G39" s="339"/>
      <c r="H39" s="339"/>
      <c r="I39" s="339"/>
      <c r="J39" s="339"/>
      <c r="K39" s="339"/>
      <c r="L39" s="339"/>
      <c r="M39" s="339"/>
      <c r="N39" s="339"/>
      <c r="O39" s="339"/>
      <c r="P39" s="339"/>
      <c r="Q39" s="339"/>
      <c r="R39" s="339"/>
      <c r="S39" s="339"/>
      <c r="T39" s="340"/>
    </row>
    <row r="40" spans="2:20" s="3" customFormat="1">
      <c r="B40" s="597"/>
      <c r="C40" s="339"/>
      <c r="D40" s="339"/>
      <c r="E40" s="339"/>
      <c r="F40" s="339"/>
      <c r="G40" s="339"/>
      <c r="H40" s="339"/>
      <c r="I40" s="339"/>
      <c r="J40" s="339"/>
      <c r="K40" s="339"/>
      <c r="L40" s="339"/>
      <c r="M40" s="339"/>
      <c r="N40" s="339"/>
      <c r="O40" s="339"/>
      <c r="P40" s="339"/>
      <c r="Q40" s="339"/>
      <c r="R40" s="339"/>
      <c r="S40" s="339"/>
      <c r="T40" s="340"/>
    </row>
    <row r="41" spans="2:20" s="3" customFormat="1">
      <c r="B41" s="597"/>
      <c r="C41" s="339"/>
      <c r="D41" s="339"/>
      <c r="E41" s="339"/>
      <c r="F41" s="339"/>
      <c r="G41" s="339"/>
      <c r="H41" s="339"/>
      <c r="I41" s="339"/>
      <c r="J41" s="339"/>
      <c r="K41" s="339"/>
      <c r="L41" s="339"/>
      <c r="M41" s="339"/>
      <c r="N41" s="339"/>
      <c r="O41" s="339"/>
      <c r="P41" s="339"/>
      <c r="Q41" s="339"/>
      <c r="R41" s="339"/>
      <c r="S41" s="339"/>
      <c r="T41" s="340"/>
    </row>
    <row r="42" spans="2:20" s="3" customFormat="1">
      <c r="B42" s="597"/>
      <c r="C42" s="339"/>
      <c r="D42" s="339"/>
      <c r="E42" s="339"/>
      <c r="F42" s="339"/>
      <c r="G42" s="339"/>
      <c r="H42" s="339"/>
      <c r="I42" s="339"/>
      <c r="J42" s="339"/>
      <c r="K42" s="339"/>
      <c r="L42" s="339"/>
      <c r="M42" s="339"/>
      <c r="N42" s="339"/>
      <c r="O42" s="339"/>
      <c r="P42" s="339"/>
      <c r="Q42" s="339"/>
      <c r="R42" s="339"/>
      <c r="S42" s="339"/>
      <c r="T42" s="340"/>
    </row>
    <row r="43" spans="2:20" s="3" customFormat="1">
      <c r="B43" s="597"/>
      <c r="C43" s="339"/>
      <c r="D43" s="339"/>
      <c r="E43" s="339"/>
      <c r="F43" s="339"/>
      <c r="G43" s="339"/>
      <c r="H43" s="339"/>
      <c r="I43" s="339"/>
      <c r="J43" s="339"/>
      <c r="K43" s="339"/>
      <c r="L43" s="339"/>
      <c r="M43" s="339"/>
      <c r="N43" s="339"/>
      <c r="O43" s="339"/>
      <c r="P43" s="339"/>
      <c r="Q43" s="339"/>
      <c r="R43" s="339"/>
      <c r="S43" s="339"/>
      <c r="T43" s="340"/>
    </row>
    <row r="44" spans="2:20" s="3" customFormat="1">
      <c r="B44" s="597"/>
      <c r="C44" s="339"/>
      <c r="D44" s="339"/>
      <c r="E44" s="339"/>
      <c r="F44" s="339"/>
      <c r="G44" s="339"/>
      <c r="H44" s="339"/>
      <c r="I44" s="339"/>
      <c r="J44" s="339"/>
      <c r="K44" s="339"/>
      <c r="L44" s="339"/>
      <c r="M44" s="339"/>
      <c r="N44" s="339"/>
      <c r="O44" s="339"/>
      <c r="P44" s="339"/>
      <c r="Q44" s="339"/>
      <c r="R44" s="339"/>
      <c r="S44" s="339"/>
      <c r="T44" s="340"/>
    </row>
    <row r="45" spans="2:20" s="3" customFormat="1">
      <c r="B45" s="597"/>
      <c r="C45" s="339"/>
      <c r="D45" s="339"/>
      <c r="E45" s="339"/>
      <c r="F45" s="339"/>
      <c r="G45" s="339"/>
      <c r="H45" s="339"/>
      <c r="I45" s="339"/>
      <c r="J45" s="339"/>
      <c r="K45" s="339"/>
      <c r="L45" s="339"/>
      <c r="M45" s="339"/>
      <c r="N45" s="339"/>
      <c r="O45" s="339"/>
      <c r="P45" s="339"/>
      <c r="Q45" s="339"/>
      <c r="R45" s="339"/>
      <c r="S45" s="339"/>
      <c r="T45" s="340"/>
    </row>
    <row r="46" spans="2:20" s="3" customFormat="1">
      <c r="B46" s="597"/>
      <c r="C46" s="339"/>
      <c r="D46" s="339"/>
      <c r="E46" s="339"/>
      <c r="F46" s="339"/>
      <c r="G46" s="339"/>
      <c r="H46" s="339"/>
      <c r="I46" s="339"/>
      <c r="J46" s="339"/>
      <c r="K46" s="339"/>
      <c r="L46" s="339"/>
      <c r="M46" s="339"/>
      <c r="N46" s="339"/>
      <c r="O46" s="339"/>
      <c r="P46" s="339"/>
      <c r="Q46" s="339"/>
      <c r="R46" s="339"/>
      <c r="S46" s="339"/>
      <c r="T46" s="340"/>
    </row>
    <row r="47" spans="2:20" s="3" customFormat="1">
      <c r="B47" s="597"/>
      <c r="C47" s="339"/>
      <c r="D47" s="339"/>
      <c r="E47" s="339"/>
      <c r="F47" s="339"/>
      <c r="G47" s="339"/>
      <c r="H47" s="339"/>
      <c r="I47" s="339"/>
      <c r="J47" s="339"/>
      <c r="K47" s="339"/>
      <c r="L47" s="339"/>
      <c r="M47" s="339"/>
      <c r="N47" s="339"/>
      <c r="O47" s="339"/>
      <c r="P47" s="339"/>
      <c r="Q47" s="339"/>
      <c r="R47" s="339"/>
      <c r="S47" s="339"/>
      <c r="T47" s="340"/>
    </row>
    <row r="48" spans="2:20" s="3" customFormat="1">
      <c r="B48" s="597"/>
      <c r="C48" s="339"/>
      <c r="D48" s="339"/>
      <c r="E48" s="339"/>
      <c r="F48" s="339"/>
      <c r="G48" s="339"/>
      <c r="H48" s="339"/>
      <c r="I48" s="339"/>
      <c r="J48" s="339"/>
      <c r="K48" s="339"/>
      <c r="L48" s="339"/>
      <c r="M48" s="339"/>
      <c r="N48" s="339"/>
      <c r="O48" s="339"/>
      <c r="P48" s="339"/>
      <c r="Q48" s="339"/>
      <c r="R48" s="339"/>
      <c r="S48" s="339"/>
      <c r="T48" s="340"/>
    </row>
    <row r="49" spans="2:20" s="3" customFormat="1">
      <c r="B49" s="597"/>
      <c r="C49" s="339"/>
      <c r="D49" s="339"/>
      <c r="E49" s="339"/>
      <c r="F49" s="339"/>
      <c r="G49" s="339"/>
      <c r="H49" s="339"/>
      <c r="I49" s="339"/>
      <c r="J49" s="339"/>
      <c r="K49" s="339"/>
      <c r="L49" s="339"/>
      <c r="M49" s="339"/>
      <c r="N49" s="339"/>
      <c r="O49" s="339"/>
      <c r="P49" s="339"/>
      <c r="Q49" s="339"/>
      <c r="R49" s="339"/>
      <c r="S49" s="339"/>
      <c r="T49" s="340"/>
    </row>
    <row r="50" spans="2:20" s="3" customFormat="1">
      <c r="B50" s="597"/>
      <c r="C50" s="339"/>
      <c r="D50" s="339"/>
      <c r="E50" s="339"/>
      <c r="F50" s="339"/>
      <c r="G50" s="339"/>
      <c r="H50" s="339"/>
      <c r="I50" s="339"/>
      <c r="J50" s="339"/>
      <c r="K50" s="339"/>
      <c r="L50" s="339"/>
      <c r="M50" s="339"/>
      <c r="N50" s="339"/>
      <c r="O50" s="339"/>
      <c r="P50" s="339"/>
      <c r="Q50" s="339"/>
      <c r="R50" s="339"/>
      <c r="S50" s="339"/>
      <c r="T50" s="340"/>
    </row>
    <row r="51" spans="2:20" s="3" customFormat="1">
      <c r="B51" s="597"/>
      <c r="C51" s="339"/>
      <c r="D51" s="339"/>
      <c r="E51" s="339"/>
      <c r="F51" s="339"/>
      <c r="G51" s="339"/>
      <c r="H51" s="339"/>
      <c r="I51" s="339"/>
      <c r="J51" s="339"/>
      <c r="K51" s="339"/>
      <c r="L51" s="339"/>
      <c r="M51" s="339"/>
      <c r="N51" s="339"/>
      <c r="O51" s="339"/>
      <c r="P51" s="339"/>
      <c r="Q51" s="339"/>
      <c r="R51" s="339"/>
      <c r="S51" s="339"/>
      <c r="T51" s="340"/>
    </row>
    <row r="52" spans="2:20" s="3" customFormat="1">
      <c r="B52" s="597"/>
      <c r="C52" s="339"/>
      <c r="D52" s="339"/>
      <c r="E52" s="339"/>
      <c r="F52" s="339"/>
      <c r="G52" s="339"/>
      <c r="H52" s="339"/>
      <c r="I52" s="339"/>
      <c r="J52" s="339"/>
      <c r="K52" s="339"/>
      <c r="L52" s="339"/>
      <c r="M52" s="339"/>
      <c r="N52" s="339"/>
      <c r="O52" s="339"/>
      <c r="P52" s="339"/>
      <c r="Q52" s="339"/>
      <c r="R52" s="339"/>
      <c r="S52" s="339"/>
      <c r="T52" s="340"/>
    </row>
    <row r="53" spans="2:20" s="3" customFormat="1">
      <c r="B53" s="597"/>
      <c r="C53" s="339"/>
      <c r="D53" s="339"/>
      <c r="E53" s="339"/>
      <c r="F53" s="339"/>
      <c r="G53" s="339"/>
      <c r="H53" s="339"/>
      <c r="I53" s="339"/>
      <c r="J53" s="339"/>
      <c r="K53" s="339"/>
      <c r="L53" s="339"/>
      <c r="M53" s="339"/>
      <c r="N53" s="339"/>
      <c r="O53" s="339"/>
      <c r="P53" s="339"/>
      <c r="Q53" s="339"/>
      <c r="R53" s="339"/>
      <c r="S53" s="339"/>
      <c r="T53" s="340"/>
    </row>
    <row r="54" spans="2:20" s="3" customFormat="1">
      <c r="B54" s="597"/>
      <c r="C54" s="339"/>
      <c r="D54" s="339"/>
      <c r="E54" s="339"/>
      <c r="F54" s="339"/>
      <c r="G54" s="339"/>
      <c r="H54" s="339"/>
      <c r="I54" s="339"/>
      <c r="J54" s="339"/>
      <c r="K54" s="339"/>
      <c r="L54" s="339"/>
      <c r="M54" s="339"/>
      <c r="N54" s="339"/>
      <c r="O54" s="339"/>
      <c r="P54" s="339"/>
      <c r="Q54" s="339"/>
      <c r="R54" s="339"/>
      <c r="S54" s="339"/>
      <c r="T54" s="340"/>
    </row>
    <row r="55" spans="2:20" s="3" customFormat="1">
      <c r="B55" s="597"/>
      <c r="C55" s="339"/>
      <c r="D55" s="339"/>
      <c r="E55" s="339"/>
      <c r="F55" s="339"/>
      <c r="G55" s="339"/>
      <c r="H55" s="339"/>
      <c r="I55" s="339"/>
      <c r="J55" s="339"/>
      <c r="K55" s="339"/>
      <c r="L55" s="339"/>
      <c r="M55" s="339"/>
      <c r="N55" s="339"/>
      <c r="O55" s="339"/>
      <c r="P55" s="339"/>
      <c r="Q55" s="339"/>
      <c r="R55" s="339"/>
      <c r="S55" s="339"/>
      <c r="T55" s="340"/>
    </row>
    <row r="56" spans="2:20" s="3" customFormat="1">
      <c r="B56" s="597"/>
      <c r="C56" s="339"/>
      <c r="D56" s="339"/>
      <c r="E56" s="339"/>
      <c r="F56" s="339"/>
      <c r="G56" s="339"/>
      <c r="H56" s="339"/>
      <c r="I56" s="339"/>
      <c r="J56" s="339"/>
      <c r="K56" s="339"/>
      <c r="L56" s="339"/>
      <c r="M56" s="339"/>
      <c r="N56" s="339"/>
      <c r="O56" s="339"/>
      <c r="P56" s="339"/>
      <c r="Q56" s="339"/>
      <c r="R56" s="339"/>
      <c r="S56" s="339"/>
      <c r="T56" s="340"/>
    </row>
    <row r="57" spans="2:20" s="3" customFormat="1">
      <c r="B57" s="597"/>
      <c r="C57" s="339"/>
      <c r="D57" s="339"/>
      <c r="E57" s="339"/>
      <c r="F57" s="339"/>
      <c r="G57" s="339"/>
      <c r="H57" s="339"/>
      <c r="I57" s="339"/>
      <c r="J57" s="339"/>
      <c r="K57" s="339"/>
      <c r="L57" s="339"/>
      <c r="M57" s="339"/>
      <c r="N57" s="339"/>
      <c r="O57" s="339"/>
      <c r="P57" s="339"/>
      <c r="Q57" s="339"/>
      <c r="R57" s="339"/>
      <c r="S57" s="339"/>
      <c r="T57" s="340"/>
    </row>
    <row r="58" spans="2:20" s="3" customFormat="1" ht="17.25" thickBot="1">
      <c r="B58" s="598"/>
      <c r="C58" s="355"/>
      <c r="D58" s="355"/>
      <c r="E58" s="355"/>
      <c r="F58" s="355"/>
      <c r="G58" s="355"/>
      <c r="H58" s="355"/>
      <c r="I58" s="355"/>
      <c r="J58" s="355"/>
      <c r="K58" s="355"/>
      <c r="L58" s="355"/>
      <c r="M58" s="355"/>
      <c r="N58" s="355"/>
      <c r="O58" s="355"/>
      <c r="P58" s="355"/>
      <c r="Q58" s="355"/>
      <c r="R58" s="355"/>
      <c r="S58" s="355"/>
      <c r="T58" s="356"/>
    </row>
  </sheetData>
  <mergeCells count="13">
    <mergeCell ref="B13:T15"/>
    <mergeCell ref="B17:T17"/>
    <mergeCell ref="B18:T58"/>
    <mergeCell ref="B4:T4"/>
    <mergeCell ref="E2:L2"/>
    <mergeCell ref="E3:L3"/>
    <mergeCell ref="B5:T11"/>
    <mergeCell ref="B2:D2"/>
    <mergeCell ref="M2:O2"/>
    <mergeCell ref="P2:T2"/>
    <mergeCell ref="B3:D3"/>
    <mergeCell ref="M3:O3"/>
    <mergeCell ref="P3:T3"/>
  </mergeCells>
  <phoneticPr fontId="1" type="noConversion"/>
  <pageMargins left="0.7" right="0.7" top="0.75" bottom="0.75" header="0.3" footer="0.3"/>
  <pageSetup paperSize="9" scale="43"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3"/>
  <sheetViews>
    <sheetView view="pageBreakPreview" zoomScale="60" zoomScaleNormal="85" workbookViewId="0">
      <selection activeCell="D31" sqref="D31"/>
    </sheetView>
  </sheetViews>
  <sheetFormatPr defaultColWidth="9" defaultRowHeight="16.5"/>
  <cols>
    <col min="1" max="1" width="3.375" style="19" customWidth="1"/>
    <col min="2" max="18" width="9" style="19"/>
    <col min="19" max="19" width="23.75" style="19" customWidth="1"/>
    <col min="20" max="16384" width="9" style="19"/>
  </cols>
  <sheetData>
    <row r="1" spans="2:25" ht="17.25" thickBot="1"/>
    <row r="2" spans="2:25" ht="24.95" customHeight="1">
      <c r="B2" s="599" t="s">
        <v>52</v>
      </c>
      <c r="C2" s="600"/>
      <c r="D2" s="600"/>
      <c r="E2" s="543" t="s">
        <v>261</v>
      </c>
      <c r="F2" s="544"/>
      <c r="G2" s="544"/>
      <c r="H2" s="544"/>
      <c r="I2" s="544"/>
      <c r="J2" s="544"/>
      <c r="K2" s="544"/>
      <c r="L2" s="545"/>
      <c r="M2" s="600" t="s">
        <v>79</v>
      </c>
      <c r="N2" s="600"/>
      <c r="O2" s="600"/>
      <c r="P2" s="543" t="s">
        <v>3988</v>
      </c>
      <c r="Q2" s="544"/>
      <c r="R2" s="544"/>
      <c r="S2" s="544"/>
      <c r="T2" s="601"/>
    </row>
    <row r="3" spans="2:25" ht="24.95" customHeight="1">
      <c r="B3" s="402" t="s">
        <v>53</v>
      </c>
      <c r="C3" s="403"/>
      <c r="D3" s="403"/>
      <c r="E3" s="531" t="s">
        <v>3099</v>
      </c>
      <c r="F3" s="531"/>
      <c r="G3" s="531"/>
      <c r="H3" s="531"/>
      <c r="I3" s="531"/>
      <c r="J3" s="531"/>
      <c r="K3" s="531"/>
      <c r="L3" s="531"/>
      <c r="M3" s="403" t="s">
        <v>80</v>
      </c>
      <c r="N3" s="403"/>
      <c r="O3" s="403"/>
      <c r="P3" s="602">
        <v>44302</v>
      </c>
      <c r="Q3" s="531"/>
      <c r="R3" s="531"/>
      <c r="S3" s="531"/>
      <c r="T3" s="603"/>
    </row>
    <row r="4" spans="2:25" ht="24.95" customHeight="1">
      <c r="B4" s="409" t="s">
        <v>106</v>
      </c>
      <c r="C4" s="410"/>
      <c r="D4" s="410"/>
      <c r="E4" s="410"/>
      <c r="F4" s="410"/>
      <c r="G4" s="410"/>
      <c r="H4" s="410"/>
      <c r="I4" s="410"/>
      <c r="J4" s="410"/>
      <c r="K4" s="410"/>
      <c r="L4" s="410"/>
      <c r="M4" s="410"/>
      <c r="N4" s="410"/>
      <c r="O4" s="410"/>
      <c r="P4" s="410"/>
      <c r="Q4" s="410"/>
      <c r="R4" s="410"/>
      <c r="S4" s="410"/>
      <c r="T4" s="411"/>
    </row>
    <row r="5" spans="2:25" ht="24.95" customHeight="1">
      <c r="B5" s="620" t="s">
        <v>3419</v>
      </c>
      <c r="C5" s="621"/>
      <c r="D5" s="621"/>
      <c r="E5" s="621"/>
      <c r="F5" s="621"/>
      <c r="G5" s="621"/>
      <c r="H5" s="621"/>
      <c r="I5" s="621"/>
      <c r="J5" s="621"/>
      <c r="K5" s="621"/>
      <c r="L5" s="621"/>
      <c r="M5" s="621"/>
      <c r="N5" s="621"/>
      <c r="O5" s="621"/>
      <c r="P5" s="621"/>
      <c r="Q5" s="621"/>
      <c r="R5" s="621"/>
      <c r="S5" s="621"/>
      <c r="T5" s="622"/>
    </row>
    <row r="6" spans="2:25" ht="39.950000000000003" customHeight="1">
      <c r="B6" s="623"/>
      <c r="C6" s="624"/>
      <c r="D6" s="624"/>
      <c r="E6" s="624"/>
      <c r="F6" s="624"/>
      <c r="G6" s="624"/>
      <c r="H6" s="624"/>
      <c r="I6" s="624"/>
      <c r="J6" s="624"/>
      <c r="K6" s="624"/>
      <c r="L6" s="624"/>
      <c r="M6" s="624"/>
      <c r="N6" s="624"/>
      <c r="O6" s="624"/>
      <c r="P6" s="624"/>
      <c r="Q6" s="624"/>
      <c r="R6" s="624"/>
      <c r="S6" s="624"/>
      <c r="T6" s="625"/>
    </row>
    <row r="7" spans="2:25" ht="39.950000000000003" customHeight="1">
      <c r="B7" s="623"/>
      <c r="C7" s="624"/>
      <c r="D7" s="624"/>
      <c r="E7" s="624"/>
      <c r="F7" s="624"/>
      <c r="G7" s="624"/>
      <c r="H7" s="624"/>
      <c r="I7" s="624"/>
      <c r="J7" s="624"/>
      <c r="K7" s="624"/>
      <c r="L7" s="624"/>
      <c r="M7" s="624"/>
      <c r="N7" s="624"/>
      <c r="O7" s="624"/>
      <c r="P7" s="624"/>
      <c r="Q7" s="624"/>
      <c r="R7" s="624"/>
      <c r="S7" s="624"/>
      <c r="T7" s="625"/>
    </row>
    <row r="8" spans="2:25" ht="39.950000000000003" customHeight="1" thickBot="1">
      <c r="B8" s="626"/>
      <c r="C8" s="627"/>
      <c r="D8" s="627"/>
      <c r="E8" s="627"/>
      <c r="F8" s="627"/>
      <c r="G8" s="627"/>
      <c r="H8" s="627"/>
      <c r="I8" s="627"/>
      <c r="J8" s="627"/>
      <c r="K8" s="627"/>
      <c r="L8" s="627"/>
      <c r="M8" s="627"/>
      <c r="N8" s="627"/>
      <c r="O8" s="627"/>
      <c r="P8" s="627"/>
      <c r="Q8" s="627"/>
      <c r="R8" s="627"/>
      <c r="S8" s="627"/>
      <c r="T8" s="628"/>
    </row>
    <row r="9" spans="2:25" ht="48.75" customHeight="1" thickBot="1">
      <c r="D9" s="295"/>
    </row>
    <row r="10" spans="2:25" ht="126.75" customHeight="1">
      <c r="B10" s="395" t="s">
        <v>129</v>
      </c>
      <c r="C10" s="396"/>
      <c r="D10" s="396"/>
      <c r="E10" s="396"/>
      <c r="F10" s="396"/>
      <c r="G10" s="396"/>
      <c r="H10" s="396"/>
      <c r="I10" s="396"/>
      <c r="J10" s="396"/>
      <c r="K10" s="396"/>
      <c r="L10" s="396"/>
      <c r="M10" s="396"/>
      <c r="N10" s="396"/>
      <c r="O10" s="396"/>
      <c r="P10" s="396"/>
      <c r="Q10" s="396"/>
      <c r="R10" s="396"/>
      <c r="S10" s="396"/>
      <c r="T10" s="397"/>
    </row>
    <row r="11" spans="2:25" ht="30" customHeight="1" thickBot="1">
      <c r="B11" s="398"/>
      <c r="C11" s="399"/>
      <c r="D11" s="399"/>
      <c r="E11" s="399"/>
      <c r="F11" s="399"/>
      <c r="G11" s="399"/>
      <c r="H11" s="399"/>
      <c r="I11" s="399"/>
      <c r="J11" s="399"/>
      <c r="K11" s="399"/>
      <c r="L11" s="399"/>
      <c r="M11" s="399"/>
      <c r="N11" s="399"/>
      <c r="O11" s="399"/>
      <c r="P11" s="399"/>
      <c r="Q11" s="399"/>
      <c r="R11" s="399"/>
      <c r="S11" s="399"/>
      <c r="T11" s="400"/>
    </row>
    <row r="12" spans="2:25" ht="17.25" thickBot="1"/>
    <row r="13" spans="2:25" ht="30" customHeight="1">
      <c r="B13" s="12" t="s">
        <v>81</v>
      </c>
      <c r="C13" s="380" t="s">
        <v>131</v>
      </c>
      <c r="D13" s="380"/>
      <c r="E13" s="380"/>
      <c r="F13" s="380" t="s">
        <v>130</v>
      </c>
      <c r="G13" s="380"/>
      <c r="H13" s="380"/>
      <c r="I13" s="380" t="s">
        <v>132</v>
      </c>
      <c r="J13" s="380"/>
      <c r="K13" s="380"/>
      <c r="L13" s="380"/>
      <c r="M13" s="380"/>
      <c r="N13" s="380"/>
      <c r="O13" s="380"/>
      <c r="P13" s="380"/>
      <c r="Q13" s="380" t="s">
        <v>133</v>
      </c>
      <c r="R13" s="380"/>
      <c r="S13" s="380"/>
      <c r="T13" s="613"/>
      <c r="U13"/>
      <c r="V13"/>
      <c r="W13"/>
      <c r="X13"/>
      <c r="Y13"/>
    </row>
    <row r="14" spans="2:25" s="49" customFormat="1" ht="308.25" customHeight="1">
      <c r="B14" s="609">
        <v>1</v>
      </c>
      <c r="C14" s="612" t="s">
        <v>3092</v>
      </c>
      <c r="D14" s="303"/>
      <c r="E14" s="358"/>
      <c r="F14" s="302" t="s">
        <v>3093</v>
      </c>
      <c r="G14" s="604"/>
      <c r="H14" s="605"/>
      <c r="I14" s="302" t="s">
        <v>4083</v>
      </c>
      <c r="J14" s="604"/>
      <c r="K14" s="604"/>
      <c r="L14" s="604"/>
      <c r="M14" s="604"/>
      <c r="N14" s="604"/>
      <c r="O14" s="604"/>
      <c r="P14" s="605"/>
      <c r="Q14" s="302" t="s">
        <v>3094</v>
      </c>
      <c r="R14" s="604"/>
      <c r="S14" s="604"/>
      <c r="T14" s="633"/>
    </row>
    <row r="15" spans="2:25" ht="197.25" customHeight="1">
      <c r="B15" s="629"/>
      <c r="C15" s="305"/>
      <c r="D15" s="306"/>
      <c r="E15" s="360"/>
      <c r="F15" s="630"/>
      <c r="G15" s="631"/>
      <c r="H15" s="632"/>
      <c r="I15" s="630"/>
      <c r="J15" s="631"/>
      <c r="K15" s="631"/>
      <c r="L15" s="631"/>
      <c r="M15" s="631"/>
      <c r="N15" s="631"/>
      <c r="O15" s="631"/>
      <c r="P15" s="632"/>
      <c r="Q15" s="630"/>
      <c r="R15" s="631"/>
      <c r="S15" s="631"/>
      <c r="T15" s="634"/>
      <c r="U15"/>
      <c r="V15"/>
      <c r="W15"/>
      <c r="X15"/>
      <c r="Y15"/>
    </row>
    <row r="16" spans="2:25" s="49" customFormat="1" ht="409.6" customHeight="1">
      <c r="B16" s="610"/>
      <c r="C16" s="352"/>
      <c r="D16" s="353"/>
      <c r="E16" s="611"/>
      <c r="F16" s="606"/>
      <c r="G16" s="607"/>
      <c r="H16" s="608"/>
      <c r="I16" s="606"/>
      <c r="J16" s="607"/>
      <c r="K16" s="607"/>
      <c r="L16" s="607"/>
      <c r="M16" s="607"/>
      <c r="N16" s="607"/>
      <c r="O16" s="607"/>
      <c r="P16" s="608"/>
      <c r="Q16" s="606"/>
      <c r="R16" s="607"/>
      <c r="S16" s="607"/>
      <c r="T16" s="635"/>
    </row>
    <row r="17" spans="2:25" ht="165.75" customHeight="1">
      <c r="B17" s="609">
        <v>2</v>
      </c>
      <c r="C17" s="612" t="s">
        <v>3095</v>
      </c>
      <c r="D17" s="303"/>
      <c r="E17" s="358"/>
      <c r="F17" s="614" t="s">
        <v>3096</v>
      </c>
      <c r="G17" s="615"/>
      <c r="H17" s="616"/>
      <c r="I17" s="302" t="s">
        <v>3098</v>
      </c>
      <c r="J17" s="604"/>
      <c r="K17" s="604"/>
      <c r="L17" s="604"/>
      <c r="M17" s="604"/>
      <c r="N17" s="604"/>
      <c r="O17" s="604"/>
      <c r="P17" s="605"/>
      <c r="Q17" s="612" t="s">
        <v>3097</v>
      </c>
      <c r="R17" s="303"/>
      <c r="S17" s="303"/>
      <c r="T17" s="304"/>
      <c r="U17"/>
      <c r="V17"/>
      <c r="W17"/>
      <c r="X17"/>
      <c r="Y17"/>
    </row>
    <row r="18" spans="2:25" ht="409.5" customHeight="1">
      <c r="B18" s="610"/>
      <c r="C18" s="352"/>
      <c r="D18" s="353"/>
      <c r="E18" s="611"/>
      <c r="F18" s="617"/>
      <c r="G18" s="618"/>
      <c r="H18" s="619"/>
      <c r="I18" s="606"/>
      <c r="J18" s="607"/>
      <c r="K18" s="607"/>
      <c r="L18" s="607"/>
      <c r="M18" s="607"/>
      <c r="N18" s="607"/>
      <c r="O18" s="607"/>
      <c r="P18" s="608"/>
      <c r="Q18" s="352"/>
      <c r="R18" s="353"/>
      <c r="S18" s="353"/>
      <c r="T18" s="354"/>
      <c r="U18"/>
      <c r="V18"/>
      <c r="W18"/>
      <c r="X18"/>
      <c r="Y18"/>
    </row>
    <row r="19" spans="2:25" ht="334.5" customHeight="1">
      <c r="B19" s="609">
        <v>3</v>
      </c>
      <c r="C19" s="612" t="s">
        <v>3416</v>
      </c>
      <c r="D19" s="303"/>
      <c r="E19" s="358"/>
      <c r="F19" s="302" t="s">
        <v>3417</v>
      </c>
      <c r="G19" s="303"/>
      <c r="H19" s="358"/>
      <c r="I19" s="302" t="s">
        <v>3415</v>
      </c>
      <c r="J19" s="604"/>
      <c r="K19" s="604"/>
      <c r="L19" s="604"/>
      <c r="M19" s="604"/>
      <c r="N19" s="604"/>
      <c r="O19" s="604"/>
      <c r="P19" s="605"/>
      <c r="Q19" s="302" t="s">
        <v>3418</v>
      </c>
      <c r="R19" s="303"/>
      <c r="S19" s="303"/>
      <c r="T19" s="304"/>
      <c r="U19"/>
      <c r="V19"/>
      <c r="W19"/>
      <c r="X19"/>
      <c r="Y19"/>
    </row>
    <row r="20" spans="2:25" ht="334.5" customHeight="1">
      <c r="B20" s="610"/>
      <c r="C20" s="352"/>
      <c r="D20" s="353"/>
      <c r="E20" s="611"/>
      <c r="F20" s="352"/>
      <c r="G20" s="353"/>
      <c r="H20" s="611"/>
      <c r="I20" s="606"/>
      <c r="J20" s="607"/>
      <c r="K20" s="607"/>
      <c r="L20" s="607"/>
      <c r="M20" s="607"/>
      <c r="N20" s="607"/>
      <c r="O20" s="607"/>
      <c r="P20" s="608"/>
      <c r="Q20" s="352"/>
      <c r="R20" s="353"/>
      <c r="S20" s="353"/>
      <c r="T20" s="354"/>
      <c r="U20"/>
      <c r="V20"/>
      <c r="W20"/>
      <c r="X20"/>
      <c r="Y20"/>
    </row>
    <row r="21" spans="2:25" customFormat="1" ht="60" customHeight="1"/>
    <row r="22" spans="2:25" customFormat="1" ht="60" customHeight="1"/>
    <row r="23" spans="2:25" customFormat="1" ht="60" customHeight="1"/>
    <row r="24" spans="2:25" customFormat="1" ht="60" customHeight="1"/>
    <row r="25" spans="2:25" customFormat="1" ht="60" customHeight="1"/>
    <row r="26" spans="2:25" customFormat="1" ht="60" customHeight="1"/>
    <row r="27" spans="2:25" customFormat="1" ht="60" customHeight="1">
      <c r="L27" s="19"/>
    </row>
    <row r="28" spans="2:25" ht="30" customHeight="1">
      <c r="B28"/>
      <c r="C28"/>
      <c r="D28"/>
      <c r="E28"/>
      <c r="F28"/>
      <c r="G28"/>
      <c r="H28"/>
      <c r="I28"/>
      <c r="J28"/>
      <c r="K28"/>
      <c r="L28"/>
      <c r="M28"/>
      <c r="N28"/>
      <c r="O28"/>
      <c r="P28"/>
      <c r="Q28"/>
      <c r="R28"/>
      <c r="S28"/>
      <c r="T28"/>
    </row>
    <row r="29" spans="2:25" ht="30" customHeight="1">
      <c r="B29"/>
      <c r="G29"/>
      <c r="H29"/>
      <c r="I29"/>
      <c r="J29"/>
      <c r="K29"/>
      <c r="L29"/>
      <c r="M29"/>
      <c r="N29"/>
      <c r="O29"/>
      <c r="P29"/>
      <c r="Q29"/>
      <c r="R29"/>
      <c r="S29"/>
      <c r="T29"/>
    </row>
    <row r="30" spans="2:25" ht="30" customHeight="1">
      <c r="B30"/>
      <c r="G30"/>
      <c r="H30"/>
      <c r="I30"/>
      <c r="J30"/>
      <c r="K30"/>
      <c r="L30"/>
      <c r="M30"/>
      <c r="N30"/>
      <c r="O30"/>
      <c r="P30"/>
      <c r="Q30"/>
      <c r="R30"/>
      <c r="S30"/>
      <c r="T30"/>
    </row>
    <row r="31" spans="2:25" ht="34.5" customHeight="1">
      <c r="B31"/>
      <c r="D31" s="295"/>
      <c r="G31"/>
      <c r="H31"/>
      <c r="I31"/>
      <c r="J31"/>
      <c r="K31"/>
      <c r="L31"/>
      <c r="M31"/>
      <c r="N31"/>
      <c r="O31"/>
      <c r="P31"/>
      <c r="Q31"/>
      <c r="R31"/>
      <c r="S31"/>
      <c r="T31"/>
    </row>
    <row r="32" spans="2:25" ht="34.5" customHeight="1">
      <c r="B32"/>
      <c r="G32"/>
      <c r="H32"/>
      <c r="I32"/>
      <c r="J32"/>
      <c r="K32"/>
      <c r="L32"/>
      <c r="M32"/>
      <c r="N32"/>
      <c r="O32"/>
      <c r="P32"/>
      <c r="Q32"/>
      <c r="R32"/>
      <c r="S32"/>
      <c r="T32"/>
    </row>
    <row r="33" spans="2:20" ht="34.5" customHeight="1">
      <c r="B33"/>
      <c r="G33"/>
      <c r="H33"/>
      <c r="I33"/>
      <c r="J33"/>
      <c r="K33"/>
      <c r="L33"/>
      <c r="M33"/>
      <c r="N33"/>
      <c r="O33"/>
      <c r="P33"/>
      <c r="Q33"/>
      <c r="R33"/>
      <c r="S33"/>
      <c r="T33"/>
    </row>
    <row r="34" spans="2:20" ht="34.5" customHeight="1">
      <c r="B34"/>
      <c r="G34"/>
      <c r="H34"/>
      <c r="I34"/>
      <c r="J34"/>
      <c r="K34"/>
      <c r="L34"/>
      <c r="M34"/>
      <c r="N34"/>
      <c r="O34"/>
      <c r="P34"/>
      <c r="Q34"/>
      <c r="R34"/>
      <c r="S34"/>
      <c r="T34"/>
    </row>
    <row r="35" spans="2:20" ht="30" customHeight="1">
      <c r="B35"/>
      <c r="G35"/>
      <c r="H35"/>
      <c r="I35"/>
      <c r="J35"/>
      <c r="K35"/>
      <c r="L35"/>
      <c r="M35"/>
      <c r="N35"/>
      <c r="O35"/>
      <c r="P35"/>
      <c r="Q35"/>
      <c r="R35"/>
      <c r="S35"/>
      <c r="T35"/>
    </row>
    <row r="36" spans="2:20" ht="30" customHeight="1">
      <c r="B36"/>
      <c r="G36"/>
      <c r="H36"/>
      <c r="I36"/>
      <c r="J36"/>
      <c r="K36"/>
      <c r="L36"/>
      <c r="M36"/>
      <c r="N36"/>
      <c r="O36"/>
      <c r="P36"/>
      <c r="Q36"/>
      <c r="R36"/>
      <c r="S36"/>
      <c r="T36"/>
    </row>
    <row r="37" spans="2:20" ht="30" customHeight="1">
      <c r="B37"/>
      <c r="G37"/>
      <c r="H37"/>
      <c r="I37"/>
      <c r="J37"/>
      <c r="K37"/>
      <c r="L37"/>
      <c r="M37"/>
      <c r="N37"/>
      <c r="O37"/>
      <c r="P37"/>
      <c r="Q37"/>
      <c r="R37"/>
      <c r="S37"/>
      <c r="T37"/>
    </row>
    <row r="38" spans="2:20" ht="30" customHeight="1">
      <c r="B38"/>
      <c r="G38"/>
      <c r="H38"/>
      <c r="I38"/>
      <c r="J38"/>
      <c r="K38"/>
      <c r="L38"/>
      <c r="M38"/>
      <c r="N38"/>
      <c r="O38"/>
      <c r="P38"/>
      <c r="Q38"/>
      <c r="R38"/>
      <c r="S38"/>
      <c r="T38"/>
    </row>
    <row r="39" spans="2:20" ht="24.95" customHeight="1">
      <c r="B39"/>
      <c r="G39"/>
      <c r="H39"/>
      <c r="I39"/>
      <c r="J39"/>
      <c r="K39"/>
      <c r="L39"/>
      <c r="M39"/>
      <c r="N39"/>
      <c r="O39"/>
      <c r="P39"/>
      <c r="Q39"/>
      <c r="R39"/>
      <c r="S39"/>
      <c r="T39"/>
    </row>
    <row r="40" spans="2:20" ht="24.95" customHeight="1">
      <c r="B40"/>
      <c r="G40"/>
      <c r="H40"/>
      <c r="I40"/>
      <c r="J40"/>
      <c r="K40"/>
      <c r="L40"/>
      <c r="M40"/>
      <c r="N40"/>
      <c r="O40"/>
      <c r="P40"/>
      <c r="Q40"/>
      <c r="R40"/>
      <c r="S40"/>
      <c r="T40"/>
    </row>
    <row r="41" spans="2:20" ht="24.95" customHeight="1">
      <c r="B41"/>
      <c r="G41"/>
      <c r="H41"/>
      <c r="I41"/>
      <c r="J41"/>
      <c r="K41"/>
      <c r="L41"/>
      <c r="M41"/>
      <c r="N41"/>
      <c r="O41"/>
      <c r="P41"/>
      <c r="Q41"/>
      <c r="R41"/>
      <c r="S41"/>
      <c r="T41"/>
    </row>
    <row r="42" spans="2:20" ht="24.95" customHeight="1">
      <c r="B42"/>
      <c r="C42"/>
      <c r="D42"/>
      <c r="E42"/>
      <c r="F42"/>
      <c r="G42"/>
      <c r="H42"/>
      <c r="I42"/>
      <c r="J42"/>
      <c r="K42"/>
      <c r="L42"/>
      <c r="M42"/>
      <c r="N42"/>
      <c r="O42"/>
      <c r="P42"/>
      <c r="Q42"/>
      <c r="R42"/>
      <c r="S42"/>
      <c r="T42"/>
    </row>
    <row r="43" spans="2:20" ht="24.95" customHeight="1">
      <c r="B43"/>
      <c r="C43"/>
      <c r="D43"/>
      <c r="E43"/>
      <c r="F43"/>
      <c r="G43"/>
      <c r="H43"/>
      <c r="I43"/>
      <c r="J43"/>
      <c r="K43"/>
      <c r="L43"/>
      <c r="M43"/>
      <c r="N43"/>
      <c r="O43"/>
      <c r="P43"/>
      <c r="Q43"/>
      <c r="R43"/>
      <c r="S43"/>
      <c r="T43"/>
    </row>
  </sheetData>
  <mergeCells count="30">
    <mergeCell ref="B4:T4"/>
    <mergeCell ref="B5:T8"/>
    <mergeCell ref="I13:P13"/>
    <mergeCell ref="C13:E13"/>
    <mergeCell ref="B14:B16"/>
    <mergeCell ref="C14:E16"/>
    <mergeCell ref="F14:H16"/>
    <mergeCell ref="I14:P16"/>
    <mergeCell ref="Q14:T16"/>
    <mergeCell ref="I19:P20"/>
    <mergeCell ref="B19:B20"/>
    <mergeCell ref="F19:H20"/>
    <mergeCell ref="C19:E20"/>
    <mergeCell ref="B10:T11"/>
    <mergeCell ref="F13:H13"/>
    <mergeCell ref="Q13:T13"/>
    <mergeCell ref="B17:B18"/>
    <mergeCell ref="Q19:T20"/>
    <mergeCell ref="C17:E18"/>
    <mergeCell ref="F17:H18"/>
    <mergeCell ref="I17:P18"/>
    <mergeCell ref="Q17:T18"/>
    <mergeCell ref="M2:O2"/>
    <mergeCell ref="P2:T2"/>
    <mergeCell ref="B3:D3"/>
    <mergeCell ref="E3:L3"/>
    <mergeCell ref="M3:O3"/>
    <mergeCell ref="P3:T3"/>
    <mergeCell ref="B2:D2"/>
    <mergeCell ref="E2:L2"/>
  </mergeCells>
  <phoneticPr fontId="1" type="noConversion"/>
  <pageMargins left="0.7" right="0.7" top="0.75" bottom="0.75" header="0.3" footer="0.3"/>
  <pageSetup paperSize="9" scale="69" orientation="landscape" r:id="rId1"/>
  <rowBreaks count="1" manualBreakCount="1">
    <brk id="1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16</vt:i4>
      </vt:variant>
      <vt:variant>
        <vt:lpstr>이름이 지정된 범위</vt:lpstr>
      </vt:variant>
      <vt:variant>
        <vt:i4>5</vt:i4>
      </vt:variant>
    </vt:vector>
  </HeadingPairs>
  <TitlesOfParts>
    <vt:vector size="21" baseType="lpstr">
      <vt:lpstr>00_목록</vt:lpstr>
      <vt:lpstr>01_프로젝트개요</vt:lpstr>
      <vt:lpstr>02_시스템구조도(흐름도)</vt:lpstr>
      <vt:lpstr>03_기능정의서</vt:lpstr>
      <vt:lpstr>04_상세자료입력</vt:lpstr>
      <vt:lpstr>05_DB(객체)목록</vt:lpstr>
      <vt:lpstr>06_테이블정의서</vt:lpstr>
      <vt:lpstr>07_ERD</vt:lpstr>
      <vt:lpstr>08_Query문장테스트</vt:lpstr>
      <vt:lpstr>09_네이밍규칙</vt:lpstr>
      <vt:lpstr>10_화면설계서</vt:lpstr>
      <vt:lpstr>11_화면경로</vt:lpstr>
      <vt:lpstr>12_클래스경로</vt:lpstr>
      <vt:lpstr>13_URI매핑</vt:lpstr>
      <vt:lpstr>14_사이트맵</vt:lpstr>
      <vt:lpstr>15_프로젝트상세일정</vt:lpstr>
      <vt:lpstr>'01_프로젝트개요'!Print_Area</vt:lpstr>
      <vt:lpstr>'02_시스템구조도(흐름도)'!Print_Area</vt:lpstr>
      <vt:lpstr>'04_상세자료입력'!Print_Area</vt:lpstr>
      <vt:lpstr>'08_Query문장테스트'!Print_Area</vt:lpstr>
      <vt:lpstr>'13_URI매핑'!Print_Area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ehnetworks</dc:creator>
  <cp:lastModifiedBy>ECS</cp:lastModifiedBy>
  <cp:lastPrinted>2021-04-16T05:52:24Z</cp:lastPrinted>
  <dcterms:created xsi:type="dcterms:W3CDTF">2021-02-02T00:28:52Z</dcterms:created>
  <dcterms:modified xsi:type="dcterms:W3CDTF">2021-04-22T05:58:06Z</dcterms:modified>
</cp:coreProperties>
</file>