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59c034dec540282f/デスクトップ/大学院/論文最終まとめ/シナリオリスク値最終/"/>
    </mc:Choice>
  </mc:AlternateContent>
  <xr:revisionPtr revIDLastSave="29" documentId="8_{6E7ED8D1-CEEE-4976-9E71-D2EC08A6B134}" xr6:coauthVersionLast="47" xr6:coauthVersionMax="47" xr10:uidLastSave="{22C5A68B-28A0-47C5-AD00-570A63B0EA94}"/>
  <bookViews>
    <workbookView xWindow="25275" yWindow="2145" windowWidth="20640" windowHeight="11700" xr2:uid="{263BCEB0-BA39-4033-BC71-FB8F640FFDCC}"/>
  </bookViews>
  <sheets>
    <sheet name="ScenarioA_Attack_Path_cooccuren" sheetId="1" r:id="rId1"/>
  </sheets>
  <calcPr calcId="191029"/>
</workbook>
</file>

<file path=xl/calcChain.xml><?xml version="1.0" encoding="utf-8"?>
<calcChain xmlns="http://schemas.openxmlformats.org/spreadsheetml/2006/main">
  <c r="AI65" i="1" l="1"/>
  <c r="AG65" i="1"/>
  <c r="AH65" i="1" s="1"/>
  <c r="AJ65" i="1" s="1"/>
  <c r="AI62" i="1"/>
  <c r="AG62" i="1"/>
  <c r="AH62" i="1" s="1"/>
  <c r="AJ62" i="1" s="1"/>
  <c r="AI61" i="1"/>
  <c r="AG61" i="1"/>
  <c r="AH61" i="1" s="1"/>
  <c r="AJ61" i="1" s="1"/>
  <c r="AI58" i="1"/>
  <c r="AG58" i="1"/>
  <c r="AH58" i="1" s="1"/>
  <c r="AJ58" i="1" s="1"/>
  <c r="AI57" i="1"/>
  <c r="AG57" i="1"/>
  <c r="AH57" i="1" s="1"/>
  <c r="AJ57" i="1" s="1"/>
  <c r="AI54" i="1"/>
  <c r="AG54" i="1"/>
  <c r="AH54" i="1" s="1"/>
  <c r="AJ54" i="1" s="1"/>
  <c r="AI53" i="1"/>
  <c r="AG53" i="1"/>
  <c r="AH53" i="1" s="1"/>
  <c r="AJ53" i="1" s="1"/>
  <c r="AI50" i="1"/>
  <c r="AG50" i="1"/>
  <c r="AH50" i="1" s="1"/>
  <c r="AJ50" i="1" s="1"/>
  <c r="AI49" i="1"/>
  <c r="AG49" i="1"/>
  <c r="AH49" i="1" s="1"/>
  <c r="AJ49" i="1" s="1"/>
  <c r="AI46" i="1"/>
  <c r="AG46" i="1"/>
  <c r="AH46" i="1" s="1"/>
  <c r="AJ46" i="1" s="1"/>
  <c r="AI45" i="1"/>
  <c r="AG45" i="1"/>
  <c r="AH45" i="1" s="1"/>
  <c r="AJ45" i="1" s="1"/>
  <c r="AI42" i="1"/>
  <c r="AG42" i="1"/>
  <c r="AH42" i="1" s="1"/>
  <c r="AJ42" i="1" s="1"/>
  <c r="AI41" i="1"/>
  <c r="AG41" i="1"/>
  <c r="AH41" i="1" s="1"/>
  <c r="AJ41" i="1" s="1"/>
  <c r="AI38" i="1"/>
  <c r="AG38" i="1"/>
  <c r="AH38" i="1" s="1"/>
  <c r="AJ38" i="1" s="1"/>
  <c r="AI37" i="1"/>
  <c r="AG37" i="1"/>
  <c r="AH37" i="1" s="1"/>
  <c r="AJ37" i="1" s="1"/>
  <c r="AI34" i="1"/>
  <c r="AG34" i="1"/>
  <c r="AH34" i="1" s="1"/>
  <c r="AJ34" i="1" s="1"/>
  <c r="AI33" i="1"/>
  <c r="AG33" i="1"/>
  <c r="AH33" i="1" s="1"/>
  <c r="AJ33" i="1" s="1"/>
  <c r="AI30" i="1"/>
  <c r="AG30" i="1"/>
  <c r="AH30" i="1" s="1"/>
  <c r="AJ30" i="1" s="1"/>
  <c r="AI29" i="1"/>
  <c r="AG29" i="1"/>
  <c r="AH29" i="1" s="1"/>
  <c r="AJ29" i="1" s="1"/>
  <c r="AI26" i="1"/>
  <c r="AG26" i="1"/>
  <c r="AH26" i="1" s="1"/>
  <c r="AJ26" i="1" s="1"/>
  <c r="AI25" i="1"/>
  <c r="AG25" i="1"/>
  <c r="AH25" i="1" s="1"/>
  <c r="AJ25" i="1" s="1"/>
  <c r="AI22" i="1"/>
  <c r="AG22" i="1"/>
  <c r="AH22" i="1" s="1"/>
  <c r="AJ22" i="1" s="1"/>
  <c r="AI21" i="1"/>
  <c r="AG21" i="1"/>
  <c r="AH21" i="1" s="1"/>
  <c r="AJ21" i="1" s="1"/>
  <c r="AI18" i="1"/>
  <c r="AG18" i="1"/>
  <c r="AH18" i="1" s="1"/>
  <c r="AJ18" i="1" s="1"/>
  <c r="AI17" i="1"/>
  <c r="AG17" i="1"/>
  <c r="AH17" i="1" s="1"/>
  <c r="AJ17" i="1" s="1"/>
  <c r="AI14" i="1"/>
  <c r="AG14" i="1"/>
  <c r="AH14" i="1" s="1"/>
  <c r="AJ14" i="1" s="1"/>
  <c r="AI13" i="1"/>
  <c r="AG13" i="1"/>
  <c r="AH13" i="1" s="1"/>
  <c r="AJ13" i="1" s="1"/>
  <c r="AI10" i="1"/>
  <c r="AG10" i="1"/>
  <c r="AH10" i="1" s="1"/>
  <c r="AJ10" i="1" s="1"/>
  <c r="AI9" i="1"/>
  <c r="AG9" i="1"/>
  <c r="AH9" i="1" s="1"/>
  <c r="AJ9" i="1" s="1"/>
  <c r="AI6" i="1"/>
  <c r="AG6" i="1"/>
  <c r="AH6" i="1" s="1"/>
  <c r="AJ6" i="1" s="1"/>
  <c r="Y57" i="1"/>
  <c r="W57" i="1"/>
  <c r="X57" i="1" s="1"/>
  <c r="Z57" i="1" s="1"/>
  <c r="Y56" i="1"/>
  <c r="W56" i="1"/>
  <c r="X56" i="1" s="1"/>
  <c r="Z56" i="1" s="1"/>
  <c r="Y55" i="1"/>
  <c r="W55" i="1"/>
  <c r="X55" i="1" s="1"/>
  <c r="Z55" i="1" s="1"/>
  <c r="Y54" i="1"/>
  <c r="W54" i="1"/>
  <c r="X54" i="1" s="1"/>
  <c r="Z54" i="1" s="1"/>
  <c r="Y53" i="1"/>
  <c r="W53" i="1"/>
  <c r="X53" i="1" s="1"/>
  <c r="Z53" i="1" s="1"/>
  <c r="Y52" i="1"/>
  <c r="W52" i="1"/>
  <c r="X52" i="1" s="1"/>
  <c r="Z52" i="1" s="1"/>
  <c r="Y51" i="1"/>
  <c r="W51" i="1"/>
  <c r="X51" i="1" s="1"/>
  <c r="Z51" i="1" s="1"/>
  <c r="Y50" i="1"/>
  <c r="W50" i="1"/>
  <c r="X50" i="1" s="1"/>
  <c r="Z50" i="1" s="1"/>
  <c r="Y41" i="1"/>
  <c r="W41" i="1"/>
  <c r="X41" i="1" s="1"/>
  <c r="Z41" i="1" s="1"/>
  <c r="Y40" i="1"/>
  <c r="W40" i="1"/>
  <c r="X40" i="1" s="1"/>
  <c r="Z40" i="1" s="1"/>
  <c r="Y39" i="1"/>
  <c r="W39" i="1"/>
  <c r="X39" i="1" s="1"/>
  <c r="Z39" i="1" s="1"/>
  <c r="Y38" i="1"/>
  <c r="W38" i="1"/>
  <c r="X38" i="1" s="1"/>
  <c r="Z38" i="1" s="1"/>
  <c r="Y37" i="1"/>
  <c r="W37" i="1"/>
  <c r="X37" i="1" s="1"/>
  <c r="Z37" i="1" s="1"/>
  <c r="Y36" i="1"/>
  <c r="W36" i="1"/>
  <c r="X36" i="1" s="1"/>
  <c r="Z36" i="1" s="1"/>
  <c r="Y35" i="1"/>
  <c r="W35" i="1"/>
  <c r="X35" i="1" s="1"/>
  <c r="Z35" i="1" s="1"/>
  <c r="Y34" i="1"/>
  <c r="W34" i="1"/>
  <c r="X34" i="1" s="1"/>
  <c r="Z34" i="1" s="1"/>
  <c r="Y25" i="1"/>
  <c r="W25" i="1"/>
  <c r="X25" i="1" s="1"/>
  <c r="Z25" i="1" s="1"/>
  <c r="Y24" i="1"/>
  <c r="W24" i="1"/>
  <c r="X24" i="1" s="1"/>
  <c r="Z24" i="1" s="1"/>
  <c r="Y23" i="1"/>
  <c r="W23" i="1"/>
  <c r="X23" i="1" s="1"/>
  <c r="Z23" i="1" s="1"/>
  <c r="Y22" i="1"/>
  <c r="W22" i="1"/>
  <c r="X22" i="1" s="1"/>
  <c r="Z22" i="1" s="1"/>
  <c r="Y21" i="1"/>
  <c r="W21" i="1"/>
  <c r="X21" i="1" s="1"/>
  <c r="Z21" i="1" s="1"/>
  <c r="Y20" i="1"/>
  <c r="W20" i="1"/>
  <c r="X20" i="1" s="1"/>
  <c r="Z20" i="1" s="1"/>
  <c r="Y19" i="1"/>
  <c r="W19" i="1"/>
  <c r="X19" i="1" s="1"/>
  <c r="Z19" i="1" s="1"/>
  <c r="Y18" i="1"/>
  <c r="W18" i="1"/>
  <c r="X18" i="1" s="1"/>
  <c r="Z18"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F2" i="1"/>
  <c r="E2"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29" i="1"/>
  <c r="N28" i="1"/>
  <c r="N27" i="1"/>
  <c r="N25" i="1"/>
  <c r="N24" i="1"/>
  <c r="N23" i="1"/>
  <c r="N21" i="1"/>
  <c r="N20" i="1"/>
  <c r="N19" i="1"/>
  <c r="N17" i="1"/>
  <c r="N16" i="1"/>
  <c r="N15" i="1"/>
  <c r="N13" i="1"/>
  <c r="N12" i="1"/>
  <c r="N11" i="1"/>
  <c r="N9" i="1"/>
  <c r="N8" i="1"/>
  <c r="N7" i="1"/>
  <c r="N5" i="1"/>
  <c r="N4" i="1"/>
  <c r="N3"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N30" i="1" s="1"/>
  <c r="M29" i="1"/>
  <c r="M28" i="1"/>
  <c r="M27" i="1"/>
  <c r="M26" i="1"/>
  <c r="N26" i="1" s="1"/>
  <c r="M25" i="1"/>
  <c r="M24" i="1"/>
  <c r="M23" i="1"/>
  <c r="M22" i="1"/>
  <c r="N22" i="1" s="1"/>
  <c r="M21" i="1"/>
  <c r="M20" i="1"/>
  <c r="M19" i="1"/>
  <c r="M18" i="1"/>
  <c r="N18" i="1" s="1"/>
  <c r="M17" i="1"/>
  <c r="M16" i="1"/>
  <c r="M15" i="1"/>
  <c r="M14" i="1"/>
  <c r="N14" i="1" s="1"/>
  <c r="M13" i="1"/>
  <c r="M12" i="1"/>
  <c r="M11" i="1"/>
  <c r="M10" i="1"/>
  <c r="N10" i="1" s="1"/>
  <c r="M9" i="1"/>
  <c r="M8" i="1"/>
  <c r="M7" i="1"/>
  <c r="M6" i="1"/>
  <c r="N6" i="1" s="1"/>
  <c r="M5" i="1"/>
  <c r="M4" i="1"/>
  <c r="M3" i="1"/>
  <c r="M2" i="1"/>
  <c r="N2" i="1" s="1"/>
  <c r="X65" i="1"/>
  <c r="X64" i="1"/>
  <c r="X63" i="1"/>
  <c r="X62" i="1"/>
  <c r="X61" i="1"/>
  <c r="X60" i="1"/>
  <c r="X59" i="1"/>
  <c r="X58" i="1"/>
  <c r="X49" i="1"/>
  <c r="X48" i="1"/>
  <c r="X47" i="1"/>
  <c r="X46" i="1"/>
  <c r="X45" i="1"/>
  <c r="X44" i="1"/>
  <c r="X43" i="1"/>
  <c r="X42" i="1"/>
  <c r="X33" i="1"/>
  <c r="X32" i="1"/>
  <c r="X31" i="1"/>
  <c r="X30" i="1"/>
  <c r="X29" i="1"/>
  <c r="X28" i="1"/>
  <c r="X27" i="1"/>
  <c r="X26" i="1"/>
  <c r="X17" i="1"/>
  <c r="X16" i="1"/>
  <c r="X15" i="1"/>
  <c r="X14" i="1"/>
  <c r="X13" i="1"/>
  <c r="X12" i="1"/>
  <c r="X11" i="1"/>
  <c r="X10" i="1"/>
  <c r="X7" i="1"/>
  <c r="X5" i="1"/>
  <c r="X3" i="1"/>
  <c r="W65" i="1"/>
  <c r="W64" i="1"/>
  <c r="W63" i="1"/>
  <c r="W62" i="1"/>
  <c r="W61" i="1"/>
  <c r="W60" i="1"/>
  <c r="W59" i="1"/>
  <c r="W58" i="1"/>
  <c r="W49" i="1"/>
  <c r="W48" i="1"/>
  <c r="W47" i="1"/>
  <c r="W46" i="1"/>
  <c r="W45" i="1"/>
  <c r="W44" i="1"/>
  <c r="W43" i="1"/>
  <c r="W42" i="1"/>
  <c r="W33" i="1"/>
  <c r="W32" i="1"/>
  <c r="W31" i="1"/>
  <c r="W30" i="1"/>
  <c r="W29" i="1"/>
  <c r="W28" i="1"/>
  <c r="W27" i="1"/>
  <c r="W26" i="1"/>
  <c r="W17" i="1"/>
  <c r="W16" i="1"/>
  <c r="W15" i="1"/>
  <c r="W14" i="1"/>
  <c r="W13" i="1"/>
  <c r="W12" i="1"/>
  <c r="W11" i="1"/>
  <c r="W10" i="1"/>
  <c r="W9" i="1"/>
  <c r="X9" i="1" s="1"/>
  <c r="W8" i="1"/>
  <c r="X8" i="1" s="1"/>
  <c r="W7" i="1"/>
  <c r="W6" i="1"/>
  <c r="X6" i="1" s="1"/>
  <c r="W5" i="1"/>
  <c r="W4" i="1"/>
  <c r="X4" i="1" s="1"/>
  <c r="W3" i="1"/>
  <c r="W2" i="1"/>
  <c r="X2" i="1" s="1"/>
  <c r="AH64" i="1"/>
  <c r="AH63" i="1"/>
  <c r="AH60" i="1"/>
  <c r="AH59" i="1"/>
  <c r="AH56" i="1"/>
  <c r="AH55" i="1"/>
  <c r="AH52" i="1"/>
  <c r="AH51" i="1"/>
  <c r="AH48" i="1"/>
  <c r="AH47" i="1"/>
  <c r="AH44" i="1"/>
  <c r="AH43" i="1"/>
  <c r="AH40" i="1"/>
  <c r="AH39" i="1"/>
  <c r="AH36" i="1"/>
  <c r="AH35" i="1"/>
  <c r="AH32" i="1"/>
  <c r="AH31" i="1"/>
  <c r="AH28" i="1"/>
  <c r="AH27" i="1"/>
  <c r="AH24" i="1"/>
  <c r="AH23" i="1"/>
  <c r="AH20" i="1"/>
  <c r="AH19" i="1"/>
  <c r="AH16" i="1"/>
  <c r="AH15" i="1"/>
  <c r="AH12" i="1"/>
  <c r="AH11" i="1"/>
  <c r="AH8" i="1"/>
  <c r="AH7" i="1"/>
  <c r="AH4" i="1"/>
  <c r="AH3" i="1"/>
  <c r="AH2" i="1"/>
  <c r="AG64" i="1"/>
  <c r="AG63" i="1"/>
  <c r="AG60" i="1"/>
  <c r="AG59" i="1"/>
  <c r="AG56" i="1"/>
  <c r="AG55" i="1"/>
  <c r="AG52" i="1"/>
  <c r="AG51" i="1"/>
  <c r="AG48" i="1"/>
  <c r="AG47" i="1"/>
  <c r="AG44" i="1"/>
  <c r="AG43" i="1"/>
  <c r="AG40" i="1"/>
  <c r="AG39" i="1"/>
  <c r="AG36" i="1"/>
  <c r="AG35" i="1"/>
  <c r="AG32" i="1"/>
  <c r="AG31" i="1"/>
  <c r="AG28" i="1"/>
  <c r="AG27" i="1"/>
  <c r="AG24" i="1"/>
  <c r="AG23" i="1"/>
  <c r="AG20" i="1"/>
  <c r="AG19" i="1"/>
  <c r="AG16" i="1"/>
  <c r="AG15" i="1"/>
  <c r="AG12" i="1"/>
  <c r="AG11" i="1"/>
  <c r="AG8" i="1"/>
  <c r="AG7" i="1"/>
  <c r="AG5" i="1"/>
  <c r="AH5" i="1" s="1"/>
  <c r="AG4" i="1"/>
  <c r="AG3" i="1"/>
  <c r="AG2" i="1"/>
  <c r="O65" i="1" l="1"/>
  <c r="P65" i="1" s="1"/>
  <c r="Y65" i="1" s="1"/>
  <c r="Z65" i="1" s="1"/>
  <c r="AB65" i="1" s="1"/>
  <c r="O64" i="1"/>
  <c r="P64" i="1" s="1"/>
  <c r="Y64" i="1" s="1"/>
  <c r="Z64" i="1" s="1"/>
  <c r="AB64" i="1" s="1"/>
  <c r="O63" i="1"/>
  <c r="P63" i="1" s="1"/>
  <c r="Y63" i="1" s="1"/>
  <c r="Z63" i="1" s="1"/>
  <c r="AI63" i="1" s="1"/>
  <c r="AJ63" i="1" s="1"/>
  <c r="AL63" i="1" s="1"/>
  <c r="O62" i="1"/>
  <c r="P62" i="1" s="1"/>
  <c r="Y62" i="1" s="1"/>
  <c r="Z62" i="1" s="1"/>
  <c r="AL62" i="1" s="1"/>
  <c r="O61" i="1"/>
  <c r="P61" i="1" s="1"/>
  <c r="Y61" i="1" s="1"/>
  <c r="Z61" i="1" s="1"/>
  <c r="AB61" i="1" s="1"/>
  <c r="O60" i="1"/>
  <c r="P60" i="1" s="1"/>
  <c r="Y60" i="1" s="1"/>
  <c r="Z60" i="1" s="1"/>
  <c r="AB60" i="1" s="1"/>
  <c r="O59" i="1"/>
  <c r="P59" i="1" s="1"/>
  <c r="Y59" i="1" s="1"/>
  <c r="Z59" i="1" s="1"/>
  <c r="AI59" i="1" s="1"/>
  <c r="AJ59" i="1" s="1"/>
  <c r="AL59" i="1" s="1"/>
  <c r="O58" i="1"/>
  <c r="P58" i="1" s="1"/>
  <c r="Y58" i="1" s="1"/>
  <c r="Z58" i="1" s="1"/>
  <c r="AL58" i="1" s="1"/>
  <c r="O57" i="1"/>
  <c r="P57" i="1" s="1"/>
  <c r="AB57" i="1" s="1"/>
  <c r="O56" i="1"/>
  <c r="P56" i="1" s="1"/>
  <c r="AB56" i="1" s="1"/>
  <c r="O55" i="1"/>
  <c r="P55" i="1" s="1"/>
  <c r="AI55" i="1" s="1"/>
  <c r="AJ55" i="1" s="1"/>
  <c r="AL55" i="1" s="1"/>
  <c r="O54" i="1"/>
  <c r="P54" i="1" s="1"/>
  <c r="AL54" i="1" s="1"/>
  <c r="O53" i="1"/>
  <c r="P53" i="1" s="1"/>
  <c r="AB53" i="1" s="1"/>
  <c r="O52" i="1"/>
  <c r="P52" i="1" s="1"/>
  <c r="AB52" i="1" s="1"/>
  <c r="O51" i="1"/>
  <c r="P51" i="1" s="1"/>
  <c r="AI51" i="1" s="1"/>
  <c r="AJ51" i="1" s="1"/>
  <c r="AL51" i="1" s="1"/>
  <c r="O50" i="1"/>
  <c r="P50" i="1" s="1"/>
  <c r="AL50" i="1" s="1"/>
  <c r="O49" i="1"/>
  <c r="P49" i="1" s="1"/>
  <c r="Y49" i="1" s="1"/>
  <c r="Z49" i="1" s="1"/>
  <c r="AB49" i="1" s="1"/>
  <c r="O48" i="1"/>
  <c r="P48" i="1" s="1"/>
  <c r="Y48" i="1" s="1"/>
  <c r="Z48" i="1" s="1"/>
  <c r="AB48" i="1" s="1"/>
  <c r="O47" i="1"/>
  <c r="P47" i="1" s="1"/>
  <c r="Y47" i="1" s="1"/>
  <c r="Z47" i="1" s="1"/>
  <c r="AI47" i="1" s="1"/>
  <c r="AJ47" i="1" s="1"/>
  <c r="AL47" i="1" s="1"/>
  <c r="O46" i="1"/>
  <c r="P46" i="1" s="1"/>
  <c r="Y46" i="1" s="1"/>
  <c r="Z46" i="1" s="1"/>
  <c r="AL46" i="1" s="1"/>
  <c r="O45" i="1"/>
  <c r="P45" i="1" s="1"/>
  <c r="Y45" i="1" s="1"/>
  <c r="Z45" i="1" s="1"/>
  <c r="AB45" i="1" s="1"/>
  <c r="O44" i="1"/>
  <c r="P44" i="1" s="1"/>
  <c r="Y44" i="1" s="1"/>
  <c r="Z44" i="1" s="1"/>
  <c r="AB44" i="1" s="1"/>
  <c r="O43" i="1"/>
  <c r="P43" i="1" s="1"/>
  <c r="Y43" i="1" s="1"/>
  <c r="Z43" i="1" s="1"/>
  <c r="AI43" i="1" s="1"/>
  <c r="AJ43" i="1" s="1"/>
  <c r="AL43" i="1" s="1"/>
  <c r="O42" i="1"/>
  <c r="P42" i="1" s="1"/>
  <c r="Y42" i="1" s="1"/>
  <c r="Z42" i="1" s="1"/>
  <c r="AL42" i="1" s="1"/>
  <c r="O41" i="1"/>
  <c r="P41" i="1" s="1"/>
  <c r="AB41" i="1" s="1"/>
  <c r="O40" i="1"/>
  <c r="P40" i="1" s="1"/>
  <c r="AB40" i="1" s="1"/>
  <c r="O39" i="1"/>
  <c r="P39" i="1" s="1"/>
  <c r="AI39" i="1" s="1"/>
  <c r="AJ39" i="1" s="1"/>
  <c r="AL39" i="1" s="1"/>
  <c r="O38" i="1"/>
  <c r="P38" i="1" s="1"/>
  <c r="AL38" i="1" s="1"/>
  <c r="O37" i="1"/>
  <c r="P37" i="1" s="1"/>
  <c r="AB37" i="1" s="1"/>
  <c r="O36" i="1"/>
  <c r="P36" i="1" s="1"/>
  <c r="AB36" i="1" s="1"/>
  <c r="O35" i="1"/>
  <c r="P35" i="1" s="1"/>
  <c r="R35" i="1" s="1"/>
  <c r="O34" i="1"/>
  <c r="P34" i="1" s="1"/>
  <c r="AL34" i="1" s="1"/>
  <c r="O33" i="1"/>
  <c r="P33" i="1" s="1"/>
  <c r="Y33" i="1" s="1"/>
  <c r="Z33" i="1" s="1"/>
  <c r="AB33" i="1" s="1"/>
  <c r="O32" i="1"/>
  <c r="P32" i="1" s="1"/>
  <c r="Y32" i="1" s="1"/>
  <c r="Z32" i="1" s="1"/>
  <c r="AB32" i="1" s="1"/>
  <c r="O31" i="1"/>
  <c r="P31" i="1" s="1"/>
  <c r="Y31" i="1" s="1"/>
  <c r="Z31" i="1" s="1"/>
  <c r="AI31" i="1" s="1"/>
  <c r="AJ31" i="1" s="1"/>
  <c r="AL31" i="1" s="1"/>
  <c r="O30" i="1"/>
  <c r="P30" i="1" s="1"/>
  <c r="Y30" i="1" s="1"/>
  <c r="Z30" i="1" s="1"/>
  <c r="AL30" i="1" s="1"/>
  <c r="O29" i="1"/>
  <c r="P29" i="1" s="1"/>
  <c r="Y29" i="1" s="1"/>
  <c r="Z29" i="1" s="1"/>
  <c r="AB29" i="1" s="1"/>
  <c r="O28" i="1"/>
  <c r="P28" i="1" s="1"/>
  <c r="Y28" i="1" s="1"/>
  <c r="Z28" i="1" s="1"/>
  <c r="AB28" i="1" s="1"/>
  <c r="O27" i="1"/>
  <c r="P27" i="1" s="1"/>
  <c r="Y27" i="1" s="1"/>
  <c r="Z27" i="1" s="1"/>
  <c r="AI27" i="1" s="1"/>
  <c r="AJ27" i="1" s="1"/>
  <c r="AL27" i="1" s="1"/>
  <c r="O26" i="1"/>
  <c r="P26" i="1" s="1"/>
  <c r="Y26" i="1" s="1"/>
  <c r="Z26" i="1" s="1"/>
  <c r="AL26" i="1" s="1"/>
  <c r="O25" i="1"/>
  <c r="P25" i="1" s="1"/>
  <c r="AB25" i="1" s="1"/>
  <c r="O24" i="1"/>
  <c r="P24" i="1" s="1"/>
  <c r="AB24" i="1" s="1"/>
  <c r="O23" i="1"/>
  <c r="P23" i="1" s="1"/>
  <c r="AI23" i="1" s="1"/>
  <c r="AJ23" i="1" s="1"/>
  <c r="AL23" i="1" s="1"/>
  <c r="O22" i="1"/>
  <c r="P22" i="1" s="1"/>
  <c r="AL22" i="1" s="1"/>
  <c r="O21" i="1"/>
  <c r="P21" i="1" s="1"/>
  <c r="AB21" i="1" s="1"/>
  <c r="O20" i="1"/>
  <c r="P20" i="1" s="1"/>
  <c r="AB20" i="1" s="1"/>
  <c r="O19" i="1"/>
  <c r="P19" i="1" s="1"/>
  <c r="AI19" i="1" s="1"/>
  <c r="AJ19" i="1" s="1"/>
  <c r="AL19" i="1" s="1"/>
  <c r="O18" i="1"/>
  <c r="P18" i="1" s="1"/>
  <c r="AL18" i="1" s="1"/>
  <c r="O17" i="1"/>
  <c r="P17" i="1" s="1"/>
  <c r="Y17" i="1" s="1"/>
  <c r="Z17" i="1" s="1"/>
  <c r="AB17" i="1" s="1"/>
  <c r="O16" i="1"/>
  <c r="P16" i="1" s="1"/>
  <c r="Y16" i="1" s="1"/>
  <c r="Z16" i="1" s="1"/>
  <c r="AB16" i="1" s="1"/>
  <c r="O15" i="1"/>
  <c r="P15" i="1" s="1"/>
  <c r="Y15" i="1" s="1"/>
  <c r="Z15" i="1" s="1"/>
  <c r="AI15" i="1" s="1"/>
  <c r="AJ15" i="1" s="1"/>
  <c r="AL15" i="1" s="1"/>
  <c r="O14" i="1"/>
  <c r="P14" i="1" s="1"/>
  <c r="Y14" i="1" s="1"/>
  <c r="Z14" i="1" s="1"/>
  <c r="AL14" i="1" s="1"/>
  <c r="O13" i="1"/>
  <c r="P13" i="1" s="1"/>
  <c r="Y13" i="1" s="1"/>
  <c r="Z13" i="1" s="1"/>
  <c r="AB13" i="1" s="1"/>
  <c r="O12" i="1"/>
  <c r="P12" i="1" s="1"/>
  <c r="Y12" i="1" s="1"/>
  <c r="Z12" i="1" s="1"/>
  <c r="AB12" i="1" s="1"/>
  <c r="O11" i="1"/>
  <c r="P11" i="1" s="1"/>
  <c r="Y11" i="1" s="1"/>
  <c r="Z11" i="1" s="1"/>
  <c r="AI11" i="1" s="1"/>
  <c r="AJ11" i="1" s="1"/>
  <c r="AL11" i="1" s="1"/>
  <c r="O10" i="1"/>
  <c r="P10" i="1" s="1"/>
  <c r="Y10" i="1" s="1"/>
  <c r="Z10" i="1" s="1"/>
  <c r="AL10" i="1" s="1"/>
  <c r="O9" i="1"/>
  <c r="P9" i="1" s="1"/>
  <c r="Y9" i="1" s="1"/>
  <c r="Z9" i="1" s="1"/>
  <c r="AB9" i="1" s="1"/>
  <c r="O8" i="1"/>
  <c r="P8" i="1" s="1"/>
  <c r="Y8" i="1" s="1"/>
  <c r="Z8" i="1" s="1"/>
  <c r="AB8" i="1" s="1"/>
  <c r="O7" i="1"/>
  <c r="P7" i="1" s="1"/>
  <c r="Y7" i="1" s="1"/>
  <c r="Z7" i="1" s="1"/>
  <c r="AI7" i="1" s="1"/>
  <c r="AJ7" i="1" s="1"/>
  <c r="AL7" i="1" s="1"/>
  <c r="O6" i="1"/>
  <c r="P6" i="1" s="1"/>
  <c r="Y6" i="1" s="1"/>
  <c r="Z6" i="1" s="1"/>
  <c r="AL6" i="1" s="1"/>
  <c r="O5" i="1"/>
  <c r="P5" i="1" s="1"/>
  <c r="Y5" i="1" s="1"/>
  <c r="Z5" i="1" s="1"/>
  <c r="AB5" i="1" s="1"/>
  <c r="O4" i="1"/>
  <c r="P4" i="1" s="1"/>
  <c r="Y4" i="1" s="1"/>
  <c r="Z4" i="1" s="1"/>
  <c r="AB4" i="1" s="1"/>
  <c r="O3" i="1"/>
  <c r="P3" i="1" s="1"/>
  <c r="Y3" i="1" s="1"/>
  <c r="Z3" i="1" s="1"/>
  <c r="AI3" i="1" s="1"/>
  <c r="AJ3" i="1" s="1"/>
  <c r="AL3" i="1" s="1"/>
  <c r="O2" i="1"/>
  <c r="P2" i="1" s="1"/>
  <c r="Y2" i="1" s="1"/>
  <c r="Z2" i="1" s="1"/>
  <c r="AI2" i="1" s="1"/>
  <c r="AJ2" i="1" s="1"/>
  <c r="AL2" i="1" s="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V2" i="1"/>
  <c r="AX65" i="1"/>
  <c r="AY65" i="1" s="1"/>
  <c r="AX64" i="1"/>
  <c r="AY64" i="1" s="1"/>
  <c r="AZ64" i="1" s="1"/>
  <c r="AX63" i="1"/>
  <c r="AX62" i="1"/>
  <c r="AX61" i="1"/>
  <c r="AX60" i="1"/>
  <c r="AY60" i="1" s="1"/>
  <c r="AZ60" i="1" s="1"/>
  <c r="AX59" i="1"/>
  <c r="AX58" i="1"/>
  <c r="AX57" i="1"/>
  <c r="AY57" i="1" s="1"/>
  <c r="AX56" i="1"/>
  <c r="AY56" i="1" s="1"/>
  <c r="AZ56" i="1" s="1"/>
  <c r="AX55" i="1"/>
  <c r="AX54" i="1"/>
  <c r="AX53" i="1"/>
  <c r="AY53" i="1" s="1"/>
  <c r="AX52" i="1"/>
  <c r="AY52" i="1" s="1"/>
  <c r="AZ52" i="1" s="1"/>
  <c r="AX51" i="1"/>
  <c r="AX50" i="1"/>
  <c r="AX49" i="1"/>
  <c r="AY49" i="1" s="1"/>
  <c r="AX48" i="1"/>
  <c r="AX47" i="1"/>
  <c r="AX46" i="1"/>
  <c r="AX45" i="1"/>
  <c r="AY45" i="1" s="1"/>
  <c r="AX44" i="1"/>
  <c r="AX43" i="1"/>
  <c r="AX42" i="1"/>
  <c r="AX41" i="1"/>
  <c r="AX40" i="1"/>
  <c r="AX39" i="1"/>
  <c r="AX38" i="1"/>
  <c r="AX37" i="1"/>
  <c r="AX36" i="1"/>
  <c r="AX35" i="1"/>
  <c r="AX34" i="1"/>
  <c r="AX33" i="1"/>
  <c r="AX32" i="1"/>
  <c r="AX31" i="1"/>
  <c r="AX30" i="1"/>
  <c r="AX29" i="1"/>
  <c r="AY29" i="1" s="1"/>
  <c r="AX28" i="1"/>
  <c r="AX27" i="1"/>
  <c r="AX26" i="1"/>
  <c r="AX25" i="1"/>
  <c r="AY25" i="1" s="1"/>
  <c r="AX24" i="1"/>
  <c r="AX23" i="1"/>
  <c r="AX22" i="1"/>
  <c r="AX21" i="1"/>
  <c r="AY21" i="1" s="1"/>
  <c r="AX20" i="1"/>
  <c r="AX19" i="1"/>
  <c r="AX18" i="1"/>
  <c r="AX17" i="1"/>
  <c r="AY17" i="1" s="1"/>
  <c r="AX16" i="1"/>
  <c r="AX15" i="1"/>
  <c r="AX14" i="1"/>
  <c r="AX13" i="1"/>
  <c r="AX12" i="1"/>
  <c r="AY12" i="1" s="1"/>
  <c r="AZ12" i="1" s="1"/>
  <c r="AX11" i="1"/>
  <c r="AX10" i="1"/>
  <c r="AX9" i="1"/>
  <c r="AX8" i="1"/>
  <c r="AX7" i="1"/>
  <c r="AX6" i="1"/>
  <c r="AX5" i="1"/>
  <c r="AX4" i="1"/>
  <c r="AX3" i="1"/>
  <c r="AX2" i="1"/>
  <c r="R34" i="1" l="1"/>
  <c r="R38" i="1"/>
  <c r="R50" i="1"/>
  <c r="AI64" i="1"/>
  <c r="AJ64" i="1" s="1"/>
  <c r="AL64" i="1" s="1"/>
  <c r="R54" i="1"/>
  <c r="R18" i="1"/>
  <c r="R6" i="1"/>
  <c r="R22" i="1"/>
  <c r="R10" i="1"/>
  <c r="R26" i="1"/>
  <c r="R42" i="1"/>
  <c r="R58" i="1"/>
  <c r="AI48" i="1"/>
  <c r="AJ48" i="1" s="1"/>
  <c r="AL48" i="1" s="1"/>
  <c r="R14" i="1"/>
  <c r="R30" i="1"/>
  <c r="R46" i="1"/>
  <c r="R62" i="1"/>
  <c r="AI52" i="1"/>
  <c r="AJ52" i="1" s="1"/>
  <c r="AL52" i="1" s="1"/>
  <c r="R7" i="1"/>
  <c r="R19" i="1"/>
  <c r="R31" i="1"/>
  <c r="R39" i="1"/>
  <c r="R43" i="1"/>
  <c r="R51" i="1"/>
  <c r="R59" i="1"/>
  <c r="AI40" i="1"/>
  <c r="AJ40" i="1" s="1"/>
  <c r="AL40" i="1" s="1"/>
  <c r="AI56" i="1"/>
  <c r="AJ56" i="1" s="1"/>
  <c r="AL56" i="1" s="1"/>
  <c r="R4" i="1"/>
  <c r="R8" i="1"/>
  <c r="R12" i="1"/>
  <c r="R16" i="1"/>
  <c r="R20" i="1"/>
  <c r="R24" i="1"/>
  <c r="R28" i="1"/>
  <c r="R32" i="1"/>
  <c r="R36" i="1"/>
  <c r="R40" i="1"/>
  <c r="R44" i="1"/>
  <c r="R48" i="1"/>
  <c r="R52" i="1"/>
  <c r="R56" i="1"/>
  <c r="R60" i="1"/>
  <c r="R64" i="1"/>
  <c r="AI36" i="1"/>
  <c r="AJ36" i="1" s="1"/>
  <c r="AL36" i="1" s="1"/>
  <c r="R3" i="1"/>
  <c r="R11" i="1"/>
  <c r="R15" i="1"/>
  <c r="R23" i="1"/>
  <c r="R27" i="1"/>
  <c r="R47" i="1"/>
  <c r="R55" i="1"/>
  <c r="R63" i="1"/>
  <c r="AI32" i="1"/>
  <c r="AJ32" i="1" s="1"/>
  <c r="AL32" i="1" s="1"/>
  <c r="AI44" i="1"/>
  <c r="AJ44" i="1" s="1"/>
  <c r="AL44" i="1" s="1"/>
  <c r="AI60" i="1"/>
  <c r="AJ60" i="1" s="1"/>
  <c r="AL60" i="1" s="1"/>
  <c r="R5" i="1"/>
  <c r="R9" i="1"/>
  <c r="R13" i="1"/>
  <c r="R17" i="1"/>
  <c r="R21" i="1"/>
  <c r="R25" i="1"/>
  <c r="R29" i="1"/>
  <c r="R33" i="1"/>
  <c r="R37" i="1"/>
  <c r="R41" i="1"/>
  <c r="R45" i="1"/>
  <c r="R49" i="1"/>
  <c r="R53" i="1"/>
  <c r="R57" i="1"/>
  <c r="R61" i="1"/>
  <c r="R65" i="1"/>
  <c r="R2" i="1"/>
  <c r="AB2" i="1"/>
  <c r="AI4" i="1"/>
  <c r="AJ4" i="1" s="1"/>
  <c r="AL4" i="1" s="1"/>
  <c r="AI8" i="1"/>
  <c r="AJ8" i="1" s="1"/>
  <c r="AL8" i="1" s="1"/>
  <c r="AI12" i="1"/>
  <c r="AJ12" i="1" s="1"/>
  <c r="AL12" i="1" s="1"/>
  <c r="AI16" i="1"/>
  <c r="AJ16" i="1" s="1"/>
  <c r="AL16" i="1" s="1"/>
  <c r="AI20" i="1"/>
  <c r="AJ20" i="1" s="1"/>
  <c r="AL20" i="1" s="1"/>
  <c r="AI24" i="1"/>
  <c r="AJ24" i="1" s="1"/>
  <c r="AL24" i="1" s="1"/>
  <c r="AI28" i="1"/>
  <c r="AJ28" i="1" s="1"/>
  <c r="AL28" i="1" s="1"/>
  <c r="AB6" i="1"/>
  <c r="AB10" i="1"/>
  <c r="AB14" i="1"/>
  <c r="AB18" i="1"/>
  <c r="AB22" i="1"/>
  <c r="AB26" i="1"/>
  <c r="AB30" i="1"/>
  <c r="AB34" i="1"/>
  <c r="AB38" i="1"/>
  <c r="AB42" i="1"/>
  <c r="AB46" i="1"/>
  <c r="AB50" i="1"/>
  <c r="AB54" i="1"/>
  <c r="AB58" i="1"/>
  <c r="AB62" i="1"/>
  <c r="AI5" i="1"/>
  <c r="AJ5" i="1" s="1"/>
  <c r="AL5" i="1" s="1"/>
  <c r="AL9" i="1"/>
  <c r="AL13" i="1"/>
  <c r="AL17" i="1"/>
  <c r="AL21" i="1"/>
  <c r="AL25" i="1"/>
  <c r="AL29" i="1"/>
  <c r="AL33" i="1"/>
  <c r="AL37" i="1"/>
  <c r="AL41" i="1"/>
  <c r="AL45" i="1"/>
  <c r="AL49" i="1"/>
  <c r="AL53" i="1"/>
  <c r="AL57" i="1"/>
  <c r="AL61" i="1"/>
  <c r="AL65" i="1"/>
  <c r="AB3" i="1"/>
  <c r="AB7" i="1"/>
  <c r="AB11" i="1"/>
  <c r="AB15" i="1"/>
  <c r="AB19" i="1"/>
  <c r="AB23" i="1"/>
  <c r="AB27" i="1"/>
  <c r="AB31" i="1"/>
  <c r="AB39" i="1"/>
  <c r="AB43" i="1"/>
  <c r="AB47" i="1"/>
  <c r="AB51" i="1"/>
  <c r="AB55" i="1"/>
  <c r="AB59" i="1"/>
  <c r="AB63" i="1"/>
  <c r="AY10" i="1"/>
  <c r="AZ10" i="1" s="1"/>
  <c r="AY14" i="1"/>
  <c r="AZ14" i="1" s="1"/>
  <c r="AY30" i="1"/>
  <c r="AZ30" i="1" s="1"/>
  <c r="AY42" i="1"/>
  <c r="AZ42" i="1" s="1"/>
  <c r="AY62" i="1"/>
  <c r="AZ62" i="1" s="1"/>
  <c r="AY40" i="1"/>
  <c r="AZ40" i="1" s="1"/>
  <c r="AY18" i="1"/>
  <c r="AZ18" i="1" s="1"/>
  <c r="AY22" i="1"/>
  <c r="AZ22" i="1" s="1"/>
  <c r="AY20" i="1"/>
  <c r="AZ20" i="1" s="1"/>
  <c r="AY24" i="1"/>
  <c r="AZ24" i="1" s="1"/>
  <c r="AY32" i="1"/>
  <c r="AZ32" i="1" s="1"/>
  <c r="AY36" i="1"/>
  <c r="AZ36" i="1" s="1"/>
  <c r="AY46" i="1"/>
  <c r="AZ46" i="1" s="1"/>
  <c r="AY50" i="1"/>
  <c r="AZ50" i="1" s="1"/>
  <c r="AY54" i="1"/>
  <c r="AZ54" i="1" s="1"/>
  <c r="AY58" i="1"/>
  <c r="AZ58" i="1" s="1"/>
  <c r="AY61" i="1"/>
  <c r="BA61" i="1" s="1"/>
  <c r="AY5" i="1"/>
  <c r="BB5" i="1" s="1"/>
  <c r="AY9" i="1"/>
  <c r="BB9" i="1" s="1"/>
  <c r="AY2" i="1"/>
  <c r="AZ2" i="1" s="1"/>
  <c r="AY26" i="1"/>
  <c r="AZ26" i="1" s="1"/>
  <c r="AY33" i="1"/>
  <c r="AZ33" i="1" s="1"/>
  <c r="AY37" i="1"/>
  <c r="BA37" i="1" s="1"/>
  <c r="AY15" i="1"/>
  <c r="BA15" i="1" s="1"/>
  <c r="AY31" i="1"/>
  <c r="BB31" i="1" s="1"/>
  <c r="AY63" i="1"/>
  <c r="AZ63" i="1" s="1"/>
  <c r="AY13" i="1"/>
  <c r="BB13" i="1" s="1"/>
  <c r="AY34" i="1"/>
  <c r="AZ34" i="1" s="1"/>
  <c r="AY38" i="1"/>
  <c r="AZ38" i="1" s="1"/>
  <c r="AY41" i="1"/>
  <c r="BB41" i="1" s="1"/>
  <c r="AY16" i="1"/>
  <c r="AZ16" i="1" s="1"/>
  <c r="AY28" i="1"/>
  <c r="AZ28" i="1" s="1"/>
  <c r="AY48" i="1"/>
  <c r="AZ48" i="1" s="1"/>
  <c r="AY51" i="1"/>
  <c r="BA51" i="1" s="1"/>
  <c r="AY3" i="1"/>
  <c r="BB3" i="1" s="1"/>
  <c r="AY7" i="1"/>
  <c r="BB7" i="1" s="1"/>
  <c r="AY8" i="1"/>
  <c r="BB8" i="1" s="1"/>
  <c r="AY44" i="1"/>
  <c r="AZ44" i="1" s="1"/>
  <c r="AY4" i="1"/>
  <c r="BB4" i="1" s="1"/>
  <c r="AY19" i="1"/>
  <c r="BB19" i="1" s="1"/>
  <c r="AY35" i="1"/>
  <c r="BB35" i="1" s="1"/>
  <c r="AY47" i="1"/>
  <c r="AZ47" i="1" s="1"/>
  <c r="AY6" i="1"/>
  <c r="BA6" i="1" s="1"/>
  <c r="AY11" i="1"/>
  <c r="BB11" i="1" s="1"/>
  <c r="AY23" i="1"/>
  <c r="BB23" i="1" s="1"/>
  <c r="AY27" i="1"/>
  <c r="BA27" i="1" s="1"/>
  <c r="AY39" i="1"/>
  <c r="BB39" i="1" s="1"/>
  <c r="AY43" i="1"/>
  <c r="BB43" i="1" s="1"/>
  <c r="AY55" i="1"/>
  <c r="AZ55" i="1" s="1"/>
  <c r="AY59" i="1"/>
  <c r="BA59" i="1" s="1"/>
  <c r="AZ4" i="1"/>
  <c r="BA12" i="1"/>
  <c r="BB17" i="1"/>
  <c r="BA17" i="1"/>
  <c r="BB21" i="1"/>
  <c r="BA21" i="1"/>
  <c r="BB25" i="1"/>
  <c r="BA25" i="1"/>
  <c r="BB29" i="1"/>
  <c r="BA29" i="1"/>
  <c r="BB45" i="1"/>
  <c r="BA45" i="1"/>
  <c r="BB49" i="1"/>
  <c r="BA49" i="1"/>
  <c r="BA52" i="1"/>
  <c r="BB53" i="1"/>
  <c r="BA53" i="1"/>
  <c r="BA56" i="1"/>
  <c r="BB57" i="1"/>
  <c r="BA57" i="1"/>
  <c r="BA60" i="1"/>
  <c r="BA64" i="1"/>
  <c r="BB65" i="1"/>
  <c r="BA65" i="1"/>
  <c r="BB12" i="1"/>
  <c r="AZ17" i="1"/>
  <c r="AZ21" i="1"/>
  <c r="AZ25" i="1"/>
  <c r="AZ29" i="1"/>
  <c r="AZ45" i="1"/>
  <c r="AZ49" i="1"/>
  <c r="BB52" i="1"/>
  <c r="AZ53" i="1"/>
  <c r="BB56" i="1"/>
  <c r="AZ57" i="1"/>
  <c r="BB60" i="1"/>
  <c r="BB64" i="1"/>
  <c r="AZ65" i="1"/>
  <c r="BB62" i="1" l="1"/>
  <c r="BB10" i="1"/>
  <c r="BB51" i="1"/>
  <c r="BA10" i="1"/>
  <c r="BB54" i="1"/>
  <c r="BA30" i="1"/>
  <c r="BB30" i="1"/>
  <c r="BB18" i="1"/>
  <c r="BA41" i="1"/>
  <c r="AZ41" i="1"/>
  <c r="AZ27" i="1"/>
  <c r="BA5" i="1"/>
  <c r="BB40" i="1"/>
  <c r="BB14" i="1"/>
  <c r="BA14" i="1"/>
  <c r="AB35" i="1"/>
  <c r="AI35" i="1"/>
  <c r="AJ35" i="1" s="1"/>
  <c r="AL35" i="1" s="1"/>
  <c r="BA62" i="1"/>
  <c r="BA40" i="1"/>
  <c r="AZ13" i="1"/>
  <c r="BA32" i="1"/>
  <c r="BA18" i="1"/>
  <c r="AZ37" i="1"/>
  <c r="AZ9" i="1"/>
  <c r="BA63" i="1"/>
  <c r="BB37" i="1"/>
  <c r="BA16" i="1"/>
  <c r="BA9" i="1"/>
  <c r="BB58" i="1"/>
  <c r="BB42" i="1"/>
  <c r="BB36" i="1"/>
  <c r="BA54" i="1"/>
  <c r="BA39" i="1"/>
  <c r="BA13" i="1"/>
  <c r="BA3" i="1"/>
  <c r="BB32" i="1"/>
  <c r="BB16" i="1"/>
  <c r="BA42" i="1"/>
  <c r="BB15" i="1"/>
  <c r="BB22" i="1"/>
  <c r="AZ11" i="1"/>
  <c r="AZ3" i="1"/>
  <c r="BB34" i="1"/>
  <c r="BA22" i="1"/>
  <c r="BA2" i="1"/>
  <c r="AZ61" i="1"/>
  <c r="BA34" i="1"/>
  <c r="BB2" i="1"/>
  <c r="BA38" i="1"/>
  <c r="BB48" i="1"/>
  <c r="BB61" i="1"/>
  <c r="BA48" i="1"/>
  <c r="BA31" i="1"/>
  <c r="BA19" i="1"/>
  <c r="AZ15" i="1"/>
  <c r="BA20" i="1"/>
  <c r="AZ43" i="1"/>
  <c r="AZ31" i="1"/>
  <c r="BB26" i="1"/>
  <c r="BA58" i="1"/>
  <c r="BA28" i="1"/>
  <c r="BB44" i="1"/>
  <c r="BB63" i="1"/>
  <c r="BA50" i="1"/>
  <c r="AZ5" i="1"/>
  <c r="BB20" i="1"/>
  <c r="BB47" i="1"/>
  <c r="BA44" i="1"/>
  <c r="BB33" i="1"/>
  <c r="BA47" i="1"/>
  <c r="BA33" i="1"/>
  <c r="BA24" i="1"/>
  <c r="AZ51" i="1"/>
  <c r="BB38" i="1"/>
  <c r="BA55" i="1"/>
  <c r="BA26" i="1"/>
  <c r="AZ59" i="1"/>
  <c r="BB50" i="1"/>
  <c r="BB46" i="1"/>
  <c r="BB28" i="1"/>
  <c r="BB24" i="1"/>
  <c r="AZ19" i="1"/>
  <c r="BA46" i="1"/>
  <c r="BA36" i="1"/>
  <c r="AZ8" i="1"/>
  <c r="AZ39" i="1"/>
  <c r="BA4" i="1"/>
  <c r="BB6" i="1"/>
  <c r="AZ7" i="1"/>
  <c r="AZ23" i="1"/>
  <c r="BB55" i="1"/>
  <c r="AZ35" i="1"/>
  <c r="BA43" i="1"/>
  <c r="BA11" i="1"/>
  <c r="BA8" i="1"/>
  <c r="BA35" i="1"/>
  <c r="BA7" i="1"/>
  <c r="AZ6" i="1"/>
  <c r="BB27" i="1"/>
  <c r="BB59" i="1"/>
  <c r="BA23" i="1"/>
</calcChain>
</file>

<file path=xl/sharedStrings.xml><?xml version="1.0" encoding="utf-8"?>
<sst xmlns="http://schemas.openxmlformats.org/spreadsheetml/2006/main" count="812" uniqueCount="70">
  <si>
    <t>Step1_TechniqueID</t>
  </si>
  <si>
    <t>Description</t>
  </si>
  <si>
    <t>P</t>
  </si>
  <si>
    <t>対策5段階評価</t>
  </si>
  <si>
    <t>M（1-(D*20%*90%)</t>
  </si>
  <si>
    <t>R</t>
  </si>
  <si>
    <t>対策根拠</t>
  </si>
  <si>
    <t>Step2_TechniqueID</t>
  </si>
  <si>
    <t>Step3_TechniqueID</t>
  </si>
  <si>
    <t>Step4_TechniqueID</t>
  </si>
  <si>
    <t>T1078.004_Management Console for GovCloud</t>
  </si>
  <si>
    <t>初期侵入として、削除漏れのデフォルトクラウド管理者アカウントを用いてGovCloud管理コンソールに正規ログイン。VPCやIAM設定の情報を取得。</t>
  </si>
  <si>
    <t>| 対策カテゴリ  | 推奨対策内容（該当項目）             |
| 認証強化    | MFA（多要素認証）の実装            |
| アカウント管理 | アカウントの最小権限化、使用権限の定期的レビュー |
| モニタリング  | コンソールアクセスの監視ログ取得とSIEM連携  |
| アラート設定  | 管理者ログインのアラート通知設定         |</t>
  </si>
  <si>
    <t>デフォルトのクラウドルートアカウントが削除されず残存していたため、既知の認証情報によりログインに成功。管理者権限を取得。</t>
  </si>
  <si>
    <t>T1496.004_Proxy Server on GovCloud</t>
  </si>
  <si>
    <t>リソースハイジャック: クラウドサービスのプロキシ設定を変更し、外部C2サーバ宛にデータ転送チャネルを開設。住民情報を不正送信。</t>
  </si>
  <si>
    <t>| 評価項目                | 状況                            | スコア |
| ------------------- | ----------------------------- | --- |
| リソース使用の異常検知（CPU/帯域） | 統合監視ツール（Zabbix/CloudWatch等）あり | 4   |
| EDR/EPPでの不正プロセス検知   | Proxyサーバに導入可能だが一部限定           | 3   |
| 管理ネットワークの分離         | GovCloud設計で原則分離構成             | 5   |
| 自動リソース制限（Quota管理）   | SaaS型Proxyでは限定的               | 3   |</t>
  </si>
  <si>
    <t>T1496.001_Proxy Server on GovCloud</t>
  </si>
  <si>
    <t>リソースハイジャック: プロキシサーバのComputeインスタンスの権限を乗っ取り、別プロセスとしてバックドアを常駐。C2通信確立。</t>
  </si>
  <si>
    <t>| 評価項目               | 状況                             | スコア |
| ------------------ | ------------------------------ | --- |
| Web改ざん検知           | WAF・ファイル整合性チェック（Tripwire）などで対応 | 4   |
| 管理アクセス制限（IP制限・VPN） | 管理端末はβ’モデル準拠で強制                | 5   |
| 多要素認証（MFA）         | 必須設定推奨、実施率高い                   | 5   |
| ファイルの署名検証（改ざん防止）   | 未記載、対策レベル不明                    | 2   |</t>
  </si>
  <si>
    <t>デフォルトの管理者アカウントが残存していたため、既知の認証情報を用いてログイン。クラウド全体の権限取得。</t>
  </si>
  <si>
    <t>T1059.009_My Number Administrative System on GovCloud</t>
  </si>
  <si>
    <t>Cloud API（例：AWS CLI、Azure PowerShell）を用いて自動スクリプトを遠隔実行。リソースへの権限昇格を行う。</t>
  </si>
  <si>
    <t>| 観点           | 内容                                                                      |
| ------------ | ----------------------------------------------------------------------- |
| ? IAM制御      | IAM最小権限ポリシー、ロールベースアクセス制御（RBAC）の適用が前提となっており、基本的な対策は講じられていると考えられる         |
| ? API監視      | CloudTrail（AWS）やAudit Log（GCP）等による**API呼び出しログの記録と分析**も想定されている           |
| ? 不安要素       | クラウドAPIは「正規操作」として処理されやすいため、不正利用が**異常検知で気付きにくい**&lt;br&gt;⇒ 監視設定が甘いと侵害が長期化しやすい |
| ? 利用頻度       | 管理者も通常業務でAPIを使うため、攻撃と区別が困難（例：異常な時間帯やIPでの利用を監視できるかどうかが鍵）                 |
| ? 自治体側の技術成熟度 | クラウドセキュリティに不慣れな自治体ではAPI監査設定が**未設定または過剰権限のまま**であるケースが懸念される               |リスクをさらに下げる効果的な対策は、| 項目    | 推奨構成（ベンダ中立）                                   |
| ----- | --------------------------------------------- |
| ログ取得  | CloudTrail / Audit Logs + 長期保管                |
| 検知・分析 | GuardDuty / SCC / Defender for Cloud + SIEM連携 |
| 統制    | IAM最小権限 + 条件付きアクセス + 定期レビューワークフロー             |
| ツール連携 | EDRやPAM、SIEMとCNAppと連携して**誤用や内部不正**にも対応                   |</t>
  </si>
  <si>
    <t>T1484.002_My Number Administrative System on GovCloud</t>
  </si>
  <si>
    <t>クラウドテナント内のADまたはIAMポリシーに対し、権限昇格またはグループ権限付与を実施し、住民情報へのアクセス制御を緩和。</t>
  </si>
  <si>
    <t>| 対策カテゴリ              | 記載内容                             | 評価             |
| ------------------- | -------------------------------- | -------------- |
| **IAM権限制御の厳格化**     | 「特権ロールは必要最小限に限定」「特定職員のみ管理可能」     | 実施済     |
| **クラウド設定の変更履歴の監査**  | 「CloudTrail等を用いた変更記録」「月次で変更レビュー」 | 実施（GovCloud要件） |
| **SaaS側のロール分離**     | 「システム管理者とデータ閲覧者の分離」              | 一部SaaSで未対応     |
| **クラウド構成管理**（CSPM等） | 「自動でポリシー逸脱を検知・可視化」               | 一部導入（推奨構成ベース）  |
| **異常挙動検知（UEBA）**    | 「IAM操作ログの異常行動監視」                 | 導入未確実（明記なし）    |　　　　　　　　　　　　　　　　　　　　　　　　　さらなる効果的な対策は、UEBA（ユーザー行動分析）やCNAPPの導入強化により、意図しないポリシー変更の「兆候検知」が可能
**SaaS基盤側のIAM制御精度向上（管理者ロールの細分化）**は今後の課題
**構成管理の自動逸脱修正（Auto Remediation）**の仕組み導入が望まれる</t>
  </si>
  <si>
    <t>T1578.004_Update Server on GovCloud</t>
  </si>
  <si>
    <t>IAM構成を不正に変更して権限昇格や監査抹消を狙う。</t>
  </si>
  <si>
    <t>| カテゴリ          | 推奨構成（該当）                            |
| ------------- | ----------------------------------- |
| IAM操作の多要素認証   | 管理者操作にはMFA強制         |
| ロールの最小権限構成    | Update Serverに不要な権限を与えない      |
| ロールの使用履歴監視    | CloudTrail等でAssumeRoleイベントの監査 |
| ポリシー改ざんの検知    | IAM変更検知による即時アラート（SIEM連携）      |
| サードパーティアクセス制限 | アップデートプロセス外の権限取得禁止           |</t>
  </si>
  <si>
    <t>攻撃ツリー全体の残存リスク値</t>
    <rPh sb="0" eb="2">
      <t>コウゲキ</t>
    </rPh>
    <rPh sb="5" eb="7">
      <t>ゼンタイ</t>
    </rPh>
    <rPh sb="8" eb="10">
      <t>ザンゾン</t>
    </rPh>
    <rPh sb="13" eb="14">
      <t>チ</t>
    </rPh>
    <phoneticPr fontId="18"/>
  </si>
  <si>
    <t>共起Pair数</t>
    <rPh sb="0" eb="2">
      <t>キョウキ</t>
    </rPh>
    <rPh sb="6" eb="7">
      <t>スウ</t>
    </rPh>
    <phoneticPr fontId="18"/>
  </si>
  <si>
    <t>C</t>
    <phoneticPr fontId="18"/>
  </si>
  <si>
    <t>三段階評価</t>
    <rPh sb="0" eb="3">
      <t>サンダンカイ</t>
    </rPh>
    <rPh sb="3" eb="5">
      <t>ヒョウカ</t>
    </rPh>
    <phoneticPr fontId="18"/>
  </si>
  <si>
    <t>五段階評価</t>
    <rPh sb="0" eb="1">
      <t>ゴ</t>
    </rPh>
    <rPh sb="1" eb="3">
      <t>ダンカイ</t>
    </rPh>
    <rPh sb="3" eb="5">
      <t>ヒョウカ</t>
    </rPh>
    <phoneticPr fontId="18"/>
  </si>
  <si>
    <t>sigmoid関数反映</t>
  </si>
  <si>
    <t>R1＋１</t>
    <phoneticPr fontId="18"/>
  </si>
  <si>
    <t>R2</t>
    <phoneticPr fontId="18"/>
  </si>
  <si>
    <t>R3</t>
    <phoneticPr fontId="18"/>
  </si>
  <si>
    <t>R２＋１</t>
    <phoneticPr fontId="18"/>
  </si>
  <si>
    <t>R</t>
    <phoneticPr fontId="18"/>
  </si>
  <si>
    <t>R1</t>
    <phoneticPr fontId="18"/>
  </si>
  <si>
    <t>R3+1</t>
    <phoneticPr fontId="18"/>
  </si>
  <si>
    <t>R4</t>
    <phoneticPr fontId="18"/>
  </si>
  <si>
    <t>M（1-(D*20%)</t>
    <phoneticPr fontId="18"/>
  </si>
  <si>
    <t>T1484.002_Update Server on GovCloud</t>
    <phoneticPr fontId="18"/>
  </si>
  <si>
    <t>デフォルトのクラウドルートアカウントが削除されず残存していたため、既知の認証情報によりログインに成功。管理者権限を取得。</t>
    <phoneticPr fontId="18"/>
  </si>
  <si>
    <t>T1078.004_Management Console for GovCloud</t>
    <phoneticPr fontId="18"/>
  </si>
  <si>
    <t>取得した管理権限を用い、Update Server on GovCloudに対して“信頼関係やポリシーの変更”等を実施。</t>
    <phoneticPr fontId="18"/>
  </si>
  <si>
    <t>T1578.002_Update Server on GovCloud</t>
    <phoneticPr fontId="18"/>
  </si>
  <si>
    <t>T1021.007_Update Server on GovCloud</t>
    <phoneticPr fontId="18"/>
  </si>
  <si>
    <t>1. 正規・奪取アカウントによるリモートログイン＆コマンド実行
権限昇格した攻撃者が、Update ServerのWindows/Linuxリモートサービス端点（RDP, SSH, PowerShell Remoting, WMI等）にアクセスし、遠隔から任意コマンドやスクリプトを実行。
クラウド特有としては、IaaS/PaaS管理API（Azure/AWS/GCP CLIやCloudShell等）も悪用される。
2. アップデート配信経路の偽造・改ざん
Update Serverに不正ログインした上で、「アップデート配信用のファイル・パッチ・インストーラ」を置き換え、正規クライアント（組織内端末/サーバ等）にマルウェアやバックドアを配信。
サプライチェーン型攻撃、ラテラルムーブメント（横展開）のプロパゲーションに利用。
3. Update Serverの認可ポリシー・信頼関係の改変
Update Server自体の「認可ユーザー」や「アクセス可能なサービスリスト」「IPホワイトリスト」等を変更し、通常あり得ないリモート端末からの受入や攻撃者用のフックポイント設置など。
管理グループ・認可グループ書き換えにより、侵入口が拡大。</t>
    <phoneticPr fontId="18"/>
  </si>
  <si>
    <t>T1021.007型攻撃（Update Server on GovCloudへのリモートサービス悪用）に対し、総務省β’モデル＋クラウド設定ミス対策ガイドラインを完全遵守する自治体の対策有効性は“5段階評価で4.5～5”と判定される。
理由は、「アクセス制御・認証強化・通信分離・監査ログの徹底・運用手順の標準化・自動診断ツール全面導入」等によって、リモート経路を多層防御し、大部分のサイバー攻撃連鎖を確実に事前遮断できる仕組みが現場まで根付いているため。一方、ゼロデイ/内部不正/委託先の人的ミスなど“想定外の運用逸脱”までは完全遮断できないため、実践評価として4.5前後の評価に留めるべきである。
（出典：クラウド設定ミス対策ガイドブック3.2, 3.6, 3.7, 3.9、β’Ⅲ.1.1.1, Ⅲ.2.1.1, Ⅲ.3.1.1, ガバメントクラウドリスクアセスメント2.2）</t>
    <phoneticPr fontId="18"/>
  </si>
  <si>
    <t>T1484.002型：「Update Server信頼関係/ポリシー改変」攻撃へのβ’モデル完全遵守下での対策有効性は「4（十分に高いがゼロにはできない）」が厳密評価です。
理由：
多層防御・自動監査・CSPM活用により、攻撃発生可能性・被害拡大は“可能な限り最低水準”へ。
しかし「管理者権限を完全に奪われた状況」だけは“残余リスク”として不可避。
ガイドラインはこれらの限界も想定済みで、「多層で事前予防＋早期検知＋人間/自動による事後回復」で統御する設計を推奨。
参考：クラウドの設定ミス対策ガイド3.6,3.7,3.8、β’Ⅲ.2.1.3,Ⅲ.2.1.1,Ⅲ.1.1.1、ガバメントクラウドリスクアセスメント2.2</t>
    <phoneticPr fontId="18"/>
  </si>
  <si>
    <t>T1578.004_Update Server on GovCloud</t>
    <phoneticPr fontId="18"/>
  </si>
  <si>
    <t xml:space="preserve"> T1578.004_Update Server on GovCloud で想定される攻撃手口
1. 悪用されたクラウドアカウントによる権限昇格（特権の追加・維持）
攻撃者は「既知もしくは窃取したクラウドアカウント」（例：管理者の初期設定アカウントや流出認証情報）を用いてUpdate Serverへログイン。
通常の運用者権限から「管理者ロール」や「サービス管理ロール」等への権限昇格を試みる。
IAM（Identity and Access Management）設定を改変し、他の通常ユーザも特権グループに追加するなどの操作を行う。
2. サービスアカウントの追加・認可範囲の拡大
Update Serverを運用するクラウド環境上で「サービスアカウント」「APIキー」を追加し、権限をUpdate Server管理者またはroot相当に拡大。
APIやCLIを利用した自動化ジョブの権限昇格も狙われる。
3. 永続的なバックドア権限・横展開用アカウントの保持
IAM設定で「自分用の隠れアカウント」やサードパーティアカウントを永続的に残す。
管理者権限のアカウント追加やローテーションで、検知を逃れながら再侵入可能なバックドア環境を構築                                                                                                                                                                                       4. ポリシー/信頼関係の変更を組み合わせた水平展開
権限昇格後、Update Serverのみならず他の関連サーバ・VPC・サブネットへの横断的アクセスを目指し、IAMロールや信頼ポリシーの書き換えを行う。
例：Update Serverから別システムやストレージの管理API呼び出し権限を獲得し、サプライチェーン型攻撃・横展開の足場にする。
5. 管理APIや自動化スクリプト経由での追加攻撃
権限昇格後、Update Serverの自動更新・配信APIを悪用し、悪意ある更新や設定変更を全組織へばらまく。
ログ抹消/証跡削除/監査無効化も管理者権限で同時実施。</t>
    <phoneticPr fontId="18"/>
  </si>
  <si>
    <t>T1578.004型攻撃（クラウドアカウント特権昇格や権限逸脱）のUpdate Serverへの攻撃は、「β’モデル」や「クラウド設定ミスガイドブック」を完全遵守した自治体環境では、一般的には極めて高い対策有効性（5/5）を実現できます。
なぜなら**「多要素認証＋最小権限設計＋棚卸＋管理操作監査＋API発行最小化＋DoD/ISO等の第三者認証監査」**など国内最高峰の多層防御が標準化され、実装面・運用ルールとも抜かりが無いためです。
「ゼロデイ型の未知攻撃」や「大規模内部不正」などを除けば、現代の日本の公的環境で到達可能な最高レベルのリスク抑止です。
参考出典
クラウドの設定ミス対策ガイドブック：3.3, 3.6, 3.8, 3.9章
β’モデル地方公共団体向け情報セキュリティポリシーガイドライン：Ⅲ.1.1.1, Ⅲ.2.1.1, Ⅲ.4.1.1, Ⅲ.2.1.3</t>
    <phoneticPr fontId="18"/>
  </si>
  <si>
    <t>T1651_My Number Administrative System on GovCloud</t>
    <phoneticPr fontId="18"/>
  </si>
  <si>
    <t>T1555.006_My Number Administrative System on GovCloud</t>
    <phoneticPr fontId="18"/>
  </si>
  <si>
    <t>想定される攻撃手口（T1578.004）
MITRE ATT&amp;CKのT1578.004は「クラウドアカウントの権限昇格・維持」型TTPです。Update Server on GovCloudが受ける場合、下記のような手口が主要です：
既知/窃取済みのクラウドアカウント利用によるUpdate Serverログイン
初期設定アカウント、退職者アカウント、流出認証情報の悪用。
アカウントの権限昇格・特権ロール付与
運用者レベルから管理者（root/Administrator等）への昇格、IAMロール追加、グループ参加。
Update Server自身だけでなく、他の資産への管理者権限拡大。
サービスアカウント/サードパーティアカウント追加
自身用のサービスアカウント/APIキーを新規追加し、検知されにくい“裏口”を維持する。
ローテーションやポリシー改変で長期滞留。
設定/信頼関係の改変による横展開
Update Server上で信頼関係/IAMポリシーを変更し、他資産や外部サービスへのアクセス許可拡大。
サプライチェーン攻撃・Update経由の悪意配信準備。
監査証跡削除や通知無効化
ログ/アラート設定の改変により、権限奪取や横展開の痕跡を隠蔽。</t>
    <phoneticPr fontId="18"/>
  </si>
  <si>
    <t>β’モデルと最新ガイドラインを遵守している自治体では、Update Server on GovCloudに対するT1578.004型攻撃（クラウドアカウント悪用による特権昇格・権限不正付与等）は、多要素認証・アカウント監査・設定変更記録・不要アカウント廃止などの多層対策によって、攻撃鎖をほぼ完全に遮断できる運用設計となります。
ただし、「アカウント情報の大規模流出」や「CSP側・運用委託先の重大ミス」など“想定外の運用外逸脱”時には一定の残余リスクが残りますが、管理/監査/棚卸/多要素認証等が徹底されていれば**現場運用可能な水準で最高評価（5）**と判断します。</t>
    <phoneticPr fontId="18"/>
  </si>
  <si>
    <t>想定される攻撃手口
T1555.006は「資格情報ストア（クラウドストレージも含む）から認証情報を窃取する」テクニックです。
My Number Administrative System on GovCloudでは、主に以下の攻撃が考えられます。
1. クラウドストレージ上の資格情報ファイルの窃取
管理・運用用クラウドストレージ（S3/Azure Blob/GCP Storage等）上に置かれた設定ファイル、バックアップ、環境ファイルに埋め込まれた認証情報（例：DB接続情報、APIキー、IAM秘密鍵など）を攻撃者が窃取。
開発・運用ミスで外部からアクセス可能なパスやバケットが存在していた場合に多発。
2. 証跡・バックアップファイルからの情報盗取
システム管理やバッチ処理のログ、バックアップファイルがクラウドストレージに暗号化なしで置かれ、そこからパスワードやセッショントークンを攻撃者が抽出。
3. コンテナイメージ・VMスナップショット等を解析
管理用システムのイメージやスナップショットがストレージ公開状態のとき、そこからembedded credentialsを抽出される、など。
4. 証跡管理の甘さを突いた横展開
他の業務システムとの自動連携ジョブ/スクリプト上の資格情報を窃取し、横展開・連鎖侵害の足場にする。</t>
    <phoneticPr fontId="18"/>
  </si>
  <si>
    <t>β’モデル・ガイドラインではクラウドストレージの「パブリック禁止」「最小権限保護」「暗号化保管」「アクセス・変更監査」などが標準運用。
秘密管理サービス・証跡機能・棚卸・多要素認証等が義務化されているため、「資格情報の窃取」自体の成立が非常に難しい。
万一資格情報盗取が発生しても、多層監査・異常検知・運用手順で即対応・被害局限可能なため、T1555.006型攻撃は「極めて高水準まで抑止」可能。
ガイドライン該当箇所：
「クラウドの設定ミス対策ガイドブック」3.3（設定ルール）、3.6（手順化）、3.7・3.8（診断ツール/CSPM/CASB）、3.9（監査）
「ガバメントクラウドリスクアセスメント」2.2、3.2、4.2（セキュリティ対策)
β’モデルⅢ.1.1.1（ID管理・認可）、Ⅲ.2.1.1（最小権限）、Ⅲ.2.1.3（見直し・ダブルチェック）、Ⅲ.4.1.1（ログ監査）</t>
    <phoneticPr fontId="18"/>
  </si>
  <si>
    <t>T1486_Proxy Server on GovCloud</t>
    <phoneticPr fontId="18"/>
  </si>
  <si>
    <t>T1496.002_Proxy Server on GovCloud</t>
    <phoneticPr fontId="18"/>
  </si>
  <si>
    <t>想定される主な攻撃手口
**T1486（Data Encrypted for Impact）**はMITRE ATT&amp;CKで“ランサムウェア”や“クリプトロッカー/サーバデータ暗号化型”攻撃を指します。
Proxy Server on GovCloudでは、以下のようなシナリオが成立します：
Proxyサーバを中継点とし、重要データを暗号化後にアクセス不可能化（=サービス停止）し外部への情報送信・恐喝
マルウェア感染端末や侵害された管理アカウントからProxy Serverを経由し、内部ネットワーク上の複数サーバ・クライアントを一斉に暗号化。
暗号化ファイルやキー、証拠隠滅ログ、身代金請求ページをProxy経由で配信。
Proxy経由での外部C2通信/「暗号化解除キー」のネゴシエーション
Proxyを通じてTorやVPNなどC2サーバ等との通信・交渉を隠蔽。
重要情報の盗み出しと多重恐喝
暗号化前にProxyサーバを経由し大量のファイル（個人情報・認証情報等）を外部送信→二重被害（リーク脅迫＋暗号化身代金要求）
Proxyの設定ミスやACL不備を突いた感染拡大
本来意図しない宛先・プロトコルを許可している場合、ネットワーク境界を跨いだランサム拡大や外部送信を加速。
一部Proxy自体へのマルウェア/ランサム感染例も。</t>
    <phoneticPr fontId="18"/>
  </si>
  <si>
    <t>総合：リスク評価「5（非常に高い有効性）」
β’モデルとガバメントクラウド対応ガイドライン厳守下では、「Proxyサーバ経由での外部送信・ランサム被害発生」はネットワーク/認証/監査/マルウェア対策など多層で遮断され、シナリオ成立自体が極めて難しい。
「多重防御＋自動監査＋異常即時封じ込め」のため、Proxy/ネットワーク設計上のミス抜けやゼロデイ横展開型だけが残余リスク。</t>
    <phoneticPr fontId="18"/>
  </si>
  <si>
    <t xml:space="preserve"> T1496.002（Resource Hijacking: Cloud Service Hijacking） × Proxy Server on GovCloud
● 考えうる主要な攻撃手口
Proxyサーバのリソース悪用（クラウドサービスハイジャック）
攻撃者が脆弱なプロキシサーバまたは流出認証情報を利用し、Proxy Server on GovCloudの計算リソースやネットワーク帯域を乗っ取る。
例：クラウド管理APIや設定ファイル経由でプロキシサーバ上に仮想計算リソースやストレージを不正展開。
目的：暗号資産マイニング、ボットネット、DDoS攻撃の踏み台などに組み込む。
Proxy上の設定改変・バックドア設置
プロキシサーバの設定ファイル改ざんで、外部C2へのトラフィック中継や、追加の悪性ユーザ/サービスアカウントを登録。
組織外部から自由にリソース呼び出しやワークロード展開ができるようにされる。
クラウドサービス/運用アカウントの密かな追加や権限拡大
ProxyサーバでクラウドAPIキーやサービスアカウントを不正取得・生成し、外部者が自由にサービスを消費・課金リスクを上げる。
Proxyが連携する他クラウドサービス（例：S3, Blob, メールなど）も連鎖被害を受ける。
リソース消費型DoS/コスト加害
Proxyサーバ経由で過剰なジョブ投入やストレージ利用を行い、クラウド課金帯域やCPU負荷で予算外のコストを組織に強いる攻撃。</t>
    <phoneticPr fontId="18"/>
  </si>
  <si>
    <t>総合評価：5（極めて高い有効性。実運用上のリスクは最小限）
◆ 評価理由
β’モデルや最新クラウド設定ミス対策ガイドライン完全遵守なら「プロキシサーバでの認可制御/運用監視/設定棚卸/異常操作の早期検知」が標準化。
不正なクラウドAPI利用・仮想リソース展開・APIキー追加・暗号資産マイニング・リークトラフィック等は構造的に不可能or即時発見となる。
CIEM/CSPM/ログ連携も全網羅され「隠れジョブ/帯域消費/コスト被害」まで早期遮断。
管理者認証やアクセス履歴も全件保存される体制のため、ゼロデイ型以外の攻撃はほぼ成立不能。
◆ 出典・根拠
「クラウドの設定ミス対策ガイドブック」 3.2, 3.3, 3.4, 3.6, 3.7, 3.8, 3.9
β’モデル地方公共団体向け情報セキュリティポリシーガイドライン Ⅲ.1.1.1, Ⅲ.2.1.1, Ⅲ.4.1.1, Ⅲ.2.1.3
「ガバメントクラウドリスクアセスメント」2.2, 3.2, 4.2</t>
    <phoneticPr fontId="18"/>
  </si>
  <si>
    <t>T1059.009_My Number Administrative System on GovCloud</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</si>
</sst>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176" fontId="0" fillId="0" borderId="0" xfId="0" applyNumberFormat="1">
      <alignment vertical="center"/>
    </xf>
    <xf numFmtId="0" fontId="0" fillId="0" borderId="0" xfId="0" applyFill="1">
      <alignment vertical="center"/>
    </xf>
    <xf numFmtId="9" fontId="0" fillId="0" borderId="0" xfId="0" applyNumberFormat="1" applyFill="1">
      <alignment vertical="center"/>
    </xf>
    <xf numFmtId="10" fontId="0" fillId="0" borderId="0" xfId="0" applyNumberFormat="1" applyFill="1">
      <alignment vertical="center"/>
    </xf>
    <xf numFmtId="176" fontId="0" fillId="0" borderId="0" xfId="0" applyNumberFormat="1"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1D56-020C-429B-A1A0-D321363260F5}">
  <dimension ref="A1:BB70"/>
  <sheetViews>
    <sheetView tabSelected="1" workbookViewId="0">
      <selection sqref="A1:AN70"/>
    </sheetView>
  </sheetViews>
  <sheetFormatPr defaultRowHeight="18.75" x14ac:dyDescent="0.4"/>
  <cols>
    <col min="1" max="1" width="32.625" customWidth="1"/>
    <col min="8" max="8" width="17.875" customWidth="1"/>
    <col min="9" max="9" width="43.875" customWidth="1"/>
    <col min="18" max="18" width="17.875" customWidth="1"/>
    <col min="19" max="19" width="20.25" customWidth="1"/>
    <col min="28" max="28" width="17.875" customWidth="1"/>
    <col min="29" max="29" width="23.625" customWidth="1"/>
    <col min="38" max="38" width="17.875" customWidth="1"/>
    <col min="48" max="48" width="33.625" customWidth="1"/>
    <col min="49" max="51" width="15.375" customWidth="1"/>
    <col min="52" max="53" width="17.875" customWidth="1"/>
    <col min="54" max="54" width="15.625" customWidth="1"/>
  </cols>
  <sheetData>
    <row r="1" spans="1:54" x14ac:dyDescent="0.4">
      <c r="A1" s="2" t="s">
        <v>0</v>
      </c>
      <c r="B1" s="2" t="s">
        <v>1</v>
      </c>
      <c r="C1" s="2" t="s">
        <v>2</v>
      </c>
      <c r="D1" s="2" t="s">
        <v>3</v>
      </c>
      <c r="E1" s="2" t="s">
        <v>4</v>
      </c>
      <c r="F1" s="2" t="s">
        <v>41</v>
      </c>
      <c r="G1" s="2" t="s">
        <v>6</v>
      </c>
      <c r="H1" s="2" t="s">
        <v>34</v>
      </c>
      <c r="I1" s="2" t="s">
        <v>7</v>
      </c>
      <c r="J1" s="2" t="s">
        <v>1</v>
      </c>
      <c r="K1" s="2" t="s">
        <v>2</v>
      </c>
      <c r="L1" s="2" t="s">
        <v>3</v>
      </c>
      <c r="M1" s="2" t="s">
        <v>4</v>
      </c>
      <c r="N1" s="2" t="s">
        <v>5</v>
      </c>
      <c r="O1" s="2" t="s">
        <v>36</v>
      </c>
      <c r="P1" s="2" t="s">
        <v>37</v>
      </c>
      <c r="Q1" s="2" t="s">
        <v>6</v>
      </c>
      <c r="R1" s="2" t="s">
        <v>34</v>
      </c>
      <c r="S1" s="2" t="s">
        <v>8</v>
      </c>
      <c r="T1" s="2" t="s">
        <v>1</v>
      </c>
      <c r="U1" s="2" t="s">
        <v>2</v>
      </c>
      <c r="V1" s="2" t="s">
        <v>3</v>
      </c>
      <c r="W1" s="2" t="s">
        <v>4</v>
      </c>
      <c r="X1" s="2" t="s">
        <v>40</v>
      </c>
      <c r="Y1" s="2" t="s">
        <v>39</v>
      </c>
      <c r="Z1" s="2" t="s">
        <v>38</v>
      </c>
      <c r="AA1" s="2" t="s">
        <v>6</v>
      </c>
      <c r="AB1" s="2" t="s">
        <v>34</v>
      </c>
      <c r="AC1" s="2" t="s">
        <v>9</v>
      </c>
      <c r="AD1" s="2" t="s">
        <v>1</v>
      </c>
      <c r="AE1" s="2" t="s">
        <v>2</v>
      </c>
      <c r="AF1" s="2" t="s">
        <v>3</v>
      </c>
      <c r="AG1" s="2" t="s">
        <v>44</v>
      </c>
      <c r="AH1" s="2" t="s">
        <v>5</v>
      </c>
      <c r="AI1" s="2" t="s">
        <v>42</v>
      </c>
      <c r="AJ1" s="2" t="s">
        <v>43</v>
      </c>
      <c r="AK1" s="2" t="s">
        <v>6</v>
      </c>
      <c r="AL1" s="2" t="s">
        <v>34</v>
      </c>
      <c r="AM1" s="2"/>
      <c r="AN1" s="2"/>
      <c r="AV1" t="s">
        <v>30</v>
      </c>
      <c r="AW1" t="s">
        <v>31</v>
      </c>
      <c r="AX1" t="s">
        <v>32</v>
      </c>
      <c r="AZ1" t="s">
        <v>33</v>
      </c>
      <c r="BA1" t="s">
        <v>34</v>
      </c>
      <c r="BB1" t="s">
        <v>35</v>
      </c>
    </row>
    <row r="2" spans="1:54" x14ac:dyDescent="0.4">
      <c r="A2" s="2" t="s">
        <v>47</v>
      </c>
      <c r="B2" s="2" t="s">
        <v>11</v>
      </c>
      <c r="C2" s="3">
        <v>0.433</v>
      </c>
      <c r="D2" s="2">
        <v>4</v>
      </c>
      <c r="E2" s="3">
        <f>1-(D2*0.2)</f>
        <v>0.19999999999999996</v>
      </c>
      <c r="F2" s="4">
        <f>C2*E2</f>
        <v>8.6599999999999983E-2</v>
      </c>
      <c r="G2" s="2" t="s">
        <v>12</v>
      </c>
      <c r="H2" s="5" t="str">
        <f>IF(F2&lt;0.2,"1: 極めて低い",IF(F2&lt;0.4,"2: かなり低い",IF(F2&lt;0.6,"3: 中程度",IF(F2&lt;0.8,"4: やや高い","5: 高い"))))</f>
        <v>1: 極めて低い</v>
      </c>
      <c r="I2" s="2" t="s">
        <v>45</v>
      </c>
      <c r="J2" s="2" t="s">
        <v>48</v>
      </c>
      <c r="K2" s="3">
        <v>0.5</v>
      </c>
      <c r="L2" s="2">
        <v>4</v>
      </c>
      <c r="M2" s="3">
        <f>1-(L2*0.2)</f>
        <v>0.19999999999999996</v>
      </c>
      <c r="N2" s="4">
        <f>K2*M2</f>
        <v>9.9999999999999978E-2</v>
      </c>
      <c r="O2" s="3">
        <f>F2+1</f>
        <v>1.0866</v>
      </c>
      <c r="P2" s="3">
        <f>N2*O2</f>
        <v>0.10865999999999998</v>
      </c>
      <c r="Q2" s="2" t="s">
        <v>53</v>
      </c>
      <c r="R2" s="5" t="str">
        <f>IF(P2&lt;0.2,"1: 極めて低い",IF(P2&lt;0.4,"2: かなり低い",IF(P2&lt;0.6,"3: 中程度",IF(P2&lt;0.8,"4: やや高い","5: 高い"))))</f>
        <v>1: 極めて低い</v>
      </c>
      <c r="S2" s="2" t="s">
        <v>57</v>
      </c>
      <c r="T2" s="2" t="s">
        <v>59</v>
      </c>
      <c r="U2" s="3">
        <v>0.4667</v>
      </c>
      <c r="V2" s="2">
        <v>5</v>
      </c>
      <c r="W2" s="3">
        <f>1-(V2*0.2)</f>
        <v>0</v>
      </c>
      <c r="X2" s="4">
        <f>U2*W2</f>
        <v>0</v>
      </c>
      <c r="Y2" s="4">
        <f>P2+1</f>
        <v>1.10866</v>
      </c>
      <c r="Z2" s="4">
        <f>X2*Y2</f>
        <v>0</v>
      </c>
      <c r="AA2" s="2" t="s">
        <v>60</v>
      </c>
      <c r="AB2" s="5" t="str">
        <f>IF(Z2&lt;0.2,"1: 極めて低い",IF(Z2&lt;0.4,"2: かなり低い",IF(Z2&lt;0.6,"3: 中程度",IF(Z2&lt;0.8,"4: やや高い","5: 高い"))))</f>
        <v>1: 極めて低い</v>
      </c>
      <c r="AC2" s="2" t="s">
        <v>63</v>
      </c>
      <c r="AD2" s="2" t="s">
        <v>65</v>
      </c>
      <c r="AE2" s="3">
        <v>0.4</v>
      </c>
      <c r="AF2" s="2">
        <v>5</v>
      </c>
      <c r="AG2" s="3">
        <f>1-(AF2*0.2)</f>
        <v>0</v>
      </c>
      <c r="AH2" s="4">
        <f>AE2*AG2</f>
        <v>0</v>
      </c>
      <c r="AI2" s="4">
        <f>Z2+1</f>
        <v>1</v>
      </c>
      <c r="AJ2" s="4">
        <f>AH2*AI2</f>
        <v>0</v>
      </c>
      <c r="AK2" s="2" t="s">
        <v>66</v>
      </c>
      <c r="AL2" s="5" t="str">
        <f>IF(AJ2&lt;0.2,"1: 極めて低い",IF(AJ2&lt;0.4,"2: かなり低い",IF(AJ2&lt;0.6,"3: 中程度",IF(AJ2&lt;0.8,"4: やや高い","5: 高い"))))</f>
        <v>1: 極めて低い</v>
      </c>
      <c r="AM2" s="2"/>
      <c r="AN2" s="2"/>
      <c r="AV2" s="1">
        <f t="shared" ref="AV2:AV33" si="0">(F2+N2+X2+AH2)/4</f>
        <v>4.664999999999999E-2</v>
      </c>
      <c r="AW2">
        <v>0</v>
      </c>
      <c r="AX2" t="b">
        <f>IF(AW2=1,"15%",IF(AW2=2,"20%",IF(AW2=3,"25%",IF(AW2=4,"30%",IF(AW2=5,"35%")))))</f>
        <v>0</v>
      </c>
      <c r="AY2" s="1">
        <f>AV2+AX2</f>
        <v>4.664999999999999E-2</v>
      </c>
      <c r="AZ2" s="1" t="str">
        <f>IF(AY2&lt;0.5,"1: 低い",IF(AY2&lt;0.8,"2: 中程度","3: 高い"))</f>
        <v>1: 低い</v>
      </c>
      <c r="BA2" s="1" t="str">
        <f>IF(AY2&lt;0.2,"1: 極めて低い",IF(AY2&lt;0.4,"2: かなり低い",IF(AY2&lt;0.6,"3: 中程度",IF(AY2&lt;0.8,"4: やや高い","5: 高い"))))</f>
        <v>1: 極めて低い</v>
      </c>
      <c r="BB2">
        <f>1/(1+EXP(-AY2))</f>
        <v>0.511660385443931</v>
      </c>
    </row>
    <row r="3" spans="1:54" x14ac:dyDescent="0.4">
      <c r="A3" s="2" t="s">
        <v>10</v>
      </c>
      <c r="B3" s="2" t="s">
        <v>46</v>
      </c>
      <c r="C3" s="3">
        <v>0.433</v>
      </c>
      <c r="D3" s="2">
        <v>4</v>
      </c>
      <c r="E3" s="3">
        <f t="shared" ref="E3:E65" si="1">1-(D3*0.2)</f>
        <v>0.19999999999999996</v>
      </c>
      <c r="F3" s="4">
        <f t="shared" ref="F3:F65" si="2">C3*E3</f>
        <v>8.6599999999999983E-2</v>
      </c>
      <c r="G3" s="2" t="s">
        <v>12</v>
      </c>
      <c r="H3" s="5" t="str">
        <f t="shared" ref="H3:H65" si="3">IF(F3&lt;0.2,"1: 極めて低い",IF(F3&lt;0.4,"2: かなり低い",IF(F3&lt;0.6,"3: 中程度",IF(F3&lt;0.8,"4: やや高い","5: 高い"))))</f>
        <v>1: 極めて低い</v>
      </c>
      <c r="I3" s="2" t="s">
        <v>45</v>
      </c>
      <c r="J3" s="2" t="s">
        <v>48</v>
      </c>
      <c r="K3" s="3">
        <v>0.5</v>
      </c>
      <c r="L3" s="2">
        <v>4</v>
      </c>
      <c r="M3" s="3">
        <f t="shared" ref="M3:M65" si="4">1-(L3*0.2)</f>
        <v>0.19999999999999996</v>
      </c>
      <c r="N3" s="4">
        <f t="shared" ref="N3:N65" si="5">K3*M3</f>
        <v>9.9999999999999978E-2</v>
      </c>
      <c r="O3" s="3">
        <f t="shared" ref="O3:O65" si="6">F3+1</f>
        <v>1.0866</v>
      </c>
      <c r="P3" s="3">
        <f t="shared" ref="P3:P65" si="7">N3*O3</f>
        <v>0.10865999999999998</v>
      </c>
      <c r="Q3" s="2" t="s">
        <v>53</v>
      </c>
      <c r="R3" s="5" t="str">
        <f t="shared" ref="R3:R65" si="8">IF(P3&lt;0.2,"1: 極めて低い",IF(P3&lt;0.4,"2: かなり低い",IF(P3&lt;0.6,"3: 中程度",IF(P3&lt;0.8,"4: やや高い","5: 高い"))))</f>
        <v>1: 極めて低い</v>
      </c>
      <c r="S3" s="2" t="s">
        <v>57</v>
      </c>
      <c r="T3" s="2" t="s">
        <v>59</v>
      </c>
      <c r="U3" s="3">
        <v>0.4667</v>
      </c>
      <c r="V3" s="2">
        <v>5</v>
      </c>
      <c r="W3" s="3">
        <f t="shared" ref="W3:W65" si="9">1-(V3*0.2)</f>
        <v>0</v>
      </c>
      <c r="X3" s="4">
        <f t="shared" ref="X3:X65" si="10">U3*W3</f>
        <v>0</v>
      </c>
      <c r="Y3" s="4">
        <f t="shared" ref="Y3:Y65" si="11">P3+1</f>
        <v>1.10866</v>
      </c>
      <c r="Z3" s="4">
        <f t="shared" ref="Z3:Z65" si="12">X3*Y3</f>
        <v>0</v>
      </c>
      <c r="AA3" s="2" t="s">
        <v>60</v>
      </c>
      <c r="AB3" s="5" t="str">
        <f t="shared" ref="AB3:AB65" si="13">IF(Z3&lt;0.2,"1: 極めて低い",IF(Z3&lt;0.4,"2: かなり低い",IF(Z3&lt;0.6,"3: 中程度",IF(Z3&lt;0.8,"4: やや高い","5: 高い"))))</f>
        <v>1: 極めて低い</v>
      </c>
      <c r="AC3" s="2" t="s">
        <v>14</v>
      </c>
      <c r="AD3" s="2" t="s">
        <v>15</v>
      </c>
      <c r="AE3" s="3">
        <v>0.5</v>
      </c>
      <c r="AF3" s="2">
        <v>4</v>
      </c>
      <c r="AG3" s="3">
        <f t="shared" ref="AG3:AG64" si="14">1-(AF3*0.2)</f>
        <v>0.19999999999999996</v>
      </c>
      <c r="AH3" s="4">
        <f t="shared" ref="AH3:AH64" si="15">AE3*AG3</f>
        <v>9.9999999999999978E-2</v>
      </c>
      <c r="AI3" s="4">
        <f t="shared" ref="AI3:AI64" si="16">Z3+1</f>
        <v>1</v>
      </c>
      <c r="AJ3" s="4">
        <f t="shared" ref="AJ3:AJ64" si="17">AH3*AI3</f>
        <v>9.9999999999999978E-2</v>
      </c>
      <c r="AK3" s="2" t="s">
        <v>16</v>
      </c>
      <c r="AL3" s="5" t="str">
        <f t="shared" ref="AL3:AL65" si="18">IF(AJ3&lt;0.2,"1: 極めて低い",IF(AJ3&lt;0.4,"2: かなり低い",IF(AJ3&lt;0.6,"3: 中程度",IF(AJ3&lt;0.8,"4: やや高い","5: 高い"))))</f>
        <v>1: 極めて低い</v>
      </c>
      <c r="AM3" s="2"/>
      <c r="AN3" s="2"/>
      <c r="AV3" s="1">
        <f t="shared" si="0"/>
        <v>7.1649999999999991E-2</v>
      </c>
      <c r="AW3">
        <v>0</v>
      </c>
      <c r="AX3" t="b">
        <f t="shared" ref="AX3:AX65" si="19">IF(AW3=1,"15%",IF(AW3=2,"20%",IF(AW3=3,"25%",IF(AW3=4,"30%",IF(AW3=5,"35%")))))</f>
        <v>0</v>
      </c>
      <c r="AY3" s="1">
        <f t="shared" ref="AY3:AY65" si="20">AV3+AX3</f>
        <v>7.1649999999999991E-2</v>
      </c>
      <c r="AZ3" s="1" t="str">
        <f t="shared" ref="AZ3:AZ65" si="21">IF(AY3&lt;0.5,"1: 低い",IF(AY3&lt;0.8,"2: 中程度","3: 高い"))</f>
        <v>1: 低い</v>
      </c>
      <c r="BA3" s="1" t="str">
        <f t="shared" ref="BA3:BA65" si="22">IF(AY3&lt;0.2,"1: 極めて低い",IF(AY3&lt;0.4,"2: かなり低い",IF(AY3&lt;0.6,"3: 中程度",IF(AY3&lt;0.8,"4: やや高い","5: 高い"))))</f>
        <v>1: 極めて低い</v>
      </c>
      <c r="BB3">
        <f t="shared" ref="BB3:BB65" si="23">1/(1+EXP(-AY3))</f>
        <v>0.51790484078164933</v>
      </c>
    </row>
    <row r="4" spans="1:54" x14ac:dyDescent="0.4">
      <c r="A4" s="2" t="s">
        <v>10</v>
      </c>
      <c r="B4" s="2" t="s">
        <v>13</v>
      </c>
      <c r="C4" s="3">
        <v>0.433</v>
      </c>
      <c r="D4" s="2">
        <v>4</v>
      </c>
      <c r="E4" s="3">
        <f t="shared" si="1"/>
        <v>0.19999999999999996</v>
      </c>
      <c r="F4" s="4">
        <f t="shared" si="2"/>
        <v>8.6599999999999983E-2</v>
      </c>
      <c r="G4" s="2" t="s">
        <v>12</v>
      </c>
      <c r="H4" s="5" t="str">
        <f t="shared" si="3"/>
        <v>1: 極めて低い</v>
      </c>
      <c r="I4" s="2" t="s">
        <v>45</v>
      </c>
      <c r="J4" s="2" t="s">
        <v>48</v>
      </c>
      <c r="K4" s="3">
        <v>0.5</v>
      </c>
      <c r="L4" s="2">
        <v>4</v>
      </c>
      <c r="M4" s="3">
        <f t="shared" si="4"/>
        <v>0.19999999999999996</v>
      </c>
      <c r="N4" s="4">
        <f t="shared" si="5"/>
        <v>9.9999999999999978E-2</v>
      </c>
      <c r="O4" s="3">
        <f t="shared" si="6"/>
        <v>1.0866</v>
      </c>
      <c r="P4" s="3">
        <f t="shared" si="7"/>
        <v>0.10865999999999998</v>
      </c>
      <c r="Q4" s="2" t="s">
        <v>53</v>
      </c>
      <c r="R4" s="5" t="str">
        <f t="shared" si="8"/>
        <v>1: 極めて低い</v>
      </c>
      <c r="S4" s="2" t="s">
        <v>57</v>
      </c>
      <c r="T4" s="2" t="s">
        <v>59</v>
      </c>
      <c r="U4" s="3">
        <v>0.4667</v>
      </c>
      <c r="V4" s="2">
        <v>5</v>
      </c>
      <c r="W4" s="3">
        <f t="shared" si="9"/>
        <v>0</v>
      </c>
      <c r="X4" s="4">
        <f t="shared" si="10"/>
        <v>0</v>
      </c>
      <c r="Y4" s="4">
        <f t="shared" si="11"/>
        <v>1.10866</v>
      </c>
      <c r="Z4" s="4">
        <f t="shared" si="12"/>
        <v>0</v>
      </c>
      <c r="AA4" s="2" t="s">
        <v>60</v>
      </c>
      <c r="AB4" s="5" t="str">
        <f t="shared" si="13"/>
        <v>1: 極めて低い</v>
      </c>
      <c r="AC4" s="2" t="s">
        <v>17</v>
      </c>
      <c r="AD4" s="2" t="s">
        <v>18</v>
      </c>
      <c r="AE4" s="3">
        <v>0.5</v>
      </c>
      <c r="AF4" s="2">
        <v>4</v>
      </c>
      <c r="AG4" s="3">
        <f t="shared" si="14"/>
        <v>0.19999999999999996</v>
      </c>
      <c r="AH4" s="4">
        <f t="shared" si="15"/>
        <v>9.9999999999999978E-2</v>
      </c>
      <c r="AI4" s="4">
        <f t="shared" si="16"/>
        <v>1</v>
      </c>
      <c r="AJ4" s="4">
        <f t="shared" si="17"/>
        <v>9.9999999999999978E-2</v>
      </c>
      <c r="AK4" s="2" t="s">
        <v>19</v>
      </c>
      <c r="AL4" s="5" t="str">
        <f t="shared" si="18"/>
        <v>1: 極めて低い</v>
      </c>
      <c r="AM4" s="2"/>
      <c r="AN4" s="2"/>
      <c r="AV4" s="1">
        <f t="shared" si="0"/>
        <v>7.1649999999999991E-2</v>
      </c>
      <c r="AW4">
        <v>0</v>
      </c>
      <c r="AX4" t="b">
        <f t="shared" si="19"/>
        <v>0</v>
      </c>
      <c r="AY4" s="1">
        <f t="shared" si="20"/>
        <v>7.1649999999999991E-2</v>
      </c>
      <c r="AZ4" s="1" t="str">
        <f t="shared" si="21"/>
        <v>1: 低い</v>
      </c>
      <c r="BA4" s="1" t="str">
        <f t="shared" si="22"/>
        <v>1: 極めて低い</v>
      </c>
      <c r="BB4">
        <f t="shared" si="23"/>
        <v>0.51790484078164933</v>
      </c>
    </row>
    <row r="5" spans="1:54" x14ac:dyDescent="0.4">
      <c r="A5" s="2" t="s">
        <v>10</v>
      </c>
      <c r="B5" s="2" t="s">
        <v>13</v>
      </c>
      <c r="C5" s="3">
        <v>0.433</v>
      </c>
      <c r="D5" s="2">
        <v>4</v>
      </c>
      <c r="E5" s="3">
        <f t="shared" si="1"/>
        <v>0.19999999999999996</v>
      </c>
      <c r="F5" s="4">
        <f t="shared" si="2"/>
        <v>8.6599999999999983E-2</v>
      </c>
      <c r="G5" s="2" t="s">
        <v>12</v>
      </c>
      <c r="H5" s="5" t="str">
        <f t="shared" si="3"/>
        <v>1: 極めて低い</v>
      </c>
      <c r="I5" s="2" t="s">
        <v>45</v>
      </c>
      <c r="J5" s="2" t="s">
        <v>48</v>
      </c>
      <c r="K5" s="3">
        <v>0.5</v>
      </c>
      <c r="L5" s="2">
        <v>4</v>
      </c>
      <c r="M5" s="3">
        <f t="shared" si="4"/>
        <v>0.19999999999999996</v>
      </c>
      <c r="N5" s="4">
        <f t="shared" si="5"/>
        <v>9.9999999999999978E-2</v>
      </c>
      <c r="O5" s="3">
        <f t="shared" si="6"/>
        <v>1.0866</v>
      </c>
      <c r="P5" s="3">
        <f t="shared" si="7"/>
        <v>0.10865999999999998</v>
      </c>
      <c r="Q5" s="2" t="s">
        <v>53</v>
      </c>
      <c r="R5" s="5" t="str">
        <f t="shared" si="8"/>
        <v>1: 極めて低い</v>
      </c>
      <c r="S5" s="2" t="s">
        <v>57</v>
      </c>
      <c r="T5" s="2" t="s">
        <v>59</v>
      </c>
      <c r="U5" s="3">
        <v>0.4667</v>
      </c>
      <c r="V5" s="2">
        <v>5</v>
      </c>
      <c r="W5" s="3">
        <f t="shared" si="9"/>
        <v>0</v>
      </c>
      <c r="X5" s="4">
        <f t="shared" si="10"/>
        <v>0</v>
      </c>
      <c r="Y5" s="4">
        <f t="shared" si="11"/>
        <v>1.10866</v>
      </c>
      <c r="Z5" s="4">
        <f t="shared" si="12"/>
        <v>0</v>
      </c>
      <c r="AA5" s="2" t="s">
        <v>60</v>
      </c>
      <c r="AB5" s="5" t="str">
        <f t="shared" si="13"/>
        <v>1: 極めて低い</v>
      </c>
      <c r="AC5" s="2" t="s">
        <v>64</v>
      </c>
      <c r="AD5" s="2" t="s">
        <v>67</v>
      </c>
      <c r="AE5" s="3">
        <v>0.3</v>
      </c>
      <c r="AF5" s="2">
        <v>5</v>
      </c>
      <c r="AG5" s="3">
        <f t="shared" si="14"/>
        <v>0</v>
      </c>
      <c r="AH5" s="4">
        <f t="shared" si="15"/>
        <v>0</v>
      </c>
      <c r="AI5" s="4">
        <f t="shared" si="16"/>
        <v>1</v>
      </c>
      <c r="AJ5" s="4">
        <f t="shared" si="17"/>
        <v>0</v>
      </c>
      <c r="AK5" s="2" t="s">
        <v>68</v>
      </c>
      <c r="AL5" s="5" t="str">
        <f t="shared" si="18"/>
        <v>1: 極めて低い</v>
      </c>
      <c r="AM5" s="2"/>
      <c r="AN5" s="2"/>
      <c r="AV5" s="1">
        <f t="shared" si="0"/>
        <v>4.664999999999999E-2</v>
      </c>
      <c r="AW5">
        <v>1</v>
      </c>
      <c r="AX5" t="str">
        <f t="shared" si="19"/>
        <v>15%</v>
      </c>
      <c r="AY5" s="1">
        <f t="shared" si="20"/>
        <v>0.19664999999999999</v>
      </c>
      <c r="AZ5" s="1" t="str">
        <f t="shared" si="21"/>
        <v>1: 低い</v>
      </c>
      <c r="BA5" s="1" t="str">
        <f t="shared" si="22"/>
        <v>1: 極めて低い</v>
      </c>
      <c r="BB5">
        <f t="shared" si="23"/>
        <v>0.54900467911987227</v>
      </c>
    </row>
    <row r="6" spans="1:54" x14ac:dyDescent="0.4">
      <c r="A6" s="2" t="s">
        <v>10</v>
      </c>
      <c r="B6" s="2" t="s">
        <v>13</v>
      </c>
      <c r="C6" s="3">
        <v>0.433</v>
      </c>
      <c r="D6" s="2">
        <v>4</v>
      </c>
      <c r="E6" s="3">
        <f t="shared" si="1"/>
        <v>0.19999999999999996</v>
      </c>
      <c r="F6" s="4">
        <f t="shared" si="2"/>
        <v>8.6599999999999983E-2</v>
      </c>
      <c r="G6" s="2" t="s">
        <v>12</v>
      </c>
      <c r="H6" s="5" t="str">
        <f t="shared" si="3"/>
        <v>1: 極めて低い</v>
      </c>
      <c r="I6" s="2" t="s">
        <v>45</v>
      </c>
      <c r="J6" s="2" t="s">
        <v>48</v>
      </c>
      <c r="K6" s="3">
        <v>0.5</v>
      </c>
      <c r="L6" s="2">
        <v>4</v>
      </c>
      <c r="M6" s="3">
        <f t="shared" si="4"/>
        <v>0.19999999999999996</v>
      </c>
      <c r="N6" s="4">
        <f t="shared" si="5"/>
        <v>9.9999999999999978E-2</v>
      </c>
      <c r="O6" s="3">
        <f t="shared" si="6"/>
        <v>1.0866</v>
      </c>
      <c r="P6" s="3">
        <f t="shared" si="7"/>
        <v>0.10865999999999998</v>
      </c>
      <c r="Q6" s="2" t="s">
        <v>53</v>
      </c>
      <c r="R6" s="5" t="str">
        <f t="shared" si="8"/>
        <v>1: 極めて低い</v>
      </c>
      <c r="S6" s="2" t="s">
        <v>58</v>
      </c>
      <c r="T6" s="2" t="s">
        <v>61</v>
      </c>
      <c r="U6" s="3">
        <v>0.4667</v>
      </c>
      <c r="V6" s="2">
        <v>5</v>
      </c>
      <c r="W6" s="3">
        <f t="shared" si="9"/>
        <v>0</v>
      </c>
      <c r="X6" s="4">
        <f t="shared" si="10"/>
        <v>0</v>
      </c>
      <c r="Y6" s="4">
        <f t="shared" si="11"/>
        <v>1.10866</v>
      </c>
      <c r="Z6" s="4">
        <f t="shared" si="12"/>
        <v>0</v>
      </c>
      <c r="AA6" s="2" t="s">
        <v>62</v>
      </c>
      <c r="AB6" s="5" t="str">
        <f t="shared" si="13"/>
        <v>1: 極めて低い</v>
      </c>
      <c r="AC6" s="2" t="s">
        <v>63</v>
      </c>
      <c r="AD6" s="2" t="s">
        <v>65</v>
      </c>
      <c r="AE6" s="3">
        <v>0.4</v>
      </c>
      <c r="AF6" s="2">
        <v>5</v>
      </c>
      <c r="AG6" s="3">
        <f>1-(AF6*0.2)</f>
        <v>0</v>
      </c>
      <c r="AH6" s="4">
        <f>AE6*AG6</f>
        <v>0</v>
      </c>
      <c r="AI6" s="4">
        <f>Z6+1</f>
        <v>1</v>
      </c>
      <c r="AJ6" s="4">
        <f>AH6*AI6</f>
        <v>0</v>
      </c>
      <c r="AK6" s="2" t="s">
        <v>66</v>
      </c>
      <c r="AL6" s="5" t="str">
        <f t="shared" si="18"/>
        <v>1: 極めて低い</v>
      </c>
      <c r="AM6" s="2"/>
      <c r="AN6" s="2"/>
      <c r="AV6" s="1">
        <f t="shared" si="0"/>
        <v>4.664999999999999E-2</v>
      </c>
      <c r="AW6">
        <v>0</v>
      </c>
      <c r="AX6" t="b">
        <f t="shared" si="19"/>
        <v>0</v>
      </c>
      <c r="AY6" s="1">
        <f t="shared" si="20"/>
        <v>4.664999999999999E-2</v>
      </c>
      <c r="AZ6" s="1" t="str">
        <f t="shared" si="21"/>
        <v>1: 低い</v>
      </c>
      <c r="BA6" s="1" t="str">
        <f t="shared" si="22"/>
        <v>1: 極めて低い</v>
      </c>
      <c r="BB6">
        <f t="shared" si="23"/>
        <v>0.511660385443931</v>
      </c>
    </row>
    <row r="7" spans="1:54" x14ac:dyDescent="0.4">
      <c r="A7" s="2" t="s">
        <v>10</v>
      </c>
      <c r="B7" s="2" t="s">
        <v>13</v>
      </c>
      <c r="C7" s="3">
        <v>0.433</v>
      </c>
      <c r="D7" s="2">
        <v>4</v>
      </c>
      <c r="E7" s="3">
        <f t="shared" si="1"/>
        <v>0.19999999999999996</v>
      </c>
      <c r="F7" s="4">
        <f t="shared" si="2"/>
        <v>8.6599999999999983E-2</v>
      </c>
      <c r="G7" s="2" t="s">
        <v>12</v>
      </c>
      <c r="H7" s="5" t="str">
        <f t="shared" si="3"/>
        <v>1: 極めて低い</v>
      </c>
      <c r="I7" s="2" t="s">
        <v>45</v>
      </c>
      <c r="J7" s="2" t="s">
        <v>48</v>
      </c>
      <c r="K7" s="3">
        <v>0.5</v>
      </c>
      <c r="L7" s="2">
        <v>4</v>
      </c>
      <c r="M7" s="3">
        <f t="shared" si="4"/>
        <v>0.19999999999999996</v>
      </c>
      <c r="N7" s="4">
        <f t="shared" si="5"/>
        <v>9.9999999999999978E-2</v>
      </c>
      <c r="O7" s="3">
        <f t="shared" si="6"/>
        <v>1.0866</v>
      </c>
      <c r="P7" s="3">
        <f t="shared" si="7"/>
        <v>0.10865999999999998</v>
      </c>
      <c r="Q7" s="2" t="s">
        <v>53</v>
      </c>
      <c r="R7" s="5" t="str">
        <f t="shared" si="8"/>
        <v>1: 極めて低い</v>
      </c>
      <c r="S7" s="2" t="s">
        <v>58</v>
      </c>
      <c r="T7" s="2" t="s">
        <v>61</v>
      </c>
      <c r="U7" s="3">
        <v>0.4667</v>
      </c>
      <c r="V7" s="2">
        <v>5</v>
      </c>
      <c r="W7" s="3">
        <f t="shared" si="9"/>
        <v>0</v>
      </c>
      <c r="X7" s="4">
        <f t="shared" si="10"/>
        <v>0</v>
      </c>
      <c r="Y7" s="4">
        <f t="shared" si="11"/>
        <v>1.10866</v>
      </c>
      <c r="Z7" s="4">
        <f t="shared" si="12"/>
        <v>0</v>
      </c>
      <c r="AA7" s="2" t="s">
        <v>62</v>
      </c>
      <c r="AB7" s="5" t="str">
        <f t="shared" si="13"/>
        <v>1: 極めて低い</v>
      </c>
      <c r="AC7" s="2" t="s">
        <v>14</v>
      </c>
      <c r="AD7" s="2" t="s">
        <v>15</v>
      </c>
      <c r="AE7" s="3">
        <v>0.5</v>
      </c>
      <c r="AF7" s="2">
        <v>4</v>
      </c>
      <c r="AG7" s="3">
        <f t="shared" si="14"/>
        <v>0.19999999999999996</v>
      </c>
      <c r="AH7" s="4">
        <f t="shared" si="15"/>
        <v>9.9999999999999978E-2</v>
      </c>
      <c r="AI7" s="4">
        <f t="shared" si="16"/>
        <v>1</v>
      </c>
      <c r="AJ7" s="4">
        <f t="shared" si="17"/>
        <v>9.9999999999999978E-2</v>
      </c>
      <c r="AK7" s="2" t="s">
        <v>16</v>
      </c>
      <c r="AL7" s="5" t="str">
        <f t="shared" si="18"/>
        <v>1: 極めて低い</v>
      </c>
      <c r="AM7" s="2"/>
      <c r="AN7" s="2"/>
      <c r="AV7" s="1">
        <f t="shared" si="0"/>
        <v>7.1649999999999991E-2</v>
      </c>
      <c r="AW7">
        <v>0</v>
      </c>
      <c r="AX7" t="b">
        <f t="shared" si="19"/>
        <v>0</v>
      </c>
      <c r="AY7" s="1">
        <f t="shared" si="20"/>
        <v>7.1649999999999991E-2</v>
      </c>
      <c r="AZ7" s="1" t="str">
        <f t="shared" si="21"/>
        <v>1: 低い</v>
      </c>
      <c r="BA7" s="1" t="str">
        <f t="shared" si="22"/>
        <v>1: 極めて低い</v>
      </c>
      <c r="BB7">
        <f t="shared" si="23"/>
        <v>0.51790484078164933</v>
      </c>
    </row>
    <row r="8" spans="1:54" x14ac:dyDescent="0.4">
      <c r="A8" s="2" t="s">
        <v>10</v>
      </c>
      <c r="B8" s="2" t="s">
        <v>20</v>
      </c>
      <c r="C8" s="3">
        <v>0.433</v>
      </c>
      <c r="D8" s="2">
        <v>4</v>
      </c>
      <c r="E8" s="3">
        <f t="shared" si="1"/>
        <v>0.19999999999999996</v>
      </c>
      <c r="F8" s="4">
        <f t="shared" si="2"/>
        <v>8.6599999999999983E-2</v>
      </c>
      <c r="G8" s="2" t="s">
        <v>12</v>
      </c>
      <c r="H8" s="5" t="str">
        <f t="shared" si="3"/>
        <v>1: 極めて低い</v>
      </c>
      <c r="I8" s="2" t="s">
        <v>45</v>
      </c>
      <c r="J8" s="2" t="s">
        <v>48</v>
      </c>
      <c r="K8" s="3">
        <v>0.5</v>
      </c>
      <c r="L8" s="2">
        <v>4</v>
      </c>
      <c r="M8" s="3">
        <f t="shared" si="4"/>
        <v>0.19999999999999996</v>
      </c>
      <c r="N8" s="4">
        <f t="shared" si="5"/>
        <v>9.9999999999999978E-2</v>
      </c>
      <c r="O8" s="3">
        <f t="shared" si="6"/>
        <v>1.0866</v>
      </c>
      <c r="P8" s="3">
        <f t="shared" si="7"/>
        <v>0.10865999999999998</v>
      </c>
      <c r="Q8" s="2" t="s">
        <v>53</v>
      </c>
      <c r="R8" s="5" t="str">
        <f t="shared" si="8"/>
        <v>1: 極めて低い</v>
      </c>
      <c r="S8" s="2" t="s">
        <v>58</v>
      </c>
      <c r="T8" s="2" t="s">
        <v>61</v>
      </c>
      <c r="U8" s="3">
        <v>0.4667</v>
      </c>
      <c r="V8" s="2">
        <v>5</v>
      </c>
      <c r="W8" s="3">
        <f t="shared" si="9"/>
        <v>0</v>
      </c>
      <c r="X8" s="4">
        <f t="shared" si="10"/>
        <v>0</v>
      </c>
      <c r="Y8" s="4">
        <f t="shared" si="11"/>
        <v>1.10866</v>
      </c>
      <c r="Z8" s="4">
        <f t="shared" si="12"/>
        <v>0</v>
      </c>
      <c r="AA8" s="2" t="s">
        <v>62</v>
      </c>
      <c r="AB8" s="5" t="str">
        <f t="shared" si="13"/>
        <v>1: 極めて低い</v>
      </c>
      <c r="AC8" s="2" t="s">
        <v>17</v>
      </c>
      <c r="AD8" s="2" t="s">
        <v>18</v>
      </c>
      <c r="AE8" s="3">
        <v>0.5</v>
      </c>
      <c r="AF8" s="2">
        <v>4</v>
      </c>
      <c r="AG8" s="3">
        <f t="shared" si="14"/>
        <v>0.19999999999999996</v>
      </c>
      <c r="AH8" s="4">
        <f t="shared" si="15"/>
        <v>9.9999999999999978E-2</v>
      </c>
      <c r="AI8" s="4">
        <f t="shared" si="16"/>
        <v>1</v>
      </c>
      <c r="AJ8" s="4">
        <f t="shared" si="17"/>
        <v>9.9999999999999978E-2</v>
      </c>
      <c r="AK8" s="2" t="s">
        <v>19</v>
      </c>
      <c r="AL8" s="5" t="str">
        <f t="shared" si="18"/>
        <v>1: 極めて低い</v>
      </c>
      <c r="AM8" s="2"/>
      <c r="AN8" s="2"/>
      <c r="AV8" s="1">
        <f t="shared" si="0"/>
        <v>7.1649999999999991E-2</v>
      </c>
      <c r="AW8">
        <v>0</v>
      </c>
      <c r="AX8" t="b">
        <f t="shared" si="19"/>
        <v>0</v>
      </c>
      <c r="AY8" s="1">
        <f t="shared" si="20"/>
        <v>7.1649999999999991E-2</v>
      </c>
      <c r="AZ8" s="1" t="str">
        <f t="shared" si="21"/>
        <v>1: 低い</v>
      </c>
      <c r="BA8" s="1" t="str">
        <f t="shared" si="22"/>
        <v>1: 極めて低い</v>
      </c>
      <c r="BB8">
        <f t="shared" si="23"/>
        <v>0.51790484078164933</v>
      </c>
    </row>
    <row r="9" spans="1:54" x14ac:dyDescent="0.4">
      <c r="A9" s="2" t="s">
        <v>10</v>
      </c>
      <c r="B9" s="2" t="s">
        <v>20</v>
      </c>
      <c r="C9" s="3">
        <v>0.433</v>
      </c>
      <c r="D9" s="2">
        <v>4</v>
      </c>
      <c r="E9" s="3">
        <f t="shared" si="1"/>
        <v>0.19999999999999996</v>
      </c>
      <c r="F9" s="4">
        <f t="shared" si="2"/>
        <v>8.6599999999999983E-2</v>
      </c>
      <c r="G9" s="2" t="s">
        <v>12</v>
      </c>
      <c r="H9" s="5" t="str">
        <f t="shared" si="3"/>
        <v>1: 極めて低い</v>
      </c>
      <c r="I9" s="2" t="s">
        <v>45</v>
      </c>
      <c r="J9" s="2" t="s">
        <v>48</v>
      </c>
      <c r="K9" s="3">
        <v>0.5</v>
      </c>
      <c r="L9" s="2">
        <v>4</v>
      </c>
      <c r="M9" s="3">
        <f t="shared" si="4"/>
        <v>0.19999999999999996</v>
      </c>
      <c r="N9" s="4">
        <f t="shared" si="5"/>
        <v>9.9999999999999978E-2</v>
      </c>
      <c r="O9" s="3">
        <f t="shared" si="6"/>
        <v>1.0866</v>
      </c>
      <c r="P9" s="3">
        <f t="shared" si="7"/>
        <v>0.10865999999999998</v>
      </c>
      <c r="Q9" s="2" t="s">
        <v>53</v>
      </c>
      <c r="R9" s="5" t="str">
        <f t="shared" si="8"/>
        <v>1: 極めて低い</v>
      </c>
      <c r="S9" s="2" t="s">
        <v>58</v>
      </c>
      <c r="T9" s="2" t="s">
        <v>61</v>
      </c>
      <c r="U9" s="3">
        <v>0.4667</v>
      </c>
      <c r="V9" s="2">
        <v>5</v>
      </c>
      <c r="W9" s="3">
        <f t="shared" si="9"/>
        <v>0</v>
      </c>
      <c r="X9" s="4">
        <f t="shared" si="10"/>
        <v>0</v>
      </c>
      <c r="Y9" s="4">
        <f t="shared" si="11"/>
        <v>1.10866</v>
      </c>
      <c r="Z9" s="4">
        <f t="shared" si="12"/>
        <v>0</v>
      </c>
      <c r="AA9" s="2" t="s">
        <v>62</v>
      </c>
      <c r="AB9" s="5" t="str">
        <f t="shared" si="13"/>
        <v>1: 極めて低い</v>
      </c>
      <c r="AC9" s="2" t="s">
        <v>64</v>
      </c>
      <c r="AD9" s="2" t="s">
        <v>67</v>
      </c>
      <c r="AE9" s="3">
        <v>0.3</v>
      </c>
      <c r="AF9" s="2">
        <v>5</v>
      </c>
      <c r="AG9" s="3">
        <f t="shared" ref="AG9" si="24">1-(AF9*0.2)</f>
        <v>0</v>
      </c>
      <c r="AH9" s="4">
        <f t="shared" ref="AH9" si="25">AE9*AG9</f>
        <v>0</v>
      </c>
      <c r="AI9" s="4">
        <f t="shared" ref="AI9" si="26">Z9+1</f>
        <v>1</v>
      </c>
      <c r="AJ9" s="4">
        <f t="shared" ref="AJ9" si="27">AH9*AI9</f>
        <v>0</v>
      </c>
      <c r="AK9" s="2" t="s">
        <v>68</v>
      </c>
      <c r="AL9" s="5" t="str">
        <f t="shared" si="18"/>
        <v>1: 極めて低い</v>
      </c>
      <c r="AM9" s="2"/>
      <c r="AN9" s="2"/>
      <c r="AV9" s="1">
        <f t="shared" si="0"/>
        <v>4.664999999999999E-2</v>
      </c>
      <c r="AW9">
        <v>1</v>
      </c>
      <c r="AX9" t="str">
        <f t="shared" si="19"/>
        <v>15%</v>
      </c>
      <c r="AY9" s="1">
        <f t="shared" si="20"/>
        <v>0.19664999999999999</v>
      </c>
      <c r="AZ9" s="1" t="str">
        <f t="shared" si="21"/>
        <v>1: 低い</v>
      </c>
      <c r="BA9" s="1" t="str">
        <f t="shared" si="22"/>
        <v>1: 極めて低い</v>
      </c>
      <c r="BB9">
        <f t="shared" si="23"/>
        <v>0.54900467911987227</v>
      </c>
    </row>
    <row r="10" spans="1:54" x14ac:dyDescent="0.4">
      <c r="A10" s="2" t="s">
        <v>10</v>
      </c>
      <c r="B10" s="2" t="s">
        <v>20</v>
      </c>
      <c r="C10" s="3">
        <v>0.433</v>
      </c>
      <c r="D10" s="2">
        <v>4</v>
      </c>
      <c r="E10" s="3">
        <f t="shared" si="1"/>
        <v>0.19999999999999996</v>
      </c>
      <c r="F10" s="4">
        <f t="shared" si="2"/>
        <v>8.6599999999999983E-2</v>
      </c>
      <c r="G10" s="2" t="s">
        <v>12</v>
      </c>
      <c r="H10" s="5" t="str">
        <f t="shared" si="3"/>
        <v>1: 極めて低い</v>
      </c>
      <c r="I10" s="2" t="s">
        <v>45</v>
      </c>
      <c r="J10" s="2" t="s">
        <v>48</v>
      </c>
      <c r="K10" s="3">
        <v>0.5</v>
      </c>
      <c r="L10" s="2">
        <v>4</v>
      </c>
      <c r="M10" s="3">
        <f t="shared" si="4"/>
        <v>0.19999999999999996</v>
      </c>
      <c r="N10" s="4">
        <f t="shared" si="5"/>
        <v>9.9999999999999978E-2</v>
      </c>
      <c r="O10" s="3">
        <f t="shared" si="6"/>
        <v>1.0866</v>
      </c>
      <c r="P10" s="3">
        <f t="shared" si="7"/>
        <v>0.10865999999999998</v>
      </c>
      <c r="Q10" s="2" t="s">
        <v>53</v>
      </c>
      <c r="R10" s="5" t="str">
        <f t="shared" si="8"/>
        <v>1: 極めて低い</v>
      </c>
      <c r="S10" s="2" t="s">
        <v>21</v>
      </c>
      <c r="T10" s="2" t="s">
        <v>22</v>
      </c>
      <c r="U10" s="3">
        <v>0.5</v>
      </c>
      <c r="V10" s="2">
        <v>3</v>
      </c>
      <c r="W10" s="3">
        <f t="shared" si="9"/>
        <v>0.39999999999999991</v>
      </c>
      <c r="X10" s="4">
        <f t="shared" si="10"/>
        <v>0.19999999999999996</v>
      </c>
      <c r="Y10" s="4">
        <f t="shared" si="11"/>
        <v>1.10866</v>
      </c>
      <c r="Z10" s="4">
        <f t="shared" si="12"/>
        <v>0.22173199999999996</v>
      </c>
      <c r="AA10" s="2" t="s">
        <v>23</v>
      </c>
      <c r="AB10" s="5" t="str">
        <f t="shared" si="13"/>
        <v>2: かなり低い</v>
      </c>
      <c r="AC10" s="2" t="s">
        <v>63</v>
      </c>
      <c r="AD10" s="2" t="s">
        <v>65</v>
      </c>
      <c r="AE10" s="3">
        <v>0.4</v>
      </c>
      <c r="AF10" s="2">
        <v>5</v>
      </c>
      <c r="AG10" s="3">
        <f>1-(AF10*0.2)</f>
        <v>0</v>
      </c>
      <c r="AH10" s="4">
        <f>AE10*AG10</f>
        <v>0</v>
      </c>
      <c r="AI10" s="4">
        <f>Z10+1</f>
        <v>1.221732</v>
      </c>
      <c r="AJ10" s="4">
        <f>AH10*AI10</f>
        <v>0</v>
      </c>
      <c r="AK10" s="2" t="s">
        <v>66</v>
      </c>
      <c r="AL10" s="5" t="str">
        <f t="shared" si="18"/>
        <v>1: 極めて低い</v>
      </c>
      <c r="AM10" s="2"/>
      <c r="AN10" s="2"/>
      <c r="AV10" s="1">
        <f t="shared" si="0"/>
        <v>9.6649999999999986E-2</v>
      </c>
      <c r="AW10">
        <v>2</v>
      </c>
      <c r="AX10" t="str">
        <f t="shared" si="19"/>
        <v>20%</v>
      </c>
      <c r="AY10" s="1">
        <f t="shared" si="20"/>
        <v>0.29664999999999997</v>
      </c>
      <c r="AZ10" s="1" t="str">
        <f t="shared" si="21"/>
        <v>1: 低い</v>
      </c>
      <c r="BA10" s="1" t="str">
        <f t="shared" si="22"/>
        <v>2: かなり低い</v>
      </c>
      <c r="BB10">
        <f t="shared" si="23"/>
        <v>0.57362337795472063</v>
      </c>
    </row>
    <row r="11" spans="1:54" x14ac:dyDescent="0.4">
      <c r="A11" s="2" t="s">
        <v>10</v>
      </c>
      <c r="B11" s="2" t="s">
        <v>20</v>
      </c>
      <c r="C11" s="3">
        <v>0.433</v>
      </c>
      <c r="D11" s="2">
        <v>4</v>
      </c>
      <c r="E11" s="3">
        <f t="shared" si="1"/>
        <v>0.19999999999999996</v>
      </c>
      <c r="F11" s="4">
        <f t="shared" si="2"/>
        <v>8.6599999999999983E-2</v>
      </c>
      <c r="G11" s="2" t="s">
        <v>12</v>
      </c>
      <c r="H11" s="5" t="str">
        <f t="shared" si="3"/>
        <v>1: 極めて低い</v>
      </c>
      <c r="I11" s="2" t="s">
        <v>45</v>
      </c>
      <c r="J11" s="2" t="s">
        <v>48</v>
      </c>
      <c r="K11" s="3">
        <v>0.5</v>
      </c>
      <c r="L11" s="2">
        <v>4</v>
      </c>
      <c r="M11" s="3">
        <f t="shared" si="4"/>
        <v>0.19999999999999996</v>
      </c>
      <c r="N11" s="4">
        <f t="shared" si="5"/>
        <v>9.9999999999999978E-2</v>
      </c>
      <c r="O11" s="3">
        <f t="shared" si="6"/>
        <v>1.0866</v>
      </c>
      <c r="P11" s="3">
        <f t="shared" si="7"/>
        <v>0.10865999999999998</v>
      </c>
      <c r="Q11" s="2" t="s">
        <v>53</v>
      </c>
      <c r="R11" s="5" t="str">
        <f t="shared" si="8"/>
        <v>1: 極めて低い</v>
      </c>
      <c r="S11" s="2" t="s">
        <v>21</v>
      </c>
      <c r="T11" s="2" t="s">
        <v>22</v>
      </c>
      <c r="U11" s="3">
        <v>0.5</v>
      </c>
      <c r="V11" s="2">
        <v>3</v>
      </c>
      <c r="W11" s="3">
        <f t="shared" si="9"/>
        <v>0.39999999999999991</v>
      </c>
      <c r="X11" s="4">
        <f t="shared" si="10"/>
        <v>0.19999999999999996</v>
      </c>
      <c r="Y11" s="4">
        <f t="shared" si="11"/>
        <v>1.10866</v>
      </c>
      <c r="Z11" s="4">
        <f t="shared" si="12"/>
        <v>0.22173199999999996</v>
      </c>
      <c r="AA11" s="2" t="s">
        <v>23</v>
      </c>
      <c r="AB11" s="5" t="str">
        <f t="shared" si="13"/>
        <v>2: かなり低い</v>
      </c>
      <c r="AC11" s="2" t="s">
        <v>14</v>
      </c>
      <c r="AD11" s="2" t="s">
        <v>15</v>
      </c>
      <c r="AE11" s="3">
        <v>0.5</v>
      </c>
      <c r="AF11" s="2">
        <v>4</v>
      </c>
      <c r="AG11" s="3">
        <f t="shared" si="14"/>
        <v>0.19999999999999996</v>
      </c>
      <c r="AH11" s="4">
        <f t="shared" si="15"/>
        <v>9.9999999999999978E-2</v>
      </c>
      <c r="AI11" s="4">
        <f t="shared" si="16"/>
        <v>1.221732</v>
      </c>
      <c r="AJ11" s="4">
        <f t="shared" si="17"/>
        <v>0.12217319999999998</v>
      </c>
      <c r="AK11" s="2" t="s">
        <v>16</v>
      </c>
      <c r="AL11" s="5" t="str">
        <f t="shared" si="18"/>
        <v>1: 極めて低い</v>
      </c>
      <c r="AM11" s="2"/>
      <c r="AN11" s="2"/>
      <c r="AV11" s="1">
        <f t="shared" si="0"/>
        <v>0.12164999999999998</v>
      </c>
      <c r="AW11">
        <v>1</v>
      </c>
      <c r="AX11" t="str">
        <f t="shared" si="19"/>
        <v>15%</v>
      </c>
      <c r="AY11" s="1">
        <f t="shared" si="20"/>
        <v>0.27164999999999995</v>
      </c>
      <c r="AZ11" s="1" t="str">
        <f t="shared" si="21"/>
        <v>1: 低い</v>
      </c>
      <c r="BA11" s="1" t="str">
        <f t="shared" si="22"/>
        <v>2: かなり低い</v>
      </c>
      <c r="BB11">
        <f t="shared" si="23"/>
        <v>0.56749793263013781</v>
      </c>
    </row>
    <row r="12" spans="1:54" x14ac:dyDescent="0.4">
      <c r="A12" s="2" t="s">
        <v>10</v>
      </c>
      <c r="B12" s="2" t="s">
        <v>20</v>
      </c>
      <c r="C12" s="3">
        <v>0.433</v>
      </c>
      <c r="D12" s="2">
        <v>4</v>
      </c>
      <c r="E12" s="3">
        <f t="shared" si="1"/>
        <v>0.19999999999999996</v>
      </c>
      <c r="F12" s="4">
        <f t="shared" si="2"/>
        <v>8.6599999999999983E-2</v>
      </c>
      <c r="G12" s="2" t="s">
        <v>12</v>
      </c>
      <c r="H12" s="5" t="str">
        <f t="shared" si="3"/>
        <v>1: 極めて低い</v>
      </c>
      <c r="I12" s="2" t="s">
        <v>45</v>
      </c>
      <c r="J12" s="2" t="s">
        <v>48</v>
      </c>
      <c r="K12" s="3">
        <v>0.5</v>
      </c>
      <c r="L12" s="2">
        <v>4</v>
      </c>
      <c r="M12" s="3">
        <f t="shared" si="4"/>
        <v>0.19999999999999996</v>
      </c>
      <c r="N12" s="4">
        <f t="shared" si="5"/>
        <v>9.9999999999999978E-2</v>
      </c>
      <c r="O12" s="3">
        <f t="shared" si="6"/>
        <v>1.0866</v>
      </c>
      <c r="P12" s="3">
        <f t="shared" si="7"/>
        <v>0.10865999999999998</v>
      </c>
      <c r="Q12" s="2" t="s">
        <v>53</v>
      </c>
      <c r="R12" s="5" t="str">
        <f t="shared" si="8"/>
        <v>1: 極めて低い</v>
      </c>
      <c r="S12" s="2" t="s">
        <v>21</v>
      </c>
      <c r="T12" s="2" t="s">
        <v>22</v>
      </c>
      <c r="U12" s="3">
        <v>0.5</v>
      </c>
      <c r="V12" s="2">
        <v>3</v>
      </c>
      <c r="W12" s="3">
        <f t="shared" si="9"/>
        <v>0.39999999999999991</v>
      </c>
      <c r="X12" s="4">
        <f t="shared" si="10"/>
        <v>0.19999999999999996</v>
      </c>
      <c r="Y12" s="4">
        <f t="shared" si="11"/>
        <v>1.10866</v>
      </c>
      <c r="Z12" s="4">
        <f t="shared" si="12"/>
        <v>0.22173199999999996</v>
      </c>
      <c r="AA12" s="2" t="s">
        <v>23</v>
      </c>
      <c r="AB12" s="5" t="str">
        <f t="shared" si="13"/>
        <v>2: かなり低い</v>
      </c>
      <c r="AC12" s="2" t="s">
        <v>17</v>
      </c>
      <c r="AD12" s="2" t="s">
        <v>18</v>
      </c>
      <c r="AE12" s="3">
        <v>0.5</v>
      </c>
      <c r="AF12" s="2">
        <v>4</v>
      </c>
      <c r="AG12" s="3">
        <f t="shared" si="14"/>
        <v>0.19999999999999996</v>
      </c>
      <c r="AH12" s="4">
        <f t="shared" si="15"/>
        <v>9.9999999999999978E-2</v>
      </c>
      <c r="AI12" s="4">
        <f t="shared" si="16"/>
        <v>1.221732</v>
      </c>
      <c r="AJ12" s="4">
        <f t="shared" si="17"/>
        <v>0.12217319999999998</v>
      </c>
      <c r="AK12" s="2" t="s">
        <v>19</v>
      </c>
      <c r="AL12" s="5" t="str">
        <f t="shared" si="18"/>
        <v>1: 極めて低い</v>
      </c>
      <c r="AM12" s="2"/>
      <c r="AN12" s="2"/>
      <c r="AV12" s="1">
        <f t="shared" si="0"/>
        <v>0.12164999999999998</v>
      </c>
      <c r="AW12">
        <v>2</v>
      </c>
      <c r="AX12" t="str">
        <f t="shared" si="19"/>
        <v>20%</v>
      </c>
      <c r="AY12" s="1">
        <f t="shared" si="20"/>
        <v>0.32164999999999999</v>
      </c>
      <c r="AZ12" s="1" t="str">
        <f t="shared" si="21"/>
        <v>1: 低い</v>
      </c>
      <c r="BA12" s="1" t="str">
        <f t="shared" si="22"/>
        <v>2: かなり低い</v>
      </c>
      <c r="BB12">
        <f t="shared" si="23"/>
        <v>0.57972631707724109</v>
      </c>
    </row>
    <row r="13" spans="1:54" x14ac:dyDescent="0.4">
      <c r="A13" s="2" t="s">
        <v>10</v>
      </c>
      <c r="B13" s="2" t="s">
        <v>20</v>
      </c>
      <c r="C13" s="3">
        <v>0.433</v>
      </c>
      <c r="D13" s="2">
        <v>4</v>
      </c>
      <c r="E13" s="3">
        <f t="shared" si="1"/>
        <v>0.19999999999999996</v>
      </c>
      <c r="F13" s="4">
        <f t="shared" si="2"/>
        <v>8.6599999999999983E-2</v>
      </c>
      <c r="G13" s="2" t="s">
        <v>12</v>
      </c>
      <c r="H13" s="5" t="str">
        <f t="shared" si="3"/>
        <v>1: 極めて低い</v>
      </c>
      <c r="I13" s="2" t="s">
        <v>45</v>
      </c>
      <c r="J13" s="2" t="s">
        <v>48</v>
      </c>
      <c r="K13" s="3">
        <v>0.5</v>
      </c>
      <c r="L13" s="2">
        <v>4</v>
      </c>
      <c r="M13" s="3">
        <f t="shared" si="4"/>
        <v>0.19999999999999996</v>
      </c>
      <c r="N13" s="4">
        <f t="shared" si="5"/>
        <v>9.9999999999999978E-2</v>
      </c>
      <c r="O13" s="3">
        <f t="shared" si="6"/>
        <v>1.0866</v>
      </c>
      <c r="P13" s="3">
        <f t="shared" si="7"/>
        <v>0.10865999999999998</v>
      </c>
      <c r="Q13" s="2" t="s">
        <v>53</v>
      </c>
      <c r="R13" s="5" t="str">
        <f t="shared" si="8"/>
        <v>1: 極めて低い</v>
      </c>
      <c r="S13" s="2" t="s">
        <v>21</v>
      </c>
      <c r="T13" s="2" t="s">
        <v>22</v>
      </c>
      <c r="U13" s="3">
        <v>0.5</v>
      </c>
      <c r="V13" s="2">
        <v>3</v>
      </c>
      <c r="W13" s="3">
        <f t="shared" si="9"/>
        <v>0.39999999999999991</v>
      </c>
      <c r="X13" s="4">
        <f t="shared" si="10"/>
        <v>0.19999999999999996</v>
      </c>
      <c r="Y13" s="4">
        <f t="shared" si="11"/>
        <v>1.10866</v>
      </c>
      <c r="Z13" s="4">
        <f t="shared" si="12"/>
        <v>0.22173199999999996</v>
      </c>
      <c r="AA13" s="2" t="s">
        <v>23</v>
      </c>
      <c r="AB13" s="5" t="str">
        <f t="shared" si="13"/>
        <v>2: かなり低い</v>
      </c>
      <c r="AC13" s="2" t="s">
        <v>64</v>
      </c>
      <c r="AD13" s="2" t="s">
        <v>67</v>
      </c>
      <c r="AE13" s="3">
        <v>0.3</v>
      </c>
      <c r="AF13" s="2">
        <v>5</v>
      </c>
      <c r="AG13" s="3">
        <f t="shared" si="14"/>
        <v>0</v>
      </c>
      <c r="AH13" s="4">
        <f t="shared" si="15"/>
        <v>0</v>
      </c>
      <c r="AI13" s="4">
        <f t="shared" si="16"/>
        <v>1.221732</v>
      </c>
      <c r="AJ13" s="4">
        <f t="shared" si="17"/>
        <v>0</v>
      </c>
      <c r="AK13" s="2" t="s">
        <v>68</v>
      </c>
      <c r="AL13" s="5" t="str">
        <f t="shared" si="18"/>
        <v>1: 極めて低い</v>
      </c>
      <c r="AM13" s="2"/>
      <c r="AN13" s="2"/>
      <c r="AV13" s="1">
        <f t="shared" si="0"/>
        <v>9.6649999999999986E-2</v>
      </c>
      <c r="AW13">
        <v>2</v>
      </c>
      <c r="AX13" t="str">
        <f t="shared" si="19"/>
        <v>20%</v>
      </c>
      <c r="AY13" s="1">
        <f t="shared" si="20"/>
        <v>0.29664999999999997</v>
      </c>
      <c r="AZ13" s="1" t="str">
        <f t="shared" si="21"/>
        <v>1: 低い</v>
      </c>
      <c r="BA13" s="1" t="str">
        <f t="shared" si="22"/>
        <v>2: かなり低い</v>
      </c>
      <c r="BB13">
        <f t="shared" si="23"/>
        <v>0.57362337795472063</v>
      </c>
    </row>
    <row r="14" spans="1:54" x14ac:dyDescent="0.4">
      <c r="A14" s="2" t="s">
        <v>10</v>
      </c>
      <c r="B14" s="2" t="s">
        <v>20</v>
      </c>
      <c r="C14" s="3">
        <v>0.433</v>
      </c>
      <c r="D14" s="2">
        <v>4</v>
      </c>
      <c r="E14" s="3">
        <f t="shared" si="1"/>
        <v>0.19999999999999996</v>
      </c>
      <c r="F14" s="4">
        <f t="shared" si="2"/>
        <v>8.6599999999999983E-2</v>
      </c>
      <c r="G14" s="2" t="s">
        <v>12</v>
      </c>
      <c r="H14" s="5" t="str">
        <f t="shared" si="3"/>
        <v>1: 極めて低い</v>
      </c>
      <c r="I14" s="2" t="s">
        <v>45</v>
      </c>
      <c r="J14" s="2" t="s">
        <v>48</v>
      </c>
      <c r="K14" s="3">
        <v>0.5</v>
      </c>
      <c r="L14" s="2">
        <v>4</v>
      </c>
      <c r="M14" s="3">
        <f t="shared" si="4"/>
        <v>0.19999999999999996</v>
      </c>
      <c r="N14" s="4">
        <f t="shared" si="5"/>
        <v>9.9999999999999978E-2</v>
      </c>
      <c r="O14" s="3">
        <f t="shared" si="6"/>
        <v>1.0866</v>
      </c>
      <c r="P14" s="3">
        <f t="shared" si="7"/>
        <v>0.10865999999999998</v>
      </c>
      <c r="Q14" s="2" t="s">
        <v>53</v>
      </c>
      <c r="R14" s="5" t="str">
        <f t="shared" si="8"/>
        <v>1: 極めて低い</v>
      </c>
      <c r="S14" s="2" t="s">
        <v>24</v>
      </c>
      <c r="T14" s="2" t="s">
        <v>25</v>
      </c>
      <c r="U14" s="3">
        <v>0.5</v>
      </c>
      <c r="V14" s="2">
        <v>4</v>
      </c>
      <c r="W14" s="3">
        <f t="shared" si="9"/>
        <v>0.19999999999999996</v>
      </c>
      <c r="X14" s="4">
        <f t="shared" si="10"/>
        <v>9.9999999999999978E-2</v>
      </c>
      <c r="Y14" s="4">
        <f t="shared" si="11"/>
        <v>1.10866</v>
      </c>
      <c r="Z14" s="4">
        <f t="shared" si="12"/>
        <v>0.11086599999999998</v>
      </c>
      <c r="AA14" s="2" t="s">
        <v>26</v>
      </c>
      <c r="AB14" s="5" t="str">
        <f t="shared" si="13"/>
        <v>1: 極めて低い</v>
      </c>
      <c r="AC14" s="2" t="s">
        <v>63</v>
      </c>
      <c r="AD14" s="2" t="s">
        <v>65</v>
      </c>
      <c r="AE14" s="3">
        <v>0.4</v>
      </c>
      <c r="AF14" s="2">
        <v>5</v>
      </c>
      <c r="AG14" s="3">
        <f>1-(AF14*0.2)</f>
        <v>0</v>
      </c>
      <c r="AH14" s="4">
        <f>AE14*AG14</f>
        <v>0</v>
      </c>
      <c r="AI14" s="4">
        <f>Z14+1</f>
        <v>1.1108659999999999</v>
      </c>
      <c r="AJ14" s="4">
        <f>AH14*AI14</f>
        <v>0</v>
      </c>
      <c r="AK14" s="2" t="s">
        <v>66</v>
      </c>
      <c r="AL14" s="5" t="str">
        <f t="shared" si="18"/>
        <v>1: 極めて低い</v>
      </c>
      <c r="AM14" s="2"/>
      <c r="AN14" s="2"/>
      <c r="AV14" s="1">
        <f t="shared" si="0"/>
        <v>7.1649999999999991E-2</v>
      </c>
      <c r="AW14">
        <v>2</v>
      </c>
      <c r="AX14" t="str">
        <f t="shared" si="19"/>
        <v>20%</v>
      </c>
      <c r="AY14" s="1">
        <f t="shared" si="20"/>
        <v>0.27165</v>
      </c>
      <c r="AZ14" s="1" t="str">
        <f t="shared" si="21"/>
        <v>1: 低い</v>
      </c>
      <c r="BA14" s="1" t="str">
        <f t="shared" si="22"/>
        <v>2: かなり低い</v>
      </c>
      <c r="BB14">
        <f t="shared" si="23"/>
        <v>0.56749793263013781</v>
      </c>
    </row>
    <row r="15" spans="1:54" x14ac:dyDescent="0.4">
      <c r="A15" s="2" t="s">
        <v>10</v>
      </c>
      <c r="B15" s="2" t="s">
        <v>20</v>
      </c>
      <c r="C15" s="3">
        <v>0.433</v>
      </c>
      <c r="D15" s="2">
        <v>4</v>
      </c>
      <c r="E15" s="3">
        <f t="shared" si="1"/>
        <v>0.19999999999999996</v>
      </c>
      <c r="F15" s="4">
        <f t="shared" si="2"/>
        <v>8.6599999999999983E-2</v>
      </c>
      <c r="G15" s="2" t="s">
        <v>12</v>
      </c>
      <c r="H15" s="5" t="str">
        <f t="shared" si="3"/>
        <v>1: 極めて低い</v>
      </c>
      <c r="I15" s="2" t="s">
        <v>45</v>
      </c>
      <c r="J15" s="2" t="s">
        <v>48</v>
      </c>
      <c r="K15" s="3">
        <v>0.5</v>
      </c>
      <c r="L15" s="2">
        <v>4</v>
      </c>
      <c r="M15" s="3">
        <f t="shared" si="4"/>
        <v>0.19999999999999996</v>
      </c>
      <c r="N15" s="4">
        <f t="shared" si="5"/>
        <v>9.9999999999999978E-2</v>
      </c>
      <c r="O15" s="3">
        <f t="shared" si="6"/>
        <v>1.0866</v>
      </c>
      <c r="P15" s="3">
        <f t="shared" si="7"/>
        <v>0.10865999999999998</v>
      </c>
      <c r="Q15" s="2" t="s">
        <v>53</v>
      </c>
      <c r="R15" s="5" t="str">
        <f t="shared" si="8"/>
        <v>1: 極めて低い</v>
      </c>
      <c r="S15" s="2" t="s">
        <v>24</v>
      </c>
      <c r="T15" s="2" t="s">
        <v>25</v>
      </c>
      <c r="U15" s="3">
        <v>0.5</v>
      </c>
      <c r="V15" s="2">
        <v>4</v>
      </c>
      <c r="W15" s="3">
        <f t="shared" si="9"/>
        <v>0.19999999999999996</v>
      </c>
      <c r="X15" s="4">
        <f t="shared" si="10"/>
        <v>9.9999999999999978E-2</v>
      </c>
      <c r="Y15" s="4">
        <f t="shared" si="11"/>
        <v>1.10866</v>
      </c>
      <c r="Z15" s="4">
        <f t="shared" si="12"/>
        <v>0.11086599999999998</v>
      </c>
      <c r="AA15" s="2" t="s">
        <v>26</v>
      </c>
      <c r="AB15" s="5" t="str">
        <f t="shared" si="13"/>
        <v>1: 極めて低い</v>
      </c>
      <c r="AC15" s="2" t="s">
        <v>14</v>
      </c>
      <c r="AD15" s="2" t="s">
        <v>15</v>
      </c>
      <c r="AE15" s="3">
        <v>0.5</v>
      </c>
      <c r="AF15" s="2">
        <v>4</v>
      </c>
      <c r="AG15" s="3">
        <f t="shared" si="14"/>
        <v>0.19999999999999996</v>
      </c>
      <c r="AH15" s="4">
        <f t="shared" si="15"/>
        <v>9.9999999999999978E-2</v>
      </c>
      <c r="AI15" s="4">
        <f t="shared" si="16"/>
        <v>1.1108659999999999</v>
      </c>
      <c r="AJ15" s="4">
        <f t="shared" si="17"/>
        <v>0.11108659999999997</v>
      </c>
      <c r="AK15" s="2" t="s">
        <v>16</v>
      </c>
      <c r="AL15" s="5" t="str">
        <f t="shared" si="18"/>
        <v>1: 極めて低い</v>
      </c>
      <c r="AM15" s="2"/>
      <c r="AN15" s="2"/>
      <c r="AV15" s="1">
        <f t="shared" si="0"/>
        <v>9.6649999999999986E-2</v>
      </c>
      <c r="AW15">
        <v>1</v>
      </c>
      <c r="AX15" t="str">
        <f t="shared" si="19"/>
        <v>15%</v>
      </c>
      <c r="AY15" s="1">
        <f t="shared" si="20"/>
        <v>0.24664999999999998</v>
      </c>
      <c r="AZ15" s="1" t="str">
        <f t="shared" si="21"/>
        <v>1: 低い</v>
      </c>
      <c r="BA15" s="1" t="str">
        <f t="shared" si="22"/>
        <v>2: かなり低い</v>
      </c>
      <c r="BB15">
        <f t="shared" si="23"/>
        <v>0.56135178069789027</v>
      </c>
    </row>
    <row r="16" spans="1:54" x14ac:dyDescent="0.4">
      <c r="A16" s="2" t="s">
        <v>10</v>
      </c>
      <c r="B16" s="2" t="s">
        <v>20</v>
      </c>
      <c r="C16" s="3">
        <v>0.433</v>
      </c>
      <c r="D16" s="2">
        <v>4</v>
      </c>
      <c r="E16" s="3">
        <f t="shared" si="1"/>
        <v>0.19999999999999996</v>
      </c>
      <c r="F16" s="4">
        <f t="shared" si="2"/>
        <v>8.6599999999999983E-2</v>
      </c>
      <c r="G16" s="2" t="s">
        <v>12</v>
      </c>
      <c r="H16" s="5" t="str">
        <f t="shared" si="3"/>
        <v>1: 極めて低い</v>
      </c>
      <c r="I16" s="2" t="s">
        <v>45</v>
      </c>
      <c r="J16" s="2" t="s">
        <v>48</v>
      </c>
      <c r="K16" s="3">
        <v>0.5</v>
      </c>
      <c r="L16" s="2">
        <v>4</v>
      </c>
      <c r="M16" s="3">
        <f t="shared" si="4"/>
        <v>0.19999999999999996</v>
      </c>
      <c r="N16" s="4">
        <f t="shared" si="5"/>
        <v>9.9999999999999978E-2</v>
      </c>
      <c r="O16" s="3">
        <f t="shared" si="6"/>
        <v>1.0866</v>
      </c>
      <c r="P16" s="3">
        <f t="shared" si="7"/>
        <v>0.10865999999999998</v>
      </c>
      <c r="Q16" s="2" t="s">
        <v>53</v>
      </c>
      <c r="R16" s="5" t="str">
        <f t="shared" si="8"/>
        <v>1: 極めて低い</v>
      </c>
      <c r="S16" s="2" t="s">
        <v>24</v>
      </c>
      <c r="T16" s="2" t="s">
        <v>25</v>
      </c>
      <c r="U16" s="3">
        <v>0.5</v>
      </c>
      <c r="V16" s="2">
        <v>4</v>
      </c>
      <c r="W16" s="3">
        <f t="shared" si="9"/>
        <v>0.19999999999999996</v>
      </c>
      <c r="X16" s="4">
        <f t="shared" si="10"/>
        <v>9.9999999999999978E-2</v>
      </c>
      <c r="Y16" s="4">
        <f t="shared" si="11"/>
        <v>1.10866</v>
      </c>
      <c r="Z16" s="4">
        <f t="shared" si="12"/>
        <v>0.11086599999999998</v>
      </c>
      <c r="AA16" s="2" t="s">
        <v>26</v>
      </c>
      <c r="AB16" s="5" t="str">
        <f t="shared" si="13"/>
        <v>1: 極めて低い</v>
      </c>
      <c r="AC16" s="2" t="s">
        <v>17</v>
      </c>
      <c r="AD16" s="2" t="s">
        <v>18</v>
      </c>
      <c r="AE16" s="3">
        <v>0.5</v>
      </c>
      <c r="AF16" s="2">
        <v>4</v>
      </c>
      <c r="AG16" s="3">
        <f t="shared" si="14"/>
        <v>0.19999999999999996</v>
      </c>
      <c r="AH16" s="4">
        <f t="shared" si="15"/>
        <v>9.9999999999999978E-2</v>
      </c>
      <c r="AI16" s="4">
        <f t="shared" si="16"/>
        <v>1.1108659999999999</v>
      </c>
      <c r="AJ16" s="4">
        <f t="shared" si="17"/>
        <v>0.11108659999999997</v>
      </c>
      <c r="AK16" s="2" t="s">
        <v>19</v>
      </c>
      <c r="AL16" s="5" t="str">
        <f t="shared" si="18"/>
        <v>1: 極めて低い</v>
      </c>
      <c r="AM16" s="2"/>
      <c r="AN16" s="2"/>
      <c r="AV16" s="1">
        <f t="shared" si="0"/>
        <v>9.6649999999999986E-2</v>
      </c>
      <c r="AW16">
        <v>1</v>
      </c>
      <c r="AX16" t="str">
        <f t="shared" si="19"/>
        <v>15%</v>
      </c>
      <c r="AY16" s="1">
        <f t="shared" si="20"/>
        <v>0.24664999999999998</v>
      </c>
      <c r="AZ16" s="1" t="str">
        <f t="shared" si="21"/>
        <v>1: 低い</v>
      </c>
      <c r="BA16" s="1" t="str">
        <f t="shared" si="22"/>
        <v>2: かなり低い</v>
      </c>
      <c r="BB16">
        <f t="shared" si="23"/>
        <v>0.56135178069789027</v>
      </c>
    </row>
    <row r="17" spans="1:54" x14ac:dyDescent="0.4">
      <c r="A17" s="2" t="s">
        <v>10</v>
      </c>
      <c r="B17" s="2" t="s">
        <v>20</v>
      </c>
      <c r="C17" s="3">
        <v>0.433</v>
      </c>
      <c r="D17" s="2">
        <v>4</v>
      </c>
      <c r="E17" s="3">
        <f t="shared" si="1"/>
        <v>0.19999999999999996</v>
      </c>
      <c r="F17" s="4">
        <f t="shared" si="2"/>
        <v>8.6599999999999983E-2</v>
      </c>
      <c r="G17" s="2" t="s">
        <v>12</v>
      </c>
      <c r="H17" s="5" t="str">
        <f t="shared" si="3"/>
        <v>1: 極めて低い</v>
      </c>
      <c r="I17" s="2" t="s">
        <v>45</v>
      </c>
      <c r="J17" s="2" t="s">
        <v>48</v>
      </c>
      <c r="K17" s="3">
        <v>0.5</v>
      </c>
      <c r="L17" s="2">
        <v>4</v>
      </c>
      <c r="M17" s="3">
        <f t="shared" si="4"/>
        <v>0.19999999999999996</v>
      </c>
      <c r="N17" s="4">
        <f t="shared" si="5"/>
        <v>9.9999999999999978E-2</v>
      </c>
      <c r="O17" s="3">
        <f t="shared" si="6"/>
        <v>1.0866</v>
      </c>
      <c r="P17" s="3">
        <f t="shared" si="7"/>
        <v>0.10865999999999998</v>
      </c>
      <c r="Q17" s="2" t="s">
        <v>53</v>
      </c>
      <c r="R17" s="5" t="str">
        <f t="shared" si="8"/>
        <v>1: 極めて低い</v>
      </c>
      <c r="S17" s="2" t="s">
        <v>24</v>
      </c>
      <c r="T17" s="2" t="s">
        <v>25</v>
      </c>
      <c r="U17" s="3">
        <v>0.5</v>
      </c>
      <c r="V17" s="2">
        <v>4</v>
      </c>
      <c r="W17" s="3">
        <f t="shared" si="9"/>
        <v>0.19999999999999996</v>
      </c>
      <c r="X17" s="4">
        <f t="shared" si="10"/>
        <v>9.9999999999999978E-2</v>
      </c>
      <c r="Y17" s="4">
        <f t="shared" si="11"/>
        <v>1.10866</v>
      </c>
      <c r="Z17" s="4">
        <f t="shared" si="12"/>
        <v>0.11086599999999998</v>
      </c>
      <c r="AA17" s="2" t="s">
        <v>26</v>
      </c>
      <c r="AB17" s="5" t="str">
        <f t="shared" si="13"/>
        <v>1: 極めて低い</v>
      </c>
      <c r="AC17" s="2" t="s">
        <v>64</v>
      </c>
      <c r="AD17" s="2" t="s">
        <v>67</v>
      </c>
      <c r="AE17" s="3">
        <v>0.3</v>
      </c>
      <c r="AF17" s="2">
        <v>5</v>
      </c>
      <c r="AG17" s="3">
        <f t="shared" ref="AG17" si="28">1-(AF17*0.2)</f>
        <v>0</v>
      </c>
      <c r="AH17" s="4">
        <f t="shared" ref="AH17" si="29">AE17*AG17</f>
        <v>0</v>
      </c>
      <c r="AI17" s="4">
        <f t="shared" ref="AI17" si="30">Z17+1</f>
        <v>1.1108659999999999</v>
      </c>
      <c r="AJ17" s="4">
        <f t="shared" ref="AJ17" si="31">AH17*AI17</f>
        <v>0</v>
      </c>
      <c r="AK17" s="2" t="s">
        <v>68</v>
      </c>
      <c r="AL17" s="5" t="str">
        <f t="shared" si="18"/>
        <v>1: 極めて低い</v>
      </c>
      <c r="AM17" s="2"/>
      <c r="AN17" s="2"/>
      <c r="AV17" s="1">
        <f t="shared" si="0"/>
        <v>7.1649999999999991E-2</v>
      </c>
      <c r="AW17">
        <v>2</v>
      </c>
      <c r="AX17" t="str">
        <f t="shared" si="19"/>
        <v>20%</v>
      </c>
      <c r="AY17" s="1">
        <f t="shared" si="20"/>
        <v>0.27165</v>
      </c>
      <c r="AZ17" s="1" t="str">
        <f t="shared" si="21"/>
        <v>1: 低い</v>
      </c>
      <c r="BA17" s="1" t="str">
        <f t="shared" si="22"/>
        <v>2: かなり低い</v>
      </c>
      <c r="BB17">
        <f t="shared" si="23"/>
        <v>0.56749793263013781</v>
      </c>
    </row>
    <row r="18" spans="1:54" x14ac:dyDescent="0.4">
      <c r="A18" s="2" t="s">
        <v>10</v>
      </c>
      <c r="B18" s="2" t="s">
        <v>20</v>
      </c>
      <c r="C18" s="3">
        <v>0.433</v>
      </c>
      <c r="D18" s="2">
        <v>4</v>
      </c>
      <c r="E18" s="3">
        <f t="shared" si="1"/>
        <v>0.19999999999999996</v>
      </c>
      <c r="F18" s="4">
        <f t="shared" si="2"/>
        <v>8.6599999999999983E-2</v>
      </c>
      <c r="G18" s="2" t="s">
        <v>12</v>
      </c>
      <c r="H18" s="5" t="str">
        <f t="shared" si="3"/>
        <v>1: 極めて低い</v>
      </c>
      <c r="I18" s="2" t="s">
        <v>50</v>
      </c>
      <c r="J18" s="2" t="s">
        <v>48</v>
      </c>
      <c r="K18" s="3">
        <v>0.5</v>
      </c>
      <c r="L18" s="2">
        <v>4</v>
      </c>
      <c r="M18" s="3">
        <f t="shared" si="4"/>
        <v>0.19999999999999996</v>
      </c>
      <c r="N18" s="4">
        <f t="shared" si="5"/>
        <v>9.9999999999999978E-2</v>
      </c>
      <c r="O18" s="3">
        <f t="shared" si="6"/>
        <v>1.0866</v>
      </c>
      <c r="P18" s="3">
        <f t="shared" si="7"/>
        <v>0.10865999999999998</v>
      </c>
      <c r="Q18" s="2" t="s">
        <v>52</v>
      </c>
      <c r="R18" s="5" t="str">
        <f t="shared" si="8"/>
        <v>1: 極めて低い</v>
      </c>
      <c r="S18" s="2" t="s">
        <v>57</v>
      </c>
      <c r="T18" s="2" t="s">
        <v>59</v>
      </c>
      <c r="U18" s="3">
        <v>0.4667</v>
      </c>
      <c r="V18" s="2">
        <v>5</v>
      </c>
      <c r="W18" s="3">
        <f>1-(V18*0.2)</f>
        <v>0</v>
      </c>
      <c r="X18" s="4">
        <f>U18*W18</f>
        <v>0</v>
      </c>
      <c r="Y18" s="4">
        <f>P18+1</f>
        <v>1.10866</v>
      </c>
      <c r="Z18" s="4">
        <f>X18*Y18</f>
        <v>0</v>
      </c>
      <c r="AA18" s="2" t="s">
        <v>60</v>
      </c>
      <c r="AB18" s="5" t="str">
        <f t="shared" si="13"/>
        <v>1: 極めて低い</v>
      </c>
      <c r="AC18" s="2" t="s">
        <v>63</v>
      </c>
      <c r="AD18" s="2" t="s">
        <v>65</v>
      </c>
      <c r="AE18" s="3">
        <v>0.4</v>
      </c>
      <c r="AF18" s="2">
        <v>5</v>
      </c>
      <c r="AG18" s="3">
        <f>1-(AF18*0.2)</f>
        <v>0</v>
      </c>
      <c r="AH18" s="4">
        <f>AE18*AG18</f>
        <v>0</v>
      </c>
      <c r="AI18" s="4">
        <f>Z18+1</f>
        <v>1</v>
      </c>
      <c r="AJ18" s="4">
        <f>AH18*AI18</f>
        <v>0</v>
      </c>
      <c r="AK18" s="2" t="s">
        <v>66</v>
      </c>
      <c r="AL18" s="5" t="str">
        <f t="shared" si="18"/>
        <v>1: 極めて低い</v>
      </c>
      <c r="AM18" s="2"/>
      <c r="AN18" s="2"/>
      <c r="AV18" s="1">
        <f t="shared" si="0"/>
        <v>4.664999999999999E-2</v>
      </c>
      <c r="AW18">
        <v>0</v>
      </c>
      <c r="AX18" t="b">
        <f t="shared" si="19"/>
        <v>0</v>
      </c>
      <c r="AY18" s="1">
        <f t="shared" si="20"/>
        <v>4.664999999999999E-2</v>
      </c>
      <c r="AZ18" s="1" t="str">
        <f t="shared" si="21"/>
        <v>1: 低い</v>
      </c>
      <c r="BA18" s="1" t="str">
        <f t="shared" si="22"/>
        <v>1: 極めて低い</v>
      </c>
      <c r="BB18">
        <f t="shared" si="23"/>
        <v>0.511660385443931</v>
      </c>
    </row>
    <row r="19" spans="1:54" x14ac:dyDescent="0.4">
      <c r="A19" s="2" t="s">
        <v>10</v>
      </c>
      <c r="B19" s="2" t="s">
        <v>20</v>
      </c>
      <c r="C19" s="3">
        <v>0.433</v>
      </c>
      <c r="D19" s="2">
        <v>4</v>
      </c>
      <c r="E19" s="3">
        <f t="shared" si="1"/>
        <v>0.19999999999999996</v>
      </c>
      <c r="F19" s="4">
        <f t="shared" si="2"/>
        <v>8.6599999999999983E-2</v>
      </c>
      <c r="G19" s="2" t="s">
        <v>12</v>
      </c>
      <c r="H19" s="5" t="str">
        <f t="shared" si="3"/>
        <v>1: 極めて低い</v>
      </c>
      <c r="I19" s="2" t="s">
        <v>50</v>
      </c>
      <c r="J19" s="2" t="s">
        <v>51</v>
      </c>
      <c r="K19" s="3">
        <v>0.5</v>
      </c>
      <c r="L19" s="2">
        <v>4</v>
      </c>
      <c r="M19" s="3">
        <f t="shared" si="4"/>
        <v>0.19999999999999996</v>
      </c>
      <c r="N19" s="4">
        <f t="shared" si="5"/>
        <v>9.9999999999999978E-2</v>
      </c>
      <c r="O19" s="3">
        <f t="shared" si="6"/>
        <v>1.0866</v>
      </c>
      <c r="P19" s="3">
        <f t="shared" si="7"/>
        <v>0.10865999999999998</v>
      </c>
      <c r="Q19" s="2" t="s">
        <v>52</v>
      </c>
      <c r="R19" s="5" t="str">
        <f t="shared" si="8"/>
        <v>1: 極めて低い</v>
      </c>
      <c r="S19" s="2" t="s">
        <v>57</v>
      </c>
      <c r="T19" s="2" t="s">
        <v>59</v>
      </c>
      <c r="U19" s="3">
        <v>0.4667</v>
      </c>
      <c r="V19" s="2">
        <v>5</v>
      </c>
      <c r="W19" s="3">
        <f t="shared" ref="W19:W25" si="32">1-(V19*0.2)</f>
        <v>0</v>
      </c>
      <c r="X19" s="4">
        <f t="shared" ref="X19:X25" si="33">U19*W19</f>
        <v>0</v>
      </c>
      <c r="Y19" s="4">
        <f t="shared" ref="Y19:Y25" si="34">P19+1</f>
        <v>1.10866</v>
      </c>
      <c r="Z19" s="4">
        <f t="shared" ref="Z19:Z25" si="35">X19*Y19</f>
        <v>0</v>
      </c>
      <c r="AA19" s="2" t="s">
        <v>60</v>
      </c>
      <c r="AB19" s="5" t="str">
        <f t="shared" si="13"/>
        <v>1: 極めて低い</v>
      </c>
      <c r="AC19" s="2" t="s">
        <v>14</v>
      </c>
      <c r="AD19" s="2" t="s">
        <v>15</v>
      </c>
      <c r="AE19" s="3">
        <v>0.5</v>
      </c>
      <c r="AF19" s="2">
        <v>4</v>
      </c>
      <c r="AG19" s="3">
        <f t="shared" si="14"/>
        <v>0.19999999999999996</v>
      </c>
      <c r="AH19" s="4">
        <f t="shared" si="15"/>
        <v>9.9999999999999978E-2</v>
      </c>
      <c r="AI19" s="4">
        <f t="shared" si="16"/>
        <v>1</v>
      </c>
      <c r="AJ19" s="4">
        <f t="shared" si="17"/>
        <v>9.9999999999999978E-2</v>
      </c>
      <c r="AK19" s="2" t="s">
        <v>16</v>
      </c>
      <c r="AL19" s="5" t="str">
        <f t="shared" si="18"/>
        <v>1: 極めて低い</v>
      </c>
      <c r="AM19" s="2"/>
      <c r="AN19" s="2"/>
      <c r="AV19" s="1">
        <f t="shared" si="0"/>
        <v>7.1649999999999991E-2</v>
      </c>
      <c r="AW19">
        <v>0</v>
      </c>
      <c r="AX19" t="b">
        <f t="shared" si="19"/>
        <v>0</v>
      </c>
      <c r="AY19" s="1">
        <f t="shared" si="20"/>
        <v>7.1649999999999991E-2</v>
      </c>
      <c r="AZ19" s="1" t="str">
        <f t="shared" si="21"/>
        <v>1: 低い</v>
      </c>
      <c r="BA19" s="1" t="str">
        <f t="shared" si="22"/>
        <v>1: 極めて低い</v>
      </c>
      <c r="BB19">
        <f t="shared" si="23"/>
        <v>0.51790484078164933</v>
      </c>
    </row>
    <row r="20" spans="1:54" x14ac:dyDescent="0.4">
      <c r="A20" s="2" t="s">
        <v>10</v>
      </c>
      <c r="B20" s="2" t="s">
        <v>20</v>
      </c>
      <c r="C20" s="3">
        <v>0.433</v>
      </c>
      <c r="D20" s="2">
        <v>4</v>
      </c>
      <c r="E20" s="3">
        <f t="shared" si="1"/>
        <v>0.19999999999999996</v>
      </c>
      <c r="F20" s="4">
        <f t="shared" si="2"/>
        <v>8.6599999999999983E-2</v>
      </c>
      <c r="G20" s="2" t="s">
        <v>12</v>
      </c>
      <c r="H20" s="5" t="str">
        <f t="shared" si="3"/>
        <v>1: 極めて低い</v>
      </c>
      <c r="I20" s="2" t="s">
        <v>50</v>
      </c>
      <c r="J20" s="2" t="s">
        <v>51</v>
      </c>
      <c r="K20" s="3">
        <v>0.5</v>
      </c>
      <c r="L20" s="2">
        <v>4</v>
      </c>
      <c r="M20" s="3">
        <f t="shared" si="4"/>
        <v>0.19999999999999996</v>
      </c>
      <c r="N20" s="4">
        <f t="shared" si="5"/>
        <v>9.9999999999999978E-2</v>
      </c>
      <c r="O20" s="3">
        <f t="shared" si="6"/>
        <v>1.0866</v>
      </c>
      <c r="P20" s="3">
        <f t="shared" si="7"/>
        <v>0.10865999999999998</v>
      </c>
      <c r="Q20" s="2" t="s">
        <v>52</v>
      </c>
      <c r="R20" s="5" t="str">
        <f t="shared" si="8"/>
        <v>1: 極めて低い</v>
      </c>
      <c r="S20" s="2" t="s">
        <v>57</v>
      </c>
      <c r="T20" s="2" t="s">
        <v>59</v>
      </c>
      <c r="U20" s="3">
        <v>0.4667</v>
      </c>
      <c r="V20" s="2">
        <v>5</v>
      </c>
      <c r="W20" s="3">
        <f t="shared" si="32"/>
        <v>0</v>
      </c>
      <c r="X20" s="4">
        <f t="shared" si="33"/>
        <v>0</v>
      </c>
      <c r="Y20" s="4">
        <f t="shared" si="34"/>
        <v>1.10866</v>
      </c>
      <c r="Z20" s="4">
        <f t="shared" si="35"/>
        <v>0</v>
      </c>
      <c r="AA20" s="2" t="s">
        <v>60</v>
      </c>
      <c r="AB20" s="5" t="str">
        <f t="shared" si="13"/>
        <v>1: 極めて低い</v>
      </c>
      <c r="AC20" s="2" t="s">
        <v>17</v>
      </c>
      <c r="AD20" s="2" t="s">
        <v>18</v>
      </c>
      <c r="AE20" s="3">
        <v>0.5</v>
      </c>
      <c r="AF20" s="2">
        <v>4</v>
      </c>
      <c r="AG20" s="3">
        <f t="shared" si="14"/>
        <v>0.19999999999999996</v>
      </c>
      <c r="AH20" s="4">
        <f t="shared" si="15"/>
        <v>9.9999999999999978E-2</v>
      </c>
      <c r="AI20" s="4">
        <f t="shared" si="16"/>
        <v>1</v>
      </c>
      <c r="AJ20" s="4">
        <f t="shared" si="17"/>
        <v>9.9999999999999978E-2</v>
      </c>
      <c r="AK20" s="2" t="s">
        <v>19</v>
      </c>
      <c r="AL20" s="5" t="str">
        <f t="shared" si="18"/>
        <v>1: 極めて低い</v>
      </c>
      <c r="AM20" s="2"/>
      <c r="AN20" s="2"/>
      <c r="AV20" s="1">
        <f t="shared" si="0"/>
        <v>7.1649999999999991E-2</v>
      </c>
      <c r="AW20">
        <v>0</v>
      </c>
      <c r="AX20" t="b">
        <f t="shared" si="19"/>
        <v>0</v>
      </c>
      <c r="AY20" s="1">
        <f t="shared" si="20"/>
        <v>7.1649999999999991E-2</v>
      </c>
      <c r="AZ20" s="1" t="str">
        <f t="shared" si="21"/>
        <v>1: 低い</v>
      </c>
      <c r="BA20" s="1" t="str">
        <f t="shared" si="22"/>
        <v>1: 極めて低い</v>
      </c>
      <c r="BB20">
        <f t="shared" si="23"/>
        <v>0.51790484078164933</v>
      </c>
    </row>
    <row r="21" spans="1:54" x14ac:dyDescent="0.4">
      <c r="A21" s="2" t="s">
        <v>10</v>
      </c>
      <c r="B21" s="2" t="s">
        <v>20</v>
      </c>
      <c r="C21" s="3">
        <v>0.433</v>
      </c>
      <c r="D21" s="2">
        <v>4</v>
      </c>
      <c r="E21" s="3">
        <f t="shared" si="1"/>
        <v>0.19999999999999996</v>
      </c>
      <c r="F21" s="4">
        <f t="shared" si="2"/>
        <v>8.6599999999999983E-2</v>
      </c>
      <c r="G21" s="2" t="s">
        <v>12</v>
      </c>
      <c r="H21" s="5" t="str">
        <f t="shared" si="3"/>
        <v>1: 極めて低い</v>
      </c>
      <c r="I21" s="2" t="s">
        <v>50</v>
      </c>
      <c r="J21" s="2" t="s">
        <v>51</v>
      </c>
      <c r="K21" s="3">
        <v>0.5</v>
      </c>
      <c r="L21" s="2">
        <v>4</v>
      </c>
      <c r="M21" s="3">
        <f t="shared" si="4"/>
        <v>0.19999999999999996</v>
      </c>
      <c r="N21" s="4">
        <f t="shared" si="5"/>
        <v>9.9999999999999978E-2</v>
      </c>
      <c r="O21" s="3">
        <f t="shared" si="6"/>
        <v>1.0866</v>
      </c>
      <c r="P21" s="3">
        <f t="shared" si="7"/>
        <v>0.10865999999999998</v>
      </c>
      <c r="Q21" s="2" t="s">
        <v>52</v>
      </c>
      <c r="R21" s="5" t="str">
        <f t="shared" si="8"/>
        <v>1: 極めて低い</v>
      </c>
      <c r="S21" s="2" t="s">
        <v>57</v>
      </c>
      <c r="T21" s="2" t="s">
        <v>59</v>
      </c>
      <c r="U21" s="3">
        <v>0.4667</v>
      </c>
      <c r="V21" s="2">
        <v>5</v>
      </c>
      <c r="W21" s="3">
        <f t="shared" si="32"/>
        <v>0</v>
      </c>
      <c r="X21" s="4">
        <f t="shared" si="33"/>
        <v>0</v>
      </c>
      <c r="Y21" s="4">
        <f t="shared" si="34"/>
        <v>1.10866</v>
      </c>
      <c r="Z21" s="4">
        <f t="shared" si="35"/>
        <v>0</v>
      </c>
      <c r="AA21" s="2" t="s">
        <v>60</v>
      </c>
      <c r="AB21" s="5" t="str">
        <f t="shared" si="13"/>
        <v>1: 極めて低い</v>
      </c>
      <c r="AC21" s="2" t="s">
        <v>64</v>
      </c>
      <c r="AD21" s="2" t="s">
        <v>67</v>
      </c>
      <c r="AE21" s="3">
        <v>0.3</v>
      </c>
      <c r="AF21" s="2">
        <v>5</v>
      </c>
      <c r="AG21" s="3">
        <f t="shared" si="14"/>
        <v>0</v>
      </c>
      <c r="AH21" s="4">
        <f t="shared" si="15"/>
        <v>0</v>
      </c>
      <c r="AI21" s="4">
        <f t="shared" si="16"/>
        <v>1</v>
      </c>
      <c r="AJ21" s="4">
        <f t="shared" si="17"/>
        <v>0</v>
      </c>
      <c r="AK21" s="2" t="s">
        <v>68</v>
      </c>
      <c r="AL21" s="5" t="str">
        <f t="shared" si="18"/>
        <v>1: 極めて低い</v>
      </c>
      <c r="AM21" s="2"/>
      <c r="AN21" s="2"/>
      <c r="AV21" s="1">
        <f t="shared" si="0"/>
        <v>4.664999999999999E-2</v>
      </c>
      <c r="AW21">
        <v>1</v>
      </c>
      <c r="AX21" t="str">
        <f t="shared" si="19"/>
        <v>15%</v>
      </c>
      <c r="AY21" s="1">
        <f t="shared" si="20"/>
        <v>0.19664999999999999</v>
      </c>
      <c r="AZ21" s="1" t="str">
        <f t="shared" si="21"/>
        <v>1: 低い</v>
      </c>
      <c r="BA21" s="1" t="str">
        <f t="shared" si="22"/>
        <v>1: 極めて低い</v>
      </c>
      <c r="BB21">
        <f t="shared" si="23"/>
        <v>0.54900467911987227</v>
      </c>
    </row>
    <row r="22" spans="1:54" x14ac:dyDescent="0.4">
      <c r="A22" s="2" t="s">
        <v>10</v>
      </c>
      <c r="B22" s="2" t="s">
        <v>20</v>
      </c>
      <c r="C22" s="3">
        <v>0.433</v>
      </c>
      <c r="D22" s="2">
        <v>4</v>
      </c>
      <c r="E22" s="3">
        <f t="shared" si="1"/>
        <v>0.19999999999999996</v>
      </c>
      <c r="F22" s="4">
        <f t="shared" si="2"/>
        <v>8.6599999999999983E-2</v>
      </c>
      <c r="G22" s="2" t="s">
        <v>12</v>
      </c>
      <c r="H22" s="5" t="str">
        <f t="shared" si="3"/>
        <v>1: 極めて低い</v>
      </c>
      <c r="I22" s="2" t="s">
        <v>50</v>
      </c>
      <c r="J22" s="2" t="s">
        <v>51</v>
      </c>
      <c r="K22" s="3">
        <v>0.5</v>
      </c>
      <c r="L22" s="2">
        <v>4</v>
      </c>
      <c r="M22" s="3">
        <f t="shared" si="4"/>
        <v>0.19999999999999996</v>
      </c>
      <c r="N22" s="4">
        <f t="shared" si="5"/>
        <v>9.9999999999999978E-2</v>
      </c>
      <c r="O22" s="3">
        <f t="shared" si="6"/>
        <v>1.0866</v>
      </c>
      <c r="P22" s="3">
        <f t="shared" si="7"/>
        <v>0.10865999999999998</v>
      </c>
      <c r="Q22" s="2" t="s">
        <v>52</v>
      </c>
      <c r="R22" s="5" t="str">
        <f t="shared" si="8"/>
        <v>1: 極めて低い</v>
      </c>
      <c r="S22" s="2" t="s">
        <v>58</v>
      </c>
      <c r="T22" s="2" t="s">
        <v>61</v>
      </c>
      <c r="U22" s="3">
        <v>0.4667</v>
      </c>
      <c r="V22" s="2">
        <v>5</v>
      </c>
      <c r="W22" s="3">
        <f t="shared" si="32"/>
        <v>0</v>
      </c>
      <c r="X22" s="4">
        <f t="shared" si="33"/>
        <v>0</v>
      </c>
      <c r="Y22" s="4">
        <f t="shared" si="34"/>
        <v>1.10866</v>
      </c>
      <c r="Z22" s="4">
        <f t="shared" si="35"/>
        <v>0</v>
      </c>
      <c r="AA22" s="2" t="s">
        <v>62</v>
      </c>
      <c r="AB22" s="5" t="str">
        <f t="shared" si="13"/>
        <v>1: 極めて低い</v>
      </c>
      <c r="AC22" s="2" t="s">
        <v>63</v>
      </c>
      <c r="AD22" s="2" t="s">
        <v>65</v>
      </c>
      <c r="AE22" s="3">
        <v>0.4</v>
      </c>
      <c r="AF22" s="2">
        <v>5</v>
      </c>
      <c r="AG22" s="3">
        <f>1-(AF22*0.2)</f>
        <v>0</v>
      </c>
      <c r="AH22" s="4">
        <f>AE22*AG22</f>
        <v>0</v>
      </c>
      <c r="AI22" s="4">
        <f>Z22+1</f>
        <v>1</v>
      </c>
      <c r="AJ22" s="4">
        <f>AH22*AI22</f>
        <v>0</v>
      </c>
      <c r="AK22" s="2" t="s">
        <v>66</v>
      </c>
      <c r="AL22" s="5" t="str">
        <f t="shared" si="18"/>
        <v>1: 極めて低い</v>
      </c>
      <c r="AM22" s="2"/>
      <c r="AN22" s="2"/>
      <c r="AV22" s="1">
        <f t="shared" si="0"/>
        <v>4.664999999999999E-2</v>
      </c>
      <c r="AW22">
        <v>0</v>
      </c>
      <c r="AX22" t="b">
        <f t="shared" si="19"/>
        <v>0</v>
      </c>
      <c r="AY22" s="1">
        <f t="shared" si="20"/>
        <v>4.664999999999999E-2</v>
      </c>
      <c r="AZ22" s="1" t="str">
        <f t="shared" si="21"/>
        <v>1: 低い</v>
      </c>
      <c r="BA22" s="1" t="str">
        <f t="shared" si="22"/>
        <v>1: 極めて低い</v>
      </c>
      <c r="BB22">
        <f t="shared" si="23"/>
        <v>0.511660385443931</v>
      </c>
    </row>
    <row r="23" spans="1:54" x14ac:dyDescent="0.4">
      <c r="A23" s="2" t="s">
        <v>10</v>
      </c>
      <c r="B23" s="2" t="s">
        <v>20</v>
      </c>
      <c r="C23" s="3">
        <v>0.433</v>
      </c>
      <c r="D23" s="2">
        <v>4</v>
      </c>
      <c r="E23" s="3">
        <f t="shared" si="1"/>
        <v>0.19999999999999996</v>
      </c>
      <c r="F23" s="4">
        <f t="shared" si="2"/>
        <v>8.6599999999999983E-2</v>
      </c>
      <c r="G23" s="2" t="s">
        <v>12</v>
      </c>
      <c r="H23" s="5" t="str">
        <f t="shared" si="3"/>
        <v>1: 極めて低い</v>
      </c>
      <c r="I23" s="2" t="s">
        <v>50</v>
      </c>
      <c r="J23" s="2" t="s">
        <v>51</v>
      </c>
      <c r="K23" s="3">
        <v>0.5</v>
      </c>
      <c r="L23" s="2">
        <v>4</v>
      </c>
      <c r="M23" s="3">
        <f t="shared" si="4"/>
        <v>0.19999999999999996</v>
      </c>
      <c r="N23" s="4">
        <f t="shared" si="5"/>
        <v>9.9999999999999978E-2</v>
      </c>
      <c r="O23" s="3">
        <f t="shared" si="6"/>
        <v>1.0866</v>
      </c>
      <c r="P23" s="3">
        <f t="shared" si="7"/>
        <v>0.10865999999999998</v>
      </c>
      <c r="Q23" s="2" t="s">
        <v>52</v>
      </c>
      <c r="R23" s="5" t="str">
        <f t="shared" si="8"/>
        <v>1: 極めて低い</v>
      </c>
      <c r="S23" s="2" t="s">
        <v>58</v>
      </c>
      <c r="T23" s="2" t="s">
        <v>61</v>
      </c>
      <c r="U23" s="3">
        <v>0.4667</v>
      </c>
      <c r="V23" s="2">
        <v>5</v>
      </c>
      <c r="W23" s="3">
        <f t="shared" si="32"/>
        <v>0</v>
      </c>
      <c r="X23" s="4">
        <f t="shared" si="33"/>
        <v>0</v>
      </c>
      <c r="Y23" s="4">
        <f t="shared" si="34"/>
        <v>1.10866</v>
      </c>
      <c r="Z23" s="4">
        <f t="shared" si="35"/>
        <v>0</v>
      </c>
      <c r="AA23" s="2" t="s">
        <v>62</v>
      </c>
      <c r="AB23" s="5" t="str">
        <f t="shared" si="13"/>
        <v>1: 極めて低い</v>
      </c>
      <c r="AC23" s="2" t="s">
        <v>14</v>
      </c>
      <c r="AD23" s="2" t="s">
        <v>15</v>
      </c>
      <c r="AE23" s="3">
        <v>0.5</v>
      </c>
      <c r="AF23" s="2">
        <v>4</v>
      </c>
      <c r="AG23" s="3">
        <f t="shared" si="14"/>
        <v>0.19999999999999996</v>
      </c>
      <c r="AH23" s="4">
        <f t="shared" si="15"/>
        <v>9.9999999999999978E-2</v>
      </c>
      <c r="AI23" s="4">
        <f t="shared" si="16"/>
        <v>1</v>
      </c>
      <c r="AJ23" s="4">
        <f t="shared" si="17"/>
        <v>9.9999999999999978E-2</v>
      </c>
      <c r="AK23" s="2" t="s">
        <v>16</v>
      </c>
      <c r="AL23" s="5" t="str">
        <f t="shared" si="18"/>
        <v>1: 極めて低い</v>
      </c>
      <c r="AM23" s="2"/>
      <c r="AN23" s="2"/>
      <c r="AV23" s="1">
        <f t="shared" si="0"/>
        <v>7.1649999999999991E-2</v>
      </c>
      <c r="AW23">
        <v>0</v>
      </c>
      <c r="AX23" t="b">
        <f t="shared" si="19"/>
        <v>0</v>
      </c>
      <c r="AY23" s="1">
        <f t="shared" si="20"/>
        <v>7.1649999999999991E-2</v>
      </c>
      <c r="AZ23" s="1" t="str">
        <f t="shared" si="21"/>
        <v>1: 低い</v>
      </c>
      <c r="BA23" s="1" t="str">
        <f t="shared" si="22"/>
        <v>1: 極めて低い</v>
      </c>
      <c r="BB23">
        <f t="shared" si="23"/>
        <v>0.51790484078164933</v>
      </c>
    </row>
    <row r="24" spans="1:54" x14ac:dyDescent="0.4">
      <c r="A24" s="2" t="s">
        <v>10</v>
      </c>
      <c r="B24" s="2" t="s">
        <v>20</v>
      </c>
      <c r="C24" s="3">
        <v>0.433</v>
      </c>
      <c r="D24" s="2">
        <v>4</v>
      </c>
      <c r="E24" s="3">
        <f t="shared" si="1"/>
        <v>0.19999999999999996</v>
      </c>
      <c r="F24" s="4">
        <f t="shared" si="2"/>
        <v>8.6599999999999983E-2</v>
      </c>
      <c r="G24" s="2" t="s">
        <v>12</v>
      </c>
      <c r="H24" s="5" t="str">
        <f t="shared" si="3"/>
        <v>1: 極めて低い</v>
      </c>
      <c r="I24" s="2" t="s">
        <v>50</v>
      </c>
      <c r="J24" s="2" t="s">
        <v>51</v>
      </c>
      <c r="K24" s="3">
        <v>0.5</v>
      </c>
      <c r="L24" s="2">
        <v>4</v>
      </c>
      <c r="M24" s="3">
        <f t="shared" si="4"/>
        <v>0.19999999999999996</v>
      </c>
      <c r="N24" s="4">
        <f t="shared" si="5"/>
        <v>9.9999999999999978E-2</v>
      </c>
      <c r="O24" s="3">
        <f t="shared" si="6"/>
        <v>1.0866</v>
      </c>
      <c r="P24" s="3">
        <f t="shared" si="7"/>
        <v>0.10865999999999998</v>
      </c>
      <c r="Q24" s="2" t="s">
        <v>52</v>
      </c>
      <c r="R24" s="5" t="str">
        <f t="shared" si="8"/>
        <v>1: 極めて低い</v>
      </c>
      <c r="S24" s="2" t="s">
        <v>58</v>
      </c>
      <c r="T24" s="2" t="s">
        <v>61</v>
      </c>
      <c r="U24" s="3">
        <v>0.4667</v>
      </c>
      <c r="V24" s="2">
        <v>5</v>
      </c>
      <c r="W24" s="3">
        <f t="shared" si="32"/>
        <v>0</v>
      </c>
      <c r="X24" s="4">
        <f t="shared" si="33"/>
        <v>0</v>
      </c>
      <c r="Y24" s="4">
        <f t="shared" si="34"/>
        <v>1.10866</v>
      </c>
      <c r="Z24" s="4">
        <f t="shared" si="35"/>
        <v>0</v>
      </c>
      <c r="AA24" s="2" t="s">
        <v>62</v>
      </c>
      <c r="AB24" s="5" t="str">
        <f t="shared" si="13"/>
        <v>1: 極めて低い</v>
      </c>
      <c r="AC24" s="2" t="s">
        <v>17</v>
      </c>
      <c r="AD24" s="2" t="s">
        <v>18</v>
      </c>
      <c r="AE24" s="3">
        <v>0.5</v>
      </c>
      <c r="AF24" s="2">
        <v>4</v>
      </c>
      <c r="AG24" s="3">
        <f t="shared" si="14"/>
        <v>0.19999999999999996</v>
      </c>
      <c r="AH24" s="4">
        <f t="shared" si="15"/>
        <v>9.9999999999999978E-2</v>
      </c>
      <c r="AI24" s="4">
        <f t="shared" si="16"/>
        <v>1</v>
      </c>
      <c r="AJ24" s="4">
        <f t="shared" si="17"/>
        <v>9.9999999999999978E-2</v>
      </c>
      <c r="AK24" s="2" t="s">
        <v>19</v>
      </c>
      <c r="AL24" s="5" t="str">
        <f t="shared" si="18"/>
        <v>1: 極めて低い</v>
      </c>
      <c r="AM24" s="2"/>
      <c r="AN24" s="2"/>
      <c r="AV24" s="1">
        <f t="shared" si="0"/>
        <v>7.1649999999999991E-2</v>
      </c>
      <c r="AW24">
        <v>0</v>
      </c>
      <c r="AX24" t="b">
        <f t="shared" si="19"/>
        <v>0</v>
      </c>
      <c r="AY24" s="1">
        <f t="shared" si="20"/>
        <v>7.1649999999999991E-2</v>
      </c>
      <c r="AZ24" s="1" t="str">
        <f t="shared" si="21"/>
        <v>1: 低い</v>
      </c>
      <c r="BA24" s="1" t="str">
        <f t="shared" si="22"/>
        <v>1: 極めて低い</v>
      </c>
      <c r="BB24">
        <f t="shared" si="23"/>
        <v>0.51790484078164933</v>
      </c>
    </row>
    <row r="25" spans="1:54" x14ac:dyDescent="0.4">
      <c r="A25" s="2" t="s">
        <v>10</v>
      </c>
      <c r="B25" s="2" t="s">
        <v>20</v>
      </c>
      <c r="C25" s="3">
        <v>0.433</v>
      </c>
      <c r="D25" s="2">
        <v>4</v>
      </c>
      <c r="E25" s="3">
        <f t="shared" si="1"/>
        <v>0.19999999999999996</v>
      </c>
      <c r="F25" s="4">
        <f t="shared" si="2"/>
        <v>8.6599999999999983E-2</v>
      </c>
      <c r="G25" s="2" t="s">
        <v>12</v>
      </c>
      <c r="H25" s="5" t="str">
        <f t="shared" si="3"/>
        <v>1: 極めて低い</v>
      </c>
      <c r="I25" s="2" t="s">
        <v>50</v>
      </c>
      <c r="J25" s="2" t="s">
        <v>51</v>
      </c>
      <c r="K25" s="3">
        <v>0.5</v>
      </c>
      <c r="L25" s="2">
        <v>4</v>
      </c>
      <c r="M25" s="3">
        <f t="shared" si="4"/>
        <v>0.19999999999999996</v>
      </c>
      <c r="N25" s="4">
        <f t="shared" si="5"/>
        <v>9.9999999999999978E-2</v>
      </c>
      <c r="O25" s="3">
        <f t="shared" si="6"/>
        <v>1.0866</v>
      </c>
      <c r="P25" s="3">
        <f t="shared" si="7"/>
        <v>0.10865999999999998</v>
      </c>
      <c r="Q25" s="2" t="s">
        <v>52</v>
      </c>
      <c r="R25" s="5" t="str">
        <f t="shared" si="8"/>
        <v>1: 極めて低い</v>
      </c>
      <c r="S25" s="2" t="s">
        <v>58</v>
      </c>
      <c r="T25" s="2" t="s">
        <v>61</v>
      </c>
      <c r="U25" s="3">
        <v>0.4667</v>
      </c>
      <c r="V25" s="2">
        <v>5</v>
      </c>
      <c r="W25" s="3">
        <f t="shared" si="32"/>
        <v>0</v>
      </c>
      <c r="X25" s="4">
        <f t="shared" si="33"/>
        <v>0</v>
      </c>
      <c r="Y25" s="4">
        <f t="shared" si="34"/>
        <v>1.10866</v>
      </c>
      <c r="Z25" s="4">
        <f t="shared" si="35"/>
        <v>0</v>
      </c>
      <c r="AA25" s="2" t="s">
        <v>62</v>
      </c>
      <c r="AB25" s="5" t="str">
        <f t="shared" si="13"/>
        <v>1: 極めて低い</v>
      </c>
      <c r="AC25" s="2" t="s">
        <v>64</v>
      </c>
      <c r="AD25" s="2" t="s">
        <v>67</v>
      </c>
      <c r="AE25" s="3">
        <v>0.3</v>
      </c>
      <c r="AF25" s="2">
        <v>5</v>
      </c>
      <c r="AG25" s="3">
        <f t="shared" ref="AG25" si="36">1-(AF25*0.2)</f>
        <v>0</v>
      </c>
      <c r="AH25" s="4">
        <f t="shared" ref="AH25" si="37">AE25*AG25</f>
        <v>0</v>
      </c>
      <c r="AI25" s="4">
        <f t="shared" ref="AI25" si="38">Z25+1</f>
        <v>1</v>
      </c>
      <c r="AJ25" s="4">
        <f t="shared" ref="AJ25" si="39">AH25*AI25</f>
        <v>0</v>
      </c>
      <c r="AK25" s="2" t="s">
        <v>68</v>
      </c>
      <c r="AL25" s="5" t="str">
        <f t="shared" si="18"/>
        <v>1: 極めて低い</v>
      </c>
      <c r="AM25" s="2"/>
      <c r="AN25" s="2"/>
      <c r="AV25" s="1">
        <f t="shared" si="0"/>
        <v>4.664999999999999E-2</v>
      </c>
      <c r="AW25">
        <v>1</v>
      </c>
      <c r="AX25" t="str">
        <f t="shared" si="19"/>
        <v>15%</v>
      </c>
      <c r="AY25" s="1">
        <f t="shared" si="20"/>
        <v>0.19664999999999999</v>
      </c>
      <c r="AZ25" s="1" t="str">
        <f t="shared" si="21"/>
        <v>1: 低い</v>
      </c>
      <c r="BA25" s="1" t="str">
        <f t="shared" si="22"/>
        <v>1: 極めて低い</v>
      </c>
      <c r="BB25">
        <f t="shared" si="23"/>
        <v>0.54900467911987227</v>
      </c>
    </row>
    <row r="26" spans="1:54" x14ac:dyDescent="0.4">
      <c r="A26" s="2" t="s">
        <v>10</v>
      </c>
      <c r="B26" s="2" t="s">
        <v>20</v>
      </c>
      <c r="C26" s="3">
        <v>0.433</v>
      </c>
      <c r="D26" s="2">
        <v>4</v>
      </c>
      <c r="E26" s="3">
        <f t="shared" si="1"/>
        <v>0.19999999999999996</v>
      </c>
      <c r="F26" s="4">
        <f t="shared" si="2"/>
        <v>8.6599999999999983E-2</v>
      </c>
      <c r="G26" s="2" t="s">
        <v>12</v>
      </c>
      <c r="H26" s="5" t="str">
        <f t="shared" si="3"/>
        <v>1: 極めて低い</v>
      </c>
      <c r="I26" s="2" t="s">
        <v>50</v>
      </c>
      <c r="J26" s="2" t="s">
        <v>51</v>
      </c>
      <c r="K26" s="3">
        <v>0.5</v>
      </c>
      <c r="L26" s="2">
        <v>4</v>
      </c>
      <c r="M26" s="3">
        <f t="shared" si="4"/>
        <v>0.19999999999999996</v>
      </c>
      <c r="N26" s="4">
        <f t="shared" si="5"/>
        <v>9.9999999999999978E-2</v>
      </c>
      <c r="O26" s="3">
        <f t="shared" si="6"/>
        <v>1.0866</v>
      </c>
      <c r="P26" s="3">
        <f t="shared" si="7"/>
        <v>0.10865999999999998</v>
      </c>
      <c r="Q26" s="2" t="s">
        <v>52</v>
      </c>
      <c r="R26" s="5" t="str">
        <f t="shared" si="8"/>
        <v>1: 極めて低い</v>
      </c>
      <c r="S26" s="2" t="s">
        <v>21</v>
      </c>
      <c r="T26" s="2" t="s">
        <v>22</v>
      </c>
      <c r="U26" s="3">
        <v>0.5</v>
      </c>
      <c r="V26" s="2">
        <v>3</v>
      </c>
      <c r="W26" s="3">
        <f t="shared" si="9"/>
        <v>0.39999999999999991</v>
      </c>
      <c r="X26" s="4">
        <f t="shared" si="10"/>
        <v>0.19999999999999996</v>
      </c>
      <c r="Y26" s="4">
        <f t="shared" si="11"/>
        <v>1.10866</v>
      </c>
      <c r="Z26" s="4">
        <f t="shared" si="12"/>
        <v>0.22173199999999996</v>
      </c>
      <c r="AA26" s="2" t="s">
        <v>23</v>
      </c>
      <c r="AB26" s="5" t="str">
        <f t="shared" si="13"/>
        <v>2: かなり低い</v>
      </c>
      <c r="AC26" s="2" t="s">
        <v>63</v>
      </c>
      <c r="AD26" s="2" t="s">
        <v>65</v>
      </c>
      <c r="AE26" s="3">
        <v>0.4</v>
      </c>
      <c r="AF26" s="2">
        <v>5</v>
      </c>
      <c r="AG26" s="3">
        <f>1-(AF26*0.2)</f>
        <v>0</v>
      </c>
      <c r="AH26" s="4">
        <f>AE26*AG26</f>
        <v>0</v>
      </c>
      <c r="AI26" s="4">
        <f>Z26+1</f>
        <v>1.221732</v>
      </c>
      <c r="AJ26" s="4">
        <f>AH26*AI26</f>
        <v>0</v>
      </c>
      <c r="AK26" s="2" t="s">
        <v>66</v>
      </c>
      <c r="AL26" s="5" t="str">
        <f t="shared" si="18"/>
        <v>1: 極めて低い</v>
      </c>
      <c r="AM26" s="2"/>
      <c r="AN26" s="2"/>
      <c r="AV26" s="1">
        <f t="shared" si="0"/>
        <v>9.6649999999999986E-2</v>
      </c>
      <c r="AW26">
        <v>2</v>
      </c>
      <c r="AX26" t="str">
        <f t="shared" si="19"/>
        <v>20%</v>
      </c>
      <c r="AY26" s="1">
        <f t="shared" si="20"/>
        <v>0.29664999999999997</v>
      </c>
      <c r="AZ26" s="1" t="str">
        <f t="shared" si="21"/>
        <v>1: 低い</v>
      </c>
      <c r="BA26" s="1" t="str">
        <f t="shared" si="22"/>
        <v>2: かなり低い</v>
      </c>
      <c r="BB26">
        <f t="shared" si="23"/>
        <v>0.57362337795472063</v>
      </c>
    </row>
    <row r="27" spans="1:54" x14ac:dyDescent="0.4">
      <c r="A27" s="2" t="s">
        <v>10</v>
      </c>
      <c r="B27" s="2" t="s">
        <v>20</v>
      </c>
      <c r="C27" s="3">
        <v>0.433</v>
      </c>
      <c r="D27" s="2">
        <v>4</v>
      </c>
      <c r="E27" s="3">
        <f t="shared" si="1"/>
        <v>0.19999999999999996</v>
      </c>
      <c r="F27" s="4">
        <f t="shared" si="2"/>
        <v>8.6599999999999983E-2</v>
      </c>
      <c r="G27" s="2" t="s">
        <v>12</v>
      </c>
      <c r="H27" s="5" t="str">
        <f t="shared" si="3"/>
        <v>1: 極めて低い</v>
      </c>
      <c r="I27" s="2" t="s">
        <v>50</v>
      </c>
      <c r="J27" s="2" t="s">
        <v>51</v>
      </c>
      <c r="K27" s="3">
        <v>0.5</v>
      </c>
      <c r="L27" s="2">
        <v>4</v>
      </c>
      <c r="M27" s="3">
        <f t="shared" si="4"/>
        <v>0.19999999999999996</v>
      </c>
      <c r="N27" s="4">
        <f t="shared" si="5"/>
        <v>9.9999999999999978E-2</v>
      </c>
      <c r="O27" s="3">
        <f t="shared" si="6"/>
        <v>1.0866</v>
      </c>
      <c r="P27" s="3">
        <f t="shared" si="7"/>
        <v>0.10865999999999998</v>
      </c>
      <c r="Q27" s="2" t="s">
        <v>52</v>
      </c>
      <c r="R27" s="5" t="str">
        <f t="shared" si="8"/>
        <v>1: 極めて低い</v>
      </c>
      <c r="S27" s="2" t="s">
        <v>21</v>
      </c>
      <c r="T27" s="2" t="s">
        <v>22</v>
      </c>
      <c r="U27" s="3">
        <v>0.5</v>
      </c>
      <c r="V27" s="2">
        <v>3</v>
      </c>
      <c r="W27" s="3">
        <f t="shared" si="9"/>
        <v>0.39999999999999991</v>
      </c>
      <c r="X27" s="4">
        <f t="shared" si="10"/>
        <v>0.19999999999999996</v>
      </c>
      <c r="Y27" s="4">
        <f t="shared" si="11"/>
        <v>1.10866</v>
      </c>
      <c r="Z27" s="4">
        <f t="shared" si="12"/>
        <v>0.22173199999999996</v>
      </c>
      <c r="AA27" s="2" t="s">
        <v>23</v>
      </c>
      <c r="AB27" s="5" t="str">
        <f t="shared" si="13"/>
        <v>2: かなり低い</v>
      </c>
      <c r="AC27" s="2" t="s">
        <v>14</v>
      </c>
      <c r="AD27" s="2" t="s">
        <v>15</v>
      </c>
      <c r="AE27" s="3">
        <v>0.5</v>
      </c>
      <c r="AF27" s="2">
        <v>4</v>
      </c>
      <c r="AG27" s="3">
        <f t="shared" si="14"/>
        <v>0.19999999999999996</v>
      </c>
      <c r="AH27" s="4">
        <f t="shared" si="15"/>
        <v>9.9999999999999978E-2</v>
      </c>
      <c r="AI27" s="4">
        <f t="shared" si="16"/>
        <v>1.221732</v>
      </c>
      <c r="AJ27" s="4">
        <f t="shared" si="17"/>
        <v>0.12217319999999998</v>
      </c>
      <c r="AK27" s="2" t="s">
        <v>16</v>
      </c>
      <c r="AL27" s="5" t="str">
        <f t="shared" si="18"/>
        <v>1: 極めて低い</v>
      </c>
      <c r="AM27" s="2"/>
      <c r="AN27" s="2"/>
      <c r="AV27" s="1">
        <f t="shared" si="0"/>
        <v>0.12164999999999998</v>
      </c>
      <c r="AW27">
        <v>1</v>
      </c>
      <c r="AX27" t="str">
        <f t="shared" si="19"/>
        <v>15%</v>
      </c>
      <c r="AY27" s="1">
        <f t="shared" si="20"/>
        <v>0.27164999999999995</v>
      </c>
      <c r="AZ27" s="1" t="str">
        <f t="shared" si="21"/>
        <v>1: 低い</v>
      </c>
      <c r="BA27" s="1" t="str">
        <f t="shared" si="22"/>
        <v>2: かなり低い</v>
      </c>
      <c r="BB27">
        <f t="shared" si="23"/>
        <v>0.56749793263013781</v>
      </c>
    </row>
    <row r="28" spans="1:54" x14ac:dyDescent="0.4">
      <c r="A28" s="2" t="s">
        <v>10</v>
      </c>
      <c r="B28" s="2" t="s">
        <v>20</v>
      </c>
      <c r="C28" s="3">
        <v>0.433</v>
      </c>
      <c r="D28" s="2">
        <v>4</v>
      </c>
      <c r="E28" s="3">
        <f t="shared" si="1"/>
        <v>0.19999999999999996</v>
      </c>
      <c r="F28" s="4">
        <f t="shared" si="2"/>
        <v>8.6599999999999983E-2</v>
      </c>
      <c r="G28" s="2" t="s">
        <v>12</v>
      </c>
      <c r="H28" s="5" t="str">
        <f t="shared" si="3"/>
        <v>1: 極めて低い</v>
      </c>
      <c r="I28" s="2" t="s">
        <v>50</v>
      </c>
      <c r="J28" s="2" t="s">
        <v>51</v>
      </c>
      <c r="K28" s="3">
        <v>0.5</v>
      </c>
      <c r="L28" s="2">
        <v>4</v>
      </c>
      <c r="M28" s="3">
        <f t="shared" si="4"/>
        <v>0.19999999999999996</v>
      </c>
      <c r="N28" s="4">
        <f t="shared" si="5"/>
        <v>9.9999999999999978E-2</v>
      </c>
      <c r="O28" s="3">
        <f t="shared" si="6"/>
        <v>1.0866</v>
      </c>
      <c r="P28" s="3">
        <f t="shared" si="7"/>
        <v>0.10865999999999998</v>
      </c>
      <c r="Q28" s="2" t="s">
        <v>52</v>
      </c>
      <c r="R28" s="5" t="str">
        <f t="shared" si="8"/>
        <v>1: 極めて低い</v>
      </c>
      <c r="S28" s="2" t="s">
        <v>21</v>
      </c>
      <c r="T28" s="2" t="s">
        <v>22</v>
      </c>
      <c r="U28" s="3">
        <v>0.5</v>
      </c>
      <c r="V28" s="2">
        <v>3</v>
      </c>
      <c r="W28" s="3">
        <f t="shared" si="9"/>
        <v>0.39999999999999991</v>
      </c>
      <c r="X28" s="4">
        <f t="shared" si="10"/>
        <v>0.19999999999999996</v>
      </c>
      <c r="Y28" s="4">
        <f t="shared" si="11"/>
        <v>1.10866</v>
      </c>
      <c r="Z28" s="4">
        <f t="shared" si="12"/>
        <v>0.22173199999999996</v>
      </c>
      <c r="AA28" s="2" t="s">
        <v>23</v>
      </c>
      <c r="AB28" s="5" t="str">
        <f t="shared" si="13"/>
        <v>2: かなり低い</v>
      </c>
      <c r="AC28" s="2" t="s">
        <v>17</v>
      </c>
      <c r="AD28" s="2" t="s">
        <v>18</v>
      </c>
      <c r="AE28" s="3">
        <v>0.5</v>
      </c>
      <c r="AF28" s="2">
        <v>4</v>
      </c>
      <c r="AG28" s="3">
        <f t="shared" si="14"/>
        <v>0.19999999999999996</v>
      </c>
      <c r="AH28" s="4">
        <f t="shared" si="15"/>
        <v>9.9999999999999978E-2</v>
      </c>
      <c r="AI28" s="4">
        <f t="shared" si="16"/>
        <v>1.221732</v>
      </c>
      <c r="AJ28" s="4">
        <f t="shared" si="17"/>
        <v>0.12217319999999998</v>
      </c>
      <c r="AK28" s="2" t="s">
        <v>19</v>
      </c>
      <c r="AL28" s="5" t="str">
        <f t="shared" si="18"/>
        <v>1: 極めて低い</v>
      </c>
      <c r="AM28" s="2"/>
      <c r="AN28" s="2"/>
      <c r="AV28" s="1">
        <f t="shared" si="0"/>
        <v>0.12164999999999998</v>
      </c>
      <c r="AW28">
        <v>2</v>
      </c>
      <c r="AX28" t="str">
        <f t="shared" si="19"/>
        <v>20%</v>
      </c>
      <c r="AY28" s="1">
        <f t="shared" si="20"/>
        <v>0.32164999999999999</v>
      </c>
      <c r="AZ28" s="1" t="str">
        <f t="shared" si="21"/>
        <v>1: 低い</v>
      </c>
      <c r="BA28" s="1" t="str">
        <f t="shared" si="22"/>
        <v>2: かなり低い</v>
      </c>
      <c r="BB28">
        <f t="shared" si="23"/>
        <v>0.57972631707724109</v>
      </c>
    </row>
    <row r="29" spans="1:54" x14ac:dyDescent="0.4">
      <c r="A29" s="2" t="s">
        <v>10</v>
      </c>
      <c r="B29" s="2" t="s">
        <v>20</v>
      </c>
      <c r="C29" s="3">
        <v>0.433</v>
      </c>
      <c r="D29" s="2">
        <v>4</v>
      </c>
      <c r="E29" s="3">
        <f t="shared" si="1"/>
        <v>0.19999999999999996</v>
      </c>
      <c r="F29" s="4">
        <f t="shared" si="2"/>
        <v>8.6599999999999983E-2</v>
      </c>
      <c r="G29" s="2" t="s">
        <v>12</v>
      </c>
      <c r="H29" s="5" t="str">
        <f t="shared" si="3"/>
        <v>1: 極めて低い</v>
      </c>
      <c r="I29" s="2" t="s">
        <v>50</v>
      </c>
      <c r="J29" s="2" t="s">
        <v>51</v>
      </c>
      <c r="K29" s="3">
        <v>0.5</v>
      </c>
      <c r="L29" s="2">
        <v>4</v>
      </c>
      <c r="M29" s="3">
        <f t="shared" si="4"/>
        <v>0.19999999999999996</v>
      </c>
      <c r="N29" s="4">
        <f t="shared" si="5"/>
        <v>9.9999999999999978E-2</v>
      </c>
      <c r="O29" s="3">
        <f t="shared" si="6"/>
        <v>1.0866</v>
      </c>
      <c r="P29" s="3">
        <f t="shared" si="7"/>
        <v>0.10865999999999998</v>
      </c>
      <c r="Q29" s="2" t="s">
        <v>52</v>
      </c>
      <c r="R29" s="5" t="str">
        <f t="shared" si="8"/>
        <v>1: 極めて低い</v>
      </c>
      <c r="S29" s="2" t="s">
        <v>21</v>
      </c>
      <c r="T29" s="2" t="s">
        <v>22</v>
      </c>
      <c r="U29" s="3">
        <v>0.5</v>
      </c>
      <c r="V29" s="2">
        <v>3</v>
      </c>
      <c r="W29" s="3">
        <f t="shared" si="9"/>
        <v>0.39999999999999991</v>
      </c>
      <c r="X29" s="4">
        <f t="shared" si="10"/>
        <v>0.19999999999999996</v>
      </c>
      <c r="Y29" s="4">
        <f t="shared" si="11"/>
        <v>1.10866</v>
      </c>
      <c r="Z29" s="4">
        <f t="shared" si="12"/>
        <v>0.22173199999999996</v>
      </c>
      <c r="AA29" s="2" t="s">
        <v>23</v>
      </c>
      <c r="AB29" s="5" t="str">
        <f t="shared" si="13"/>
        <v>2: かなり低い</v>
      </c>
      <c r="AC29" s="2" t="s">
        <v>64</v>
      </c>
      <c r="AD29" s="2" t="s">
        <v>67</v>
      </c>
      <c r="AE29" s="3">
        <v>0.3</v>
      </c>
      <c r="AF29" s="2">
        <v>5</v>
      </c>
      <c r="AG29" s="3">
        <f t="shared" si="14"/>
        <v>0</v>
      </c>
      <c r="AH29" s="4">
        <f t="shared" si="15"/>
        <v>0</v>
      </c>
      <c r="AI29" s="4">
        <f t="shared" si="16"/>
        <v>1.221732</v>
      </c>
      <c r="AJ29" s="4">
        <f t="shared" si="17"/>
        <v>0</v>
      </c>
      <c r="AK29" s="2" t="s">
        <v>68</v>
      </c>
      <c r="AL29" s="5" t="str">
        <f t="shared" si="18"/>
        <v>1: 極めて低い</v>
      </c>
      <c r="AM29" s="2"/>
      <c r="AN29" s="2"/>
      <c r="AV29" s="1">
        <f t="shared" si="0"/>
        <v>9.6649999999999986E-2</v>
      </c>
      <c r="AW29">
        <v>2</v>
      </c>
      <c r="AX29" t="str">
        <f t="shared" si="19"/>
        <v>20%</v>
      </c>
      <c r="AY29" s="1">
        <f t="shared" si="20"/>
        <v>0.29664999999999997</v>
      </c>
      <c r="AZ29" s="1" t="str">
        <f t="shared" si="21"/>
        <v>1: 低い</v>
      </c>
      <c r="BA29" s="1" t="str">
        <f t="shared" si="22"/>
        <v>2: かなり低い</v>
      </c>
      <c r="BB29">
        <f t="shared" si="23"/>
        <v>0.57362337795472063</v>
      </c>
    </row>
    <row r="30" spans="1:54" x14ac:dyDescent="0.4">
      <c r="A30" s="2" t="s">
        <v>10</v>
      </c>
      <c r="B30" s="2" t="s">
        <v>20</v>
      </c>
      <c r="C30" s="3">
        <v>0.433</v>
      </c>
      <c r="D30" s="2">
        <v>4</v>
      </c>
      <c r="E30" s="3">
        <f t="shared" si="1"/>
        <v>0.19999999999999996</v>
      </c>
      <c r="F30" s="4">
        <f t="shared" si="2"/>
        <v>8.6599999999999983E-2</v>
      </c>
      <c r="G30" s="2" t="s">
        <v>12</v>
      </c>
      <c r="H30" s="5" t="str">
        <f t="shared" si="3"/>
        <v>1: 極めて低い</v>
      </c>
      <c r="I30" s="2" t="s">
        <v>50</v>
      </c>
      <c r="J30" s="2" t="s">
        <v>51</v>
      </c>
      <c r="K30" s="3">
        <v>0.5</v>
      </c>
      <c r="L30" s="2">
        <v>4</v>
      </c>
      <c r="M30" s="3">
        <f t="shared" si="4"/>
        <v>0.19999999999999996</v>
      </c>
      <c r="N30" s="4">
        <f t="shared" si="5"/>
        <v>9.9999999999999978E-2</v>
      </c>
      <c r="O30" s="3">
        <f t="shared" si="6"/>
        <v>1.0866</v>
      </c>
      <c r="P30" s="3">
        <f t="shared" si="7"/>
        <v>0.10865999999999998</v>
      </c>
      <c r="Q30" s="2" t="s">
        <v>52</v>
      </c>
      <c r="R30" s="5" t="str">
        <f t="shared" si="8"/>
        <v>1: 極めて低い</v>
      </c>
      <c r="S30" s="2" t="s">
        <v>24</v>
      </c>
      <c r="T30" s="2" t="s">
        <v>25</v>
      </c>
      <c r="U30" s="3">
        <v>0.5</v>
      </c>
      <c r="V30" s="2">
        <v>4</v>
      </c>
      <c r="W30" s="3">
        <f t="shared" si="9"/>
        <v>0.19999999999999996</v>
      </c>
      <c r="X30" s="4">
        <f t="shared" si="10"/>
        <v>9.9999999999999978E-2</v>
      </c>
      <c r="Y30" s="4">
        <f t="shared" si="11"/>
        <v>1.10866</v>
      </c>
      <c r="Z30" s="4">
        <f t="shared" si="12"/>
        <v>0.11086599999999998</v>
      </c>
      <c r="AA30" s="2" t="s">
        <v>26</v>
      </c>
      <c r="AB30" s="5" t="str">
        <f t="shared" si="13"/>
        <v>1: 極めて低い</v>
      </c>
      <c r="AC30" s="2" t="s">
        <v>63</v>
      </c>
      <c r="AD30" s="2" t="s">
        <v>65</v>
      </c>
      <c r="AE30" s="3">
        <v>0.4</v>
      </c>
      <c r="AF30" s="2">
        <v>5</v>
      </c>
      <c r="AG30" s="3">
        <f>1-(AF30*0.2)</f>
        <v>0</v>
      </c>
      <c r="AH30" s="4">
        <f>AE30*AG30</f>
        <v>0</v>
      </c>
      <c r="AI30" s="4">
        <f>Z30+1</f>
        <v>1.1108659999999999</v>
      </c>
      <c r="AJ30" s="4">
        <f>AH30*AI30</f>
        <v>0</v>
      </c>
      <c r="AK30" s="2" t="s">
        <v>66</v>
      </c>
      <c r="AL30" s="5" t="str">
        <f t="shared" si="18"/>
        <v>1: 極めて低い</v>
      </c>
      <c r="AM30" s="2"/>
      <c r="AN30" s="2"/>
      <c r="AV30" s="1">
        <f t="shared" si="0"/>
        <v>7.1649999999999991E-2</v>
      </c>
      <c r="AW30">
        <v>2</v>
      </c>
      <c r="AX30" t="str">
        <f t="shared" si="19"/>
        <v>20%</v>
      </c>
      <c r="AY30" s="1">
        <f t="shared" si="20"/>
        <v>0.27165</v>
      </c>
      <c r="AZ30" s="1" t="str">
        <f t="shared" si="21"/>
        <v>1: 低い</v>
      </c>
      <c r="BA30" s="1" t="str">
        <f t="shared" si="22"/>
        <v>2: かなり低い</v>
      </c>
      <c r="BB30">
        <f t="shared" si="23"/>
        <v>0.56749793263013781</v>
      </c>
    </row>
    <row r="31" spans="1:54" x14ac:dyDescent="0.4">
      <c r="A31" s="2" t="s">
        <v>10</v>
      </c>
      <c r="B31" s="2" t="s">
        <v>20</v>
      </c>
      <c r="C31" s="3">
        <v>0.433</v>
      </c>
      <c r="D31" s="2">
        <v>4</v>
      </c>
      <c r="E31" s="3">
        <f t="shared" si="1"/>
        <v>0.19999999999999996</v>
      </c>
      <c r="F31" s="4">
        <f t="shared" si="2"/>
        <v>8.6599999999999983E-2</v>
      </c>
      <c r="G31" s="2" t="s">
        <v>12</v>
      </c>
      <c r="H31" s="5" t="str">
        <f t="shared" si="3"/>
        <v>1: 極めて低い</v>
      </c>
      <c r="I31" s="2" t="s">
        <v>50</v>
      </c>
      <c r="J31" s="2" t="s">
        <v>51</v>
      </c>
      <c r="K31" s="3">
        <v>0.5</v>
      </c>
      <c r="L31" s="2">
        <v>4</v>
      </c>
      <c r="M31" s="3">
        <f t="shared" si="4"/>
        <v>0.19999999999999996</v>
      </c>
      <c r="N31" s="4">
        <f t="shared" si="5"/>
        <v>9.9999999999999978E-2</v>
      </c>
      <c r="O31" s="3">
        <f t="shared" si="6"/>
        <v>1.0866</v>
      </c>
      <c r="P31" s="3">
        <f t="shared" si="7"/>
        <v>0.10865999999999998</v>
      </c>
      <c r="Q31" s="2" t="s">
        <v>52</v>
      </c>
      <c r="R31" s="5" t="str">
        <f t="shared" si="8"/>
        <v>1: 極めて低い</v>
      </c>
      <c r="S31" s="2" t="s">
        <v>24</v>
      </c>
      <c r="T31" s="2" t="s">
        <v>25</v>
      </c>
      <c r="U31" s="3">
        <v>0.5</v>
      </c>
      <c r="V31" s="2">
        <v>4</v>
      </c>
      <c r="W31" s="3">
        <f t="shared" si="9"/>
        <v>0.19999999999999996</v>
      </c>
      <c r="X31" s="4">
        <f t="shared" si="10"/>
        <v>9.9999999999999978E-2</v>
      </c>
      <c r="Y31" s="4">
        <f t="shared" si="11"/>
        <v>1.10866</v>
      </c>
      <c r="Z31" s="4">
        <f t="shared" si="12"/>
        <v>0.11086599999999998</v>
      </c>
      <c r="AA31" s="2" t="s">
        <v>26</v>
      </c>
      <c r="AB31" s="5" t="str">
        <f t="shared" si="13"/>
        <v>1: 極めて低い</v>
      </c>
      <c r="AC31" s="2" t="s">
        <v>14</v>
      </c>
      <c r="AD31" s="2" t="s">
        <v>15</v>
      </c>
      <c r="AE31" s="3">
        <v>0.5</v>
      </c>
      <c r="AF31" s="2">
        <v>4</v>
      </c>
      <c r="AG31" s="3">
        <f t="shared" si="14"/>
        <v>0.19999999999999996</v>
      </c>
      <c r="AH31" s="4">
        <f t="shared" si="15"/>
        <v>9.9999999999999978E-2</v>
      </c>
      <c r="AI31" s="4">
        <f t="shared" si="16"/>
        <v>1.1108659999999999</v>
      </c>
      <c r="AJ31" s="4">
        <f t="shared" si="17"/>
        <v>0.11108659999999997</v>
      </c>
      <c r="AK31" s="2" t="s">
        <v>16</v>
      </c>
      <c r="AL31" s="5" t="str">
        <f t="shared" si="18"/>
        <v>1: 極めて低い</v>
      </c>
      <c r="AM31" s="2"/>
      <c r="AN31" s="2"/>
      <c r="AV31" s="1">
        <f t="shared" si="0"/>
        <v>9.6649999999999986E-2</v>
      </c>
      <c r="AW31">
        <v>1</v>
      </c>
      <c r="AX31" t="str">
        <f t="shared" si="19"/>
        <v>15%</v>
      </c>
      <c r="AY31" s="1">
        <f t="shared" si="20"/>
        <v>0.24664999999999998</v>
      </c>
      <c r="AZ31" s="1" t="str">
        <f t="shared" si="21"/>
        <v>1: 低い</v>
      </c>
      <c r="BA31" s="1" t="str">
        <f t="shared" si="22"/>
        <v>2: かなり低い</v>
      </c>
      <c r="BB31">
        <f t="shared" si="23"/>
        <v>0.56135178069789027</v>
      </c>
    </row>
    <row r="32" spans="1:54" x14ac:dyDescent="0.4">
      <c r="A32" s="2" t="s">
        <v>10</v>
      </c>
      <c r="B32" s="2" t="s">
        <v>20</v>
      </c>
      <c r="C32" s="3">
        <v>0.433</v>
      </c>
      <c r="D32" s="2">
        <v>4</v>
      </c>
      <c r="E32" s="3">
        <f t="shared" si="1"/>
        <v>0.19999999999999996</v>
      </c>
      <c r="F32" s="4">
        <f t="shared" si="2"/>
        <v>8.6599999999999983E-2</v>
      </c>
      <c r="G32" s="2" t="s">
        <v>12</v>
      </c>
      <c r="H32" s="5" t="str">
        <f t="shared" si="3"/>
        <v>1: 極めて低い</v>
      </c>
      <c r="I32" s="2" t="s">
        <v>50</v>
      </c>
      <c r="J32" s="2" t="s">
        <v>51</v>
      </c>
      <c r="K32" s="3">
        <v>0.5</v>
      </c>
      <c r="L32" s="2">
        <v>4</v>
      </c>
      <c r="M32" s="3">
        <f t="shared" si="4"/>
        <v>0.19999999999999996</v>
      </c>
      <c r="N32" s="4">
        <f t="shared" si="5"/>
        <v>9.9999999999999978E-2</v>
      </c>
      <c r="O32" s="3">
        <f t="shared" si="6"/>
        <v>1.0866</v>
      </c>
      <c r="P32" s="3">
        <f t="shared" si="7"/>
        <v>0.10865999999999998</v>
      </c>
      <c r="Q32" s="2" t="s">
        <v>52</v>
      </c>
      <c r="R32" s="5" t="str">
        <f t="shared" si="8"/>
        <v>1: 極めて低い</v>
      </c>
      <c r="S32" s="2" t="s">
        <v>24</v>
      </c>
      <c r="T32" s="2" t="s">
        <v>25</v>
      </c>
      <c r="U32" s="3">
        <v>0.5</v>
      </c>
      <c r="V32" s="2">
        <v>4</v>
      </c>
      <c r="W32" s="3">
        <f t="shared" si="9"/>
        <v>0.19999999999999996</v>
      </c>
      <c r="X32" s="4">
        <f t="shared" si="10"/>
        <v>9.9999999999999978E-2</v>
      </c>
      <c r="Y32" s="4">
        <f t="shared" si="11"/>
        <v>1.10866</v>
      </c>
      <c r="Z32" s="4">
        <f t="shared" si="12"/>
        <v>0.11086599999999998</v>
      </c>
      <c r="AA32" s="2" t="s">
        <v>26</v>
      </c>
      <c r="AB32" s="5" t="str">
        <f t="shared" si="13"/>
        <v>1: 極めて低い</v>
      </c>
      <c r="AC32" s="2" t="s">
        <v>17</v>
      </c>
      <c r="AD32" s="2" t="s">
        <v>18</v>
      </c>
      <c r="AE32" s="3">
        <v>0.5</v>
      </c>
      <c r="AF32" s="2">
        <v>4</v>
      </c>
      <c r="AG32" s="3">
        <f t="shared" si="14"/>
        <v>0.19999999999999996</v>
      </c>
      <c r="AH32" s="4">
        <f t="shared" si="15"/>
        <v>9.9999999999999978E-2</v>
      </c>
      <c r="AI32" s="4">
        <f t="shared" si="16"/>
        <v>1.1108659999999999</v>
      </c>
      <c r="AJ32" s="4">
        <f t="shared" si="17"/>
        <v>0.11108659999999997</v>
      </c>
      <c r="AK32" s="2" t="s">
        <v>19</v>
      </c>
      <c r="AL32" s="5" t="str">
        <f t="shared" si="18"/>
        <v>1: 極めて低い</v>
      </c>
      <c r="AM32" s="2"/>
      <c r="AN32" s="2"/>
      <c r="AV32" s="1">
        <f t="shared" si="0"/>
        <v>9.6649999999999986E-2</v>
      </c>
      <c r="AW32">
        <v>1</v>
      </c>
      <c r="AX32" t="str">
        <f t="shared" si="19"/>
        <v>15%</v>
      </c>
      <c r="AY32" s="1">
        <f t="shared" si="20"/>
        <v>0.24664999999999998</v>
      </c>
      <c r="AZ32" s="1" t="str">
        <f t="shared" si="21"/>
        <v>1: 低い</v>
      </c>
      <c r="BA32" s="1" t="str">
        <f t="shared" si="22"/>
        <v>2: かなり低い</v>
      </c>
      <c r="BB32">
        <f t="shared" si="23"/>
        <v>0.56135178069789027</v>
      </c>
    </row>
    <row r="33" spans="1:54" x14ac:dyDescent="0.4">
      <c r="A33" s="2" t="s">
        <v>10</v>
      </c>
      <c r="B33" s="2" t="s">
        <v>20</v>
      </c>
      <c r="C33" s="3">
        <v>0.433</v>
      </c>
      <c r="D33" s="2">
        <v>4</v>
      </c>
      <c r="E33" s="3">
        <f t="shared" si="1"/>
        <v>0.19999999999999996</v>
      </c>
      <c r="F33" s="4">
        <f t="shared" si="2"/>
        <v>8.6599999999999983E-2</v>
      </c>
      <c r="G33" s="2" t="s">
        <v>12</v>
      </c>
      <c r="H33" s="5" t="str">
        <f t="shared" si="3"/>
        <v>1: 極めて低い</v>
      </c>
      <c r="I33" s="2" t="s">
        <v>50</v>
      </c>
      <c r="J33" s="2" t="s">
        <v>51</v>
      </c>
      <c r="K33" s="3">
        <v>0.5</v>
      </c>
      <c r="L33" s="2">
        <v>4</v>
      </c>
      <c r="M33" s="3">
        <f t="shared" si="4"/>
        <v>0.19999999999999996</v>
      </c>
      <c r="N33" s="4">
        <f t="shared" si="5"/>
        <v>9.9999999999999978E-2</v>
      </c>
      <c r="O33" s="3">
        <f t="shared" si="6"/>
        <v>1.0866</v>
      </c>
      <c r="P33" s="3">
        <f t="shared" si="7"/>
        <v>0.10865999999999998</v>
      </c>
      <c r="Q33" s="2" t="s">
        <v>52</v>
      </c>
      <c r="R33" s="5" t="str">
        <f t="shared" si="8"/>
        <v>1: 極めて低い</v>
      </c>
      <c r="S33" s="2" t="s">
        <v>24</v>
      </c>
      <c r="T33" s="2" t="s">
        <v>25</v>
      </c>
      <c r="U33" s="3">
        <v>0.5</v>
      </c>
      <c r="V33" s="2">
        <v>4</v>
      </c>
      <c r="W33" s="3">
        <f t="shared" si="9"/>
        <v>0.19999999999999996</v>
      </c>
      <c r="X33" s="4">
        <f t="shared" si="10"/>
        <v>9.9999999999999978E-2</v>
      </c>
      <c r="Y33" s="4">
        <f t="shared" si="11"/>
        <v>1.10866</v>
      </c>
      <c r="Z33" s="4">
        <f t="shared" si="12"/>
        <v>0.11086599999999998</v>
      </c>
      <c r="AA33" s="2" t="s">
        <v>26</v>
      </c>
      <c r="AB33" s="5" t="str">
        <f t="shared" si="13"/>
        <v>1: 極めて低い</v>
      </c>
      <c r="AC33" s="2" t="s">
        <v>64</v>
      </c>
      <c r="AD33" s="2" t="s">
        <v>67</v>
      </c>
      <c r="AE33" s="3">
        <v>0.3</v>
      </c>
      <c r="AF33" s="2">
        <v>5</v>
      </c>
      <c r="AG33" s="3">
        <f t="shared" ref="AG33" si="40">1-(AF33*0.2)</f>
        <v>0</v>
      </c>
      <c r="AH33" s="4">
        <f t="shared" ref="AH33" si="41">AE33*AG33</f>
        <v>0</v>
      </c>
      <c r="AI33" s="4">
        <f t="shared" ref="AI33" si="42">Z33+1</f>
        <v>1.1108659999999999</v>
      </c>
      <c r="AJ33" s="4">
        <f t="shared" ref="AJ33" si="43">AH33*AI33</f>
        <v>0</v>
      </c>
      <c r="AK33" s="2" t="s">
        <v>68</v>
      </c>
      <c r="AL33" s="5" t="str">
        <f t="shared" si="18"/>
        <v>1: 極めて低い</v>
      </c>
      <c r="AM33" s="2"/>
      <c r="AN33" s="2"/>
      <c r="AV33" s="1">
        <f t="shared" si="0"/>
        <v>7.1649999999999991E-2</v>
      </c>
      <c r="AW33">
        <v>2</v>
      </c>
      <c r="AX33" t="str">
        <f t="shared" si="19"/>
        <v>20%</v>
      </c>
      <c r="AY33" s="1">
        <f t="shared" si="20"/>
        <v>0.27165</v>
      </c>
      <c r="AZ33" s="1" t="str">
        <f t="shared" si="21"/>
        <v>1: 低い</v>
      </c>
      <c r="BA33" s="1" t="str">
        <f t="shared" si="22"/>
        <v>2: かなり低い</v>
      </c>
      <c r="BB33">
        <f t="shared" si="23"/>
        <v>0.56749793263013781</v>
      </c>
    </row>
    <row r="34" spans="1:54" x14ac:dyDescent="0.4">
      <c r="A34" s="2" t="s">
        <v>10</v>
      </c>
      <c r="B34" s="2" t="s">
        <v>20</v>
      </c>
      <c r="C34" s="3">
        <v>0.433</v>
      </c>
      <c r="D34" s="2">
        <v>4</v>
      </c>
      <c r="E34" s="3">
        <f t="shared" si="1"/>
        <v>0.19999999999999996</v>
      </c>
      <c r="F34" s="4">
        <f t="shared" si="2"/>
        <v>8.6599999999999983E-2</v>
      </c>
      <c r="G34" s="2" t="s">
        <v>12</v>
      </c>
      <c r="H34" s="5" t="str">
        <f t="shared" si="3"/>
        <v>1: 極めて低い</v>
      </c>
      <c r="I34" s="2" t="s">
        <v>54</v>
      </c>
      <c r="J34" s="2" t="s">
        <v>55</v>
      </c>
      <c r="K34" s="3">
        <v>0.5</v>
      </c>
      <c r="L34" s="2">
        <v>5</v>
      </c>
      <c r="M34" s="3">
        <f t="shared" si="4"/>
        <v>0</v>
      </c>
      <c r="N34" s="4">
        <f t="shared" si="5"/>
        <v>0</v>
      </c>
      <c r="O34" s="3">
        <f t="shared" si="6"/>
        <v>1.0866</v>
      </c>
      <c r="P34" s="3">
        <f t="shared" si="7"/>
        <v>0</v>
      </c>
      <c r="Q34" s="2" t="s">
        <v>56</v>
      </c>
      <c r="R34" s="5" t="str">
        <f t="shared" si="8"/>
        <v>1: 極めて低い</v>
      </c>
      <c r="S34" s="2" t="s">
        <v>57</v>
      </c>
      <c r="T34" s="2" t="s">
        <v>59</v>
      </c>
      <c r="U34" s="3">
        <v>0.4667</v>
      </c>
      <c r="V34" s="2">
        <v>5</v>
      </c>
      <c r="W34" s="3">
        <f>1-(V34*0.2)</f>
        <v>0</v>
      </c>
      <c r="X34" s="4">
        <f>U34*W34</f>
        <v>0</v>
      </c>
      <c r="Y34" s="4">
        <f>P34+1</f>
        <v>1</v>
      </c>
      <c r="Z34" s="4">
        <f>X34*Y34</f>
        <v>0</v>
      </c>
      <c r="AA34" s="2" t="s">
        <v>60</v>
      </c>
      <c r="AB34" s="5" t="str">
        <f t="shared" si="13"/>
        <v>1: 極めて低い</v>
      </c>
      <c r="AC34" s="2" t="s">
        <v>63</v>
      </c>
      <c r="AD34" s="2" t="s">
        <v>65</v>
      </c>
      <c r="AE34" s="3">
        <v>0.4</v>
      </c>
      <c r="AF34" s="2">
        <v>5</v>
      </c>
      <c r="AG34" s="3">
        <f>1-(AF34*0.2)</f>
        <v>0</v>
      </c>
      <c r="AH34" s="4">
        <f>AE34*AG34</f>
        <v>0</v>
      </c>
      <c r="AI34" s="4">
        <f>Z34+1</f>
        <v>1</v>
      </c>
      <c r="AJ34" s="4">
        <f>AH34*AI34</f>
        <v>0</v>
      </c>
      <c r="AK34" s="2" t="s">
        <v>66</v>
      </c>
      <c r="AL34" s="5" t="str">
        <f t="shared" si="18"/>
        <v>1: 極めて低い</v>
      </c>
      <c r="AM34" s="2"/>
      <c r="AN34" s="2"/>
      <c r="AV34" s="1">
        <f t="shared" ref="AV34:AV65" si="44">(F34+N34+X34+AH34)/4</f>
        <v>2.1649999999999996E-2</v>
      </c>
      <c r="AW34">
        <v>0</v>
      </c>
      <c r="AX34" t="b">
        <f t="shared" si="19"/>
        <v>0</v>
      </c>
      <c r="AY34" s="1">
        <f t="shared" si="20"/>
        <v>2.1649999999999996E-2</v>
      </c>
      <c r="AZ34" s="1" t="str">
        <f t="shared" si="21"/>
        <v>1: 低い</v>
      </c>
      <c r="BA34" s="1" t="str">
        <f t="shared" si="22"/>
        <v>1: 極めて低い</v>
      </c>
      <c r="BB34">
        <f t="shared" si="23"/>
        <v>0.50541228859653131</v>
      </c>
    </row>
    <row r="35" spans="1:54" x14ac:dyDescent="0.4">
      <c r="A35" s="2" t="s">
        <v>10</v>
      </c>
      <c r="B35" s="2" t="s">
        <v>20</v>
      </c>
      <c r="C35" s="3">
        <v>0.433</v>
      </c>
      <c r="D35" s="2">
        <v>4</v>
      </c>
      <c r="E35" s="3">
        <f t="shared" si="1"/>
        <v>0.19999999999999996</v>
      </c>
      <c r="F35" s="4">
        <f t="shared" si="2"/>
        <v>8.6599999999999983E-2</v>
      </c>
      <c r="G35" s="2" t="s">
        <v>12</v>
      </c>
      <c r="H35" s="5" t="str">
        <f t="shared" si="3"/>
        <v>1: 極めて低い</v>
      </c>
      <c r="I35" s="2" t="s">
        <v>27</v>
      </c>
      <c r="J35" s="2" t="s">
        <v>55</v>
      </c>
      <c r="K35" s="3">
        <v>0.5</v>
      </c>
      <c r="L35" s="2">
        <v>5</v>
      </c>
      <c r="M35" s="3">
        <f t="shared" si="4"/>
        <v>0</v>
      </c>
      <c r="N35" s="4">
        <f t="shared" si="5"/>
        <v>0</v>
      </c>
      <c r="O35" s="3">
        <f t="shared" si="6"/>
        <v>1.0866</v>
      </c>
      <c r="P35" s="3">
        <f t="shared" si="7"/>
        <v>0</v>
      </c>
      <c r="Q35" s="2" t="s">
        <v>56</v>
      </c>
      <c r="R35" s="5" t="str">
        <f t="shared" si="8"/>
        <v>1: 極めて低い</v>
      </c>
      <c r="S35" s="2" t="s">
        <v>57</v>
      </c>
      <c r="T35" s="2" t="s">
        <v>59</v>
      </c>
      <c r="U35" s="3">
        <v>0.4667</v>
      </c>
      <c r="V35" s="2">
        <v>5</v>
      </c>
      <c r="W35" s="3">
        <f t="shared" ref="W35:W41" si="45">1-(V35*0.2)</f>
        <v>0</v>
      </c>
      <c r="X35" s="4">
        <f t="shared" ref="X35:X41" si="46">U35*W35</f>
        <v>0</v>
      </c>
      <c r="Y35" s="4">
        <f t="shared" ref="Y35:Y41" si="47">P35+1</f>
        <v>1</v>
      </c>
      <c r="Z35" s="4">
        <f t="shared" ref="Z35:Z41" si="48">X35*Y35</f>
        <v>0</v>
      </c>
      <c r="AA35" s="2" t="s">
        <v>60</v>
      </c>
      <c r="AB35" s="5" t="str">
        <f t="shared" si="13"/>
        <v>1: 極めて低い</v>
      </c>
      <c r="AC35" s="2" t="s">
        <v>14</v>
      </c>
      <c r="AD35" s="2" t="s">
        <v>15</v>
      </c>
      <c r="AE35" s="3">
        <v>0.5</v>
      </c>
      <c r="AF35" s="2">
        <v>4</v>
      </c>
      <c r="AG35" s="3">
        <f t="shared" si="14"/>
        <v>0.19999999999999996</v>
      </c>
      <c r="AH35" s="4">
        <f t="shared" si="15"/>
        <v>9.9999999999999978E-2</v>
      </c>
      <c r="AI35" s="4">
        <f t="shared" si="16"/>
        <v>1</v>
      </c>
      <c r="AJ35" s="4">
        <f t="shared" si="17"/>
        <v>9.9999999999999978E-2</v>
      </c>
      <c r="AK35" s="2" t="s">
        <v>16</v>
      </c>
      <c r="AL35" s="5" t="str">
        <f t="shared" si="18"/>
        <v>1: 極めて低い</v>
      </c>
      <c r="AM35" s="2"/>
      <c r="AN35" s="2"/>
      <c r="AV35" s="1">
        <f t="shared" si="44"/>
        <v>4.664999999999999E-2</v>
      </c>
      <c r="AW35">
        <v>0</v>
      </c>
      <c r="AX35" t="b">
        <f t="shared" si="19"/>
        <v>0</v>
      </c>
      <c r="AY35" s="1">
        <f t="shared" si="20"/>
        <v>4.664999999999999E-2</v>
      </c>
      <c r="AZ35" s="1" t="str">
        <f t="shared" si="21"/>
        <v>1: 低い</v>
      </c>
      <c r="BA35" s="1" t="str">
        <f t="shared" si="22"/>
        <v>1: 極めて低い</v>
      </c>
      <c r="BB35">
        <f t="shared" si="23"/>
        <v>0.511660385443931</v>
      </c>
    </row>
    <row r="36" spans="1:54" x14ac:dyDescent="0.4">
      <c r="A36" s="2" t="s">
        <v>10</v>
      </c>
      <c r="B36" s="2" t="s">
        <v>20</v>
      </c>
      <c r="C36" s="3">
        <v>0.433</v>
      </c>
      <c r="D36" s="2">
        <v>4</v>
      </c>
      <c r="E36" s="3">
        <f t="shared" si="1"/>
        <v>0.19999999999999996</v>
      </c>
      <c r="F36" s="4">
        <f t="shared" si="2"/>
        <v>8.6599999999999983E-2</v>
      </c>
      <c r="G36" s="2" t="s">
        <v>12</v>
      </c>
      <c r="H36" s="5" t="str">
        <f t="shared" si="3"/>
        <v>1: 極めて低い</v>
      </c>
      <c r="I36" s="2" t="s">
        <v>27</v>
      </c>
      <c r="J36" s="2" t="s">
        <v>55</v>
      </c>
      <c r="K36" s="3">
        <v>0.5</v>
      </c>
      <c r="L36" s="2">
        <v>5</v>
      </c>
      <c r="M36" s="3">
        <f t="shared" si="4"/>
        <v>0</v>
      </c>
      <c r="N36" s="4">
        <f t="shared" si="5"/>
        <v>0</v>
      </c>
      <c r="O36" s="3">
        <f t="shared" si="6"/>
        <v>1.0866</v>
      </c>
      <c r="P36" s="3">
        <f t="shared" si="7"/>
        <v>0</v>
      </c>
      <c r="Q36" s="2" t="s">
        <v>56</v>
      </c>
      <c r="R36" s="5" t="str">
        <f t="shared" si="8"/>
        <v>1: 極めて低い</v>
      </c>
      <c r="S36" s="2" t="s">
        <v>57</v>
      </c>
      <c r="T36" s="2" t="s">
        <v>59</v>
      </c>
      <c r="U36" s="3">
        <v>0.4667</v>
      </c>
      <c r="V36" s="2">
        <v>5</v>
      </c>
      <c r="W36" s="3">
        <f t="shared" si="45"/>
        <v>0</v>
      </c>
      <c r="X36" s="4">
        <f t="shared" si="46"/>
        <v>0</v>
      </c>
      <c r="Y36" s="4">
        <f t="shared" si="47"/>
        <v>1</v>
      </c>
      <c r="Z36" s="4">
        <f t="shared" si="48"/>
        <v>0</v>
      </c>
      <c r="AA36" s="2" t="s">
        <v>60</v>
      </c>
      <c r="AB36" s="5" t="str">
        <f t="shared" si="13"/>
        <v>1: 極めて低い</v>
      </c>
      <c r="AC36" s="2" t="s">
        <v>17</v>
      </c>
      <c r="AD36" s="2" t="s">
        <v>18</v>
      </c>
      <c r="AE36" s="3">
        <v>0.5</v>
      </c>
      <c r="AF36" s="2">
        <v>4</v>
      </c>
      <c r="AG36" s="3">
        <f t="shared" si="14"/>
        <v>0.19999999999999996</v>
      </c>
      <c r="AH36" s="4">
        <f t="shared" si="15"/>
        <v>9.9999999999999978E-2</v>
      </c>
      <c r="AI36" s="4">
        <f t="shared" si="16"/>
        <v>1</v>
      </c>
      <c r="AJ36" s="4">
        <f t="shared" si="17"/>
        <v>9.9999999999999978E-2</v>
      </c>
      <c r="AK36" s="2" t="s">
        <v>19</v>
      </c>
      <c r="AL36" s="5" t="str">
        <f t="shared" si="18"/>
        <v>1: 極めて低い</v>
      </c>
      <c r="AM36" s="2"/>
      <c r="AN36" s="2"/>
      <c r="AV36" s="1">
        <f t="shared" si="44"/>
        <v>4.664999999999999E-2</v>
      </c>
      <c r="AW36">
        <v>0</v>
      </c>
      <c r="AX36" t="b">
        <f t="shared" si="19"/>
        <v>0</v>
      </c>
      <c r="AY36" s="1">
        <f t="shared" si="20"/>
        <v>4.664999999999999E-2</v>
      </c>
      <c r="AZ36" s="1" t="str">
        <f t="shared" si="21"/>
        <v>1: 低い</v>
      </c>
      <c r="BA36" s="1" t="str">
        <f t="shared" si="22"/>
        <v>1: 極めて低い</v>
      </c>
      <c r="BB36">
        <f t="shared" si="23"/>
        <v>0.511660385443931</v>
      </c>
    </row>
    <row r="37" spans="1:54" x14ac:dyDescent="0.4">
      <c r="A37" s="2" t="s">
        <v>10</v>
      </c>
      <c r="B37" s="2" t="s">
        <v>20</v>
      </c>
      <c r="C37" s="3">
        <v>0.433</v>
      </c>
      <c r="D37" s="2">
        <v>4</v>
      </c>
      <c r="E37" s="3">
        <f t="shared" si="1"/>
        <v>0.19999999999999996</v>
      </c>
      <c r="F37" s="4">
        <f t="shared" si="2"/>
        <v>8.6599999999999983E-2</v>
      </c>
      <c r="G37" s="2" t="s">
        <v>12</v>
      </c>
      <c r="H37" s="5" t="str">
        <f t="shared" si="3"/>
        <v>1: 極めて低い</v>
      </c>
      <c r="I37" s="2" t="s">
        <v>27</v>
      </c>
      <c r="J37" s="2" t="s">
        <v>55</v>
      </c>
      <c r="K37" s="3">
        <v>0.5</v>
      </c>
      <c r="L37" s="2">
        <v>5</v>
      </c>
      <c r="M37" s="3">
        <f t="shared" si="4"/>
        <v>0</v>
      </c>
      <c r="N37" s="4">
        <f t="shared" si="5"/>
        <v>0</v>
      </c>
      <c r="O37" s="3">
        <f t="shared" si="6"/>
        <v>1.0866</v>
      </c>
      <c r="P37" s="3">
        <f t="shared" si="7"/>
        <v>0</v>
      </c>
      <c r="Q37" s="2" t="s">
        <v>56</v>
      </c>
      <c r="R37" s="5" t="str">
        <f t="shared" si="8"/>
        <v>1: 極めて低い</v>
      </c>
      <c r="S37" s="2" t="s">
        <v>57</v>
      </c>
      <c r="T37" s="2" t="s">
        <v>59</v>
      </c>
      <c r="U37" s="3">
        <v>0.4667</v>
      </c>
      <c r="V37" s="2">
        <v>5</v>
      </c>
      <c r="W37" s="3">
        <f t="shared" si="45"/>
        <v>0</v>
      </c>
      <c r="X37" s="4">
        <f t="shared" si="46"/>
        <v>0</v>
      </c>
      <c r="Y37" s="4">
        <f t="shared" si="47"/>
        <v>1</v>
      </c>
      <c r="Z37" s="4">
        <f t="shared" si="48"/>
        <v>0</v>
      </c>
      <c r="AA37" s="2" t="s">
        <v>60</v>
      </c>
      <c r="AB37" s="5" t="str">
        <f t="shared" si="13"/>
        <v>1: 極めて低い</v>
      </c>
      <c r="AC37" s="2" t="s">
        <v>64</v>
      </c>
      <c r="AD37" s="2" t="s">
        <v>67</v>
      </c>
      <c r="AE37" s="3">
        <v>0.3</v>
      </c>
      <c r="AF37" s="2">
        <v>5</v>
      </c>
      <c r="AG37" s="3">
        <f t="shared" si="14"/>
        <v>0</v>
      </c>
      <c r="AH37" s="4">
        <f t="shared" si="15"/>
        <v>0</v>
      </c>
      <c r="AI37" s="4">
        <f t="shared" si="16"/>
        <v>1</v>
      </c>
      <c r="AJ37" s="4">
        <f t="shared" si="17"/>
        <v>0</v>
      </c>
      <c r="AK37" s="2" t="s">
        <v>68</v>
      </c>
      <c r="AL37" s="5" t="str">
        <f t="shared" si="18"/>
        <v>1: 極めて低い</v>
      </c>
      <c r="AM37" s="2"/>
      <c r="AN37" s="2"/>
      <c r="AV37" s="1">
        <f t="shared" si="44"/>
        <v>2.1649999999999996E-2</v>
      </c>
      <c r="AW37">
        <v>1</v>
      </c>
      <c r="AX37" t="str">
        <f t="shared" si="19"/>
        <v>15%</v>
      </c>
      <c r="AY37" s="1">
        <f t="shared" si="20"/>
        <v>0.17165</v>
      </c>
      <c r="AZ37" s="1" t="str">
        <f t="shared" si="21"/>
        <v>1: 低い</v>
      </c>
      <c r="BA37" s="1" t="str">
        <f t="shared" si="22"/>
        <v>1: 極めて低い</v>
      </c>
      <c r="BB37">
        <f t="shared" si="23"/>
        <v>0.54280744601796882</v>
      </c>
    </row>
    <row r="38" spans="1:54" x14ac:dyDescent="0.4">
      <c r="A38" s="2" t="s">
        <v>10</v>
      </c>
      <c r="B38" s="2" t="s">
        <v>20</v>
      </c>
      <c r="C38" s="3">
        <v>0.433</v>
      </c>
      <c r="D38" s="2">
        <v>4</v>
      </c>
      <c r="E38" s="3">
        <f t="shared" si="1"/>
        <v>0.19999999999999996</v>
      </c>
      <c r="F38" s="4">
        <f t="shared" si="2"/>
        <v>8.6599999999999983E-2</v>
      </c>
      <c r="G38" s="2" t="s">
        <v>12</v>
      </c>
      <c r="H38" s="5" t="str">
        <f t="shared" si="3"/>
        <v>1: 極めて低い</v>
      </c>
      <c r="I38" s="2" t="s">
        <v>27</v>
      </c>
      <c r="J38" s="2" t="s">
        <v>55</v>
      </c>
      <c r="K38" s="3">
        <v>0.5</v>
      </c>
      <c r="L38" s="2">
        <v>5</v>
      </c>
      <c r="M38" s="3">
        <f t="shared" si="4"/>
        <v>0</v>
      </c>
      <c r="N38" s="4">
        <f t="shared" si="5"/>
        <v>0</v>
      </c>
      <c r="O38" s="3">
        <f t="shared" si="6"/>
        <v>1.0866</v>
      </c>
      <c r="P38" s="3">
        <f t="shared" si="7"/>
        <v>0</v>
      </c>
      <c r="Q38" s="2" t="s">
        <v>56</v>
      </c>
      <c r="R38" s="5" t="str">
        <f t="shared" si="8"/>
        <v>1: 極めて低い</v>
      </c>
      <c r="S38" s="2" t="s">
        <v>58</v>
      </c>
      <c r="T38" s="2" t="s">
        <v>61</v>
      </c>
      <c r="U38" s="3">
        <v>0.4667</v>
      </c>
      <c r="V38" s="2">
        <v>5</v>
      </c>
      <c r="W38" s="3">
        <f t="shared" si="45"/>
        <v>0</v>
      </c>
      <c r="X38" s="4">
        <f t="shared" si="46"/>
        <v>0</v>
      </c>
      <c r="Y38" s="4">
        <f t="shared" si="47"/>
        <v>1</v>
      </c>
      <c r="Z38" s="4">
        <f t="shared" si="48"/>
        <v>0</v>
      </c>
      <c r="AA38" s="2" t="s">
        <v>62</v>
      </c>
      <c r="AB38" s="5" t="str">
        <f t="shared" si="13"/>
        <v>1: 極めて低い</v>
      </c>
      <c r="AC38" s="2" t="s">
        <v>63</v>
      </c>
      <c r="AD38" s="2" t="s">
        <v>65</v>
      </c>
      <c r="AE38" s="3">
        <v>0.4</v>
      </c>
      <c r="AF38" s="2">
        <v>5</v>
      </c>
      <c r="AG38" s="3">
        <f>1-(AF38*0.2)</f>
        <v>0</v>
      </c>
      <c r="AH38" s="4">
        <f>AE38*AG38</f>
        <v>0</v>
      </c>
      <c r="AI38" s="4">
        <f>Z38+1</f>
        <v>1</v>
      </c>
      <c r="AJ38" s="4">
        <f>AH38*AI38</f>
        <v>0</v>
      </c>
      <c r="AK38" s="2" t="s">
        <v>66</v>
      </c>
      <c r="AL38" s="5" t="str">
        <f t="shared" si="18"/>
        <v>1: 極めて低い</v>
      </c>
      <c r="AM38" s="2"/>
      <c r="AN38" s="2"/>
      <c r="AV38" s="1">
        <f t="shared" si="44"/>
        <v>2.1649999999999996E-2</v>
      </c>
      <c r="AW38">
        <v>0</v>
      </c>
      <c r="AX38" t="b">
        <f t="shared" si="19"/>
        <v>0</v>
      </c>
      <c r="AY38" s="1">
        <f t="shared" si="20"/>
        <v>2.1649999999999996E-2</v>
      </c>
      <c r="AZ38" s="1" t="str">
        <f t="shared" si="21"/>
        <v>1: 低い</v>
      </c>
      <c r="BA38" s="1" t="str">
        <f t="shared" si="22"/>
        <v>1: 極めて低い</v>
      </c>
      <c r="BB38">
        <f t="shared" si="23"/>
        <v>0.50541228859653131</v>
      </c>
    </row>
    <row r="39" spans="1:54" x14ac:dyDescent="0.4">
      <c r="A39" s="2" t="s">
        <v>10</v>
      </c>
      <c r="B39" s="2" t="s">
        <v>20</v>
      </c>
      <c r="C39" s="3">
        <v>0.433</v>
      </c>
      <c r="D39" s="2">
        <v>4</v>
      </c>
      <c r="E39" s="3">
        <f t="shared" si="1"/>
        <v>0.19999999999999996</v>
      </c>
      <c r="F39" s="4">
        <f t="shared" si="2"/>
        <v>8.6599999999999983E-2</v>
      </c>
      <c r="G39" s="2" t="s">
        <v>12</v>
      </c>
      <c r="H39" s="5" t="str">
        <f t="shared" si="3"/>
        <v>1: 極めて低い</v>
      </c>
      <c r="I39" s="2" t="s">
        <v>27</v>
      </c>
      <c r="J39" s="2" t="s">
        <v>55</v>
      </c>
      <c r="K39" s="3">
        <v>0.5</v>
      </c>
      <c r="L39" s="2">
        <v>5</v>
      </c>
      <c r="M39" s="3">
        <f t="shared" si="4"/>
        <v>0</v>
      </c>
      <c r="N39" s="4">
        <f t="shared" si="5"/>
        <v>0</v>
      </c>
      <c r="O39" s="3">
        <f t="shared" si="6"/>
        <v>1.0866</v>
      </c>
      <c r="P39" s="3">
        <f t="shared" si="7"/>
        <v>0</v>
      </c>
      <c r="Q39" s="2" t="s">
        <v>56</v>
      </c>
      <c r="R39" s="5" t="str">
        <f t="shared" si="8"/>
        <v>1: 極めて低い</v>
      </c>
      <c r="S39" s="2" t="s">
        <v>58</v>
      </c>
      <c r="T39" s="2" t="s">
        <v>61</v>
      </c>
      <c r="U39" s="3">
        <v>0.4667</v>
      </c>
      <c r="V39" s="2">
        <v>5</v>
      </c>
      <c r="W39" s="3">
        <f t="shared" si="45"/>
        <v>0</v>
      </c>
      <c r="X39" s="4">
        <f t="shared" si="46"/>
        <v>0</v>
      </c>
      <c r="Y39" s="4">
        <f t="shared" si="47"/>
        <v>1</v>
      </c>
      <c r="Z39" s="4">
        <f t="shared" si="48"/>
        <v>0</v>
      </c>
      <c r="AA39" s="2" t="s">
        <v>62</v>
      </c>
      <c r="AB39" s="5" t="str">
        <f t="shared" si="13"/>
        <v>1: 極めて低い</v>
      </c>
      <c r="AC39" s="2" t="s">
        <v>14</v>
      </c>
      <c r="AD39" s="2" t="s">
        <v>15</v>
      </c>
      <c r="AE39" s="3">
        <v>0.5</v>
      </c>
      <c r="AF39" s="2">
        <v>4</v>
      </c>
      <c r="AG39" s="3">
        <f t="shared" si="14"/>
        <v>0.19999999999999996</v>
      </c>
      <c r="AH39" s="4">
        <f t="shared" si="15"/>
        <v>9.9999999999999978E-2</v>
      </c>
      <c r="AI39" s="4">
        <f t="shared" si="16"/>
        <v>1</v>
      </c>
      <c r="AJ39" s="4">
        <f t="shared" si="17"/>
        <v>9.9999999999999978E-2</v>
      </c>
      <c r="AK39" s="2" t="s">
        <v>16</v>
      </c>
      <c r="AL39" s="5" t="str">
        <f t="shared" si="18"/>
        <v>1: 極めて低い</v>
      </c>
      <c r="AM39" s="2"/>
      <c r="AN39" s="2"/>
      <c r="AV39" s="1">
        <f t="shared" si="44"/>
        <v>4.664999999999999E-2</v>
      </c>
      <c r="AW39">
        <v>0</v>
      </c>
      <c r="AX39" t="b">
        <f t="shared" si="19"/>
        <v>0</v>
      </c>
      <c r="AY39" s="1">
        <f t="shared" si="20"/>
        <v>4.664999999999999E-2</v>
      </c>
      <c r="AZ39" s="1" t="str">
        <f t="shared" si="21"/>
        <v>1: 低い</v>
      </c>
      <c r="BA39" s="1" t="str">
        <f t="shared" si="22"/>
        <v>1: 極めて低い</v>
      </c>
      <c r="BB39">
        <f t="shared" si="23"/>
        <v>0.511660385443931</v>
      </c>
    </row>
    <row r="40" spans="1:54" x14ac:dyDescent="0.4">
      <c r="A40" s="2" t="s">
        <v>10</v>
      </c>
      <c r="B40" s="2" t="s">
        <v>20</v>
      </c>
      <c r="C40" s="3">
        <v>0.433</v>
      </c>
      <c r="D40" s="2">
        <v>4</v>
      </c>
      <c r="E40" s="3">
        <f t="shared" si="1"/>
        <v>0.19999999999999996</v>
      </c>
      <c r="F40" s="4">
        <f t="shared" si="2"/>
        <v>8.6599999999999983E-2</v>
      </c>
      <c r="G40" s="2" t="s">
        <v>12</v>
      </c>
      <c r="H40" s="5" t="str">
        <f t="shared" si="3"/>
        <v>1: 極めて低い</v>
      </c>
      <c r="I40" s="2" t="s">
        <v>27</v>
      </c>
      <c r="J40" s="2" t="s">
        <v>55</v>
      </c>
      <c r="K40" s="3">
        <v>0.5</v>
      </c>
      <c r="L40" s="2">
        <v>5</v>
      </c>
      <c r="M40" s="3">
        <f t="shared" si="4"/>
        <v>0</v>
      </c>
      <c r="N40" s="4">
        <f t="shared" si="5"/>
        <v>0</v>
      </c>
      <c r="O40" s="3">
        <f t="shared" si="6"/>
        <v>1.0866</v>
      </c>
      <c r="P40" s="3">
        <f t="shared" si="7"/>
        <v>0</v>
      </c>
      <c r="Q40" s="2" t="s">
        <v>56</v>
      </c>
      <c r="R40" s="5" t="str">
        <f t="shared" si="8"/>
        <v>1: 極めて低い</v>
      </c>
      <c r="S40" s="2" t="s">
        <v>58</v>
      </c>
      <c r="T40" s="2" t="s">
        <v>61</v>
      </c>
      <c r="U40" s="3">
        <v>0.4667</v>
      </c>
      <c r="V40" s="2">
        <v>5</v>
      </c>
      <c r="W40" s="3">
        <f t="shared" si="45"/>
        <v>0</v>
      </c>
      <c r="X40" s="4">
        <f t="shared" si="46"/>
        <v>0</v>
      </c>
      <c r="Y40" s="4">
        <f t="shared" si="47"/>
        <v>1</v>
      </c>
      <c r="Z40" s="4">
        <f t="shared" si="48"/>
        <v>0</v>
      </c>
      <c r="AA40" s="2" t="s">
        <v>62</v>
      </c>
      <c r="AB40" s="5" t="str">
        <f t="shared" si="13"/>
        <v>1: 極めて低い</v>
      </c>
      <c r="AC40" s="2" t="s">
        <v>17</v>
      </c>
      <c r="AD40" s="2" t="s">
        <v>18</v>
      </c>
      <c r="AE40" s="3">
        <v>0.5</v>
      </c>
      <c r="AF40" s="2">
        <v>4</v>
      </c>
      <c r="AG40" s="3">
        <f t="shared" si="14"/>
        <v>0.19999999999999996</v>
      </c>
      <c r="AH40" s="4">
        <f t="shared" si="15"/>
        <v>9.9999999999999978E-2</v>
      </c>
      <c r="AI40" s="4">
        <f t="shared" si="16"/>
        <v>1</v>
      </c>
      <c r="AJ40" s="4">
        <f t="shared" si="17"/>
        <v>9.9999999999999978E-2</v>
      </c>
      <c r="AK40" s="2" t="s">
        <v>19</v>
      </c>
      <c r="AL40" s="5" t="str">
        <f t="shared" si="18"/>
        <v>1: 極めて低い</v>
      </c>
      <c r="AM40" s="2"/>
      <c r="AN40" s="2"/>
      <c r="AV40" s="1">
        <f t="shared" si="44"/>
        <v>4.664999999999999E-2</v>
      </c>
      <c r="AW40">
        <v>0</v>
      </c>
      <c r="AX40" t="b">
        <f t="shared" si="19"/>
        <v>0</v>
      </c>
      <c r="AY40" s="1">
        <f t="shared" si="20"/>
        <v>4.664999999999999E-2</v>
      </c>
      <c r="AZ40" s="1" t="str">
        <f t="shared" si="21"/>
        <v>1: 低い</v>
      </c>
      <c r="BA40" s="1" t="str">
        <f t="shared" si="22"/>
        <v>1: 極めて低い</v>
      </c>
      <c r="BB40">
        <f t="shared" si="23"/>
        <v>0.511660385443931</v>
      </c>
    </row>
    <row r="41" spans="1:54" x14ac:dyDescent="0.4">
      <c r="A41" s="2" t="s">
        <v>10</v>
      </c>
      <c r="B41" s="2" t="s">
        <v>20</v>
      </c>
      <c r="C41" s="3">
        <v>0.433</v>
      </c>
      <c r="D41" s="2">
        <v>4</v>
      </c>
      <c r="E41" s="3">
        <f t="shared" si="1"/>
        <v>0.19999999999999996</v>
      </c>
      <c r="F41" s="4">
        <f t="shared" si="2"/>
        <v>8.6599999999999983E-2</v>
      </c>
      <c r="G41" s="2" t="s">
        <v>12</v>
      </c>
      <c r="H41" s="5" t="str">
        <f t="shared" si="3"/>
        <v>1: 極めて低い</v>
      </c>
      <c r="I41" s="2" t="s">
        <v>27</v>
      </c>
      <c r="J41" s="2" t="s">
        <v>55</v>
      </c>
      <c r="K41" s="3">
        <v>0.5</v>
      </c>
      <c r="L41" s="2">
        <v>5</v>
      </c>
      <c r="M41" s="3">
        <f t="shared" si="4"/>
        <v>0</v>
      </c>
      <c r="N41" s="4">
        <f t="shared" si="5"/>
        <v>0</v>
      </c>
      <c r="O41" s="3">
        <f t="shared" si="6"/>
        <v>1.0866</v>
      </c>
      <c r="P41" s="3">
        <f t="shared" si="7"/>
        <v>0</v>
      </c>
      <c r="Q41" s="2" t="s">
        <v>56</v>
      </c>
      <c r="R41" s="5" t="str">
        <f t="shared" si="8"/>
        <v>1: 極めて低い</v>
      </c>
      <c r="S41" s="2" t="s">
        <v>58</v>
      </c>
      <c r="T41" s="2" t="s">
        <v>61</v>
      </c>
      <c r="U41" s="3">
        <v>0.4667</v>
      </c>
      <c r="V41" s="2">
        <v>5</v>
      </c>
      <c r="W41" s="3">
        <f t="shared" si="45"/>
        <v>0</v>
      </c>
      <c r="X41" s="4">
        <f t="shared" si="46"/>
        <v>0</v>
      </c>
      <c r="Y41" s="4">
        <f t="shared" si="47"/>
        <v>1</v>
      </c>
      <c r="Z41" s="4">
        <f t="shared" si="48"/>
        <v>0</v>
      </c>
      <c r="AA41" s="2" t="s">
        <v>62</v>
      </c>
      <c r="AB41" s="5" t="str">
        <f t="shared" si="13"/>
        <v>1: 極めて低い</v>
      </c>
      <c r="AC41" s="2" t="s">
        <v>64</v>
      </c>
      <c r="AD41" s="2" t="s">
        <v>67</v>
      </c>
      <c r="AE41" s="3">
        <v>0.3</v>
      </c>
      <c r="AF41" s="2">
        <v>5</v>
      </c>
      <c r="AG41" s="3">
        <f t="shared" ref="AG41" si="49">1-(AF41*0.2)</f>
        <v>0</v>
      </c>
      <c r="AH41" s="4">
        <f t="shared" ref="AH41" si="50">AE41*AG41</f>
        <v>0</v>
      </c>
      <c r="AI41" s="4">
        <f t="shared" ref="AI41" si="51">Z41+1</f>
        <v>1</v>
      </c>
      <c r="AJ41" s="4">
        <f t="shared" ref="AJ41" si="52">AH41*AI41</f>
        <v>0</v>
      </c>
      <c r="AK41" s="2" t="s">
        <v>68</v>
      </c>
      <c r="AL41" s="5" t="str">
        <f t="shared" si="18"/>
        <v>1: 極めて低い</v>
      </c>
      <c r="AM41" s="2"/>
      <c r="AN41" s="2"/>
      <c r="AV41" s="1">
        <f t="shared" si="44"/>
        <v>2.1649999999999996E-2</v>
      </c>
      <c r="AW41">
        <v>1</v>
      </c>
      <c r="AX41" t="str">
        <f t="shared" si="19"/>
        <v>15%</v>
      </c>
      <c r="AY41" s="1">
        <f t="shared" si="20"/>
        <v>0.17165</v>
      </c>
      <c r="AZ41" s="1" t="str">
        <f t="shared" si="21"/>
        <v>1: 低い</v>
      </c>
      <c r="BA41" s="1" t="str">
        <f t="shared" si="22"/>
        <v>1: 極めて低い</v>
      </c>
      <c r="BB41">
        <f t="shared" si="23"/>
        <v>0.54280744601796882</v>
      </c>
    </row>
    <row r="42" spans="1:54" x14ac:dyDescent="0.4">
      <c r="A42" s="2" t="s">
        <v>10</v>
      </c>
      <c r="B42" s="2" t="s">
        <v>20</v>
      </c>
      <c r="C42" s="3">
        <v>0.433</v>
      </c>
      <c r="D42" s="2">
        <v>4</v>
      </c>
      <c r="E42" s="3">
        <f t="shared" si="1"/>
        <v>0.19999999999999996</v>
      </c>
      <c r="F42" s="4">
        <f t="shared" si="2"/>
        <v>8.6599999999999983E-2</v>
      </c>
      <c r="G42" s="2" t="s">
        <v>12</v>
      </c>
      <c r="H42" s="5" t="str">
        <f t="shared" si="3"/>
        <v>1: 極めて低い</v>
      </c>
      <c r="I42" s="2" t="s">
        <v>27</v>
      </c>
      <c r="J42" s="2" t="s">
        <v>55</v>
      </c>
      <c r="K42" s="3">
        <v>0.5</v>
      </c>
      <c r="L42" s="2">
        <v>5</v>
      </c>
      <c r="M42" s="3">
        <f t="shared" si="4"/>
        <v>0</v>
      </c>
      <c r="N42" s="4">
        <f t="shared" si="5"/>
        <v>0</v>
      </c>
      <c r="O42" s="3">
        <f t="shared" si="6"/>
        <v>1.0866</v>
      </c>
      <c r="P42" s="3">
        <f t="shared" si="7"/>
        <v>0</v>
      </c>
      <c r="Q42" s="2" t="s">
        <v>56</v>
      </c>
      <c r="R42" s="5" t="str">
        <f t="shared" si="8"/>
        <v>1: 極めて低い</v>
      </c>
      <c r="S42" s="2" t="s">
        <v>69</v>
      </c>
      <c r="T42" s="2" t="s">
        <v>22</v>
      </c>
      <c r="U42" s="3">
        <v>0.5</v>
      </c>
      <c r="V42" s="2">
        <v>3</v>
      </c>
      <c r="W42" s="3">
        <f t="shared" si="9"/>
        <v>0.39999999999999991</v>
      </c>
      <c r="X42" s="4">
        <f t="shared" si="10"/>
        <v>0.19999999999999996</v>
      </c>
      <c r="Y42" s="4">
        <f t="shared" si="11"/>
        <v>1</v>
      </c>
      <c r="Z42" s="4">
        <f t="shared" si="12"/>
        <v>0.19999999999999996</v>
      </c>
      <c r="AA42" s="2" t="s">
        <v>23</v>
      </c>
      <c r="AB42" s="5" t="str">
        <f t="shared" si="13"/>
        <v>2: かなり低い</v>
      </c>
      <c r="AC42" s="2" t="s">
        <v>63</v>
      </c>
      <c r="AD42" s="2" t="s">
        <v>65</v>
      </c>
      <c r="AE42" s="3">
        <v>0.4</v>
      </c>
      <c r="AF42" s="2">
        <v>5</v>
      </c>
      <c r="AG42" s="3">
        <f>1-(AF42*0.2)</f>
        <v>0</v>
      </c>
      <c r="AH42" s="4">
        <f>AE42*AG42</f>
        <v>0</v>
      </c>
      <c r="AI42" s="4">
        <f>Z42+1</f>
        <v>1.2</v>
      </c>
      <c r="AJ42" s="4">
        <f>AH42*AI42</f>
        <v>0</v>
      </c>
      <c r="AK42" s="2" t="s">
        <v>66</v>
      </c>
      <c r="AL42" s="5" t="str">
        <f t="shared" si="18"/>
        <v>1: 極めて低い</v>
      </c>
      <c r="AM42" s="2"/>
      <c r="AN42" s="2"/>
      <c r="AV42" s="1">
        <f t="shared" si="44"/>
        <v>7.1649999999999991E-2</v>
      </c>
      <c r="AW42">
        <v>2</v>
      </c>
      <c r="AX42" t="str">
        <f t="shared" si="19"/>
        <v>20%</v>
      </c>
      <c r="AY42" s="1">
        <f t="shared" si="20"/>
        <v>0.27165</v>
      </c>
      <c r="AZ42" s="1" t="str">
        <f t="shared" si="21"/>
        <v>1: 低い</v>
      </c>
      <c r="BA42" s="1" t="str">
        <f t="shared" si="22"/>
        <v>2: かなり低い</v>
      </c>
      <c r="BB42">
        <f t="shared" si="23"/>
        <v>0.56749793263013781</v>
      </c>
    </row>
    <row r="43" spans="1:54" x14ac:dyDescent="0.4">
      <c r="A43" s="2" t="s">
        <v>10</v>
      </c>
      <c r="B43" s="2" t="s">
        <v>20</v>
      </c>
      <c r="C43" s="3">
        <v>0.433</v>
      </c>
      <c r="D43" s="2">
        <v>4</v>
      </c>
      <c r="E43" s="3">
        <f t="shared" si="1"/>
        <v>0.19999999999999996</v>
      </c>
      <c r="F43" s="4">
        <f t="shared" si="2"/>
        <v>8.6599999999999983E-2</v>
      </c>
      <c r="G43" s="2" t="s">
        <v>12</v>
      </c>
      <c r="H43" s="5" t="str">
        <f t="shared" si="3"/>
        <v>1: 極めて低い</v>
      </c>
      <c r="I43" s="2" t="s">
        <v>27</v>
      </c>
      <c r="J43" s="2" t="s">
        <v>55</v>
      </c>
      <c r="K43" s="3">
        <v>0.5</v>
      </c>
      <c r="L43" s="2">
        <v>5</v>
      </c>
      <c r="M43" s="3">
        <f t="shared" si="4"/>
        <v>0</v>
      </c>
      <c r="N43" s="4">
        <f t="shared" si="5"/>
        <v>0</v>
      </c>
      <c r="O43" s="3">
        <f t="shared" si="6"/>
        <v>1.0866</v>
      </c>
      <c r="P43" s="3">
        <f t="shared" si="7"/>
        <v>0</v>
      </c>
      <c r="Q43" s="2" t="s">
        <v>56</v>
      </c>
      <c r="R43" s="5" t="str">
        <f t="shared" si="8"/>
        <v>1: 極めて低い</v>
      </c>
      <c r="S43" s="2" t="s">
        <v>21</v>
      </c>
      <c r="T43" s="2" t="s">
        <v>22</v>
      </c>
      <c r="U43" s="3">
        <v>0.5</v>
      </c>
      <c r="V43" s="2">
        <v>3</v>
      </c>
      <c r="W43" s="3">
        <f t="shared" si="9"/>
        <v>0.39999999999999991</v>
      </c>
      <c r="X43" s="4">
        <f t="shared" si="10"/>
        <v>0.19999999999999996</v>
      </c>
      <c r="Y43" s="4">
        <f t="shared" si="11"/>
        <v>1</v>
      </c>
      <c r="Z43" s="4">
        <f t="shared" si="12"/>
        <v>0.19999999999999996</v>
      </c>
      <c r="AA43" s="2" t="s">
        <v>23</v>
      </c>
      <c r="AB43" s="5" t="str">
        <f t="shared" si="13"/>
        <v>2: かなり低い</v>
      </c>
      <c r="AC43" s="2" t="s">
        <v>14</v>
      </c>
      <c r="AD43" s="2" t="s">
        <v>15</v>
      </c>
      <c r="AE43" s="3">
        <v>0.5</v>
      </c>
      <c r="AF43" s="2">
        <v>4</v>
      </c>
      <c r="AG43" s="3">
        <f t="shared" si="14"/>
        <v>0.19999999999999996</v>
      </c>
      <c r="AH43" s="4">
        <f t="shared" si="15"/>
        <v>9.9999999999999978E-2</v>
      </c>
      <c r="AI43" s="4">
        <f t="shared" si="16"/>
        <v>1.2</v>
      </c>
      <c r="AJ43" s="4">
        <f t="shared" si="17"/>
        <v>0.11999999999999997</v>
      </c>
      <c r="AK43" s="2" t="s">
        <v>16</v>
      </c>
      <c r="AL43" s="5" t="str">
        <f t="shared" si="18"/>
        <v>1: 極めて低い</v>
      </c>
      <c r="AM43" s="2"/>
      <c r="AN43" s="2"/>
      <c r="AV43" s="1">
        <f t="shared" si="44"/>
        <v>9.6649999999999986E-2</v>
      </c>
      <c r="AW43">
        <v>1</v>
      </c>
      <c r="AX43" t="str">
        <f t="shared" si="19"/>
        <v>15%</v>
      </c>
      <c r="AY43" s="1">
        <f t="shared" si="20"/>
        <v>0.24664999999999998</v>
      </c>
      <c r="AZ43" s="1" t="str">
        <f t="shared" si="21"/>
        <v>1: 低い</v>
      </c>
      <c r="BA43" s="1" t="str">
        <f t="shared" si="22"/>
        <v>2: かなり低い</v>
      </c>
      <c r="BB43">
        <f t="shared" si="23"/>
        <v>0.56135178069789027</v>
      </c>
    </row>
    <row r="44" spans="1:54" x14ac:dyDescent="0.4">
      <c r="A44" s="2" t="s">
        <v>10</v>
      </c>
      <c r="B44" s="2" t="s">
        <v>20</v>
      </c>
      <c r="C44" s="3">
        <v>0.433</v>
      </c>
      <c r="D44" s="2">
        <v>4</v>
      </c>
      <c r="E44" s="3">
        <f t="shared" si="1"/>
        <v>0.19999999999999996</v>
      </c>
      <c r="F44" s="4">
        <f t="shared" si="2"/>
        <v>8.6599999999999983E-2</v>
      </c>
      <c r="G44" s="2" t="s">
        <v>12</v>
      </c>
      <c r="H44" s="5" t="str">
        <f t="shared" si="3"/>
        <v>1: 極めて低い</v>
      </c>
      <c r="I44" s="2" t="s">
        <v>27</v>
      </c>
      <c r="J44" s="2" t="s">
        <v>55</v>
      </c>
      <c r="K44" s="3">
        <v>0.5</v>
      </c>
      <c r="L44" s="2">
        <v>5</v>
      </c>
      <c r="M44" s="3">
        <f t="shared" si="4"/>
        <v>0</v>
      </c>
      <c r="N44" s="4">
        <f t="shared" si="5"/>
        <v>0</v>
      </c>
      <c r="O44" s="3">
        <f t="shared" si="6"/>
        <v>1.0866</v>
      </c>
      <c r="P44" s="3">
        <f t="shared" si="7"/>
        <v>0</v>
      </c>
      <c r="Q44" s="2" t="s">
        <v>56</v>
      </c>
      <c r="R44" s="5" t="str">
        <f t="shared" si="8"/>
        <v>1: 極めて低い</v>
      </c>
      <c r="S44" s="2" t="s">
        <v>21</v>
      </c>
      <c r="T44" s="2" t="s">
        <v>22</v>
      </c>
      <c r="U44" s="3">
        <v>0.5</v>
      </c>
      <c r="V44" s="2">
        <v>3</v>
      </c>
      <c r="W44" s="3">
        <f t="shared" si="9"/>
        <v>0.39999999999999991</v>
      </c>
      <c r="X44" s="4">
        <f t="shared" si="10"/>
        <v>0.19999999999999996</v>
      </c>
      <c r="Y44" s="4">
        <f t="shared" si="11"/>
        <v>1</v>
      </c>
      <c r="Z44" s="4">
        <f t="shared" si="12"/>
        <v>0.19999999999999996</v>
      </c>
      <c r="AA44" s="2" t="s">
        <v>23</v>
      </c>
      <c r="AB44" s="5" t="str">
        <f t="shared" si="13"/>
        <v>2: かなり低い</v>
      </c>
      <c r="AC44" s="2" t="s">
        <v>17</v>
      </c>
      <c r="AD44" s="2" t="s">
        <v>18</v>
      </c>
      <c r="AE44" s="3">
        <v>0.5</v>
      </c>
      <c r="AF44" s="2">
        <v>4</v>
      </c>
      <c r="AG44" s="3">
        <f t="shared" si="14"/>
        <v>0.19999999999999996</v>
      </c>
      <c r="AH44" s="4">
        <f t="shared" si="15"/>
        <v>9.9999999999999978E-2</v>
      </c>
      <c r="AI44" s="4">
        <f t="shared" si="16"/>
        <v>1.2</v>
      </c>
      <c r="AJ44" s="4">
        <f t="shared" si="17"/>
        <v>0.11999999999999997</v>
      </c>
      <c r="AK44" s="2" t="s">
        <v>19</v>
      </c>
      <c r="AL44" s="5" t="str">
        <f t="shared" si="18"/>
        <v>1: 極めて低い</v>
      </c>
      <c r="AM44" s="2"/>
      <c r="AN44" s="2"/>
      <c r="AV44" s="1">
        <f t="shared" si="44"/>
        <v>9.6649999999999986E-2</v>
      </c>
      <c r="AW44">
        <v>2</v>
      </c>
      <c r="AX44" t="str">
        <f t="shared" si="19"/>
        <v>20%</v>
      </c>
      <c r="AY44" s="1">
        <f t="shared" si="20"/>
        <v>0.29664999999999997</v>
      </c>
      <c r="AZ44" s="1" t="str">
        <f t="shared" si="21"/>
        <v>1: 低い</v>
      </c>
      <c r="BA44" s="1" t="str">
        <f t="shared" si="22"/>
        <v>2: かなり低い</v>
      </c>
      <c r="BB44">
        <f t="shared" si="23"/>
        <v>0.57362337795472063</v>
      </c>
    </row>
    <row r="45" spans="1:54" x14ac:dyDescent="0.4">
      <c r="A45" s="2" t="s">
        <v>10</v>
      </c>
      <c r="B45" s="2" t="s">
        <v>20</v>
      </c>
      <c r="C45" s="3">
        <v>0.433</v>
      </c>
      <c r="D45" s="2">
        <v>4</v>
      </c>
      <c r="E45" s="3">
        <f t="shared" si="1"/>
        <v>0.19999999999999996</v>
      </c>
      <c r="F45" s="4">
        <f t="shared" si="2"/>
        <v>8.6599999999999983E-2</v>
      </c>
      <c r="G45" s="2" t="s">
        <v>12</v>
      </c>
      <c r="H45" s="5" t="str">
        <f t="shared" si="3"/>
        <v>1: 極めて低い</v>
      </c>
      <c r="I45" s="2" t="s">
        <v>27</v>
      </c>
      <c r="J45" s="2" t="s">
        <v>55</v>
      </c>
      <c r="K45" s="3">
        <v>0.5</v>
      </c>
      <c r="L45" s="2">
        <v>5</v>
      </c>
      <c r="M45" s="3">
        <f t="shared" si="4"/>
        <v>0</v>
      </c>
      <c r="N45" s="4">
        <f t="shared" si="5"/>
        <v>0</v>
      </c>
      <c r="O45" s="3">
        <f t="shared" si="6"/>
        <v>1.0866</v>
      </c>
      <c r="P45" s="3">
        <f t="shared" si="7"/>
        <v>0</v>
      </c>
      <c r="Q45" s="2" t="s">
        <v>56</v>
      </c>
      <c r="R45" s="5" t="str">
        <f t="shared" si="8"/>
        <v>1: 極めて低い</v>
      </c>
      <c r="S45" s="2" t="s">
        <v>21</v>
      </c>
      <c r="T45" s="2" t="s">
        <v>22</v>
      </c>
      <c r="U45" s="3">
        <v>0.5</v>
      </c>
      <c r="V45" s="2">
        <v>3</v>
      </c>
      <c r="W45" s="3">
        <f t="shared" si="9"/>
        <v>0.39999999999999991</v>
      </c>
      <c r="X45" s="4">
        <f t="shared" si="10"/>
        <v>0.19999999999999996</v>
      </c>
      <c r="Y45" s="4">
        <f t="shared" si="11"/>
        <v>1</v>
      </c>
      <c r="Z45" s="4">
        <f t="shared" si="12"/>
        <v>0.19999999999999996</v>
      </c>
      <c r="AA45" s="2" t="s">
        <v>23</v>
      </c>
      <c r="AB45" s="5" t="str">
        <f t="shared" si="13"/>
        <v>2: かなり低い</v>
      </c>
      <c r="AC45" s="2" t="s">
        <v>64</v>
      </c>
      <c r="AD45" s="2" t="s">
        <v>67</v>
      </c>
      <c r="AE45" s="3">
        <v>0.3</v>
      </c>
      <c r="AF45" s="2">
        <v>5</v>
      </c>
      <c r="AG45" s="3">
        <f t="shared" si="14"/>
        <v>0</v>
      </c>
      <c r="AH45" s="4">
        <f t="shared" si="15"/>
        <v>0</v>
      </c>
      <c r="AI45" s="4">
        <f t="shared" si="16"/>
        <v>1.2</v>
      </c>
      <c r="AJ45" s="4">
        <f t="shared" si="17"/>
        <v>0</v>
      </c>
      <c r="AK45" s="2" t="s">
        <v>68</v>
      </c>
      <c r="AL45" s="5" t="str">
        <f t="shared" si="18"/>
        <v>1: 極めて低い</v>
      </c>
      <c r="AM45" s="2"/>
      <c r="AN45" s="2"/>
      <c r="AV45" s="1">
        <f t="shared" si="44"/>
        <v>7.1649999999999991E-2</v>
      </c>
      <c r="AW45">
        <v>2</v>
      </c>
      <c r="AX45" t="str">
        <f t="shared" si="19"/>
        <v>20%</v>
      </c>
      <c r="AY45" s="1">
        <f t="shared" si="20"/>
        <v>0.27165</v>
      </c>
      <c r="AZ45" s="1" t="str">
        <f t="shared" si="21"/>
        <v>1: 低い</v>
      </c>
      <c r="BA45" s="1" t="str">
        <f t="shared" si="22"/>
        <v>2: かなり低い</v>
      </c>
      <c r="BB45">
        <f t="shared" si="23"/>
        <v>0.56749793263013781</v>
      </c>
    </row>
    <row r="46" spans="1:54" x14ac:dyDescent="0.4">
      <c r="A46" s="2" t="s">
        <v>10</v>
      </c>
      <c r="B46" s="2" t="s">
        <v>20</v>
      </c>
      <c r="C46" s="3">
        <v>0.433</v>
      </c>
      <c r="D46" s="2">
        <v>4</v>
      </c>
      <c r="E46" s="3">
        <f t="shared" si="1"/>
        <v>0.19999999999999996</v>
      </c>
      <c r="F46" s="4">
        <f t="shared" si="2"/>
        <v>8.6599999999999983E-2</v>
      </c>
      <c r="G46" s="2" t="s">
        <v>12</v>
      </c>
      <c r="H46" s="5" t="str">
        <f t="shared" si="3"/>
        <v>1: 極めて低い</v>
      </c>
      <c r="I46" s="2" t="s">
        <v>27</v>
      </c>
      <c r="J46" s="2" t="s">
        <v>55</v>
      </c>
      <c r="K46" s="3">
        <v>0.5</v>
      </c>
      <c r="L46" s="2">
        <v>5</v>
      </c>
      <c r="M46" s="3">
        <f t="shared" si="4"/>
        <v>0</v>
      </c>
      <c r="N46" s="4">
        <f t="shared" si="5"/>
        <v>0</v>
      </c>
      <c r="O46" s="3">
        <f t="shared" si="6"/>
        <v>1.0866</v>
      </c>
      <c r="P46" s="3">
        <f t="shared" si="7"/>
        <v>0</v>
      </c>
      <c r="Q46" s="2" t="s">
        <v>56</v>
      </c>
      <c r="R46" s="5" t="str">
        <f t="shared" si="8"/>
        <v>1: 極めて低い</v>
      </c>
      <c r="S46" s="2" t="s">
        <v>24</v>
      </c>
      <c r="T46" s="2" t="s">
        <v>25</v>
      </c>
      <c r="U46" s="3">
        <v>0.5</v>
      </c>
      <c r="V46" s="2">
        <v>4</v>
      </c>
      <c r="W46" s="3">
        <f t="shared" si="9"/>
        <v>0.19999999999999996</v>
      </c>
      <c r="X46" s="4">
        <f t="shared" si="10"/>
        <v>9.9999999999999978E-2</v>
      </c>
      <c r="Y46" s="4">
        <f t="shared" si="11"/>
        <v>1</v>
      </c>
      <c r="Z46" s="4">
        <f t="shared" si="12"/>
        <v>9.9999999999999978E-2</v>
      </c>
      <c r="AA46" s="2" t="s">
        <v>26</v>
      </c>
      <c r="AB46" s="5" t="str">
        <f t="shared" si="13"/>
        <v>1: 極めて低い</v>
      </c>
      <c r="AC46" s="2" t="s">
        <v>63</v>
      </c>
      <c r="AD46" s="2" t="s">
        <v>65</v>
      </c>
      <c r="AE46" s="3">
        <v>0.4</v>
      </c>
      <c r="AF46" s="2">
        <v>5</v>
      </c>
      <c r="AG46" s="3">
        <f>1-(AF46*0.2)</f>
        <v>0</v>
      </c>
      <c r="AH46" s="4">
        <f>AE46*AG46</f>
        <v>0</v>
      </c>
      <c r="AI46" s="4">
        <f>Z46+1</f>
        <v>1.1000000000000001</v>
      </c>
      <c r="AJ46" s="4">
        <f>AH46*AI46</f>
        <v>0</v>
      </c>
      <c r="AK46" s="2" t="s">
        <v>66</v>
      </c>
      <c r="AL46" s="5" t="str">
        <f t="shared" si="18"/>
        <v>1: 極めて低い</v>
      </c>
      <c r="AM46" s="2"/>
      <c r="AN46" s="2"/>
      <c r="AV46" s="1">
        <f t="shared" si="44"/>
        <v>4.664999999999999E-2</v>
      </c>
      <c r="AW46">
        <v>2</v>
      </c>
      <c r="AX46" t="str">
        <f t="shared" si="19"/>
        <v>20%</v>
      </c>
      <c r="AY46" s="1">
        <f t="shared" si="20"/>
        <v>0.24665000000000001</v>
      </c>
      <c r="AZ46" s="1" t="str">
        <f t="shared" si="21"/>
        <v>1: 低い</v>
      </c>
      <c r="BA46" s="1" t="str">
        <f t="shared" si="22"/>
        <v>2: かなり低い</v>
      </c>
      <c r="BB46">
        <f t="shared" si="23"/>
        <v>0.56135178069789027</v>
      </c>
    </row>
    <row r="47" spans="1:54" x14ac:dyDescent="0.4">
      <c r="A47" s="2" t="s">
        <v>10</v>
      </c>
      <c r="B47" s="2" t="s">
        <v>20</v>
      </c>
      <c r="C47" s="3">
        <v>0.433</v>
      </c>
      <c r="D47" s="2">
        <v>4</v>
      </c>
      <c r="E47" s="3">
        <f t="shared" si="1"/>
        <v>0.19999999999999996</v>
      </c>
      <c r="F47" s="4">
        <f t="shared" si="2"/>
        <v>8.6599999999999983E-2</v>
      </c>
      <c r="G47" s="2" t="s">
        <v>12</v>
      </c>
      <c r="H47" s="5" t="str">
        <f t="shared" si="3"/>
        <v>1: 極めて低い</v>
      </c>
      <c r="I47" s="2" t="s">
        <v>27</v>
      </c>
      <c r="J47" s="2" t="s">
        <v>55</v>
      </c>
      <c r="K47" s="3">
        <v>0.5</v>
      </c>
      <c r="L47" s="2">
        <v>5</v>
      </c>
      <c r="M47" s="3">
        <f t="shared" si="4"/>
        <v>0</v>
      </c>
      <c r="N47" s="4">
        <f t="shared" si="5"/>
        <v>0</v>
      </c>
      <c r="O47" s="3">
        <f t="shared" si="6"/>
        <v>1.0866</v>
      </c>
      <c r="P47" s="3">
        <f t="shared" si="7"/>
        <v>0</v>
      </c>
      <c r="Q47" s="2" t="s">
        <v>56</v>
      </c>
      <c r="R47" s="5" t="str">
        <f t="shared" si="8"/>
        <v>1: 極めて低い</v>
      </c>
      <c r="S47" s="2" t="s">
        <v>24</v>
      </c>
      <c r="T47" s="2" t="s">
        <v>25</v>
      </c>
      <c r="U47" s="3">
        <v>0.5</v>
      </c>
      <c r="V47" s="2">
        <v>4</v>
      </c>
      <c r="W47" s="3">
        <f t="shared" si="9"/>
        <v>0.19999999999999996</v>
      </c>
      <c r="X47" s="4">
        <f t="shared" si="10"/>
        <v>9.9999999999999978E-2</v>
      </c>
      <c r="Y47" s="4">
        <f t="shared" si="11"/>
        <v>1</v>
      </c>
      <c r="Z47" s="4">
        <f t="shared" si="12"/>
        <v>9.9999999999999978E-2</v>
      </c>
      <c r="AA47" s="2" t="s">
        <v>26</v>
      </c>
      <c r="AB47" s="5" t="str">
        <f t="shared" si="13"/>
        <v>1: 極めて低い</v>
      </c>
      <c r="AC47" s="2" t="s">
        <v>14</v>
      </c>
      <c r="AD47" s="2" t="s">
        <v>15</v>
      </c>
      <c r="AE47" s="3">
        <v>0.5</v>
      </c>
      <c r="AF47" s="2">
        <v>4</v>
      </c>
      <c r="AG47" s="3">
        <f t="shared" si="14"/>
        <v>0.19999999999999996</v>
      </c>
      <c r="AH47" s="4">
        <f t="shared" si="15"/>
        <v>9.9999999999999978E-2</v>
      </c>
      <c r="AI47" s="4">
        <f t="shared" si="16"/>
        <v>1.1000000000000001</v>
      </c>
      <c r="AJ47" s="4">
        <f t="shared" si="17"/>
        <v>0.10999999999999999</v>
      </c>
      <c r="AK47" s="2" t="s">
        <v>16</v>
      </c>
      <c r="AL47" s="5" t="str">
        <f t="shared" si="18"/>
        <v>1: 極めて低い</v>
      </c>
      <c r="AM47" s="2"/>
      <c r="AN47" s="2"/>
      <c r="AV47" s="1">
        <f t="shared" si="44"/>
        <v>7.1649999999999991E-2</v>
      </c>
      <c r="AW47">
        <v>1</v>
      </c>
      <c r="AX47" t="str">
        <f t="shared" si="19"/>
        <v>15%</v>
      </c>
      <c r="AY47" s="1">
        <f t="shared" si="20"/>
        <v>0.22164999999999999</v>
      </c>
      <c r="AZ47" s="1" t="str">
        <f t="shared" si="21"/>
        <v>1: 低い</v>
      </c>
      <c r="BA47" s="1" t="str">
        <f t="shared" si="22"/>
        <v>2: かなり低い</v>
      </c>
      <c r="BB47">
        <f t="shared" si="23"/>
        <v>0.55518674691991632</v>
      </c>
    </row>
    <row r="48" spans="1:54" x14ac:dyDescent="0.4">
      <c r="A48" s="2" t="s">
        <v>10</v>
      </c>
      <c r="B48" s="2" t="s">
        <v>20</v>
      </c>
      <c r="C48" s="3">
        <v>0.433</v>
      </c>
      <c r="D48" s="2">
        <v>4</v>
      </c>
      <c r="E48" s="3">
        <f t="shared" si="1"/>
        <v>0.19999999999999996</v>
      </c>
      <c r="F48" s="4">
        <f t="shared" si="2"/>
        <v>8.6599999999999983E-2</v>
      </c>
      <c r="G48" s="2" t="s">
        <v>12</v>
      </c>
      <c r="H48" s="5" t="str">
        <f t="shared" si="3"/>
        <v>1: 極めて低い</v>
      </c>
      <c r="I48" s="2" t="s">
        <v>27</v>
      </c>
      <c r="J48" s="2" t="s">
        <v>55</v>
      </c>
      <c r="K48" s="3">
        <v>0.5</v>
      </c>
      <c r="L48" s="2">
        <v>5</v>
      </c>
      <c r="M48" s="3">
        <f t="shared" si="4"/>
        <v>0</v>
      </c>
      <c r="N48" s="4">
        <f t="shared" si="5"/>
        <v>0</v>
      </c>
      <c r="O48" s="3">
        <f t="shared" si="6"/>
        <v>1.0866</v>
      </c>
      <c r="P48" s="3">
        <f t="shared" si="7"/>
        <v>0</v>
      </c>
      <c r="Q48" s="2" t="s">
        <v>56</v>
      </c>
      <c r="R48" s="5" t="str">
        <f t="shared" si="8"/>
        <v>1: 極めて低い</v>
      </c>
      <c r="S48" s="2" t="s">
        <v>24</v>
      </c>
      <c r="T48" s="2" t="s">
        <v>25</v>
      </c>
      <c r="U48" s="3">
        <v>0.5</v>
      </c>
      <c r="V48" s="2">
        <v>4</v>
      </c>
      <c r="W48" s="3">
        <f t="shared" si="9"/>
        <v>0.19999999999999996</v>
      </c>
      <c r="X48" s="4">
        <f t="shared" si="10"/>
        <v>9.9999999999999978E-2</v>
      </c>
      <c r="Y48" s="4">
        <f t="shared" si="11"/>
        <v>1</v>
      </c>
      <c r="Z48" s="4">
        <f t="shared" si="12"/>
        <v>9.9999999999999978E-2</v>
      </c>
      <c r="AA48" s="2" t="s">
        <v>26</v>
      </c>
      <c r="AB48" s="5" t="str">
        <f t="shared" si="13"/>
        <v>1: 極めて低い</v>
      </c>
      <c r="AC48" s="2" t="s">
        <v>17</v>
      </c>
      <c r="AD48" s="2" t="s">
        <v>18</v>
      </c>
      <c r="AE48" s="3">
        <v>0.5</v>
      </c>
      <c r="AF48" s="2">
        <v>4</v>
      </c>
      <c r="AG48" s="3">
        <f t="shared" si="14"/>
        <v>0.19999999999999996</v>
      </c>
      <c r="AH48" s="4">
        <f t="shared" si="15"/>
        <v>9.9999999999999978E-2</v>
      </c>
      <c r="AI48" s="4">
        <f t="shared" si="16"/>
        <v>1.1000000000000001</v>
      </c>
      <c r="AJ48" s="4">
        <f t="shared" si="17"/>
        <v>0.10999999999999999</v>
      </c>
      <c r="AK48" s="2" t="s">
        <v>19</v>
      </c>
      <c r="AL48" s="5" t="str">
        <f t="shared" si="18"/>
        <v>1: 極めて低い</v>
      </c>
      <c r="AM48" s="2"/>
      <c r="AN48" s="2"/>
      <c r="AV48" s="1">
        <f t="shared" si="44"/>
        <v>7.1649999999999991E-2</v>
      </c>
      <c r="AW48">
        <v>1</v>
      </c>
      <c r="AX48" t="str">
        <f t="shared" si="19"/>
        <v>15%</v>
      </c>
      <c r="AY48" s="1">
        <f t="shared" si="20"/>
        <v>0.22164999999999999</v>
      </c>
      <c r="AZ48" s="1" t="str">
        <f t="shared" si="21"/>
        <v>1: 低い</v>
      </c>
      <c r="BA48" s="1" t="str">
        <f t="shared" si="22"/>
        <v>2: かなり低い</v>
      </c>
      <c r="BB48">
        <f t="shared" si="23"/>
        <v>0.55518674691991632</v>
      </c>
    </row>
    <row r="49" spans="1:54" x14ac:dyDescent="0.4">
      <c r="A49" s="2" t="s">
        <v>10</v>
      </c>
      <c r="B49" s="2" t="s">
        <v>20</v>
      </c>
      <c r="C49" s="3">
        <v>0.433</v>
      </c>
      <c r="D49" s="2">
        <v>4</v>
      </c>
      <c r="E49" s="3">
        <f t="shared" si="1"/>
        <v>0.19999999999999996</v>
      </c>
      <c r="F49" s="4">
        <f t="shared" si="2"/>
        <v>8.6599999999999983E-2</v>
      </c>
      <c r="G49" s="2" t="s">
        <v>12</v>
      </c>
      <c r="H49" s="5" t="str">
        <f t="shared" si="3"/>
        <v>1: 極めて低い</v>
      </c>
      <c r="I49" s="2" t="s">
        <v>27</v>
      </c>
      <c r="J49" s="2" t="s">
        <v>55</v>
      </c>
      <c r="K49" s="3">
        <v>0.5</v>
      </c>
      <c r="L49" s="2">
        <v>5</v>
      </c>
      <c r="M49" s="3">
        <f t="shared" si="4"/>
        <v>0</v>
      </c>
      <c r="N49" s="4">
        <f t="shared" si="5"/>
        <v>0</v>
      </c>
      <c r="O49" s="3">
        <f t="shared" si="6"/>
        <v>1.0866</v>
      </c>
      <c r="P49" s="3">
        <f t="shared" si="7"/>
        <v>0</v>
      </c>
      <c r="Q49" s="2" t="s">
        <v>56</v>
      </c>
      <c r="R49" s="5" t="str">
        <f t="shared" si="8"/>
        <v>1: 極めて低い</v>
      </c>
      <c r="S49" s="2" t="s">
        <v>24</v>
      </c>
      <c r="T49" s="2" t="s">
        <v>25</v>
      </c>
      <c r="U49" s="3">
        <v>0.5</v>
      </c>
      <c r="V49" s="2">
        <v>4</v>
      </c>
      <c r="W49" s="3">
        <f t="shared" si="9"/>
        <v>0.19999999999999996</v>
      </c>
      <c r="X49" s="4">
        <f t="shared" si="10"/>
        <v>9.9999999999999978E-2</v>
      </c>
      <c r="Y49" s="4">
        <f t="shared" si="11"/>
        <v>1</v>
      </c>
      <c r="Z49" s="4">
        <f t="shared" si="12"/>
        <v>9.9999999999999978E-2</v>
      </c>
      <c r="AA49" s="2" t="s">
        <v>26</v>
      </c>
      <c r="AB49" s="5" t="str">
        <f t="shared" si="13"/>
        <v>1: 極めて低い</v>
      </c>
      <c r="AC49" s="2" t="s">
        <v>64</v>
      </c>
      <c r="AD49" s="2" t="s">
        <v>67</v>
      </c>
      <c r="AE49" s="3">
        <v>0.3</v>
      </c>
      <c r="AF49" s="2">
        <v>5</v>
      </c>
      <c r="AG49" s="3">
        <f t="shared" ref="AG49" si="53">1-(AF49*0.2)</f>
        <v>0</v>
      </c>
      <c r="AH49" s="4">
        <f t="shared" ref="AH49" si="54">AE49*AG49</f>
        <v>0</v>
      </c>
      <c r="AI49" s="4">
        <f t="shared" ref="AI49" si="55">Z49+1</f>
        <v>1.1000000000000001</v>
      </c>
      <c r="AJ49" s="4">
        <f t="shared" ref="AJ49" si="56">AH49*AI49</f>
        <v>0</v>
      </c>
      <c r="AK49" s="2" t="s">
        <v>68</v>
      </c>
      <c r="AL49" s="5" t="str">
        <f t="shared" si="18"/>
        <v>1: 極めて低い</v>
      </c>
      <c r="AM49" s="2"/>
      <c r="AN49" s="2"/>
      <c r="AV49" s="1">
        <f t="shared" si="44"/>
        <v>4.664999999999999E-2</v>
      </c>
      <c r="AW49">
        <v>2</v>
      </c>
      <c r="AX49" t="str">
        <f t="shared" si="19"/>
        <v>20%</v>
      </c>
      <c r="AY49" s="1">
        <f t="shared" si="20"/>
        <v>0.24665000000000001</v>
      </c>
      <c r="AZ49" s="1" t="str">
        <f t="shared" si="21"/>
        <v>1: 低い</v>
      </c>
      <c r="BA49" s="1" t="str">
        <f t="shared" si="22"/>
        <v>2: かなり低い</v>
      </c>
      <c r="BB49">
        <f t="shared" si="23"/>
        <v>0.56135178069789027</v>
      </c>
    </row>
    <row r="50" spans="1:54" x14ac:dyDescent="0.4">
      <c r="A50" s="2" t="s">
        <v>10</v>
      </c>
      <c r="B50" s="2" t="s">
        <v>20</v>
      </c>
      <c r="C50" s="3">
        <v>0.433</v>
      </c>
      <c r="D50" s="2">
        <v>4</v>
      </c>
      <c r="E50" s="3">
        <f t="shared" si="1"/>
        <v>0.19999999999999996</v>
      </c>
      <c r="F50" s="4">
        <f t="shared" si="2"/>
        <v>8.6599999999999983E-2</v>
      </c>
      <c r="G50" s="2" t="s">
        <v>12</v>
      </c>
      <c r="H50" s="5" t="str">
        <f t="shared" si="3"/>
        <v>1: 極めて低い</v>
      </c>
      <c r="I50" s="2" t="s">
        <v>49</v>
      </c>
      <c r="J50" s="2" t="s">
        <v>28</v>
      </c>
      <c r="K50" s="3">
        <v>0.5</v>
      </c>
      <c r="L50" s="2">
        <v>5</v>
      </c>
      <c r="M50" s="3">
        <f t="shared" si="4"/>
        <v>0</v>
      </c>
      <c r="N50" s="4">
        <f t="shared" si="5"/>
        <v>0</v>
      </c>
      <c r="O50" s="3">
        <f t="shared" si="6"/>
        <v>1.0866</v>
      </c>
      <c r="P50" s="3">
        <f t="shared" si="7"/>
        <v>0</v>
      </c>
      <c r="Q50" s="2" t="s">
        <v>29</v>
      </c>
      <c r="R50" s="5" t="str">
        <f t="shared" si="8"/>
        <v>1: 極めて低い</v>
      </c>
      <c r="S50" s="2" t="s">
        <v>57</v>
      </c>
      <c r="T50" s="2" t="s">
        <v>59</v>
      </c>
      <c r="U50" s="3">
        <v>0.4667</v>
      </c>
      <c r="V50" s="2">
        <v>5</v>
      </c>
      <c r="W50" s="3">
        <f>1-(V50*0.2)</f>
        <v>0</v>
      </c>
      <c r="X50" s="4">
        <f>U50*W50</f>
        <v>0</v>
      </c>
      <c r="Y50" s="4">
        <f>P50+1</f>
        <v>1</v>
      </c>
      <c r="Z50" s="4">
        <f>X50*Y50</f>
        <v>0</v>
      </c>
      <c r="AA50" s="2" t="s">
        <v>60</v>
      </c>
      <c r="AB50" s="5" t="str">
        <f t="shared" si="13"/>
        <v>1: 極めて低い</v>
      </c>
      <c r="AC50" s="2" t="s">
        <v>63</v>
      </c>
      <c r="AD50" s="2" t="s">
        <v>65</v>
      </c>
      <c r="AE50" s="3">
        <v>0.4</v>
      </c>
      <c r="AF50" s="2">
        <v>5</v>
      </c>
      <c r="AG50" s="3">
        <f>1-(AF50*0.2)</f>
        <v>0</v>
      </c>
      <c r="AH50" s="4">
        <f>AE50*AG50</f>
        <v>0</v>
      </c>
      <c r="AI50" s="4">
        <f>Z50+1</f>
        <v>1</v>
      </c>
      <c r="AJ50" s="4">
        <f>AH50*AI50</f>
        <v>0</v>
      </c>
      <c r="AK50" s="2" t="s">
        <v>66</v>
      </c>
      <c r="AL50" s="5" t="str">
        <f t="shared" si="18"/>
        <v>1: 極めて低い</v>
      </c>
      <c r="AM50" s="2"/>
      <c r="AN50" s="2"/>
      <c r="AV50" s="1">
        <f t="shared" si="44"/>
        <v>2.1649999999999996E-2</v>
      </c>
      <c r="AW50">
        <v>2</v>
      </c>
      <c r="AX50" t="str">
        <f t="shared" si="19"/>
        <v>20%</v>
      </c>
      <c r="AY50" s="1">
        <f t="shared" si="20"/>
        <v>0.22165000000000001</v>
      </c>
      <c r="AZ50" s="1" t="str">
        <f t="shared" si="21"/>
        <v>1: 低い</v>
      </c>
      <c r="BA50" s="1" t="str">
        <f t="shared" si="22"/>
        <v>2: かなり低い</v>
      </c>
      <c r="BB50">
        <f t="shared" si="23"/>
        <v>0.55518674691991632</v>
      </c>
    </row>
    <row r="51" spans="1:54" x14ac:dyDescent="0.4">
      <c r="A51" s="2" t="s">
        <v>10</v>
      </c>
      <c r="B51" s="2" t="s">
        <v>20</v>
      </c>
      <c r="C51" s="3">
        <v>0.433</v>
      </c>
      <c r="D51" s="2">
        <v>4</v>
      </c>
      <c r="E51" s="3">
        <f t="shared" si="1"/>
        <v>0.19999999999999996</v>
      </c>
      <c r="F51" s="4">
        <f t="shared" si="2"/>
        <v>8.6599999999999983E-2</v>
      </c>
      <c r="G51" s="2" t="s">
        <v>12</v>
      </c>
      <c r="H51" s="5" t="str">
        <f t="shared" si="3"/>
        <v>1: 極めて低い</v>
      </c>
      <c r="I51" s="2" t="s">
        <v>49</v>
      </c>
      <c r="J51" s="2" t="s">
        <v>28</v>
      </c>
      <c r="K51" s="3">
        <v>0.5</v>
      </c>
      <c r="L51" s="2">
        <v>5</v>
      </c>
      <c r="M51" s="3">
        <f t="shared" si="4"/>
        <v>0</v>
      </c>
      <c r="N51" s="4">
        <f t="shared" si="5"/>
        <v>0</v>
      </c>
      <c r="O51" s="3">
        <f t="shared" si="6"/>
        <v>1.0866</v>
      </c>
      <c r="P51" s="3">
        <f t="shared" si="7"/>
        <v>0</v>
      </c>
      <c r="Q51" s="2" t="s">
        <v>29</v>
      </c>
      <c r="R51" s="5" t="str">
        <f t="shared" si="8"/>
        <v>1: 極めて低い</v>
      </c>
      <c r="S51" s="2" t="s">
        <v>57</v>
      </c>
      <c r="T51" s="2" t="s">
        <v>59</v>
      </c>
      <c r="U51" s="3">
        <v>0.4667</v>
      </c>
      <c r="V51" s="2">
        <v>5</v>
      </c>
      <c r="W51" s="3">
        <f t="shared" ref="W51:W57" si="57">1-(V51*0.2)</f>
        <v>0</v>
      </c>
      <c r="X51" s="4">
        <f t="shared" ref="X51:X57" si="58">U51*W51</f>
        <v>0</v>
      </c>
      <c r="Y51" s="4">
        <f t="shared" ref="Y51:Y57" si="59">P51+1</f>
        <v>1</v>
      </c>
      <c r="Z51" s="4">
        <f t="shared" ref="Z51:Z57" si="60">X51*Y51</f>
        <v>0</v>
      </c>
      <c r="AA51" s="2" t="s">
        <v>60</v>
      </c>
      <c r="AB51" s="5" t="str">
        <f t="shared" si="13"/>
        <v>1: 極めて低い</v>
      </c>
      <c r="AC51" s="2" t="s">
        <v>14</v>
      </c>
      <c r="AD51" s="2" t="s">
        <v>15</v>
      </c>
      <c r="AE51" s="3">
        <v>0.5</v>
      </c>
      <c r="AF51" s="2">
        <v>4</v>
      </c>
      <c r="AG51" s="3">
        <f t="shared" si="14"/>
        <v>0.19999999999999996</v>
      </c>
      <c r="AH51" s="4">
        <f t="shared" si="15"/>
        <v>9.9999999999999978E-2</v>
      </c>
      <c r="AI51" s="4">
        <f t="shared" si="16"/>
        <v>1</v>
      </c>
      <c r="AJ51" s="4">
        <f t="shared" si="17"/>
        <v>9.9999999999999978E-2</v>
      </c>
      <c r="AK51" s="2" t="s">
        <v>16</v>
      </c>
      <c r="AL51" s="5" t="str">
        <f t="shared" si="18"/>
        <v>1: 極めて低い</v>
      </c>
      <c r="AM51" s="2"/>
      <c r="AN51" s="2"/>
      <c r="AV51" s="1">
        <f t="shared" si="44"/>
        <v>4.664999999999999E-2</v>
      </c>
      <c r="AW51">
        <v>1</v>
      </c>
      <c r="AX51" t="str">
        <f t="shared" si="19"/>
        <v>15%</v>
      </c>
      <c r="AY51" s="1">
        <f t="shared" si="20"/>
        <v>0.19664999999999999</v>
      </c>
      <c r="AZ51" s="1" t="str">
        <f t="shared" si="21"/>
        <v>1: 低い</v>
      </c>
      <c r="BA51" s="1" t="str">
        <f t="shared" si="22"/>
        <v>1: 極めて低い</v>
      </c>
      <c r="BB51">
        <f t="shared" si="23"/>
        <v>0.54900467911987227</v>
      </c>
    </row>
    <row r="52" spans="1:54" x14ac:dyDescent="0.4">
      <c r="A52" s="2" t="s">
        <v>10</v>
      </c>
      <c r="B52" s="2" t="s">
        <v>20</v>
      </c>
      <c r="C52" s="3">
        <v>0.433</v>
      </c>
      <c r="D52" s="2">
        <v>4</v>
      </c>
      <c r="E52" s="3">
        <f t="shared" si="1"/>
        <v>0.19999999999999996</v>
      </c>
      <c r="F52" s="4">
        <f t="shared" si="2"/>
        <v>8.6599999999999983E-2</v>
      </c>
      <c r="G52" s="2" t="s">
        <v>12</v>
      </c>
      <c r="H52" s="5" t="str">
        <f t="shared" si="3"/>
        <v>1: 極めて低い</v>
      </c>
      <c r="I52" s="2" t="s">
        <v>49</v>
      </c>
      <c r="J52" s="2" t="s">
        <v>28</v>
      </c>
      <c r="K52" s="3">
        <v>0.5</v>
      </c>
      <c r="L52" s="2">
        <v>5</v>
      </c>
      <c r="M52" s="3">
        <f t="shared" si="4"/>
        <v>0</v>
      </c>
      <c r="N52" s="4">
        <f t="shared" si="5"/>
        <v>0</v>
      </c>
      <c r="O52" s="3">
        <f t="shared" si="6"/>
        <v>1.0866</v>
      </c>
      <c r="P52" s="3">
        <f t="shared" si="7"/>
        <v>0</v>
      </c>
      <c r="Q52" s="2" t="s">
        <v>29</v>
      </c>
      <c r="R52" s="5" t="str">
        <f t="shared" si="8"/>
        <v>1: 極めて低い</v>
      </c>
      <c r="S52" s="2" t="s">
        <v>57</v>
      </c>
      <c r="T52" s="2" t="s">
        <v>59</v>
      </c>
      <c r="U52" s="3">
        <v>0.4667</v>
      </c>
      <c r="V52" s="2">
        <v>5</v>
      </c>
      <c r="W52" s="3">
        <f t="shared" si="57"/>
        <v>0</v>
      </c>
      <c r="X52" s="4">
        <f t="shared" si="58"/>
        <v>0</v>
      </c>
      <c r="Y52" s="4">
        <f t="shared" si="59"/>
        <v>1</v>
      </c>
      <c r="Z52" s="4">
        <f t="shared" si="60"/>
        <v>0</v>
      </c>
      <c r="AA52" s="2" t="s">
        <v>60</v>
      </c>
      <c r="AB52" s="5" t="str">
        <f t="shared" si="13"/>
        <v>1: 極めて低い</v>
      </c>
      <c r="AC52" s="2" t="s">
        <v>17</v>
      </c>
      <c r="AD52" s="2" t="s">
        <v>18</v>
      </c>
      <c r="AE52" s="3">
        <v>0.5</v>
      </c>
      <c r="AF52" s="2">
        <v>4</v>
      </c>
      <c r="AG52" s="3">
        <f t="shared" si="14"/>
        <v>0.19999999999999996</v>
      </c>
      <c r="AH52" s="4">
        <f t="shared" si="15"/>
        <v>9.9999999999999978E-2</v>
      </c>
      <c r="AI52" s="4">
        <f t="shared" si="16"/>
        <v>1</v>
      </c>
      <c r="AJ52" s="4">
        <f t="shared" si="17"/>
        <v>9.9999999999999978E-2</v>
      </c>
      <c r="AK52" s="2" t="s">
        <v>19</v>
      </c>
      <c r="AL52" s="5" t="str">
        <f t="shared" si="18"/>
        <v>1: 極めて低い</v>
      </c>
      <c r="AM52" s="2"/>
      <c r="AN52" s="2"/>
      <c r="AV52" s="1">
        <f t="shared" si="44"/>
        <v>4.664999999999999E-2</v>
      </c>
      <c r="AW52">
        <v>1</v>
      </c>
      <c r="AX52" t="str">
        <f t="shared" si="19"/>
        <v>15%</v>
      </c>
      <c r="AY52" s="1">
        <f t="shared" si="20"/>
        <v>0.19664999999999999</v>
      </c>
      <c r="AZ52" s="1" t="str">
        <f t="shared" si="21"/>
        <v>1: 低い</v>
      </c>
      <c r="BA52" s="1" t="str">
        <f t="shared" si="22"/>
        <v>1: 極めて低い</v>
      </c>
      <c r="BB52">
        <f t="shared" si="23"/>
        <v>0.54900467911987227</v>
      </c>
    </row>
    <row r="53" spans="1:54" x14ac:dyDescent="0.4">
      <c r="A53" s="2" t="s">
        <v>10</v>
      </c>
      <c r="B53" s="2" t="s">
        <v>20</v>
      </c>
      <c r="C53" s="3">
        <v>0.433</v>
      </c>
      <c r="D53" s="2">
        <v>4</v>
      </c>
      <c r="E53" s="3">
        <f t="shared" si="1"/>
        <v>0.19999999999999996</v>
      </c>
      <c r="F53" s="4">
        <f t="shared" si="2"/>
        <v>8.6599999999999983E-2</v>
      </c>
      <c r="G53" s="2" t="s">
        <v>12</v>
      </c>
      <c r="H53" s="5" t="str">
        <f t="shared" si="3"/>
        <v>1: 極めて低い</v>
      </c>
      <c r="I53" s="2" t="s">
        <v>49</v>
      </c>
      <c r="J53" s="2" t="s">
        <v>28</v>
      </c>
      <c r="K53" s="3">
        <v>0.5</v>
      </c>
      <c r="L53" s="2">
        <v>5</v>
      </c>
      <c r="M53" s="3">
        <f t="shared" si="4"/>
        <v>0</v>
      </c>
      <c r="N53" s="4">
        <f t="shared" si="5"/>
        <v>0</v>
      </c>
      <c r="O53" s="3">
        <f t="shared" si="6"/>
        <v>1.0866</v>
      </c>
      <c r="P53" s="3">
        <f t="shared" si="7"/>
        <v>0</v>
      </c>
      <c r="Q53" s="2" t="s">
        <v>29</v>
      </c>
      <c r="R53" s="5" t="str">
        <f t="shared" si="8"/>
        <v>1: 極めて低い</v>
      </c>
      <c r="S53" s="2" t="s">
        <v>57</v>
      </c>
      <c r="T53" s="2" t="s">
        <v>59</v>
      </c>
      <c r="U53" s="3">
        <v>0.4667</v>
      </c>
      <c r="V53" s="2">
        <v>5</v>
      </c>
      <c r="W53" s="3">
        <f t="shared" si="57"/>
        <v>0</v>
      </c>
      <c r="X53" s="4">
        <f t="shared" si="58"/>
        <v>0</v>
      </c>
      <c r="Y53" s="4">
        <f t="shared" si="59"/>
        <v>1</v>
      </c>
      <c r="Z53" s="4">
        <f t="shared" si="60"/>
        <v>0</v>
      </c>
      <c r="AA53" s="2" t="s">
        <v>60</v>
      </c>
      <c r="AB53" s="5" t="str">
        <f t="shared" si="13"/>
        <v>1: 極めて低い</v>
      </c>
      <c r="AC53" s="2" t="s">
        <v>64</v>
      </c>
      <c r="AD53" s="2" t="s">
        <v>67</v>
      </c>
      <c r="AE53" s="3">
        <v>0.3</v>
      </c>
      <c r="AF53" s="2">
        <v>5</v>
      </c>
      <c r="AG53" s="3">
        <f t="shared" si="14"/>
        <v>0</v>
      </c>
      <c r="AH53" s="4">
        <f t="shared" si="15"/>
        <v>0</v>
      </c>
      <c r="AI53" s="4">
        <f t="shared" si="16"/>
        <v>1</v>
      </c>
      <c r="AJ53" s="4">
        <f t="shared" si="17"/>
        <v>0</v>
      </c>
      <c r="AK53" s="2" t="s">
        <v>68</v>
      </c>
      <c r="AL53" s="5" t="str">
        <f t="shared" si="18"/>
        <v>1: 極めて低い</v>
      </c>
      <c r="AM53" s="2"/>
      <c r="AN53" s="2"/>
      <c r="AV53" s="1">
        <f t="shared" si="44"/>
        <v>2.1649999999999996E-2</v>
      </c>
      <c r="AW53">
        <v>2</v>
      </c>
      <c r="AX53" t="str">
        <f t="shared" si="19"/>
        <v>20%</v>
      </c>
      <c r="AY53" s="1">
        <f t="shared" si="20"/>
        <v>0.22165000000000001</v>
      </c>
      <c r="AZ53" s="1" t="str">
        <f t="shared" si="21"/>
        <v>1: 低い</v>
      </c>
      <c r="BA53" s="1" t="str">
        <f t="shared" si="22"/>
        <v>2: かなり低い</v>
      </c>
      <c r="BB53">
        <f t="shared" si="23"/>
        <v>0.55518674691991632</v>
      </c>
    </row>
    <row r="54" spans="1:54" x14ac:dyDescent="0.4">
      <c r="A54" s="2" t="s">
        <v>10</v>
      </c>
      <c r="B54" s="2" t="s">
        <v>20</v>
      </c>
      <c r="C54" s="3">
        <v>0.433</v>
      </c>
      <c r="D54" s="2">
        <v>4</v>
      </c>
      <c r="E54" s="3">
        <f t="shared" si="1"/>
        <v>0.19999999999999996</v>
      </c>
      <c r="F54" s="4">
        <f t="shared" si="2"/>
        <v>8.6599999999999983E-2</v>
      </c>
      <c r="G54" s="2" t="s">
        <v>12</v>
      </c>
      <c r="H54" s="5" t="str">
        <f t="shared" si="3"/>
        <v>1: 極めて低い</v>
      </c>
      <c r="I54" s="2" t="s">
        <v>49</v>
      </c>
      <c r="J54" s="2" t="s">
        <v>28</v>
      </c>
      <c r="K54" s="3">
        <v>0.5</v>
      </c>
      <c r="L54" s="2">
        <v>5</v>
      </c>
      <c r="M54" s="3">
        <f t="shared" si="4"/>
        <v>0</v>
      </c>
      <c r="N54" s="4">
        <f t="shared" si="5"/>
        <v>0</v>
      </c>
      <c r="O54" s="3">
        <f t="shared" si="6"/>
        <v>1.0866</v>
      </c>
      <c r="P54" s="3">
        <f t="shared" si="7"/>
        <v>0</v>
      </c>
      <c r="Q54" s="2" t="s">
        <v>29</v>
      </c>
      <c r="R54" s="5" t="str">
        <f t="shared" si="8"/>
        <v>1: 極めて低い</v>
      </c>
      <c r="S54" s="2" t="s">
        <v>58</v>
      </c>
      <c r="T54" s="2" t="s">
        <v>61</v>
      </c>
      <c r="U54" s="3">
        <v>0.4667</v>
      </c>
      <c r="V54" s="2">
        <v>5</v>
      </c>
      <c r="W54" s="3">
        <f t="shared" si="57"/>
        <v>0</v>
      </c>
      <c r="X54" s="4">
        <f t="shared" si="58"/>
        <v>0</v>
      </c>
      <c r="Y54" s="4">
        <f t="shared" si="59"/>
        <v>1</v>
      </c>
      <c r="Z54" s="4">
        <f t="shared" si="60"/>
        <v>0</v>
      </c>
      <c r="AA54" s="2" t="s">
        <v>62</v>
      </c>
      <c r="AB54" s="5" t="str">
        <f t="shared" si="13"/>
        <v>1: 極めて低い</v>
      </c>
      <c r="AC54" s="2" t="s">
        <v>63</v>
      </c>
      <c r="AD54" s="2" t="s">
        <v>65</v>
      </c>
      <c r="AE54" s="3">
        <v>0.4</v>
      </c>
      <c r="AF54" s="2">
        <v>5</v>
      </c>
      <c r="AG54" s="3">
        <f>1-(AF54*0.2)</f>
        <v>0</v>
      </c>
      <c r="AH54" s="4">
        <f>AE54*AG54</f>
        <v>0</v>
      </c>
      <c r="AI54" s="4">
        <f>Z54+1</f>
        <v>1</v>
      </c>
      <c r="AJ54" s="4">
        <f>AH54*AI54</f>
        <v>0</v>
      </c>
      <c r="AK54" s="2" t="s">
        <v>66</v>
      </c>
      <c r="AL54" s="5" t="str">
        <f t="shared" si="18"/>
        <v>1: 極めて低い</v>
      </c>
      <c r="AM54" s="2"/>
      <c r="AN54" s="2"/>
      <c r="AV54" s="1">
        <f t="shared" si="44"/>
        <v>2.1649999999999996E-2</v>
      </c>
      <c r="AW54">
        <v>2</v>
      </c>
      <c r="AX54" t="str">
        <f t="shared" si="19"/>
        <v>20%</v>
      </c>
      <c r="AY54" s="1">
        <f t="shared" si="20"/>
        <v>0.22165000000000001</v>
      </c>
      <c r="AZ54" s="1" t="str">
        <f t="shared" si="21"/>
        <v>1: 低い</v>
      </c>
      <c r="BA54" s="1" t="str">
        <f t="shared" si="22"/>
        <v>2: かなり低い</v>
      </c>
      <c r="BB54">
        <f t="shared" si="23"/>
        <v>0.55518674691991632</v>
      </c>
    </row>
    <row r="55" spans="1:54" x14ac:dyDescent="0.4">
      <c r="A55" s="2" t="s">
        <v>10</v>
      </c>
      <c r="B55" s="2" t="s">
        <v>20</v>
      </c>
      <c r="C55" s="3">
        <v>0.433</v>
      </c>
      <c r="D55" s="2">
        <v>4</v>
      </c>
      <c r="E55" s="3">
        <f t="shared" si="1"/>
        <v>0.19999999999999996</v>
      </c>
      <c r="F55" s="4">
        <f t="shared" si="2"/>
        <v>8.6599999999999983E-2</v>
      </c>
      <c r="G55" s="2" t="s">
        <v>12</v>
      </c>
      <c r="H55" s="5" t="str">
        <f t="shared" si="3"/>
        <v>1: 極めて低い</v>
      </c>
      <c r="I55" s="2" t="s">
        <v>49</v>
      </c>
      <c r="J55" s="2" t="s">
        <v>28</v>
      </c>
      <c r="K55" s="3">
        <v>0.5</v>
      </c>
      <c r="L55" s="2">
        <v>5</v>
      </c>
      <c r="M55" s="3">
        <f t="shared" si="4"/>
        <v>0</v>
      </c>
      <c r="N55" s="4">
        <f t="shared" si="5"/>
        <v>0</v>
      </c>
      <c r="O55" s="3">
        <f t="shared" si="6"/>
        <v>1.0866</v>
      </c>
      <c r="P55" s="3">
        <f t="shared" si="7"/>
        <v>0</v>
      </c>
      <c r="Q55" s="2" t="s">
        <v>29</v>
      </c>
      <c r="R55" s="5" t="str">
        <f t="shared" si="8"/>
        <v>1: 極めて低い</v>
      </c>
      <c r="S55" s="2" t="s">
        <v>58</v>
      </c>
      <c r="T55" s="2" t="s">
        <v>61</v>
      </c>
      <c r="U55" s="3">
        <v>0.4667</v>
      </c>
      <c r="V55" s="2">
        <v>5</v>
      </c>
      <c r="W55" s="3">
        <f t="shared" si="57"/>
        <v>0</v>
      </c>
      <c r="X55" s="4">
        <f t="shared" si="58"/>
        <v>0</v>
      </c>
      <c r="Y55" s="4">
        <f t="shared" si="59"/>
        <v>1</v>
      </c>
      <c r="Z55" s="4">
        <f t="shared" si="60"/>
        <v>0</v>
      </c>
      <c r="AA55" s="2" t="s">
        <v>62</v>
      </c>
      <c r="AB55" s="5" t="str">
        <f t="shared" si="13"/>
        <v>1: 極めて低い</v>
      </c>
      <c r="AC55" s="2" t="s">
        <v>14</v>
      </c>
      <c r="AD55" s="2" t="s">
        <v>15</v>
      </c>
      <c r="AE55" s="3">
        <v>0.5</v>
      </c>
      <c r="AF55" s="2">
        <v>4</v>
      </c>
      <c r="AG55" s="3">
        <f t="shared" si="14"/>
        <v>0.19999999999999996</v>
      </c>
      <c r="AH55" s="4">
        <f t="shared" si="15"/>
        <v>9.9999999999999978E-2</v>
      </c>
      <c r="AI55" s="4">
        <f t="shared" si="16"/>
        <v>1</v>
      </c>
      <c r="AJ55" s="4">
        <f t="shared" si="17"/>
        <v>9.9999999999999978E-2</v>
      </c>
      <c r="AK55" s="2" t="s">
        <v>16</v>
      </c>
      <c r="AL55" s="5" t="str">
        <f t="shared" si="18"/>
        <v>1: 極めて低い</v>
      </c>
      <c r="AM55" s="2"/>
      <c r="AN55" s="2"/>
      <c r="AV55" s="1">
        <f t="shared" si="44"/>
        <v>4.664999999999999E-2</v>
      </c>
      <c r="AW55">
        <v>1</v>
      </c>
      <c r="AX55" t="str">
        <f t="shared" si="19"/>
        <v>15%</v>
      </c>
      <c r="AY55" s="1">
        <f t="shared" si="20"/>
        <v>0.19664999999999999</v>
      </c>
      <c r="AZ55" s="1" t="str">
        <f t="shared" si="21"/>
        <v>1: 低い</v>
      </c>
      <c r="BA55" s="1" t="str">
        <f t="shared" si="22"/>
        <v>1: 極めて低い</v>
      </c>
      <c r="BB55">
        <f t="shared" si="23"/>
        <v>0.54900467911987227</v>
      </c>
    </row>
    <row r="56" spans="1:54" x14ac:dyDescent="0.4">
      <c r="A56" s="2" t="s">
        <v>10</v>
      </c>
      <c r="B56" s="2" t="s">
        <v>20</v>
      </c>
      <c r="C56" s="3">
        <v>0.433</v>
      </c>
      <c r="D56" s="2">
        <v>4</v>
      </c>
      <c r="E56" s="3">
        <f t="shared" si="1"/>
        <v>0.19999999999999996</v>
      </c>
      <c r="F56" s="4">
        <f t="shared" si="2"/>
        <v>8.6599999999999983E-2</v>
      </c>
      <c r="G56" s="2" t="s">
        <v>12</v>
      </c>
      <c r="H56" s="5" t="str">
        <f t="shared" si="3"/>
        <v>1: 極めて低い</v>
      </c>
      <c r="I56" s="2" t="s">
        <v>49</v>
      </c>
      <c r="J56" s="2" t="s">
        <v>28</v>
      </c>
      <c r="K56" s="3">
        <v>0.5</v>
      </c>
      <c r="L56" s="2">
        <v>5</v>
      </c>
      <c r="M56" s="3">
        <f t="shared" si="4"/>
        <v>0</v>
      </c>
      <c r="N56" s="4">
        <f t="shared" si="5"/>
        <v>0</v>
      </c>
      <c r="O56" s="3">
        <f t="shared" si="6"/>
        <v>1.0866</v>
      </c>
      <c r="P56" s="3">
        <f t="shared" si="7"/>
        <v>0</v>
      </c>
      <c r="Q56" s="2" t="s">
        <v>29</v>
      </c>
      <c r="R56" s="5" t="str">
        <f t="shared" si="8"/>
        <v>1: 極めて低い</v>
      </c>
      <c r="S56" s="2" t="s">
        <v>58</v>
      </c>
      <c r="T56" s="2" t="s">
        <v>61</v>
      </c>
      <c r="U56" s="3">
        <v>0.4667</v>
      </c>
      <c r="V56" s="2">
        <v>5</v>
      </c>
      <c r="W56" s="3">
        <f t="shared" si="57"/>
        <v>0</v>
      </c>
      <c r="X56" s="4">
        <f t="shared" si="58"/>
        <v>0</v>
      </c>
      <c r="Y56" s="4">
        <f t="shared" si="59"/>
        <v>1</v>
      </c>
      <c r="Z56" s="4">
        <f t="shared" si="60"/>
        <v>0</v>
      </c>
      <c r="AA56" s="2" t="s">
        <v>62</v>
      </c>
      <c r="AB56" s="5" t="str">
        <f t="shared" si="13"/>
        <v>1: 極めて低い</v>
      </c>
      <c r="AC56" s="2" t="s">
        <v>17</v>
      </c>
      <c r="AD56" s="2" t="s">
        <v>18</v>
      </c>
      <c r="AE56" s="3">
        <v>0.5</v>
      </c>
      <c r="AF56" s="2">
        <v>4</v>
      </c>
      <c r="AG56" s="3">
        <f t="shared" si="14"/>
        <v>0.19999999999999996</v>
      </c>
      <c r="AH56" s="4">
        <f t="shared" si="15"/>
        <v>9.9999999999999978E-2</v>
      </c>
      <c r="AI56" s="4">
        <f t="shared" si="16"/>
        <v>1</v>
      </c>
      <c r="AJ56" s="4">
        <f t="shared" si="17"/>
        <v>9.9999999999999978E-2</v>
      </c>
      <c r="AK56" s="2" t="s">
        <v>19</v>
      </c>
      <c r="AL56" s="5" t="str">
        <f t="shared" si="18"/>
        <v>1: 極めて低い</v>
      </c>
      <c r="AM56" s="2"/>
      <c r="AN56" s="2"/>
      <c r="AV56" s="1">
        <f t="shared" si="44"/>
        <v>4.664999999999999E-2</v>
      </c>
      <c r="AW56">
        <v>1</v>
      </c>
      <c r="AX56" t="str">
        <f t="shared" si="19"/>
        <v>15%</v>
      </c>
      <c r="AY56" s="1">
        <f t="shared" si="20"/>
        <v>0.19664999999999999</v>
      </c>
      <c r="AZ56" s="1" t="str">
        <f t="shared" si="21"/>
        <v>1: 低い</v>
      </c>
      <c r="BA56" s="1" t="str">
        <f t="shared" si="22"/>
        <v>1: 極めて低い</v>
      </c>
      <c r="BB56">
        <f t="shared" si="23"/>
        <v>0.54900467911987227</v>
      </c>
    </row>
    <row r="57" spans="1:54" x14ac:dyDescent="0.4">
      <c r="A57" s="2" t="s">
        <v>10</v>
      </c>
      <c r="B57" s="2" t="s">
        <v>20</v>
      </c>
      <c r="C57" s="3">
        <v>0.433</v>
      </c>
      <c r="D57" s="2">
        <v>4</v>
      </c>
      <c r="E57" s="3">
        <f t="shared" si="1"/>
        <v>0.19999999999999996</v>
      </c>
      <c r="F57" s="4">
        <f t="shared" si="2"/>
        <v>8.6599999999999983E-2</v>
      </c>
      <c r="G57" s="2" t="s">
        <v>12</v>
      </c>
      <c r="H57" s="5" t="str">
        <f t="shared" si="3"/>
        <v>1: 極めて低い</v>
      </c>
      <c r="I57" s="2" t="s">
        <v>49</v>
      </c>
      <c r="J57" s="2" t="s">
        <v>28</v>
      </c>
      <c r="K57" s="3">
        <v>0.5</v>
      </c>
      <c r="L57" s="2">
        <v>5</v>
      </c>
      <c r="M57" s="3">
        <f t="shared" si="4"/>
        <v>0</v>
      </c>
      <c r="N57" s="4">
        <f t="shared" si="5"/>
        <v>0</v>
      </c>
      <c r="O57" s="3">
        <f t="shared" si="6"/>
        <v>1.0866</v>
      </c>
      <c r="P57" s="3">
        <f t="shared" si="7"/>
        <v>0</v>
      </c>
      <c r="Q57" s="2" t="s">
        <v>29</v>
      </c>
      <c r="R57" s="5" t="str">
        <f t="shared" si="8"/>
        <v>1: 極めて低い</v>
      </c>
      <c r="S57" s="2" t="s">
        <v>58</v>
      </c>
      <c r="T57" s="2" t="s">
        <v>61</v>
      </c>
      <c r="U57" s="3">
        <v>0.4667</v>
      </c>
      <c r="V57" s="2">
        <v>5</v>
      </c>
      <c r="W57" s="3">
        <f t="shared" si="57"/>
        <v>0</v>
      </c>
      <c r="X57" s="4">
        <f t="shared" si="58"/>
        <v>0</v>
      </c>
      <c r="Y57" s="4">
        <f t="shared" si="59"/>
        <v>1</v>
      </c>
      <c r="Z57" s="4">
        <f t="shared" si="60"/>
        <v>0</v>
      </c>
      <c r="AA57" s="2" t="s">
        <v>62</v>
      </c>
      <c r="AB57" s="5" t="str">
        <f t="shared" si="13"/>
        <v>1: 極めて低い</v>
      </c>
      <c r="AC57" s="2" t="s">
        <v>64</v>
      </c>
      <c r="AD57" s="2" t="s">
        <v>67</v>
      </c>
      <c r="AE57" s="3">
        <v>0.3</v>
      </c>
      <c r="AF57" s="2">
        <v>5</v>
      </c>
      <c r="AG57" s="3">
        <f t="shared" ref="AG57" si="61">1-(AF57*0.2)</f>
        <v>0</v>
      </c>
      <c r="AH57" s="4">
        <f t="shared" ref="AH57" si="62">AE57*AG57</f>
        <v>0</v>
      </c>
      <c r="AI57" s="4">
        <f t="shared" ref="AI57" si="63">Z57+1</f>
        <v>1</v>
      </c>
      <c r="AJ57" s="4">
        <f t="shared" ref="AJ57" si="64">AH57*AI57</f>
        <v>0</v>
      </c>
      <c r="AK57" s="2" t="s">
        <v>68</v>
      </c>
      <c r="AL57" s="5" t="str">
        <f t="shared" si="18"/>
        <v>1: 極めて低い</v>
      </c>
      <c r="AM57" s="2"/>
      <c r="AN57" s="2"/>
      <c r="AV57" s="1">
        <f t="shared" si="44"/>
        <v>2.1649999999999996E-2</v>
      </c>
      <c r="AW57">
        <v>2</v>
      </c>
      <c r="AX57" t="str">
        <f t="shared" si="19"/>
        <v>20%</v>
      </c>
      <c r="AY57" s="1">
        <f t="shared" si="20"/>
        <v>0.22165000000000001</v>
      </c>
      <c r="AZ57" s="1" t="str">
        <f t="shared" si="21"/>
        <v>1: 低い</v>
      </c>
      <c r="BA57" s="1" t="str">
        <f t="shared" si="22"/>
        <v>2: かなり低い</v>
      </c>
      <c r="BB57">
        <f t="shared" si="23"/>
        <v>0.55518674691991632</v>
      </c>
    </row>
    <row r="58" spans="1:54" x14ac:dyDescent="0.4">
      <c r="A58" s="2" t="s">
        <v>10</v>
      </c>
      <c r="B58" s="2" t="s">
        <v>20</v>
      </c>
      <c r="C58" s="3">
        <v>0.433</v>
      </c>
      <c r="D58" s="2">
        <v>4</v>
      </c>
      <c r="E58" s="3">
        <f t="shared" si="1"/>
        <v>0.19999999999999996</v>
      </c>
      <c r="F58" s="4">
        <f t="shared" si="2"/>
        <v>8.6599999999999983E-2</v>
      </c>
      <c r="G58" s="2" t="s">
        <v>12</v>
      </c>
      <c r="H58" s="5" t="str">
        <f t="shared" si="3"/>
        <v>1: 極めて低い</v>
      </c>
      <c r="I58" s="2" t="s">
        <v>49</v>
      </c>
      <c r="J58" s="2" t="s">
        <v>28</v>
      </c>
      <c r="K58" s="3">
        <v>0.5</v>
      </c>
      <c r="L58" s="2">
        <v>5</v>
      </c>
      <c r="M58" s="3">
        <f t="shared" si="4"/>
        <v>0</v>
      </c>
      <c r="N58" s="4">
        <f t="shared" si="5"/>
        <v>0</v>
      </c>
      <c r="O58" s="3">
        <f t="shared" si="6"/>
        <v>1.0866</v>
      </c>
      <c r="P58" s="3">
        <f t="shared" si="7"/>
        <v>0</v>
      </c>
      <c r="Q58" s="2" t="s">
        <v>29</v>
      </c>
      <c r="R58" s="5" t="str">
        <f t="shared" si="8"/>
        <v>1: 極めて低い</v>
      </c>
      <c r="S58" s="2" t="s">
        <v>21</v>
      </c>
      <c r="T58" s="2" t="s">
        <v>22</v>
      </c>
      <c r="U58" s="3">
        <v>0.5</v>
      </c>
      <c r="V58" s="2">
        <v>3</v>
      </c>
      <c r="W58" s="3">
        <f t="shared" si="9"/>
        <v>0.39999999999999991</v>
      </c>
      <c r="X58" s="4">
        <f t="shared" si="10"/>
        <v>0.19999999999999996</v>
      </c>
      <c r="Y58" s="4">
        <f t="shared" si="11"/>
        <v>1</v>
      </c>
      <c r="Z58" s="4">
        <f t="shared" si="12"/>
        <v>0.19999999999999996</v>
      </c>
      <c r="AA58" s="2" t="s">
        <v>23</v>
      </c>
      <c r="AB58" s="5" t="str">
        <f t="shared" si="13"/>
        <v>2: かなり低い</v>
      </c>
      <c r="AC58" s="2" t="s">
        <v>63</v>
      </c>
      <c r="AD58" s="2" t="s">
        <v>65</v>
      </c>
      <c r="AE58" s="3">
        <v>0.4</v>
      </c>
      <c r="AF58" s="2">
        <v>5</v>
      </c>
      <c r="AG58" s="3">
        <f>1-(AF58*0.2)</f>
        <v>0</v>
      </c>
      <c r="AH58" s="4">
        <f>AE58*AG58</f>
        <v>0</v>
      </c>
      <c r="AI58" s="4">
        <f>Z58+1</f>
        <v>1.2</v>
      </c>
      <c r="AJ58" s="4">
        <f>AH58*AI58</f>
        <v>0</v>
      </c>
      <c r="AK58" s="2" t="s">
        <v>66</v>
      </c>
      <c r="AL58" s="5" t="str">
        <f t="shared" si="18"/>
        <v>1: 極めて低い</v>
      </c>
      <c r="AM58" s="2"/>
      <c r="AN58" s="2"/>
      <c r="AV58" s="1">
        <f t="shared" si="44"/>
        <v>7.1649999999999991E-2</v>
      </c>
      <c r="AW58">
        <v>4</v>
      </c>
      <c r="AX58" t="str">
        <f t="shared" si="19"/>
        <v>30%</v>
      </c>
      <c r="AY58" s="1">
        <f t="shared" si="20"/>
        <v>0.37164999999999998</v>
      </c>
      <c r="AZ58" s="1" t="str">
        <f t="shared" si="21"/>
        <v>1: 低い</v>
      </c>
      <c r="BA58" s="1" t="str">
        <f t="shared" si="22"/>
        <v>2: かなり低い</v>
      </c>
      <c r="BB58">
        <f t="shared" si="23"/>
        <v>0.59185761635614631</v>
      </c>
    </row>
    <row r="59" spans="1:54" x14ac:dyDescent="0.4">
      <c r="A59" s="2" t="s">
        <v>10</v>
      </c>
      <c r="B59" s="2" t="s">
        <v>20</v>
      </c>
      <c r="C59" s="3">
        <v>0.433</v>
      </c>
      <c r="D59" s="2">
        <v>4</v>
      </c>
      <c r="E59" s="3">
        <f t="shared" si="1"/>
        <v>0.19999999999999996</v>
      </c>
      <c r="F59" s="4">
        <f t="shared" si="2"/>
        <v>8.6599999999999983E-2</v>
      </c>
      <c r="G59" s="2" t="s">
        <v>12</v>
      </c>
      <c r="H59" s="5" t="str">
        <f t="shared" si="3"/>
        <v>1: 極めて低い</v>
      </c>
      <c r="I59" s="2" t="s">
        <v>49</v>
      </c>
      <c r="J59" s="2" t="s">
        <v>28</v>
      </c>
      <c r="K59" s="3">
        <v>0.5</v>
      </c>
      <c r="L59" s="2">
        <v>5</v>
      </c>
      <c r="M59" s="3">
        <f t="shared" si="4"/>
        <v>0</v>
      </c>
      <c r="N59" s="4">
        <f t="shared" si="5"/>
        <v>0</v>
      </c>
      <c r="O59" s="3">
        <f t="shared" si="6"/>
        <v>1.0866</v>
      </c>
      <c r="P59" s="3">
        <f t="shared" si="7"/>
        <v>0</v>
      </c>
      <c r="Q59" s="2" t="s">
        <v>29</v>
      </c>
      <c r="R59" s="5" t="str">
        <f t="shared" si="8"/>
        <v>1: 極めて低い</v>
      </c>
      <c r="S59" s="2" t="s">
        <v>21</v>
      </c>
      <c r="T59" s="2" t="s">
        <v>22</v>
      </c>
      <c r="U59" s="3">
        <v>0.5</v>
      </c>
      <c r="V59" s="2">
        <v>3</v>
      </c>
      <c r="W59" s="3">
        <f t="shared" si="9"/>
        <v>0.39999999999999991</v>
      </c>
      <c r="X59" s="4">
        <f t="shared" si="10"/>
        <v>0.19999999999999996</v>
      </c>
      <c r="Y59" s="4">
        <f t="shared" si="11"/>
        <v>1</v>
      </c>
      <c r="Z59" s="4">
        <f t="shared" si="12"/>
        <v>0.19999999999999996</v>
      </c>
      <c r="AA59" s="2" t="s">
        <v>23</v>
      </c>
      <c r="AB59" s="5" t="str">
        <f t="shared" si="13"/>
        <v>2: かなり低い</v>
      </c>
      <c r="AC59" s="2" t="s">
        <v>14</v>
      </c>
      <c r="AD59" s="2" t="s">
        <v>15</v>
      </c>
      <c r="AE59" s="3">
        <v>0.5</v>
      </c>
      <c r="AF59" s="2">
        <v>4</v>
      </c>
      <c r="AG59" s="3">
        <f t="shared" si="14"/>
        <v>0.19999999999999996</v>
      </c>
      <c r="AH59" s="4">
        <f t="shared" si="15"/>
        <v>9.9999999999999978E-2</v>
      </c>
      <c r="AI59" s="4">
        <f t="shared" si="16"/>
        <v>1.2</v>
      </c>
      <c r="AJ59" s="4">
        <f t="shared" si="17"/>
        <v>0.11999999999999997</v>
      </c>
      <c r="AK59" s="2" t="s">
        <v>16</v>
      </c>
      <c r="AL59" s="5" t="str">
        <f t="shared" si="18"/>
        <v>1: 極めて低い</v>
      </c>
      <c r="AM59" s="2"/>
      <c r="AN59" s="2"/>
      <c r="AV59" s="1">
        <f t="shared" si="44"/>
        <v>9.6649999999999986E-2</v>
      </c>
      <c r="AW59">
        <v>2</v>
      </c>
      <c r="AX59" t="str">
        <f t="shared" si="19"/>
        <v>20%</v>
      </c>
      <c r="AY59" s="1">
        <f t="shared" si="20"/>
        <v>0.29664999999999997</v>
      </c>
      <c r="AZ59" s="1" t="str">
        <f t="shared" si="21"/>
        <v>1: 低い</v>
      </c>
      <c r="BA59" s="1" t="str">
        <f t="shared" si="22"/>
        <v>2: かなり低い</v>
      </c>
      <c r="BB59">
        <f t="shared" si="23"/>
        <v>0.57362337795472063</v>
      </c>
    </row>
    <row r="60" spans="1:54" x14ac:dyDescent="0.4">
      <c r="A60" s="2" t="s">
        <v>10</v>
      </c>
      <c r="B60" s="2" t="s">
        <v>20</v>
      </c>
      <c r="C60" s="3">
        <v>0.433</v>
      </c>
      <c r="D60" s="2">
        <v>4</v>
      </c>
      <c r="E60" s="3">
        <f t="shared" si="1"/>
        <v>0.19999999999999996</v>
      </c>
      <c r="F60" s="4">
        <f t="shared" si="2"/>
        <v>8.6599999999999983E-2</v>
      </c>
      <c r="G60" s="2" t="s">
        <v>12</v>
      </c>
      <c r="H60" s="5" t="str">
        <f t="shared" si="3"/>
        <v>1: 極めて低い</v>
      </c>
      <c r="I60" s="2" t="s">
        <v>49</v>
      </c>
      <c r="J60" s="2" t="s">
        <v>28</v>
      </c>
      <c r="K60" s="3">
        <v>0.5</v>
      </c>
      <c r="L60" s="2">
        <v>5</v>
      </c>
      <c r="M60" s="3">
        <f t="shared" si="4"/>
        <v>0</v>
      </c>
      <c r="N60" s="4">
        <f t="shared" si="5"/>
        <v>0</v>
      </c>
      <c r="O60" s="3">
        <f t="shared" si="6"/>
        <v>1.0866</v>
      </c>
      <c r="P60" s="3">
        <f t="shared" si="7"/>
        <v>0</v>
      </c>
      <c r="Q60" s="2" t="s">
        <v>29</v>
      </c>
      <c r="R60" s="5" t="str">
        <f t="shared" si="8"/>
        <v>1: 極めて低い</v>
      </c>
      <c r="S60" s="2" t="s">
        <v>21</v>
      </c>
      <c r="T60" s="2" t="s">
        <v>22</v>
      </c>
      <c r="U60" s="3">
        <v>0.5</v>
      </c>
      <c r="V60" s="2">
        <v>3</v>
      </c>
      <c r="W60" s="3">
        <f t="shared" si="9"/>
        <v>0.39999999999999991</v>
      </c>
      <c r="X60" s="4">
        <f t="shared" si="10"/>
        <v>0.19999999999999996</v>
      </c>
      <c r="Y60" s="4">
        <f t="shared" si="11"/>
        <v>1</v>
      </c>
      <c r="Z60" s="4">
        <f t="shared" si="12"/>
        <v>0.19999999999999996</v>
      </c>
      <c r="AA60" s="2" t="s">
        <v>23</v>
      </c>
      <c r="AB60" s="5" t="str">
        <f t="shared" si="13"/>
        <v>2: かなり低い</v>
      </c>
      <c r="AC60" s="2" t="s">
        <v>17</v>
      </c>
      <c r="AD60" s="2" t="s">
        <v>18</v>
      </c>
      <c r="AE60" s="3">
        <v>0.5</v>
      </c>
      <c r="AF60" s="2">
        <v>4</v>
      </c>
      <c r="AG60" s="3">
        <f t="shared" si="14"/>
        <v>0.19999999999999996</v>
      </c>
      <c r="AH60" s="4">
        <f t="shared" si="15"/>
        <v>9.9999999999999978E-2</v>
      </c>
      <c r="AI60" s="4">
        <f t="shared" si="16"/>
        <v>1.2</v>
      </c>
      <c r="AJ60" s="4">
        <f t="shared" si="17"/>
        <v>0.11999999999999997</v>
      </c>
      <c r="AK60" s="2" t="s">
        <v>19</v>
      </c>
      <c r="AL60" s="5" t="str">
        <f t="shared" si="18"/>
        <v>1: 極めて低い</v>
      </c>
      <c r="AM60" s="2"/>
      <c r="AN60" s="2"/>
      <c r="AV60" s="1">
        <f t="shared" si="44"/>
        <v>9.6649999999999986E-2</v>
      </c>
      <c r="AW60">
        <v>3</v>
      </c>
      <c r="AX60" t="str">
        <f t="shared" si="19"/>
        <v>25%</v>
      </c>
      <c r="AY60" s="1">
        <f t="shared" si="20"/>
        <v>0.34665000000000001</v>
      </c>
      <c r="AZ60" s="1" t="str">
        <f t="shared" si="21"/>
        <v>1: 低い</v>
      </c>
      <c r="BA60" s="1" t="str">
        <f t="shared" si="22"/>
        <v>2: かなり低い</v>
      </c>
      <c r="BB60">
        <f t="shared" si="23"/>
        <v>0.58580497761233796</v>
      </c>
    </row>
    <row r="61" spans="1:54" x14ac:dyDescent="0.4">
      <c r="A61" s="2" t="s">
        <v>10</v>
      </c>
      <c r="B61" s="2" t="s">
        <v>20</v>
      </c>
      <c r="C61" s="3">
        <v>0.433</v>
      </c>
      <c r="D61" s="2">
        <v>4</v>
      </c>
      <c r="E61" s="3">
        <f t="shared" si="1"/>
        <v>0.19999999999999996</v>
      </c>
      <c r="F61" s="4">
        <f t="shared" si="2"/>
        <v>8.6599999999999983E-2</v>
      </c>
      <c r="G61" s="2" t="s">
        <v>12</v>
      </c>
      <c r="H61" s="5" t="str">
        <f t="shared" si="3"/>
        <v>1: 極めて低い</v>
      </c>
      <c r="I61" s="2" t="s">
        <v>49</v>
      </c>
      <c r="J61" s="2" t="s">
        <v>28</v>
      </c>
      <c r="K61" s="3">
        <v>0.5</v>
      </c>
      <c r="L61" s="2">
        <v>5</v>
      </c>
      <c r="M61" s="3">
        <f t="shared" si="4"/>
        <v>0</v>
      </c>
      <c r="N61" s="4">
        <f t="shared" si="5"/>
        <v>0</v>
      </c>
      <c r="O61" s="3">
        <f t="shared" si="6"/>
        <v>1.0866</v>
      </c>
      <c r="P61" s="3">
        <f t="shared" si="7"/>
        <v>0</v>
      </c>
      <c r="Q61" s="2" t="s">
        <v>29</v>
      </c>
      <c r="R61" s="5" t="str">
        <f t="shared" si="8"/>
        <v>1: 極めて低い</v>
      </c>
      <c r="S61" s="2" t="s">
        <v>21</v>
      </c>
      <c r="T61" s="2" t="s">
        <v>22</v>
      </c>
      <c r="U61" s="3">
        <v>0.5</v>
      </c>
      <c r="V61" s="2">
        <v>3</v>
      </c>
      <c r="W61" s="3">
        <f t="shared" si="9"/>
        <v>0.39999999999999991</v>
      </c>
      <c r="X61" s="4">
        <f t="shared" si="10"/>
        <v>0.19999999999999996</v>
      </c>
      <c r="Y61" s="4">
        <f t="shared" si="11"/>
        <v>1</v>
      </c>
      <c r="Z61" s="4">
        <f t="shared" si="12"/>
        <v>0.19999999999999996</v>
      </c>
      <c r="AA61" s="2" t="s">
        <v>23</v>
      </c>
      <c r="AB61" s="5" t="str">
        <f t="shared" si="13"/>
        <v>2: かなり低い</v>
      </c>
      <c r="AC61" s="2" t="s">
        <v>64</v>
      </c>
      <c r="AD61" s="2" t="s">
        <v>67</v>
      </c>
      <c r="AE61" s="3">
        <v>0.3</v>
      </c>
      <c r="AF61" s="2">
        <v>5</v>
      </c>
      <c r="AG61" s="3">
        <f t="shared" si="14"/>
        <v>0</v>
      </c>
      <c r="AH61" s="4">
        <f t="shared" si="15"/>
        <v>0</v>
      </c>
      <c r="AI61" s="4">
        <f t="shared" si="16"/>
        <v>1.2</v>
      </c>
      <c r="AJ61" s="4">
        <f t="shared" si="17"/>
        <v>0</v>
      </c>
      <c r="AK61" s="2" t="s">
        <v>68</v>
      </c>
      <c r="AL61" s="5" t="str">
        <f t="shared" si="18"/>
        <v>1: 極めて低い</v>
      </c>
      <c r="AM61" s="2"/>
      <c r="AN61" s="2"/>
      <c r="AV61" s="1">
        <f t="shared" si="44"/>
        <v>7.1649999999999991E-2</v>
      </c>
      <c r="AW61">
        <v>3</v>
      </c>
      <c r="AX61" t="str">
        <f t="shared" si="19"/>
        <v>25%</v>
      </c>
      <c r="AY61" s="1">
        <f t="shared" si="20"/>
        <v>0.32164999999999999</v>
      </c>
      <c r="AZ61" s="1" t="str">
        <f t="shared" si="21"/>
        <v>1: 低い</v>
      </c>
      <c r="BA61" s="1" t="str">
        <f t="shared" si="22"/>
        <v>2: かなり低い</v>
      </c>
      <c r="BB61">
        <f t="shared" si="23"/>
        <v>0.57972631707724109</v>
      </c>
    </row>
    <row r="62" spans="1:54" x14ac:dyDescent="0.4">
      <c r="A62" s="2" t="s">
        <v>10</v>
      </c>
      <c r="B62" s="2" t="s">
        <v>20</v>
      </c>
      <c r="C62" s="3">
        <v>0.433</v>
      </c>
      <c r="D62" s="2">
        <v>4</v>
      </c>
      <c r="E62" s="3">
        <f t="shared" si="1"/>
        <v>0.19999999999999996</v>
      </c>
      <c r="F62" s="4">
        <f t="shared" si="2"/>
        <v>8.6599999999999983E-2</v>
      </c>
      <c r="G62" s="2" t="s">
        <v>12</v>
      </c>
      <c r="H62" s="5" t="str">
        <f t="shared" si="3"/>
        <v>1: 極めて低い</v>
      </c>
      <c r="I62" s="2" t="s">
        <v>49</v>
      </c>
      <c r="J62" s="2" t="s">
        <v>28</v>
      </c>
      <c r="K62" s="3">
        <v>0.5</v>
      </c>
      <c r="L62" s="2">
        <v>5</v>
      </c>
      <c r="M62" s="3">
        <f t="shared" si="4"/>
        <v>0</v>
      </c>
      <c r="N62" s="4">
        <f t="shared" si="5"/>
        <v>0</v>
      </c>
      <c r="O62" s="3">
        <f t="shared" si="6"/>
        <v>1.0866</v>
      </c>
      <c r="P62" s="3">
        <f t="shared" si="7"/>
        <v>0</v>
      </c>
      <c r="Q62" s="2" t="s">
        <v>29</v>
      </c>
      <c r="R62" s="5" t="str">
        <f t="shared" si="8"/>
        <v>1: 極めて低い</v>
      </c>
      <c r="S62" s="2" t="s">
        <v>24</v>
      </c>
      <c r="T62" s="2" t="s">
        <v>25</v>
      </c>
      <c r="U62" s="3">
        <v>0.5</v>
      </c>
      <c r="V62" s="2">
        <v>4</v>
      </c>
      <c r="W62" s="3">
        <f t="shared" si="9"/>
        <v>0.19999999999999996</v>
      </c>
      <c r="X62" s="4">
        <f t="shared" si="10"/>
        <v>9.9999999999999978E-2</v>
      </c>
      <c r="Y62" s="4">
        <f t="shared" si="11"/>
        <v>1</v>
      </c>
      <c r="Z62" s="4">
        <f t="shared" si="12"/>
        <v>9.9999999999999978E-2</v>
      </c>
      <c r="AA62" s="2" t="s">
        <v>26</v>
      </c>
      <c r="AB62" s="5" t="str">
        <f t="shared" si="13"/>
        <v>1: 極めて低い</v>
      </c>
      <c r="AC62" s="2" t="s">
        <v>63</v>
      </c>
      <c r="AD62" s="2" t="s">
        <v>65</v>
      </c>
      <c r="AE62" s="3">
        <v>0.4</v>
      </c>
      <c r="AF62" s="2">
        <v>5</v>
      </c>
      <c r="AG62" s="3">
        <f>1-(AF62*0.2)</f>
        <v>0</v>
      </c>
      <c r="AH62" s="4">
        <f>AE62*AG62</f>
        <v>0</v>
      </c>
      <c r="AI62" s="4">
        <f>Z62+1</f>
        <v>1.1000000000000001</v>
      </c>
      <c r="AJ62" s="4">
        <f>AH62*AI62</f>
        <v>0</v>
      </c>
      <c r="AK62" s="2" t="s">
        <v>66</v>
      </c>
      <c r="AL62" s="5" t="str">
        <f t="shared" si="18"/>
        <v>1: 極めて低い</v>
      </c>
      <c r="AM62" s="2"/>
      <c r="AN62" s="2"/>
      <c r="AV62" s="1">
        <f t="shared" si="44"/>
        <v>4.664999999999999E-2</v>
      </c>
      <c r="AW62">
        <v>2</v>
      </c>
      <c r="AX62" t="str">
        <f t="shared" si="19"/>
        <v>20%</v>
      </c>
      <c r="AY62" s="1">
        <f t="shared" si="20"/>
        <v>0.24665000000000001</v>
      </c>
      <c r="AZ62" s="1" t="str">
        <f t="shared" si="21"/>
        <v>1: 低い</v>
      </c>
      <c r="BA62" s="1" t="str">
        <f t="shared" si="22"/>
        <v>2: かなり低い</v>
      </c>
      <c r="BB62">
        <f t="shared" si="23"/>
        <v>0.56135178069789027</v>
      </c>
    </row>
    <row r="63" spans="1:54" x14ac:dyDescent="0.4">
      <c r="A63" s="2" t="s">
        <v>10</v>
      </c>
      <c r="B63" s="2" t="s">
        <v>20</v>
      </c>
      <c r="C63" s="3">
        <v>0.433</v>
      </c>
      <c r="D63" s="2">
        <v>4</v>
      </c>
      <c r="E63" s="3">
        <f t="shared" si="1"/>
        <v>0.19999999999999996</v>
      </c>
      <c r="F63" s="4">
        <f t="shared" si="2"/>
        <v>8.6599999999999983E-2</v>
      </c>
      <c r="G63" s="2" t="s">
        <v>12</v>
      </c>
      <c r="H63" s="5" t="str">
        <f t="shared" si="3"/>
        <v>1: 極めて低い</v>
      </c>
      <c r="I63" s="2" t="s">
        <v>49</v>
      </c>
      <c r="J63" s="2" t="s">
        <v>28</v>
      </c>
      <c r="K63" s="3">
        <v>0.5</v>
      </c>
      <c r="L63" s="2">
        <v>5</v>
      </c>
      <c r="M63" s="3">
        <f t="shared" si="4"/>
        <v>0</v>
      </c>
      <c r="N63" s="4">
        <f t="shared" si="5"/>
        <v>0</v>
      </c>
      <c r="O63" s="3">
        <f t="shared" si="6"/>
        <v>1.0866</v>
      </c>
      <c r="P63" s="3">
        <f t="shared" si="7"/>
        <v>0</v>
      </c>
      <c r="Q63" s="2" t="s">
        <v>29</v>
      </c>
      <c r="R63" s="5" t="str">
        <f t="shared" si="8"/>
        <v>1: 極めて低い</v>
      </c>
      <c r="S63" s="2" t="s">
        <v>24</v>
      </c>
      <c r="T63" s="2" t="s">
        <v>25</v>
      </c>
      <c r="U63" s="3">
        <v>0.5</v>
      </c>
      <c r="V63" s="2">
        <v>4</v>
      </c>
      <c r="W63" s="3">
        <f t="shared" si="9"/>
        <v>0.19999999999999996</v>
      </c>
      <c r="X63" s="4">
        <f t="shared" si="10"/>
        <v>9.9999999999999978E-2</v>
      </c>
      <c r="Y63" s="4">
        <f t="shared" si="11"/>
        <v>1</v>
      </c>
      <c r="Z63" s="4">
        <f t="shared" si="12"/>
        <v>9.9999999999999978E-2</v>
      </c>
      <c r="AA63" s="2" t="s">
        <v>26</v>
      </c>
      <c r="AB63" s="5" t="str">
        <f t="shared" si="13"/>
        <v>1: 極めて低い</v>
      </c>
      <c r="AC63" s="2" t="s">
        <v>14</v>
      </c>
      <c r="AD63" s="2" t="s">
        <v>15</v>
      </c>
      <c r="AE63" s="3">
        <v>0.5</v>
      </c>
      <c r="AF63" s="2">
        <v>4</v>
      </c>
      <c r="AG63" s="3">
        <f t="shared" si="14"/>
        <v>0.19999999999999996</v>
      </c>
      <c r="AH63" s="4">
        <f t="shared" si="15"/>
        <v>9.9999999999999978E-2</v>
      </c>
      <c r="AI63" s="4">
        <f t="shared" si="16"/>
        <v>1.1000000000000001</v>
      </c>
      <c r="AJ63" s="4">
        <f t="shared" si="17"/>
        <v>0.10999999999999999</v>
      </c>
      <c r="AK63" s="2" t="s">
        <v>16</v>
      </c>
      <c r="AL63" s="5" t="str">
        <f t="shared" si="18"/>
        <v>1: 極めて低い</v>
      </c>
      <c r="AM63" s="2"/>
      <c r="AN63" s="2"/>
      <c r="AV63" s="1">
        <f t="shared" si="44"/>
        <v>7.1649999999999991E-2</v>
      </c>
      <c r="AW63">
        <v>1</v>
      </c>
      <c r="AX63" t="str">
        <f t="shared" si="19"/>
        <v>15%</v>
      </c>
      <c r="AY63" s="1">
        <f t="shared" si="20"/>
        <v>0.22164999999999999</v>
      </c>
      <c r="AZ63" s="1" t="str">
        <f t="shared" si="21"/>
        <v>1: 低い</v>
      </c>
      <c r="BA63" s="1" t="str">
        <f t="shared" si="22"/>
        <v>2: かなり低い</v>
      </c>
      <c r="BB63">
        <f t="shared" si="23"/>
        <v>0.55518674691991632</v>
      </c>
    </row>
    <row r="64" spans="1:54" x14ac:dyDescent="0.4">
      <c r="A64" s="2" t="s">
        <v>10</v>
      </c>
      <c r="B64" s="2" t="s">
        <v>20</v>
      </c>
      <c r="C64" s="3">
        <v>0.433</v>
      </c>
      <c r="D64" s="2">
        <v>4</v>
      </c>
      <c r="E64" s="3">
        <f t="shared" si="1"/>
        <v>0.19999999999999996</v>
      </c>
      <c r="F64" s="4">
        <f t="shared" si="2"/>
        <v>8.6599999999999983E-2</v>
      </c>
      <c r="G64" s="2" t="s">
        <v>12</v>
      </c>
      <c r="H64" s="5" t="str">
        <f t="shared" si="3"/>
        <v>1: 極めて低い</v>
      </c>
      <c r="I64" s="2" t="s">
        <v>49</v>
      </c>
      <c r="J64" s="2" t="s">
        <v>28</v>
      </c>
      <c r="K64" s="3">
        <v>0.5</v>
      </c>
      <c r="L64" s="2">
        <v>5</v>
      </c>
      <c r="M64" s="3">
        <f t="shared" si="4"/>
        <v>0</v>
      </c>
      <c r="N64" s="4">
        <f t="shared" si="5"/>
        <v>0</v>
      </c>
      <c r="O64" s="3">
        <f t="shared" si="6"/>
        <v>1.0866</v>
      </c>
      <c r="P64" s="3">
        <f t="shared" si="7"/>
        <v>0</v>
      </c>
      <c r="Q64" s="2" t="s">
        <v>29</v>
      </c>
      <c r="R64" s="5" t="str">
        <f t="shared" si="8"/>
        <v>1: 極めて低い</v>
      </c>
      <c r="S64" s="2" t="s">
        <v>24</v>
      </c>
      <c r="T64" s="2" t="s">
        <v>25</v>
      </c>
      <c r="U64" s="3">
        <v>0.5</v>
      </c>
      <c r="V64" s="2">
        <v>4</v>
      </c>
      <c r="W64" s="3">
        <f t="shared" si="9"/>
        <v>0.19999999999999996</v>
      </c>
      <c r="X64" s="4">
        <f t="shared" si="10"/>
        <v>9.9999999999999978E-2</v>
      </c>
      <c r="Y64" s="4">
        <f t="shared" si="11"/>
        <v>1</v>
      </c>
      <c r="Z64" s="4">
        <f t="shared" si="12"/>
        <v>9.9999999999999978E-2</v>
      </c>
      <c r="AA64" s="2" t="s">
        <v>26</v>
      </c>
      <c r="AB64" s="5" t="str">
        <f t="shared" si="13"/>
        <v>1: 極めて低い</v>
      </c>
      <c r="AC64" s="2" t="s">
        <v>17</v>
      </c>
      <c r="AD64" s="2" t="s">
        <v>18</v>
      </c>
      <c r="AE64" s="3">
        <v>0.5</v>
      </c>
      <c r="AF64" s="2">
        <v>4</v>
      </c>
      <c r="AG64" s="3">
        <f t="shared" si="14"/>
        <v>0.19999999999999996</v>
      </c>
      <c r="AH64" s="4">
        <f t="shared" si="15"/>
        <v>9.9999999999999978E-2</v>
      </c>
      <c r="AI64" s="4">
        <f t="shared" si="16"/>
        <v>1.1000000000000001</v>
      </c>
      <c r="AJ64" s="4">
        <f t="shared" si="17"/>
        <v>0.10999999999999999</v>
      </c>
      <c r="AK64" s="2" t="s">
        <v>19</v>
      </c>
      <c r="AL64" s="5" t="str">
        <f t="shared" si="18"/>
        <v>1: 極めて低い</v>
      </c>
      <c r="AM64" s="2"/>
      <c r="AN64" s="2"/>
      <c r="AV64" s="1">
        <f t="shared" si="44"/>
        <v>7.1649999999999991E-2</v>
      </c>
      <c r="AW64">
        <v>1</v>
      </c>
      <c r="AX64" t="str">
        <f t="shared" si="19"/>
        <v>15%</v>
      </c>
      <c r="AY64" s="1">
        <f t="shared" si="20"/>
        <v>0.22164999999999999</v>
      </c>
      <c r="AZ64" s="1" t="str">
        <f t="shared" si="21"/>
        <v>1: 低い</v>
      </c>
      <c r="BA64" s="1" t="str">
        <f t="shared" si="22"/>
        <v>2: かなり低い</v>
      </c>
      <c r="BB64">
        <f t="shared" si="23"/>
        <v>0.55518674691991632</v>
      </c>
    </row>
    <row r="65" spans="1:54" x14ac:dyDescent="0.4">
      <c r="A65" s="2" t="s">
        <v>10</v>
      </c>
      <c r="B65" s="2" t="s">
        <v>20</v>
      </c>
      <c r="C65" s="3">
        <v>0.433</v>
      </c>
      <c r="D65" s="2">
        <v>4</v>
      </c>
      <c r="E65" s="3">
        <f t="shared" si="1"/>
        <v>0.19999999999999996</v>
      </c>
      <c r="F65" s="4">
        <f t="shared" si="2"/>
        <v>8.6599999999999983E-2</v>
      </c>
      <c r="G65" s="2" t="s">
        <v>12</v>
      </c>
      <c r="H65" s="5" t="str">
        <f t="shared" si="3"/>
        <v>1: 極めて低い</v>
      </c>
      <c r="I65" s="2" t="s">
        <v>49</v>
      </c>
      <c r="J65" s="2" t="s">
        <v>28</v>
      </c>
      <c r="K65" s="3">
        <v>0.5</v>
      </c>
      <c r="L65" s="2">
        <v>5</v>
      </c>
      <c r="M65" s="3">
        <f t="shared" si="4"/>
        <v>0</v>
      </c>
      <c r="N65" s="4">
        <f t="shared" si="5"/>
        <v>0</v>
      </c>
      <c r="O65" s="3">
        <f t="shared" si="6"/>
        <v>1.0866</v>
      </c>
      <c r="P65" s="3">
        <f t="shared" si="7"/>
        <v>0</v>
      </c>
      <c r="Q65" s="2" t="s">
        <v>29</v>
      </c>
      <c r="R65" s="5" t="str">
        <f t="shared" si="8"/>
        <v>1: 極めて低い</v>
      </c>
      <c r="S65" s="2" t="s">
        <v>24</v>
      </c>
      <c r="T65" s="2" t="s">
        <v>25</v>
      </c>
      <c r="U65" s="3">
        <v>0.5</v>
      </c>
      <c r="V65" s="2">
        <v>4</v>
      </c>
      <c r="W65" s="3">
        <f t="shared" si="9"/>
        <v>0.19999999999999996</v>
      </c>
      <c r="X65" s="4">
        <f t="shared" si="10"/>
        <v>9.9999999999999978E-2</v>
      </c>
      <c r="Y65" s="4">
        <f t="shared" si="11"/>
        <v>1</v>
      </c>
      <c r="Z65" s="4">
        <f t="shared" si="12"/>
        <v>9.9999999999999978E-2</v>
      </c>
      <c r="AA65" s="2" t="s">
        <v>26</v>
      </c>
      <c r="AB65" s="5" t="str">
        <f t="shared" si="13"/>
        <v>1: 極めて低い</v>
      </c>
      <c r="AC65" s="2" t="s">
        <v>64</v>
      </c>
      <c r="AD65" s="2" t="s">
        <v>67</v>
      </c>
      <c r="AE65" s="3">
        <v>0.3</v>
      </c>
      <c r="AF65" s="2">
        <v>5</v>
      </c>
      <c r="AG65" s="3">
        <f t="shared" ref="AG65" si="65">1-(AF65*0.2)</f>
        <v>0</v>
      </c>
      <c r="AH65" s="4">
        <f t="shared" ref="AH65" si="66">AE65*AG65</f>
        <v>0</v>
      </c>
      <c r="AI65" s="4">
        <f t="shared" ref="AI65" si="67">Z65+1</f>
        <v>1.1000000000000001</v>
      </c>
      <c r="AJ65" s="4">
        <f t="shared" ref="AJ65" si="68">AH65*AI65</f>
        <v>0</v>
      </c>
      <c r="AK65" s="2" t="s">
        <v>68</v>
      </c>
      <c r="AL65" s="5" t="str">
        <f t="shared" si="18"/>
        <v>1: 極めて低い</v>
      </c>
      <c r="AM65" s="2"/>
      <c r="AN65" s="2"/>
      <c r="AV65" s="1">
        <f t="shared" si="44"/>
        <v>4.664999999999999E-2</v>
      </c>
      <c r="AW65">
        <v>2</v>
      </c>
      <c r="AX65" t="str">
        <f t="shared" si="19"/>
        <v>20%</v>
      </c>
      <c r="AY65" s="1">
        <f t="shared" si="20"/>
        <v>0.24665000000000001</v>
      </c>
      <c r="AZ65" s="1" t="str">
        <f t="shared" si="21"/>
        <v>1: 低い</v>
      </c>
      <c r="BA65" s="1" t="str">
        <f t="shared" si="22"/>
        <v>2: かなり低い</v>
      </c>
      <c r="BB65">
        <f t="shared" si="23"/>
        <v>0.56135178069789027</v>
      </c>
    </row>
    <row r="66" spans="1:54" x14ac:dyDescent="0.4">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1:54" x14ac:dyDescent="0.4">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1:54" x14ac:dyDescent="0.4">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1:54" x14ac:dyDescent="0.4">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1:54" x14ac:dyDescent="0.4">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ScenarioA_Attack_Path_cooccuren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吉也 伊藤</cp:lastModifiedBy>
  <dcterms:created xsi:type="dcterms:W3CDTF">2025-07-22T10:46:27Z</dcterms:created>
  <dcterms:modified xsi:type="dcterms:W3CDTF">2025-08-27T16:03:29Z</dcterms:modified>
</cp:coreProperties>
</file>