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9c034dec540282f/デスクトップ/大学院/論文最終まとめ/課題3/SPRE検証/"/>
    </mc:Choice>
  </mc:AlternateContent>
  <xr:revisionPtr revIDLastSave="15" documentId="8_{23498211-216C-43C9-8ED5-E04CC4811AFB}" xr6:coauthVersionLast="47" xr6:coauthVersionMax="47" xr10:uidLastSave="{4B971A81-4C16-4DD4-BB63-1B18729DBE3E}"/>
  <bookViews>
    <workbookView xWindow="-120" yWindow="-120" windowWidth="20730" windowHeight="11040" xr2:uid="{D9140DDE-178B-4C6C-BBE1-E4462DD72D0F}"/>
  </bookViews>
  <sheets>
    <sheet name="ScenarioC_Attack_Tree_64Combina" sheetId="1" r:id="rId1"/>
  </sheets>
  <definedNames>
    <definedName name="_xlnm._FilterDatabase" localSheetId="0" hidden="1">ScenarioC_Attack_Tree_64Combina!$A$1:$BD$65</definedName>
  </definedNames>
  <calcPr calcId="191029"/>
</workbook>
</file>

<file path=xl/calcChain.xml><?xml version="1.0" encoding="utf-8"?>
<calcChain xmlns="http://schemas.openxmlformats.org/spreadsheetml/2006/main">
  <c r="AG2" i="1" l="1"/>
  <c r="AG65" i="1"/>
  <c r="AH65" i="1" s="1"/>
  <c r="AG64" i="1"/>
  <c r="AH64" i="1" s="1"/>
  <c r="AG63" i="1"/>
  <c r="AH63" i="1" s="1"/>
  <c r="AG62" i="1"/>
  <c r="AH62" i="1" s="1"/>
  <c r="AG61" i="1"/>
  <c r="AH61" i="1" s="1"/>
  <c r="AG60" i="1"/>
  <c r="AH60" i="1" s="1"/>
  <c r="AG59" i="1"/>
  <c r="AH59" i="1" s="1"/>
  <c r="AG58" i="1"/>
  <c r="AH58" i="1" s="1"/>
  <c r="AG57" i="1"/>
  <c r="AH57" i="1" s="1"/>
  <c r="AG56" i="1"/>
  <c r="AH56" i="1" s="1"/>
  <c r="AG55" i="1"/>
  <c r="AH55" i="1" s="1"/>
  <c r="AG54" i="1"/>
  <c r="AH54" i="1" s="1"/>
  <c r="AG53" i="1"/>
  <c r="AH53" i="1" s="1"/>
  <c r="AG52" i="1"/>
  <c r="AH52" i="1" s="1"/>
  <c r="AG51" i="1"/>
  <c r="AH51" i="1" s="1"/>
  <c r="AG50" i="1"/>
  <c r="AH50" i="1" s="1"/>
  <c r="AG49" i="1"/>
  <c r="AH49" i="1" s="1"/>
  <c r="AG48" i="1"/>
  <c r="AH48" i="1" s="1"/>
  <c r="AG47" i="1"/>
  <c r="AH47" i="1" s="1"/>
  <c r="AG46" i="1"/>
  <c r="AH46" i="1" s="1"/>
  <c r="AG45" i="1"/>
  <c r="AH45" i="1" s="1"/>
  <c r="AG44" i="1"/>
  <c r="AH44" i="1" s="1"/>
  <c r="AG43" i="1"/>
  <c r="AH43" i="1" s="1"/>
  <c r="AG42" i="1"/>
  <c r="AH42" i="1" s="1"/>
  <c r="AG41" i="1"/>
  <c r="AH41" i="1" s="1"/>
  <c r="AG40" i="1"/>
  <c r="AH40" i="1" s="1"/>
  <c r="AG39" i="1"/>
  <c r="AH39" i="1" s="1"/>
  <c r="AG38" i="1"/>
  <c r="AH38" i="1" s="1"/>
  <c r="AG37" i="1"/>
  <c r="AH37" i="1" s="1"/>
  <c r="AG36" i="1"/>
  <c r="AH36" i="1" s="1"/>
  <c r="AG35" i="1"/>
  <c r="AH35" i="1" s="1"/>
  <c r="AG34" i="1"/>
  <c r="AH34" i="1" s="1"/>
  <c r="AG33" i="1"/>
  <c r="AH33" i="1" s="1"/>
  <c r="AG32" i="1"/>
  <c r="AH32" i="1" s="1"/>
  <c r="AG31" i="1"/>
  <c r="AH31" i="1" s="1"/>
  <c r="AG30" i="1"/>
  <c r="AH30" i="1" s="1"/>
  <c r="AG29" i="1"/>
  <c r="AH29" i="1" s="1"/>
  <c r="AG28" i="1"/>
  <c r="AH28" i="1" s="1"/>
  <c r="AG27" i="1"/>
  <c r="AH27" i="1" s="1"/>
  <c r="AG26" i="1"/>
  <c r="AH26" i="1" s="1"/>
  <c r="AG25" i="1"/>
  <c r="AH25" i="1" s="1"/>
  <c r="AG24" i="1"/>
  <c r="AH24" i="1" s="1"/>
  <c r="AG23" i="1"/>
  <c r="AH23" i="1" s="1"/>
  <c r="AG22" i="1"/>
  <c r="AH22" i="1" s="1"/>
  <c r="AG21" i="1"/>
  <c r="AH21" i="1" s="1"/>
  <c r="AG20" i="1"/>
  <c r="AH20" i="1" s="1"/>
  <c r="AG19" i="1"/>
  <c r="AH19" i="1" s="1"/>
  <c r="AG18" i="1"/>
  <c r="AH18" i="1" s="1"/>
  <c r="AG17" i="1"/>
  <c r="AH17" i="1" s="1"/>
  <c r="AG16" i="1"/>
  <c r="AH16" i="1" s="1"/>
  <c r="AG15" i="1"/>
  <c r="AH15" i="1" s="1"/>
  <c r="AG14" i="1"/>
  <c r="AH14" i="1" s="1"/>
  <c r="AG13" i="1"/>
  <c r="AH13" i="1" s="1"/>
  <c r="AG12" i="1"/>
  <c r="AH12" i="1" s="1"/>
  <c r="AG11" i="1"/>
  <c r="AH11" i="1" s="1"/>
  <c r="AG10" i="1"/>
  <c r="AH10" i="1" s="1"/>
  <c r="AG9" i="1"/>
  <c r="AH9" i="1" s="1"/>
  <c r="AG8" i="1"/>
  <c r="AH8" i="1" s="1"/>
  <c r="AG7" i="1"/>
  <c r="AH7" i="1" s="1"/>
  <c r="AG6" i="1"/>
  <c r="AH6" i="1" s="1"/>
  <c r="AG5" i="1"/>
  <c r="AH5" i="1" s="1"/>
  <c r="AG4" i="1"/>
  <c r="AH4" i="1" s="1"/>
  <c r="AG3" i="1"/>
  <c r="AH3" i="1" s="1"/>
  <c r="W65" i="1"/>
  <c r="X65" i="1" s="1"/>
  <c r="W64" i="1"/>
  <c r="X64" i="1" s="1"/>
  <c r="W63" i="1"/>
  <c r="X63" i="1" s="1"/>
  <c r="W62" i="1"/>
  <c r="X62" i="1" s="1"/>
  <c r="W61" i="1"/>
  <c r="X61" i="1" s="1"/>
  <c r="W60" i="1"/>
  <c r="X60" i="1" s="1"/>
  <c r="W59" i="1"/>
  <c r="X59" i="1" s="1"/>
  <c r="W58" i="1"/>
  <c r="X58" i="1" s="1"/>
  <c r="W57" i="1"/>
  <c r="X57" i="1" s="1"/>
  <c r="W56" i="1"/>
  <c r="X56" i="1" s="1"/>
  <c r="W55" i="1"/>
  <c r="X55" i="1" s="1"/>
  <c r="W54" i="1"/>
  <c r="X54" i="1" s="1"/>
  <c r="W53" i="1"/>
  <c r="X53" i="1" s="1"/>
  <c r="W52" i="1"/>
  <c r="W51" i="1"/>
  <c r="X51" i="1" s="1"/>
  <c r="W50" i="1"/>
  <c r="X50" i="1" s="1"/>
  <c r="W49" i="1"/>
  <c r="X49" i="1" s="1"/>
  <c r="W48" i="1"/>
  <c r="X48" i="1" s="1"/>
  <c r="W47" i="1"/>
  <c r="X47" i="1" s="1"/>
  <c r="W46" i="1"/>
  <c r="X46" i="1" s="1"/>
  <c r="W45" i="1"/>
  <c r="X45" i="1" s="1"/>
  <c r="W44" i="1"/>
  <c r="X44" i="1" s="1"/>
  <c r="W43" i="1"/>
  <c r="X43" i="1" s="1"/>
  <c r="W42" i="1"/>
  <c r="X42" i="1" s="1"/>
  <c r="W41" i="1"/>
  <c r="X41" i="1" s="1"/>
  <c r="W40" i="1"/>
  <c r="X40" i="1" s="1"/>
  <c r="W39" i="1"/>
  <c r="X39" i="1" s="1"/>
  <c r="W38" i="1"/>
  <c r="X38" i="1" s="1"/>
  <c r="W37" i="1"/>
  <c r="X37" i="1" s="1"/>
  <c r="W36" i="1"/>
  <c r="W35" i="1"/>
  <c r="X35" i="1" s="1"/>
  <c r="W34" i="1"/>
  <c r="X34" i="1" s="1"/>
  <c r="W33" i="1"/>
  <c r="X33" i="1" s="1"/>
  <c r="W32" i="1"/>
  <c r="X32" i="1" s="1"/>
  <c r="W31" i="1"/>
  <c r="X31" i="1" s="1"/>
  <c r="W30" i="1"/>
  <c r="X30" i="1" s="1"/>
  <c r="W29" i="1"/>
  <c r="X29" i="1" s="1"/>
  <c r="W28" i="1"/>
  <c r="X28" i="1" s="1"/>
  <c r="W27" i="1"/>
  <c r="X27" i="1" s="1"/>
  <c r="W26" i="1"/>
  <c r="X26" i="1" s="1"/>
  <c r="W25" i="1"/>
  <c r="X25" i="1" s="1"/>
  <c r="W24" i="1"/>
  <c r="X24" i="1" s="1"/>
  <c r="W23" i="1"/>
  <c r="X23" i="1" s="1"/>
  <c r="W22" i="1"/>
  <c r="X22" i="1" s="1"/>
  <c r="W21" i="1"/>
  <c r="X21" i="1" s="1"/>
  <c r="W20" i="1"/>
  <c r="X20" i="1" s="1"/>
  <c r="W19" i="1"/>
  <c r="X19" i="1" s="1"/>
  <c r="W18" i="1"/>
  <c r="X18" i="1" s="1"/>
  <c r="W17" i="1"/>
  <c r="X17" i="1" s="1"/>
  <c r="W16" i="1"/>
  <c r="X16" i="1" s="1"/>
  <c r="W15" i="1"/>
  <c r="X15" i="1" s="1"/>
  <c r="W14" i="1"/>
  <c r="X14" i="1" s="1"/>
  <c r="W13" i="1"/>
  <c r="X13" i="1" s="1"/>
  <c r="W12" i="1"/>
  <c r="X12" i="1" s="1"/>
  <c r="W11" i="1"/>
  <c r="X11" i="1" s="1"/>
  <c r="W10" i="1"/>
  <c r="X10" i="1" s="1"/>
  <c r="W9" i="1"/>
  <c r="X9" i="1" s="1"/>
  <c r="W8" i="1"/>
  <c r="X8" i="1" s="1"/>
  <c r="W7" i="1"/>
  <c r="X7" i="1" s="1"/>
  <c r="W6" i="1"/>
  <c r="X6" i="1" s="1"/>
  <c r="W5" i="1"/>
  <c r="X5" i="1" s="1"/>
  <c r="W4" i="1"/>
  <c r="X4" i="1" s="1"/>
  <c r="W3" i="1"/>
  <c r="X3" i="1" s="1"/>
  <c r="W2" i="1"/>
  <c r="X2" i="1" s="1"/>
  <c r="M65" i="1"/>
  <c r="N65" i="1" s="1"/>
  <c r="M64" i="1"/>
  <c r="N64" i="1" s="1"/>
  <c r="M63" i="1"/>
  <c r="N63" i="1" s="1"/>
  <c r="M62" i="1"/>
  <c r="N62" i="1" s="1"/>
  <c r="M61" i="1"/>
  <c r="N61" i="1" s="1"/>
  <c r="M60" i="1"/>
  <c r="N60" i="1" s="1"/>
  <c r="M59" i="1"/>
  <c r="N59" i="1" s="1"/>
  <c r="M58" i="1"/>
  <c r="N58" i="1" s="1"/>
  <c r="M57" i="1"/>
  <c r="N57" i="1" s="1"/>
  <c r="M56" i="1"/>
  <c r="N56" i="1" s="1"/>
  <c r="M55" i="1"/>
  <c r="N55" i="1" s="1"/>
  <c r="M54" i="1"/>
  <c r="N54" i="1" s="1"/>
  <c r="M53" i="1"/>
  <c r="N53" i="1" s="1"/>
  <c r="M52" i="1"/>
  <c r="N52" i="1" s="1"/>
  <c r="M51" i="1"/>
  <c r="N51" i="1" s="1"/>
  <c r="M50" i="1"/>
  <c r="N50" i="1" s="1"/>
  <c r="M49" i="1"/>
  <c r="N49" i="1" s="1"/>
  <c r="M48" i="1"/>
  <c r="N48"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M5" i="1"/>
  <c r="N5" i="1" s="1"/>
  <c r="M4" i="1"/>
  <c r="N4" i="1" s="1"/>
  <c r="M3" i="1"/>
  <c r="N3" i="1" s="1"/>
  <c r="M2" i="1"/>
  <c r="N2" i="1" s="1"/>
  <c r="E65" i="1"/>
  <c r="F65" i="1" s="1"/>
  <c r="E64" i="1"/>
  <c r="F64" i="1" s="1"/>
  <c r="H64" i="1" s="1"/>
  <c r="E63" i="1"/>
  <c r="F63" i="1" s="1"/>
  <c r="H63" i="1" s="1"/>
  <c r="E62" i="1"/>
  <c r="F62" i="1" s="1"/>
  <c r="H62" i="1" s="1"/>
  <c r="E61" i="1"/>
  <c r="F61" i="1" s="1"/>
  <c r="E60" i="1"/>
  <c r="F60" i="1" s="1"/>
  <c r="H60" i="1" s="1"/>
  <c r="E59" i="1"/>
  <c r="F59" i="1" s="1"/>
  <c r="H59" i="1" s="1"/>
  <c r="E58" i="1"/>
  <c r="F58" i="1" s="1"/>
  <c r="H58" i="1" s="1"/>
  <c r="E57" i="1"/>
  <c r="F57" i="1" s="1"/>
  <c r="E56" i="1"/>
  <c r="F56" i="1" s="1"/>
  <c r="H56" i="1" s="1"/>
  <c r="E55" i="1"/>
  <c r="F55" i="1" s="1"/>
  <c r="H55" i="1" s="1"/>
  <c r="E54" i="1"/>
  <c r="F54" i="1" s="1"/>
  <c r="H54" i="1" s="1"/>
  <c r="E53" i="1"/>
  <c r="F53" i="1" s="1"/>
  <c r="E52" i="1"/>
  <c r="F52" i="1" s="1"/>
  <c r="H52" i="1" s="1"/>
  <c r="E51" i="1"/>
  <c r="F51" i="1" s="1"/>
  <c r="H51" i="1" s="1"/>
  <c r="E50" i="1"/>
  <c r="F50" i="1" s="1"/>
  <c r="H50" i="1" s="1"/>
  <c r="E49" i="1"/>
  <c r="F49" i="1" s="1"/>
  <c r="E48" i="1"/>
  <c r="F48" i="1" s="1"/>
  <c r="H48" i="1" s="1"/>
  <c r="E47" i="1"/>
  <c r="F47" i="1" s="1"/>
  <c r="H47" i="1" s="1"/>
  <c r="E46" i="1"/>
  <c r="F46" i="1" s="1"/>
  <c r="H46" i="1" s="1"/>
  <c r="E45" i="1"/>
  <c r="F45" i="1" s="1"/>
  <c r="E44" i="1"/>
  <c r="F44" i="1" s="1"/>
  <c r="H44" i="1" s="1"/>
  <c r="E43" i="1"/>
  <c r="F43" i="1" s="1"/>
  <c r="H43" i="1" s="1"/>
  <c r="E42" i="1"/>
  <c r="F42" i="1" s="1"/>
  <c r="H42" i="1" s="1"/>
  <c r="E41" i="1"/>
  <c r="F41" i="1" s="1"/>
  <c r="E40" i="1"/>
  <c r="F40" i="1" s="1"/>
  <c r="H40" i="1" s="1"/>
  <c r="E39" i="1"/>
  <c r="F39" i="1" s="1"/>
  <c r="H39" i="1" s="1"/>
  <c r="E38" i="1"/>
  <c r="F38" i="1" s="1"/>
  <c r="H38" i="1" s="1"/>
  <c r="E37" i="1"/>
  <c r="F37" i="1" s="1"/>
  <c r="E36" i="1"/>
  <c r="F36" i="1" s="1"/>
  <c r="H36" i="1" s="1"/>
  <c r="E35" i="1"/>
  <c r="F35" i="1" s="1"/>
  <c r="H35" i="1" s="1"/>
  <c r="E34" i="1"/>
  <c r="F34" i="1" s="1"/>
  <c r="H34" i="1" s="1"/>
  <c r="E33" i="1"/>
  <c r="F33" i="1" s="1"/>
  <c r="E32" i="1"/>
  <c r="F32" i="1" s="1"/>
  <c r="H32" i="1" s="1"/>
  <c r="E31" i="1"/>
  <c r="F31" i="1" s="1"/>
  <c r="H31" i="1" s="1"/>
  <c r="E30" i="1"/>
  <c r="F30" i="1" s="1"/>
  <c r="H30" i="1" s="1"/>
  <c r="E29" i="1"/>
  <c r="F29" i="1" s="1"/>
  <c r="E28" i="1"/>
  <c r="F28" i="1" s="1"/>
  <c r="H28" i="1" s="1"/>
  <c r="E27" i="1"/>
  <c r="F27" i="1" s="1"/>
  <c r="H27" i="1" s="1"/>
  <c r="E26" i="1"/>
  <c r="F26" i="1" s="1"/>
  <c r="H26" i="1" s="1"/>
  <c r="E25" i="1"/>
  <c r="F25" i="1" s="1"/>
  <c r="E24" i="1"/>
  <c r="F24" i="1" s="1"/>
  <c r="H24" i="1" s="1"/>
  <c r="E23" i="1"/>
  <c r="F23" i="1" s="1"/>
  <c r="H23" i="1" s="1"/>
  <c r="E22" i="1"/>
  <c r="F22" i="1" s="1"/>
  <c r="H22" i="1" s="1"/>
  <c r="E21" i="1"/>
  <c r="F21" i="1" s="1"/>
  <c r="E20" i="1"/>
  <c r="F20" i="1" s="1"/>
  <c r="H20" i="1" s="1"/>
  <c r="E19" i="1"/>
  <c r="F19" i="1" s="1"/>
  <c r="H19" i="1" s="1"/>
  <c r="E18" i="1"/>
  <c r="F18" i="1" s="1"/>
  <c r="H18" i="1" s="1"/>
  <c r="E17" i="1"/>
  <c r="F17" i="1" s="1"/>
  <c r="E16" i="1"/>
  <c r="F16" i="1" s="1"/>
  <c r="H16" i="1" s="1"/>
  <c r="E15" i="1"/>
  <c r="F15" i="1" s="1"/>
  <c r="H15" i="1" s="1"/>
  <c r="E14" i="1"/>
  <c r="F14" i="1" s="1"/>
  <c r="H14" i="1" s="1"/>
  <c r="E13" i="1"/>
  <c r="F13" i="1" s="1"/>
  <c r="E12" i="1"/>
  <c r="F12" i="1" s="1"/>
  <c r="H12" i="1" s="1"/>
  <c r="E11" i="1"/>
  <c r="F11" i="1" s="1"/>
  <c r="H11" i="1" s="1"/>
  <c r="E10" i="1"/>
  <c r="F10" i="1" s="1"/>
  <c r="H10" i="1" s="1"/>
  <c r="E9" i="1"/>
  <c r="F9" i="1" s="1"/>
  <c r="E8" i="1"/>
  <c r="F8" i="1" s="1"/>
  <c r="H8" i="1" s="1"/>
  <c r="E7" i="1"/>
  <c r="F7" i="1" s="1"/>
  <c r="H7" i="1" s="1"/>
  <c r="E6" i="1"/>
  <c r="F6" i="1" s="1"/>
  <c r="H6" i="1" s="1"/>
  <c r="E5" i="1"/>
  <c r="F5" i="1" s="1"/>
  <c r="E4" i="1"/>
  <c r="F4" i="1" s="1"/>
  <c r="H4" i="1" s="1"/>
  <c r="E3" i="1"/>
  <c r="F3" i="1" s="1"/>
  <c r="H3" i="1" s="1"/>
  <c r="E2" i="1"/>
  <c r="F2" i="1" s="1"/>
  <c r="H2" i="1" s="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Z2" i="1"/>
  <c r="AH2" i="1"/>
  <c r="X52" i="1"/>
  <c r="X36" i="1"/>
  <c r="AX65" i="1" l="1"/>
  <c r="AX49" i="1"/>
  <c r="BA49" i="1" s="1"/>
  <c r="BB49" i="1" s="1"/>
  <c r="AX9" i="1"/>
  <c r="BA9" i="1" s="1"/>
  <c r="BD9" i="1" s="1"/>
  <c r="AX37" i="1"/>
  <c r="BA37" i="1" s="1"/>
  <c r="BB37" i="1" s="1"/>
  <c r="AX13" i="1"/>
  <c r="BA13" i="1" s="1"/>
  <c r="BD13" i="1" s="1"/>
  <c r="AX33" i="1"/>
  <c r="BA33" i="1" s="1"/>
  <c r="BD33" i="1" s="1"/>
  <c r="AX41" i="1"/>
  <c r="BA41" i="1" s="1"/>
  <c r="BD41" i="1" s="1"/>
  <c r="AX61" i="1"/>
  <c r="BA61" i="1" s="1"/>
  <c r="BB61" i="1" s="1"/>
  <c r="AX5" i="1"/>
  <c r="BA5" i="1" s="1"/>
  <c r="BD5" i="1" s="1"/>
  <c r="H5" i="1"/>
  <c r="AX45" i="1"/>
  <c r="BA45" i="1" s="1"/>
  <c r="BB45" i="1" s="1"/>
  <c r="AX17" i="1"/>
  <c r="BA17" i="1" s="1"/>
  <c r="BD17" i="1" s="1"/>
  <c r="AX25" i="1"/>
  <c r="BA25" i="1" s="1"/>
  <c r="BD25" i="1" s="1"/>
  <c r="AX53" i="1"/>
  <c r="BA53" i="1" s="1"/>
  <c r="BB53" i="1" s="1"/>
  <c r="AX21" i="1"/>
  <c r="BA21" i="1" s="1"/>
  <c r="BC21" i="1" s="1"/>
  <c r="AX29" i="1"/>
  <c r="BA29" i="1" s="1"/>
  <c r="BD29" i="1" s="1"/>
  <c r="AX57" i="1"/>
  <c r="BA57" i="1" s="1"/>
  <c r="BD57" i="1" s="1"/>
  <c r="H9" i="1"/>
  <c r="H13" i="1"/>
  <c r="H17" i="1"/>
  <c r="H21" i="1"/>
  <c r="H25" i="1"/>
  <c r="H29" i="1"/>
  <c r="H33" i="1"/>
  <c r="H37" i="1"/>
  <c r="H41" i="1"/>
  <c r="H45" i="1"/>
  <c r="H49" i="1"/>
  <c r="H53" i="1"/>
  <c r="H57" i="1"/>
  <c r="H61" i="1"/>
  <c r="H65" i="1"/>
  <c r="AX4" i="1"/>
  <c r="BA4" i="1" s="1"/>
  <c r="BB4" i="1" s="1"/>
  <c r="AX8" i="1"/>
  <c r="BA8" i="1" s="1"/>
  <c r="BC8" i="1" s="1"/>
  <c r="AX12" i="1"/>
  <c r="BA12" i="1" s="1"/>
  <c r="BB12" i="1" s="1"/>
  <c r="AX16" i="1"/>
  <c r="BA16" i="1" s="1"/>
  <c r="BC16" i="1" s="1"/>
  <c r="AX20" i="1"/>
  <c r="BA20" i="1" s="1"/>
  <c r="BB20" i="1" s="1"/>
  <c r="AX24" i="1"/>
  <c r="BA24" i="1" s="1"/>
  <c r="AX28" i="1"/>
  <c r="BA28" i="1" s="1"/>
  <c r="BC28" i="1" s="1"/>
  <c r="AX32" i="1"/>
  <c r="BA32" i="1" s="1"/>
  <c r="BC32" i="1" s="1"/>
  <c r="AX36" i="1"/>
  <c r="BA36" i="1" s="1"/>
  <c r="BC36" i="1" s="1"/>
  <c r="AX40" i="1"/>
  <c r="BA40" i="1" s="1"/>
  <c r="BC40" i="1" s="1"/>
  <c r="AX44" i="1"/>
  <c r="BA44" i="1" s="1"/>
  <c r="AX48" i="1"/>
  <c r="BA48" i="1" s="1"/>
  <c r="BC48" i="1" s="1"/>
  <c r="AX52" i="1"/>
  <c r="BA52" i="1" s="1"/>
  <c r="AX56" i="1"/>
  <c r="BA56" i="1" s="1"/>
  <c r="BC56" i="1" s="1"/>
  <c r="AX60" i="1"/>
  <c r="BA60" i="1" s="1"/>
  <c r="BC60" i="1" s="1"/>
  <c r="AX64" i="1"/>
  <c r="BA64" i="1" s="1"/>
  <c r="BC64" i="1" s="1"/>
  <c r="AX3" i="1"/>
  <c r="BA3" i="1" s="1"/>
  <c r="BD3" i="1" s="1"/>
  <c r="AX7" i="1"/>
  <c r="BA7" i="1" s="1"/>
  <c r="BD7" i="1" s="1"/>
  <c r="AX15" i="1"/>
  <c r="BA15" i="1" s="1"/>
  <c r="AX19" i="1"/>
  <c r="BA19" i="1" s="1"/>
  <c r="BD19" i="1" s="1"/>
  <c r="AX23" i="1"/>
  <c r="BA23" i="1" s="1"/>
  <c r="BB23" i="1" s="1"/>
  <c r="AX27" i="1"/>
  <c r="BA27" i="1" s="1"/>
  <c r="BD27" i="1" s="1"/>
  <c r="AX31" i="1"/>
  <c r="BA31" i="1" s="1"/>
  <c r="BB31" i="1" s="1"/>
  <c r="AX35" i="1"/>
  <c r="BA35" i="1" s="1"/>
  <c r="BD35" i="1" s="1"/>
  <c r="AX39" i="1"/>
  <c r="BA39" i="1" s="1"/>
  <c r="BB39" i="1" s="1"/>
  <c r="AX43" i="1"/>
  <c r="BA43" i="1" s="1"/>
  <c r="BB43" i="1" s="1"/>
  <c r="AX47" i="1"/>
  <c r="BA47" i="1" s="1"/>
  <c r="BC47" i="1" s="1"/>
  <c r="AX51" i="1"/>
  <c r="BA51" i="1" s="1"/>
  <c r="BD51" i="1" s="1"/>
  <c r="AX55" i="1"/>
  <c r="BA55" i="1" s="1"/>
  <c r="BD55" i="1" s="1"/>
  <c r="AX59" i="1"/>
  <c r="BA59" i="1" s="1"/>
  <c r="BC59" i="1" s="1"/>
  <c r="AX63" i="1"/>
  <c r="BA63" i="1" s="1"/>
  <c r="BC63" i="1" s="1"/>
  <c r="AX11" i="1"/>
  <c r="BA11" i="1" s="1"/>
  <c r="BB11" i="1" s="1"/>
  <c r="AX6" i="1"/>
  <c r="BA6" i="1" s="1"/>
  <c r="AX10" i="1"/>
  <c r="BA10" i="1" s="1"/>
  <c r="AX14" i="1"/>
  <c r="BA14" i="1" s="1"/>
  <c r="AX18" i="1"/>
  <c r="BA18" i="1" s="1"/>
  <c r="AX22" i="1"/>
  <c r="BA22" i="1" s="1"/>
  <c r="AX26" i="1"/>
  <c r="BA26" i="1" s="1"/>
  <c r="BD26" i="1" s="1"/>
  <c r="AX30" i="1"/>
  <c r="BA30" i="1" s="1"/>
  <c r="BB30" i="1" s="1"/>
  <c r="AX34" i="1"/>
  <c r="BA34" i="1" s="1"/>
  <c r="BD34" i="1" s="1"/>
  <c r="AX38" i="1"/>
  <c r="BA38" i="1" s="1"/>
  <c r="BB38" i="1" s="1"/>
  <c r="AX42" i="1"/>
  <c r="BA42" i="1" s="1"/>
  <c r="BD42" i="1" s="1"/>
  <c r="AX46" i="1"/>
  <c r="BA46" i="1" s="1"/>
  <c r="BB46" i="1" s="1"/>
  <c r="AX50" i="1"/>
  <c r="BA50" i="1" s="1"/>
  <c r="BB50" i="1" s="1"/>
  <c r="AX54" i="1"/>
  <c r="BA54" i="1" s="1"/>
  <c r="BB54" i="1" s="1"/>
  <c r="AX58" i="1"/>
  <c r="BA58" i="1" s="1"/>
  <c r="BD58" i="1" s="1"/>
  <c r="AX62" i="1"/>
  <c r="BA62" i="1" s="1"/>
  <c r="BB62" i="1" s="1"/>
  <c r="AX2" i="1"/>
  <c r="BA2" i="1" s="1"/>
  <c r="O50" i="1"/>
  <c r="P50" i="1" s="1"/>
  <c r="O22" i="1"/>
  <c r="P22" i="1" s="1"/>
  <c r="O54" i="1"/>
  <c r="P54" i="1" s="1"/>
  <c r="O10" i="1"/>
  <c r="P10" i="1" s="1"/>
  <c r="O26" i="1"/>
  <c r="P26" i="1" s="1"/>
  <c r="O42" i="1"/>
  <c r="P42" i="1" s="1"/>
  <c r="O58" i="1"/>
  <c r="P58" i="1" s="1"/>
  <c r="O18" i="1"/>
  <c r="P18" i="1" s="1"/>
  <c r="O34" i="1"/>
  <c r="P34" i="1" s="1"/>
  <c r="O6" i="1"/>
  <c r="P6" i="1" s="1"/>
  <c r="O38" i="1"/>
  <c r="P38" i="1" s="1"/>
  <c r="O14" i="1"/>
  <c r="P14" i="1" s="1"/>
  <c r="O30" i="1"/>
  <c r="P30" i="1" s="1"/>
  <c r="O46" i="1"/>
  <c r="P46" i="1" s="1"/>
  <c r="O62" i="1"/>
  <c r="P62" i="1" s="1"/>
  <c r="O3" i="1"/>
  <c r="P3" i="1" s="1"/>
  <c r="O7" i="1"/>
  <c r="P7" i="1" s="1"/>
  <c r="O11" i="1"/>
  <c r="P11" i="1" s="1"/>
  <c r="O15" i="1"/>
  <c r="P15" i="1" s="1"/>
  <c r="O19" i="1"/>
  <c r="P19" i="1" s="1"/>
  <c r="O23" i="1"/>
  <c r="P23" i="1" s="1"/>
  <c r="O27" i="1"/>
  <c r="P27" i="1" s="1"/>
  <c r="O31" i="1"/>
  <c r="P31" i="1" s="1"/>
  <c r="O35" i="1"/>
  <c r="P35" i="1" s="1"/>
  <c r="O39" i="1"/>
  <c r="P39" i="1" s="1"/>
  <c r="O43" i="1"/>
  <c r="P43" i="1" s="1"/>
  <c r="O47" i="1"/>
  <c r="P47" i="1" s="1"/>
  <c r="O51" i="1"/>
  <c r="P51" i="1" s="1"/>
  <c r="O55" i="1"/>
  <c r="P55" i="1" s="1"/>
  <c r="O59" i="1"/>
  <c r="P59" i="1" s="1"/>
  <c r="O63" i="1"/>
  <c r="P63" i="1" s="1"/>
  <c r="O4" i="1"/>
  <c r="P4" i="1" s="1"/>
  <c r="O8" i="1"/>
  <c r="P8" i="1" s="1"/>
  <c r="O12" i="1"/>
  <c r="P12" i="1" s="1"/>
  <c r="O16" i="1"/>
  <c r="P16" i="1" s="1"/>
  <c r="O20" i="1"/>
  <c r="P20" i="1" s="1"/>
  <c r="O24" i="1"/>
  <c r="P24" i="1" s="1"/>
  <c r="O28" i="1"/>
  <c r="P28" i="1" s="1"/>
  <c r="O32" i="1"/>
  <c r="P32" i="1" s="1"/>
  <c r="O36" i="1"/>
  <c r="P36" i="1" s="1"/>
  <c r="O40" i="1"/>
  <c r="P40" i="1" s="1"/>
  <c r="O44" i="1"/>
  <c r="P44" i="1" s="1"/>
  <c r="O48" i="1"/>
  <c r="P48" i="1" s="1"/>
  <c r="O52" i="1"/>
  <c r="P52" i="1" s="1"/>
  <c r="O56" i="1"/>
  <c r="P56" i="1" s="1"/>
  <c r="O60" i="1"/>
  <c r="P60" i="1" s="1"/>
  <c r="O64" i="1"/>
  <c r="P64" i="1" s="1"/>
  <c r="O2" i="1"/>
  <c r="P2" i="1" s="1"/>
  <c r="O5" i="1"/>
  <c r="P5" i="1" s="1"/>
  <c r="O9" i="1"/>
  <c r="P9" i="1" s="1"/>
  <c r="O13" i="1"/>
  <c r="P13" i="1" s="1"/>
  <c r="O17" i="1"/>
  <c r="P17" i="1" s="1"/>
  <c r="O21" i="1"/>
  <c r="P21" i="1" s="1"/>
  <c r="O25" i="1"/>
  <c r="P25" i="1" s="1"/>
  <c r="O29" i="1"/>
  <c r="P29" i="1" s="1"/>
  <c r="O33" i="1"/>
  <c r="P33" i="1" s="1"/>
  <c r="O37" i="1"/>
  <c r="P37" i="1" s="1"/>
  <c r="O41" i="1"/>
  <c r="P41" i="1" s="1"/>
  <c r="O45" i="1"/>
  <c r="P45" i="1" s="1"/>
  <c r="O49" i="1"/>
  <c r="P49" i="1" s="1"/>
  <c r="O53" i="1"/>
  <c r="P53" i="1" s="1"/>
  <c r="O57" i="1"/>
  <c r="P57" i="1" s="1"/>
  <c r="O61" i="1"/>
  <c r="P61" i="1" s="1"/>
  <c r="O65" i="1"/>
  <c r="P65" i="1" s="1"/>
  <c r="BA65" i="1"/>
  <c r="BD65" i="1" s="1"/>
  <c r="BC53" i="1"/>
  <c r="BC9" i="1" l="1"/>
  <c r="BD53" i="1"/>
  <c r="BD40" i="1"/>
  <c r="BD43" i="1"/>
  <c r="BB27" i="1"/>
  <c r="BB9" i="1"/>
  <c r="BD59" i="1"/>
  <c r="BD45" i="1"/>
  <c r="BC61" i="1"/>
  <c r="BB29" i="1"/>
  <c r="BC4" i="1"/>
  <c r="BD61" i="1"/>
  <c r="BD37" i="1"/>
  <c r="BC37" i="1"/>
  <c r="BC5" i="1"/>
  <c r="BD4" i="1"/>
  <c r="BB5" i="1"/>
  <c r="BC20" i="1"/>
  <c r="BC29" i="1"/>
  <c r="BC45" i="1"/>
  <c r="BC42" i="1"/>
  <c r="BC52" i="1"/>
  <c r="BB52" i="1"/>
  <c r="BD20" i="1"/>
  <c r="BB48" i="1"/>
  <c r="BB34" i="1"/>
  <c r="BB16" i="1"/>
  <c r="BD64" i="1"/>
  <c r="BB17" i="1"/>
  <c r="BC17" i="1"/>
  <c r="BD50" i="1"/>
  <c r="BB64" i="1"/>
  <c r="BD16" i="1"/>
  <c r="BD48" i="1"/>
  <c r="BC38" i="1"/>
  <c r="BB42" i="1"/>
  <c r="BC44" i="1"/>
  <c r="BD44" i="1"/>
  <c r="BC24" i="1"/>
  <c r="BD24" i="1"/>
  <c r="BB24" i="1"/>
  <c r="BC57" i="1"/>
  <c r="BB55" i="1"/>
  <c r="BD12" i="1"/>
  <c r="BC12" i="1"/>
  <c r="BB40" i="1"/>
  <c r="BB59" i="1"/>
  <c r="BC43" i="1"/>
  <c r="BC27" i="1"/>
  <c r="BB26" i="1"/>
  <c r="BD8" i="1"/>
  <c r="BB8" i="1"/>
  <c r="BC15" i="1"/>
  <c r="BB15" i="1"/>
  <c r="BC34" i="1"/>
  <c r="BC51" i="1"/>
  <c r="BB13" i="1"/>
  <c r="BD28" i="1"/>
  <c r="BC50" i="1"/>
  <c r="BB51" i="1"/>
  <c r="BD23" i="1"/>
  <c r="BD39" i="1"/>
  <c r="BC26" i="1"/>
  <c r="BB65" i="1"/>
  <c r="BD60" i="1"/>
  <c r="BC35" i="1"/>
  <c r="BB33" i="1"/>
  <c r="BC65" i="1"/>
  <c r="BC33" i="1"/>
  <c r="BB35" i="1"/>
  <c r="BC13" i="1"/>
  <c r="BC55" i="1"/>
  <c r="BC39" i="1"/>
  <c r="BC23" i="1"/>
  <c r="R65" i="1"/>
  <c r="Y65" i="1"/>
  <c r="Z65" i="1" s="1"/>
  <c r="R33" i="1"/>
  <c r="Y33" i="1"/>
  <c r="Z33" i="1" s="1"/>
  <c r="R2" i="1"/>
  <c r="Y2" i="1"/>
  <c r="Z2" i="1" s="1"/>
  <c r="R36" i="1"/>
  <c r="Y36" i="1"/>
  <c r="Z36" i="1" s="1"/>
  <c r="R4" i="1"/>
  <c r="Y4" i="1"/>
  <c r="Z4" i="1" s="1"/>
  <c r="R35" i="1"/>
  <c r="Y35" i="1"/>
  <c r="Z35" i="1" s="1"/>
  <c r="R19" i="1"/>
  <c r="Y19" i="1"/>
  <c r="Z19" i="1" s="1"/>
  <c r="R3" i="1"/>
  <c r="Y3" i="1"/>
  <c r="Z3" i="1" s="1"/>
  <c r="R14" i="1"/>
  <c r="Y14" i="1"/>
  <c r="Z14" i="1" s="1"/>
  <c r="R10" i="1"/>
  <c r="Y10" i="1"/>
  <c r="Z10" i="1" s="1"/>
  <c r="R49" i="1"/>
  <c r="Y49" i="1"/>
  <c r="Z49" i="1" s="1"/>
  <c r="R17" i="1"/>
  <c r="Y17" i="1"/>
  <c r="Z17" i="1" s="1"/>
  <c r="R52" i="1"/>
  <c r="Y52" i="1"/>
  <c r="Z52" i="1" s="1"/>
  <c r="R20" i="1"/>
  <c r="Y20" i="1"/>
  <c r="Z20" i="1" s="1"/>
  <c r="R51" i="1"/>
  <c r="Y51" i="1"/>
  <c r="Z51" i="1" s="1"/>
  <c r="R18" i="1"/>
  <c r="Y18" i="1"/>
  <c r="Z18" i="1" s="1"/>
  <c r="R61" i="1"/>
  <c r="Y61" i="1"/>
  <c r="Z61" i="1" s="1"/>
  <c r="R45" i="1"/>
  <c r="Y45" i="1"/>
  <c r="Z45" i="1" s="1"/>
  <c r="R29" i="1"/>
  <c r="Y29" i="1"/>
  <c r="Z29" i="1" s="1"/>
  <c r="R13" i="1"/>
  <c r="Y13" i="1"/>
  <c r="Z13" i="1" s="1"/>
  <c r="R64" i="1"/>
  <c r="Y64" i="1"/>
  <c r="Z64" i="1" s="1"/>
  <c r="R48" i="1"/>
  <c r="Y48" i="1"/>
  <c r="Z48" i="1" s="1"/>
  <c r="R32" i="1"/>
  <c r="Y32" i="1"/>
  <c r="Z32" i="1" s="1"/>
  <c r="R16" i="1"/>
  <c r="Y16" i="1"/>
  <c r="Z16" i="1" s="1"/>
  <c r="R63" i="1"/>
  <c r="Y63" i="1"/>
  <c r="Z63" i="1" s="1"/>
  <c r="R47" i="1"/>
  <c r="Y47" i="1"/>
  <c r="Z47" i="1" s="1"/>
  <c r="R31" i="1"/>
  <c r="Y31" i="1"/>
  <c r="Z31" i="1" s="1"/>
  <c r="R15" i="1"/>
  <c r="Y15" i="1"/>
  <c r="Z15" i="1" s="1"/>
  <c r="R62" i="1"/>
  <c r="Y62" i="1"/>
  <c r="Z62" i="1" s="1"/>
  <c r="R38" i="1"/>
  <c r="Y38" i="1"/>
  <c r="Z38" i="1" s="1"/>
  <c r="R58" i="1"/>
  <c r="Y58" i="1"/>
  <c r="Z58" i="1" s="1"/>
  <c r="R54" i="1"/>
  <c r="Y54" i="1"/>
  <c r="Z54" i="1" s="1"/>
  <c r="R57" i="1"/>
  <c r="Y57" i="1"/>
  <c r="Z57" i="1" s="1"/>
  <c r="R41" i="1"/>
  <c r="Y41" i="1"/>
  <c r="Z41" i="1" s="1"/>
  <c r="R25" i="1"/>
  <c r="Y25" i="1"/>
  <c r="Z25" i="1" s="1"/>
  <c r="R9" i="1"/>
  <c r="Y9" i="1"/>
  <c r="Z9" i="1" s="1"/>
  <c r="R60" i="1"/>
  <c r="Y60" i="1"/>
  <c r="Z60" i="1" s="1"/>
  <c r="R44" i="1"/>
  <c r="Y44" i="1"/>
  <c r="Z44" i="1" s="1"/>
  <c r="R28" i="1"/>
  <c r="Y28" i="1"/>
  <c r="Z28" i="1" s="1"/>
  <c r="R12" i="1"/>
  <c r="Y12" i="1"/>
  <c r="Z12" i="1" s="1"/>
  <c r="R59" i="1"/>
  <c r="Y59" i="1"/>
  <c r="Z59" i="1" s="1"/>
  <c r="R43" i="1"/>
  <c r="Y43" i="1"/>
  <c r="Z43" i="1" s="1"/>
  <c r="R27" i="1"/>
  <c r="Y27" i="1"/>
  <c r="Z27" i="1" s="1"/>
  <c r="R11" i="1"/>
  <c r="Y11" i="1"/>
  <c r="Z11" i="1" s="1"/>
  <c r="R46" i="1"/>
  <c r="Y46" i="1"/>
  <c r="Z46" i="1" s="1"/>
  <c r="R6" i="1"/>
  <c r="Y6" i="1"/>
  <c r="Z6" i="1" s="1"/>
  <c r="R42" i="1"/>
  <c r="Y42" i="1"/>
  <c r="Z42" i="1" s="1"/>
  <c r="R22" i="1"/>
  <c r="Y22" i="1"/>
  <c r="Z22" i="1" s="1"/>
  <c r="R53" i="1"/>
  <c r="Y53" i="1"/>
  <c r="Z53" i="1" s="1"/>
  <c r="R37" i="1"/>
  <c r="Y37" i="1"/>
  <c r="Z37" i="1" s="1"/>
  <c r="R21" i="1"/>
  <c r="Y21" i="1"/>
  <c r="Z21" i="1" s="1"/>
  <c r="R5" i="1"/>
  <c r="Y5" i="1"/>
  <c r="Z5" i="1" s="1"/>
  <c r="R56" i="1"/>
  <c r="Y56" i="1"/>
  <c r="Z56" i="1" s="1"/>
  <c r="R40" i="1"/>
  <c r="Y40" i="1"/>
  <c r="Z40" i="1" s="1"/>
  <c r="R24" i="1"/>
  <c r="Y24" i="1"/>
  <c r="Z24" i="1" s="1"/>
  <c r="R8" i="1"/>
  <c r="Y8" i="1"/>
  <c r="Z8" i="1" s="1"/>
  <c r="R55" i="1"/>
  <c r="Y55" i="1"/>
  <c r="Z55" i="1" s="1"/>
  <c r="R39" i="1"/>
  <c r="Y39" i="1"/>
  <c r="Z39" i="1" s="1"/>
  <c r="R23" i="1"/>
  <c r="Y23" i="1"/>
  <c r="Z23" i="1" s="1"/>
  <c r="R7" i="1"/>
  <c r="Y7" i="1"/>
  <c r="Z7" i="1" s="1"/>
  <c r="R30" i="1"/>
  <c r="Y30" i="1"/>
  <c r="Z30" i="1" s="1"/>
  <c r="R34" i="1"/>
  <c r="Y34" i="1"/>
  <c r="Z34" i="1" s="1"/>
  <c r="R26" i="1"/>
  <c r="Y26" i="1"/>
  <c r="Z26" i="1" s="1"/>
  <c r="R50" i="1"/>
  <c r="Y50" i="1"/>
  <c r="Z50" i="1" s="1"/>
  <c r="BC19" i="1"/>
  <c r="BB57" i="1"/>
  <c r="BB56" i="1"/>
  <c r="BD21" i="1"/>
  <c r="BD15" i="1"/>
  <c r="BD31" i="1"/>
  <c r="BB58" i="1"/>
  <c r="BB32" i="1"/>
  <c r="BB21" i="1"/>
  <c r="BD63" i="1"/>
  <c r="BC25" i="1"/>
  <c r="BC58" i="1"/>
  <c r="BD56" i="1"/>
  <c r="BD32" i="1"/>
  <c r="BC49" i="1"/>
  <c r="BB47" i="1"/>
  <c r="BC7" i="1"/>
  <c r="BD49" i="1"/>
  <c r="BD52" i="1"/>
  <c r="BD47" i="1"/>
  <c r="BB7" i="1"/>
  <c r="BD38" i="1"/>
  <c r="BC11" i="1"/>
  <c r="BC3" i="1"/>
  <c r="BC62" i="1"/>
  <c r="BB44" i="1"/>
  <c r="BC31" i="1"/>
  <c r="BB19" i="1"/>
  <c r="BB3" i="1"/>
  <c r="BD30" i="1"/>
  <c r="BD11" i="1"/>
  <c r="BC41" i="1"/>
  <c r="BB41" i="1"/>
  <c r="BB25" i="1"/>
  <c r="BB63" i="1"/>
  <c r="BC54" i="1"/>
  <c r="BD62" i="1"/>
  <c r="BB28" i="1"/>
  <c r="BD36" i="1"/>
  <c r="BD54" i="1"/>
  <c r="BB60" i="1"/>
  <c r="BB18" i="1"/>
  <c r="BD18" i="1"/>
  <c r="BC18" i="1"/>
  <c r="BB2" i="1"/>
  <c r="BD2" i="1"/>
  <c r="BC2" i="1"/>
  <c r="BB14" i="1"/>
  <c r="BC14" i="1"/>
  <c r="BD14" i="1"/>
  <c r="BD46" i="1"/>
  <c r="BC46" i="1"/>
  <c r="BB36" i="1"/>
  <c r="BC30" i="1"/>
  <c r="BB10" i="1"/>
  <c r="BD10" i="1"/>
  <c r="BC10" i="1"/>
  <c r="BB22" i="1"/>
  <c r="BC22" i="1"/>
  <c r="BD22" i="1"/>
  <c r="BB6" i="1"/>
  <c r="BC6" i="1"/>
  <c r="BD6" i="1"/>
  <c r="AB50" i="1" l="1"/>
  <c r="AI50" i="1"/>
  <c r="AJ50" i="1" s="1"/>
  <c r="AL50" i="1" s="1"/>
  <c r="AB34" i="1"/>
  <c r="AI34" i="1"/>
  <c r="AJ34" i="1" s="1"/>
  <c r="AL34" i="1" s="1"/>
  <c r="AB7" i="1"/>
  <c r="AI7" i="1"/>
  <c r="AJ7" i="1" s="1"/>
  <c r="AL7" i="1" s="1"/>
  <c r="AB39" i="1"/>
  <c r="AI39" i="1"/>
  <c r="AJ39" i="1" s="1"/>
  <c r="AL39" i="1" s="1"/>
  <c r="AB8" i="1"/>
  <c r="AI8" i="1"/>
  <c r="AJ8" i="1" s="1"/>
  <c r="AL8" i="1" s="1"/>
  <c r="AB40" i="1"/>
  <c r="AI40" i="1"/>
  <c r="AJ40" i="1" s="1"/>
  <c r="AL40" i="1" s="1"/>
  <c r="AB5" i="1"/>
  <c r="AI5" i="1"/>
  <c r="AJ5" i="1" s="1"/>
  <c r="AL5" i="1" s="1"/>
  <c r="AB37" i="1"/>
  <c r="AI37" i="1"/>
  <c r="AJ37" i="1" s="1"/>
  <c r="AL37" i="1" s="1"/>
  <c r="AB22" i="1"/>
  <c r="AI22" i="1"/>
  <c r="AJ22" i="1" s="1"/>
  <c r="AL22" i="1" s="1"/>
  <c r="AB6" i="1"/>
  <c r="AI6" i="1"/>
  <c r="AJ6" i="1" s="1"/>
  <c r="AL6" i="1" s="1"/>
  <c r="AB11" i="1"/>
  <c r="AI11" i="1"/>
  <c r="AJ11" i="1" s="1"/>
  <c r="AL11" i="1" s="1"/>
  <c r="AB43" i="1"/>
  <c r="AI43" i="1"/>
  <c r="AJ43" i="1" s="1"/>
  <c r="AL43" i="1" s="1"/>
  <c r="AB12" i="1"/>
  <c r="AI12" i="1"/>
  <c r="AJ12" i="1" s="1"/>
  <c r="AL12" i="1" s="1"/>
  <c r="AB44" i="1"/>
  <c r="AI44" i="1"/>
  <c r="AJ44" i="1" s="1"/>
  <c r="AL44" i="1" s="1"/>
  <c r="AB9" i="1"/>
  <c r="AI9" i="1"/>
  <c r="AJ9" i="1" s="1"/>
  <c r="AL9" i="1" s="1"/>
  <c r="AB41" i="1"/>
  <c r="AI41" i="1"/>
  <c r="AJ41" i="1" s="1"/>
  <c r="AL41" i="1" s="1"/>
  <c r="AB54" i="1"/>
  <c r="AI54" i="1"/>
  <c r="AJ54" i="1" s="1"/>
  <c r="AL54" i="1" s="1"/>
  <c r="AB38" i="1"/>
  <c r="AI38" i="1"/>
  <c r="AJ38" i="1" s="1"/>
  <c r="AL38" i="1" s="1"/>
  <c r="AB15" i="1"/>
  <c r="AI15" i="1"/>
  <c r="AJ15" i="1" s="1"/>
  <c r="AL15" i="1" s="1"/>
  <c r="AB47" i="1"/>
  <c r="AI47" i="1"/>
  <c r="AJ47" i="1" s="1"/>
  <c r="AL47" i="1" s="1"/>
  <c r="AB16" i="1"/>
  <c r="AI16" i="1"/>
  <c r="AJ16" i="1" s="1"/>
  <c r="AL16" i="1" s="1"/>
  <c r="AB48" i="1"/>
  <c r="AI48" i="1"/>
  <c r="AJ48" i="1" s="1"/>
  <c r="AL48" i="1" s="1"/>
  <c r="AB13" i="1"/>
  <c r="AI13" i="1"/>
  <c r="AJ13" i="1" s="1"/>
  <c r="AL13" i="1" s="1"/>
  <c r="AB45" i="1"/>
  <c r="AI45" i="1"/>
  <c r="AJ45" i="1" s="1"/>
  <c r="AL45" i="1" s="1"/>
  <c r="AB18" i="1"/>
  <c r="AI18" i="1"/>
  <c r="AJ18" i="1" s="1"/>
  <c r="AL18" i="1" s="1"/>
  <c r="AB20" i="1"/>
  <c r="AI20" i="1"/>
  <c r="AJ20" i="1" s="1"/>
  <c r="AL20" i="1" s="1"/>
  <c r="AB17" i="1"/>
  <c r="AI17" i="1"/>
  <c r="AJ17" i="1" s="1"/>
  <c r="AL17" i="1" s="1"/>
  <c r="AB10" i="1"/>
  <c r="AI10" i="1"/>
  <c r="AJ10" i="1" s="1"/>
  <c r="AL10" i="1" s="1"/>
  <c r="AB3" i="1"/>
  <c r="AI3" i="1"/>
  <c r="AJ3" i="1" s="1"/>
  <c r="AL3" i="1" s="1"/>
  <c r="AB35" i="1"/>
  <c r="AI35" i="1"/>
  <c r="AJ35" i="1" s="1"/>
  <c r="AL35" i="1" s="1"/>
  <c r="AB36" i="1"/>
  <c r="AI36" i="1"/>
  <c r="AJ36" i="1" s="1"/>
  <c r="AL36" i="1" s="1"/>
  <c r="AB33" i="1"/>
  <c r="AI33" i="1"/>
  <c r="AJ33" i="1" s="1"/>
  <c r="AL33" i="1" s="1"/>
  <c r="AB26" i="1"/>
  <c r="AI26" i="1"/>
  <c r="AJ26" i="1" s="1"/>
  <c r="AL26" i="1" s="1"/>
  <c r="AB30" i="1"/>
  <c r="AI30" i="1"/>
  <c r="AJ30" i="1" s="1"/>
  <c r="AL30" i="1" s="1"/>
  <c r="AB23" i="1"/>
  <c r="AI23" i="1"/>
  <c r="AJ23" i="1" s="1"/>
  <c r="AL23" i="1" s="1"/>
  <c r="AB55" i="1"/>
  <c r="AI55" i="1"/>
  <c r="AJ55" i="1" s="1"/>
  <c r="AL55" i="1" s="1"/>
  <c r="AB24" i="1"/>
  <c r="AI24" i="1"/>
  <c r="AJ24" i="1" s="1"/>
  <c r="AL24" i="1" s="1"/>
  <c r="AB56" i="1"/>
  <c r="AI56" i="1"/>
  <c r="AJ56" i="1" s="1"/>
  <c r="AL56" i="1" s="1"/>
  <c r="AB21" i="1"/>
  <c r="AI21" i="1"/>
  <c r="AJ21" i="1" s="1"/>
  <c r="AL21" i="1" s="1"/>
  <c r="AB53" i="1"/>
  <c r="AI53" i="1"/>
  <c r="AJ53" i="1" s="1"/>
  <c r="AL53" i="1" s="1"/>
  <c r="AB42" i="1"/>
  <c r="AI42" i="1"/>
  <c r="AJ42" i="1" s="1"/>
  <c r="AL42" i="1" s="1"/>
  <c r="AB46" i="1"/>
  <c r="AI46" i="1"/>
  <c r="AJ46" i="1" s="1"/>
  <c r="AL46" i="1" s="1"/>
  <c r="AB27" i="1"/>
  <c r="AI27" i="1"/>
  <c r="AJ27" i="1" s="1"/>
  <c r="AL27" i="1" s="1"/>
  <c r="AB59" i="1"/>
  <c r="AI59" i="1"/>
  <c r="AJ59" i="1" s="1"/>
  <c r="AL59" i="1" s="1"/>
  <c r="AB28" i="1"/>
  <c r="AI28" i="1"/>
  <c r="AJ28" i="1" s="1"/>
  <c r="AL28" i="1" s="1"/>
  <c r="AB60" i="1"/>
  <c r="AI60" i="1"/>
  <c r="AJ60" i="1" s="1"/>
  <c r="AL60" i="1" s="1"/>
  <c r="AB25" i="1"/>
  <c r="AI25" i="1"/>
  <c r="AJ25" i="1" s="1"/>
  <c r="AL25" i="1" s="1"/>
  <c r="AB57" i="1"/>
  <c r="AI57" i="1"/>
  <c r="AJ57" i="1" s="1"/>
  <c r="AL57" i="1" s="1"/>
  <c r="AB58" i="1"/>
  <c r="AI58" i="1"/>
  <c r="AJ58" i="1" s="1"/>
  <c r="AL58" i="1" s="1"/>
  <c r="AB62" i="1"/>
  <c r="AI62" i="1"/>
  <c r="AJ62" i="1" s="1"/>
  <c r="AL62" i="1" s="1"/>
  <c r="AB31" i="1"/>
  <c r="AI31" i="1"/>
  <c r="AJ31" i="1" s="1"/>
  <c r="AL31" i="1" s="1"/>
  <c r="AB63" i="1"/>
  <c r="AI63" i="1"/>
  <c r="AJ63" i="1" s="1"/>
  <c r="AL63" i="1" s="1"/>
  <c r="AB32" i="1"/>
  <c r="AI32" i="1"/>
  <c r="AJ32" i="1" s="1"/>
  <c r="AL32" i="1" s="1"/>
  <c r="AB64" i="1"/>
  <c r="AI64" i="1"/>
  <c r="AJ64" i="1" s="1"/>
  <c r="AL64" i="1" s="1"/>
  <c r="AB29" i="1"/>
  <c r="AI29" i="1"/>
  <c r="AJ29" i="1" s="1"/>
  <c r="AL29" i="1" s="1"/>
  <c r="AB61" i="1"/>
  <c r="AI61" i="1"/>
  <c r="AJ61" i="1" s="1"/>
  <c r="AL61" i="1" s="1"/>
  <c r="AB51" i="1"/>
  <c r="AI51" i="1"/>
  <c r="AJ51" i="1" s="1"/>
  <c r="AL51" i="1" s="1"/>
  <c r="AB52" i="1"/>
  <c r="AI52" i="1"/>
  <c r="AJ52" i="1" s="1"/>
  <c r="AL52" i="1" s="1"/>
  <c r="AB49" i="1"/>
  <c r="AI49" i="1"/>
  <c r="AJ49" i="1" s="1"/>
  <c r="AL49" i="1" s="1"/>
  <c r="AB14" i="1"/>
  <c r="AI14" i="1"/>
  <c r="AJ14" i="1" s="1"/>
  <c r="AL14" i="1" s="1"/>
  <c r="AB19" i="1"/>
  <c r="AI19" i="1"/>
  <c r="AJ19" i="1" s="1"/>
  <c r="AL19" i="1" s="1"/>
  <c r="AB4" i="1"/>
  <c r="AI4" i="1"/>
  <c r="AJ4" i="1" s="1"/>
  <c r="AL4" i="1" s="1"/>
  <c r="AB2" i="1"/>
  <c r="AI2" i="1"/>
  <c r="AJ2" i="1" s="1"/>
  <c r="AL2" i="1" s="1"/>
  <c r="AB65" i="1"/>
  <c r="AI65" i="1"/>
  <c r="AJ65" i="1" s="1"/>
  <c r="AL65" i="1" s="1"/>
</calcChain>
</file>

<file path=xl/sharedStrings.xml><?xml version="1.0" encoding="utf-8"?>
<sst xmlns="http://schemas.openxmlformats.org/spreadsheetml/2006/main" count="717" uniqueCount="61">
  <si>
    <t>Step1_TechniqueID</t>
  </si>
  <si>
    <t>Step2_TechniqueID</t>
  </si>
  <si>
    <t>Step3_TechniqueID</t>
  </si>
  <si>
    <t>Step4_TechniqueID</t>
  </si>
  <si>
    <t>description</t>
  </si>
  <si>
    <t>P</t>
  </si>
  <si>
    <t>対策5段階評価</t>
  </si>
  <si>
    <t>R</t>
  </si>
  <si>
    <t>対策根拠（既知脆弱性）</t>
  </si>
  <si>
    <t>仮想マシンを過去のスナップショットに復元し、パッチ未適用状態へ巻き戻す。</t>
    <phoneticPr fontId="18"/>
  </si>
  <si>
    <t>ドメイン/テナントのGPOを改変し、防御機能を無効化。</t>
    <phoneticPr fontId="18"/>
  </si>
  <si>
    <t>β’モデル3.3.5：スナップショット操作の監査・変更検知で抑止可能。</t>
    <phoneticPr fontId="18"/>
  </si>
  <si>
    <t>GPO変更の正規性・即時検知が困難。EDRによる振る舞い検知が対策の中心。</t>
    <phoneticPr fontId="18"/>
  </si>
  <si>
    <t xml:space="preserve">	
クラウドAPIを使ってスクリプトを遠隔実行し設定変更やマルウェア展開。</t>
    <phoneticPr fontId="18"/>
  </si>
  <si>
    <t>β’モデル3.3.6：API利用監査、CloudTrail/ログ統合分析により部分検出可能。</t>
  </si>
  <si>
    <t>GPOなどを再度改変し、持続的侵入を確保。</t>
    <phoneticPr fontId="18"/>
  </si>
  <si>
    <r>
      <rPr>
        <sz val="12"/>
        <color rgb="FF222222"/>
        <rFont val="游ゴシック"/>
        <family val="2"/>
        <charset val="128"/>
      </rPr>
      <t>正規操作に偽装可能なため、</t>
    </r>
    <r>
      <rPr>
        <sz val="12"/>
        <color rgb="FF222222"/>
        <rFont val="Arial"/>
        <family val="2"/>
      </rPr>
      <t>EDR</t>
    </r>
    <r>
      <rPr>
        <sz val="12"/>
        <color rgb="FF222222"/>
        <rFont val="游ゴシック"/>
        <family val="2"/>
        <charset val="128"/>
      </rPr>
      <t>等での相関分析が不可欠。</t>
    </r>
    <phoneticPr fontId="18"/>
  </si>
  <si>
    <t>クラウドリソース（仮想マシン等）を乗っ取り、暗号資産マイニング/DDoS中継に悪用。</t>
    <phoneticPr fontId="18"/>
  </si>
  <si>
    <r>
      <t>CSPM</t>
    </r>
    <r>
      <rPr>
        <sz val="12"/>
        <color rgb="FF222222"/>
        <rFont val="Yu Gothic"/>
        <family val="2"/>
        <charset val="128"/>
      </rPr>
      <t>によるリソース使用率監視、アラート設定が有効（</t>
    </r>
    <r>
      <rPr>
        <sz val="12"/>
        <color rgb="FF222222"/>
        <rFont val="Arial"/>
        <family val="2"/>
      </rPr>
      <t>β’3.4.3</t>
    </r>
    <r>
      <rPr>
        <sz val="12"/>
        <color rgb="FF222222"/>
        <rFont val="Yu Gothic"/>
        <family val="2"/>
        <charset val="128"/>
      </rPr>
      <t>相当）。</t>
    </r>
    <phoneticPr fontId="18"/>
  </si>
  <si>
    <t>計算リソースを秘匿的に不正利用（Compute Hijacking）。</t>
    <phoneticPr fontId="18"/>
  </si>
  <si>
    <r>
      <rPr>
        <sz val="12"/>
        <color rgb="FF222222"/>
        <rFont val="Yu Gothic"/>
        <family val="2"/>
        <charset val="128"/>
      </rPr>
      <t>モニタリング＋しきい値制限（</t>
    </r>
    <r>
      <rPr>
        <sz val="12"/>
        <color rgb="FF222222"/>
        <rFont val="Arial"/>
        <family val="2"/>
      </rPr>
      <t>Azure Monitor</t>
    </r>
    <r>
      <rPr>
        <sz val="12"/>
        <color rgb="FF222222"/>
        <rFont val="Yu Gothic"/>
        <family val="2"/>
        <charset val="128"/>
      </rPr>
      <t>等）で抑止可能。</t>
    </r>
    <phoneticPr fontId="18"/>
  </si>
  <si>
    <t>攻撃ツリー全体の残存リスク値</t>
    <rPh sb="0" eb="2">
      <t>コウゲキ</t>
    </rPh>
    <rPh sb="5" eb="7">
      <t>ゼンタイ</t>
    </rPh>
    <rPh sb="8" eb="10">
      <t>ザンゾン</t>
    </rPh>
    <rPh sb="13" eb="14">
      <t>チ</t>
    </rPh>
    <phoneticPr fontId="18"/>
  </si>
  <si>
    <t>共起Pair数</t>
    <rPh sb="0" eb="2">
      <t>キョウキ</t>
    </rPh>
    <rPh sb="6" eb="7">
      <t>スウ</t>
    </rPh>
    <phoneticPr fontId="18"/>
  </si>
  <si>
    <t>C</t>
    <phoneticPr fontId="18"/>
  </si>
  <si>
    <t>SPRE総合リスク値</t>
    <rPh sb="4" eb="6">
      <t>ソウゴウ</t>
    </rPh>
    <rPh sb="9" eb="10">
      <t>チ</t>
    </rPh>
    <phoneticPr fontId="18"/>
  </si>
  <si>
    <t>三段階評価</t>
    <rPh sb="0" eb="3">
      <t>サンダンカイ</t>
    </rPh>
    <rPh sb="3" eb="5">
      <t>ヒョウカ</t>
    </rPh>
    <phoneticPr fontId="18"/>
  </si>
  <si>
    <t>五段階評価</t>
    <rPh sb="0" eb="1">
      <t>ゴ</t>
    </rPh>
    <rPh sb="1" eb="3">
      <t>ダンカイ</t>
    </rPh>
    <rPh sb="3" eb="5">
      <t>ヒョウカ</t>
    </rPh>
    <phoneticPr fontId="18"/>
  </si>
  <si>
    <t>sigmoid関数反映</t>
  </si>
  <si>
    <t>M（1-(D*20%)</t>
    <phoneticPr fontId="18"/>
  </si>
  <si>
    <t>T1578.004_Update Server on GovCloud</t>
    <phoneticPr fontId="18"/>
  </si>
  <si>
    <t>T1484.002_Update Server on GovCloud</t>
    <phoneticPr fontId="18"/>
  </si>
  <si>
    <t>T1059.009_My Number Administrative System on Govcloud</t>
    <phoneticPr fontId="18"/>
  </si>
  <si>
    <t>T1484.002_My Number Administrative System on Govcloud</t>
    <phoneticPr fontId="18"/>
  </si>
  <si>
    <t>T1496.004_Proxy Server on Govcloud</t>
    <phoneticPr fontId="18"/>
  </si>
  <si>
    <t>T1496.001_Proxy Server on Govcloud</t>
    <phoneticPr fontId="18"/>
  </si>
  <si>
    <t>R1+1</t>
    <phoneticPr fontId="18"/>
  </si>
  <si>
    <t>R2</t>
    <phoneticPr fontId="18"/>
  </si>
  <si>
    <t>R2+1</t>
    <phoneticPr fontId="18"/>
  </si>
  <si>
    <t>R3</t>
    <phoneticPr fontId="18"/>
  </si>
  <si>
    <t>R3+1</t>
    <phoneticPr fontId="18"/>
  </si>
  <si>
    <t>R4</t>
    <phoneticPr fontId="18"/>
  </si>
  <si>
    <t>五段階評価_R4</t>
    <rPh sb="0" eb="1">
      <t>ゴ</t>
    </rPh>
    <rPh sb="1" eb="3">
      <t>ダンカイ</t>
    </rPh>
    <rPh sb="3" eb="5">
      <t>ヒョウカ</t>
    </rPh>
    <phoneticPr fontId="18"/>
  </si>
  <si>
    <t>五段階評価_R3</t>
    <rPh sb="0" eb="1">
      <t>ゴ</t>
    </rPh>
    <rPh sb="1" eb="3">
      <t>ダンカイ</t>
    </rPh>
    <rPh sb="3" eb="5">
      <t>ヒョウカ</t>
    </rPh>
    <phoneticPr fontId="18"/>
  </si>
  <si>
    <t>五段階評価_R2</t>
    <rPh sb="0" eb="1">
      <t>ゴ</t>
    </rPh>
    <rPh sb="1" eb="3">
      <t>ダンカイ</t>
    </rPh>
    <rPh sb="3" eb="5">
      <t>ヒョウカ</t>
    </rPh>
    <phoneticPr fontId="18"/>
  </si>
  <si>
    <t>M（1-(D*20%)</t>
    <phoneticPr fontId="18"/>
  </si>
  <si>
    <t>業務関連情報を取得・更新する際、標的管理者が信じてアクセスするWebサイト/ポータルが改ざんされており、閲覧/ダウンロードしただけでマルウェアに感染。
このマルウェアが管理者端末経由でGovCloud管理コンソールへアクセスする証跡・認証情報（Cookie, Token, アカウント情報）を窃取。以降、攻撃者はこの情報を使って正規管理者としてGovCloudコンソールへ不正アクセスし、2手目以降のクラウドアカウント横展開や権限操作に繋げる</t>
    <phoneticPr fontId="18"/>
  </si>
  <si>
    <t>T1189_Management Console for GovCloud</t>
    <phoneticPr fontId="18"/>
  </si>
  <si>
    <t>対策水準:添付ファイル・関連ガイドラインに基づく対策（例：自治体情報セキュリティ対策ガイドライン、運用管理端末のセキュリティ要件、クラウド利用のリスク管理指針など）をすべて遵守していると仮定した場合、下記のような対策が実施されることになる。１）運用管理端末の利用制限、２）不審なサイトへのアクセス遮断、３）セキュリティパッチ等アップデートの徹底管理、４）ウイルス対策・エンドポイント保護の実装、５）アクセスログ・監査証跡の取得、６）ユーザー教育、７）外部メディア利用制限　　結論：先のガイドラインをすべて遵守している自治体の運用管理端末では、T1189（Drive-by Compromise）への対策は**「レベル4：高度な対策、危険小さい」**と評価するのが妥当。
ただし、「最高」レベル（5）ではなく「高度」レベル（4）とした理由は、サイバー攻撃の性質上、どれだけ対策してもリスクを「ゼロ」にはできないためです。最新脆弱性や未知の攻撃については、新たな対応が常に求められるからです。</t>
    <rPh sb="162" eb="163">
      <t>トウ</t>
    </rPh>
    <rPh sb="237" eb="239">
      <t>ケツロン</t>
    </rPh>
    <phoneticPr fontId="18"/>
  </si>
  <si>
    <t>業務関連情報を取得・更新する際、標的管理者が信じてアクセスするWebサイト/ポータルが改ざんされており、閲覧/ダウンロードしただけでマルウェアに感染。このマルウェアが管理者端末経由でGovCloud管理コンソールへアクセスする証跡・認証情報（Cookie, Token, アカウント情報）を窃取。以降、攻撃者はこの情報を使って正規管理者としてGovCloudコンソールへ不正アクセスし、2手目以降のクラウドアカウント横展開や権限操作に繋げる</t>
    <phoneticPr fontId="18"/>
  </si>
  <si>
    <t xml:space="preserve"> T1578.002_Update Server on GovCloud</t>
    <phoneticPr fontId="18"/>
  </si>
  <si>
    <t>T1021.007_Update Server on GovCloud</t>
    <phoneticPr fontId="18"/>
  </si>
  <si>
    <t xml:space="preserve"> T1651_My Number Administrative System on Govcloud</t>
    <phoneticPr fontId="18"/>
  </si>
  <si>
    <t>T1555.006_My Number Administrative System on Govcloud</t>
    <phoneticPr fontId="18"/>
  </si>
  <si>
    <t>T1486_Proxy Server on Govcloud</t>
    <phoneticPr fontId="18"/>
  </si>
  <si>
    <t>T1496.002_Proxy Server on Govcloud</t>
    <phoneticPr fontId="18"/>
  </si>
  <si>
    <t>評価根拠
多要素認証・権限制御：自治体の標準ガイドラインでは、全管理者操作に対し多要素認証（MFA）と最小権限原則の実装が必須。さらに、クラウドインフラの管理コンソールではIDごとの権限分離や、アクセス経路制御（IP制限など）が設定されている。
構成変更の監査・アラート：GovCloudではCloudTrail等による構成変更履歴の記録・監査ログ取得、変更時アラート通知（SIEM連携など）がルール化されている。
EDR/検知自動化：端末（Update Server、管理端末）双方にEDR等の検知・隔離レイヤも設置され、不審なオペレーションやAPI呼び出しへの自動アラートが稼働します。
CSP (GovCloud) 側ガードレール：テンプレート化による初期構成制限（先回り設定）、不審インスタンスの自動停止機能、特権操作への追加MFAや承認ワークフロー導入等。</t>
    <phoneticPr fontId="18"/>
  </si>
  <si>
    <t>評価根拠
許可されるAPI/リモートアクセスの厳格制御：更新サーバとクラウドサービス間の通信は、（運用VPC、プロキシ等）、ホワイトリスト（FQDN単位）、固定IPからの経路制限、MFA付きの通信しか認められていない。
権限制御とアカウント最小化：特定の管理サーバ・APIリクエストしか認めず、不要なインバウンド通信は禁止、アウトバウンドもピンポイントに限定。
通信経路の常時暗号化、監査：クラウドAPIへのアクセスはTLS等で暗号化されており、クラウド各ベンダ標準の監査・通信監視も組み込み済。
不正制御・リモート操作対策：EPP/EDRによるプロセス監視・実行制御と組合せ、異常アクセスやアノマリを自動検知し、SOC（またはSIEM）で連動通知。</t>
    <phoneticPr fontId="18"/>
  </si>
  <si>
    <r>
      <rPr>
        <sz val="12"/>
        <color rgb="FF222222"/>
        <rFont val="游ゴシック"/>
        <family val="2"/>
        <charset val="128"/>
      </rPr>
      <t>根拠：</t>
    </r>
    <r>
      <rPr>
        <sz val="12"/>
        <color rgb="FF222222"/>
        <rFont val="Arial"/>
        <family val="2"/>
      </rPr>
      <t xml:space="preserve">
</t>
    </r>
    <r>
      <rPr>
        <sz val="12"/>
        <color rgb="FF222222"/>
        <rFont val="游ゴシック"/>
        <family val="2"/>
        <charset val="128"/>
      </rPr>
      <t>多要素認証（</t>
    </r>
    <r>
      <rPr>
        <sz val="12"/>
        <color rgb="FF222222"/>
        <rFont val="Arial"/>
        <family val="2"/>
      </rPr>
      <t>MFA</t>
    </r>
    <r>
      <rPr>
        <sz val="12"/>
        <color rgb="FF222222"/>
        <rFont val="游ゴシック"/>
        <family val="2"/>
        <charset val="128"/>
      </rPr>
      <t>）徹底：ガバメントクラウドおよび自治体情報セキュリティガイドラインで、管理者操作やクラウドコンソールログインには</t>
    </r>
    <r>
      <rPr>
        <sz val="12"/>
        <color rgb="FF222222"/>
        <rFont val="Arial"/>
        <family val="2"/>
      </rPr>
      <t>FIDO2</t>
    </r>
    <r>
      <rPr>
        <sz val="12"/>
        <color rgb="FF222222"/>
        <rFont val="游ゴシック"/>
        <family val="2"/>
        <charset val="128"/>
      </rPr>
      <t>準拠</t>
    </r>
    <r>
      <rPr>
        <sz val="12"/>
        <color rgb="FF222222"/>
        <rFont val="Arial"/>
        <family val="2"/>
      </rPr>
      <t>MFA</t>
    </r>
    <r>
      <rPr>
        <sz val="12"/>
        <color rgb="FF222222"/>
        <rFont val="游ゴシック"/>
        <family val="2"/>
        <charset val="128"/>
      </rPr>
      <t>が必須。</t>
    </r>
    <r>
      <rPr>
        <sz val="12"/>
        <color rgb="FF222222"/>
        <rFont val="Arial"/>
        <family val="2"/>
      </rPr>
      <t xml:space="preserve">
</t>
    </r>
    <r>
      <rPr>
        <sz val="12"/>
        <color rgb="FF222222"/>
        <rFont val="游ゴシック"/>
        <family val="2"/>
        <charset val="128"/>
      </rPr>
      <t>管理者権限の最小化・定期的見直し：利用者・管理者ロールの分離（</t>
    </r>
    <r>
      <rPr>
        <sz val="12"/>
        <color rgb="FF222222"/>
        <rFont val="Arial"/>
        <family val="2"/>
      </rPr>
      <t>IAM</t>
    </r>
    <r>
      <rPr>
        <sz val="12"/>
        <color rgb="FF222222"/>
        <rFont val="游ゴシック"/>
        <family val="2"/>
        <charset val="128"/>
      </rPr>
      <t>ポリシー細分化）、不要権限の排除。</t>
    </r>
    <r>
      <rPr>
        <sz val="12"/>
        <color rgb="FF222222"/>
        <rFont val="Arial"/>
        <family val="2"/>
      </rPr>
      <t xml:space="preserve">
</t>
    </r>
    <r>
      <rPr>
        <sz val="12"/>
        <color rgb="FF222222"/>
        <rFont val="游ゴシック"/>
        <family val="2"/>
        <charset val="128"/>
      </rPr>
      <t>アクセス制限：</t>
    </r>
    <r>
      <rPr>
        <sz val="12"/>
        <color rgb="FF222222"/>
        <rFont val="Arial"/>
        <family val="2"/>
      </rPr>
      <t>GCAS-SSO</t>
    </r>
    <r>
      <rPr>
        <sz val="12"/>
        <color rgb="FF222222"/>
        <rFont val="游ゴシック"/>
        <family val="2"/>
        <charset val="128"/>
      </rPr>
      <t>（行政クラウド認証）と</t>
    </r>
    <r>
      <rPr>
        <sz val="12"/>
        <color rgb="FF222222"/>
        <rFont val="Arial"/>
        <family val="2"/>
      </rPr>
      <t>Chrome Enterprise Premium</t>
    </r>
    <r>
      <rPr>
        <sz val="12"/>
        <color rgb="FF222222"/>
        <rFont val="游ゴシック"/>
        <family val="2"/>
        <charset val="128"/>
      </rPr>
      <t>で端末</t>
    </r>
    <r>
      <rPr>
        <sz val="12"/>
        <color rgb="FF222222"/>
        <rFont val="Arial"/>
        <family val="2"/>
      </rPr>
      <t>/</t>
    </r>
    <r>
      <rPr>
        <sz val="12"/>
        <color rgb="FF222222"/>
        <rFont val="游ゴシック"/>
        <family val="2"/>
        <charset val="128"/>
      </rPr>
      <t>ネットワーク制限を実装、管理端末の絞り込みが可能。</t>
    </r>
    <r>
      <rPr>
        <sz val="12"/>
        <color rgb="FF222222"/>
        <rFont val="Arial"/>
        <family val="2"/>
      </rPr>
      <t xml:space="preserve">
</t>
    </r>
    <r>
      <rPr>
        <sz val="12"/>
        <color rgb="FF222222"/>
        <rFont val="游ゴシック"/>
        <family val="2"/>
        <charset val="128"/>
      </rPr>
      <t>操作ログの完全取得・</t>
    </r>
    <r>
      <rPr>
        <sz val="12"/>
        <color rgb="FF222222"/>
        <rFont val="Arial"/>
        <family val="2"/>
      </rPr>
      <t>SIEM</t>
    </r>
    <r>
      <rPr>
        <sz val="12"/>
        <color rgb="FF222222"/>
        <rFont val="游ゴシック"/>
        <family val="2"/>
        <charset val="128"/>
      </rPr>
      <t>連携：全クラウドコントロールプレーン操作は</t>
    </r>
    <r>
      <rPr>
        <sz val="12"/>
        <color rgb="FF222222"/>
        <rFont val="Arial"/>
        <family val="2"/>
      </rPr>
      <t>CloudTrail/Audit Logs</t>
    </r>
    <r>
      <rPr>
        <sz val="12"/>
        <color rgb="FF222222"/>
        <rFont val="游ゴシック"/>
        <family val="2"/>
        <charset val="128"/>
      </rPr>
      <t>等で監査・アラート。</t>
    </r>
    <r>
      <rPr>
        <sz val="12"/>
        <color rgb="FF222222"/>
        <rFont val="Arial"/>
        <family val="2"/>
      </rPr>
      <t xml:space="preserve">
</t>
    </r>
    <r>
      <rPr>
        <sz val="12"/>
        <color rgb="FF222222"/>
        <rFont val="游ゴシック"/>
        <family val="2"/>
        <charset val="128"/>
      </rPr>
      <t>異常な操作・権限変更のアラート：特権操作や</t>
    </r>
    <r>
      <rPr>
        <sz val="12"/>
        <color rgb="FF222222"/>
        <rFont val="Arial"/>
        <family val="2"/>
      </rPr>
      <t>API</t>
    </r>
    <r>
      <rPr>
        <sz val="12"/>
        <color rgb="FF222222"/>
        <rFont val="游ゴシック"/>
        <family val="2"/>
        <charset val="128"/>
      </rPr>
      <t>によるリソース操作は即座にアラート通知。</t>
    </r>
    <r>
      <rPr>
        <sz val="12"/>
        <color rgb="FF222222"/>
        <rFont val="Arial"/>
        <family val="2"/>
      </rPr>
      <t xml:space="preserve">
</t>
    </r>
    <r>
      <rPr>
        <sz val="12"/>
        <color rgb="FF222222"/>
        <rFont val="游ゴシック"/>
        <family val="2"/>
        <charset val="128"/>
      </rPr>
      <t>万一の侵害でも証跡・影響範囲特定が容易：ガイドライン要件で定義された長期保存ログや監査レビュー体制あり。</t>
    </r>
    <r>
      <rPr>
        <sz val="12"/>
        <color rgb="FF222222"/>
        <rFont val="Arial"/>
        <family val="2"/>
      </rPr>
      <t xml:space="preserve">
</t>
    </r>
    <r>
      <rPr>
        <sz val="12"/>
        <color rgb="FF222222"/>
        <rFont val="游ゴシック"/>
        <family val="2"/>
        <charset val="128"/>
      </rPr>
      <t>ただし、</t>
    </r>
    <r>
      <rPr>
        <sz val="12"/>
        <color rgb="FF222222"/>
        <rFont val="Arial"/>
        <family val="2"/>
      </rPr>
      <t>MFA</t>
    </r>
    <r>
      <rPr>
        <sz val="12"/>
        <color rgb="FF222222"/>
        <rFont val="游ゴシック"/>
        <family val="2"/>
        <charset val="128"/>
      </rPr>
      <t>誤用や巧妙なセッションハイジャックは完全排除できない（“極めて高い”段階には一歩及ばず）</t>
    </r>
    <phoneticPr fontId="18"/>
  </si>
  <si>
    <r>
      <rPr>
        <sz val="12"/>
        <color rgb="FF222222"/>
        <rFont val="游ゴシック"/>
        <family val="2"/>
        <charset val="128"/>
      </rPr>
      <t>根拠：</t>
    </r>
    <r>
      <rPr>
        <sz val="12"/>
        <color rgb="FF222222"/>
        <rFont val="Arial"/>
        <family val="2"/>
      </rPr>
      <t xml:space="preserve">
</t>
    </r>
    <r>
      <rPr>
        <sz val="12"/>
        <color rgb="FF222222"/>
        <rFont val="游ゴシック"/>
        <family val="2"/>
        <charset val="128"/>
      </rPr>
      <t>秘密情報・認証情報のシークレット管理サービス保管：</t>
    </r>
    <r>
      <rPr>
        <sz val="12"/>
        <color rgb="FF222222"/>
        <rFont val="Arial"/>
        <family val="2"/>
      </rPr>
      <t>API</t>
    </r>
    <r>
      <rPr>
        <sz val="12"/>
        <color rgb="FF222222"/>
        <rFont val="游ゴシック"/>
        <family val="2"/>
        <charset val="128"/>
      </rPr>
      <t>キーやパスワードはクラウド提供の</t>
    </r>
    <r>
      <rPr>
        <sz val="12"/>
        <color rgb="FF222222"/>
        <rFont val="Arial"/>
        <family val="2"/>
      </rPr>
      <t>Secret Manager/KMS</t>
    </r>
    <r>
      <rPr>
        <sz val="12"/>
        <color rgb="FF222222"/>
        <rFont val="游ゴシック"/>
        <family val="2"/>
        <charset val="128"/>
      </rPr>
      <t>等に格納し、平文保存は禁止。</t>
    </r>
    <r>
      <rPr>
        <sz val="12"/>
        <color rgb="FF222222"/>
        <rFont val="Arial"/>
        <family val="2"/>
      </rPr>
      <t xml:space="preserve">
</t>
    </r>
    <r>
      <rPr>
        <sz val="12"/>
        <color rgb="FF222222"/>
        <rFont val="游ゴシック"/>
        <family val="2"/>
        <charset val="128"/>
      </rPr>
      <t>アクセスコントロール・ローテーション：機微シークレットへのアクセスは</t>
    </r>
    <r>
      <rPr>
        <sz val="12"/>
        <color rgb="FF222222"/>
        <rFont val="Arial"/>
        <family val="2"/>
      </rPr>
      <t>IAM</t>
    </r>
    <r>
      <rPr>
        <sz val="12"/>
        <color rgb="FF222222"/>
        <rFont val="游ゴシック"/>
        <family val="2"/>
        <charset val="128"/>
      </rPr>
      <t>の最小権限で実装、不要時即ローテーション。</t>
    </r>
    <r>
      <rPr>
        <sz val="12"/>
        <color rgb="FF222222"/>
        <rFont val="Arial"/>
        <family val="2"/>
      </rPr>
      <t xml:space="preserve">
API</t>
    </r>
    <r>
      <rPr>
        <sz val="12"/>
        <color rgb="FF222222"/>
        <rFont val="游ゴシック"/>
        <family val="2"/>
        <charset val="128"/>
      </rPr>
      <t>アクセス</t>
    </r>
    <r>
      <rPr>
        <sz val="12"/>
        <color rgb="FF222222"/>
        <rFont val="Arial"/>
        <family val="2"/>
      </rPr>
      <t>/</t>
    </r>
    <r>
      <rPr>
        <sz val="12"/>
        <color rgb="FF222222"/>
        <rFont val="游ゴシック"/>
        <family val="2"/>
        <charset val="128"/>
      </rPr>
      <t>操作のアラート・監査：セキュアストアへのアクセス・変更・閲覧イベントも監査ログ・</t>
    </r>
    <r>
      <rPr>
        <sz val="12"/>
        <color rgb="FF222222"/>
        <rFont val="Arial"/>
        <family val="2"/>
      </rPr>
      <t>SIEM</t>
    </r>
    <r>
      <rPr>
        <sz val="12"/>
        <color rgb="FF222222"/>
        <rFont val="游ゴシック"/>
        <family val="2"/>
        <charset val="128"/>
      </rPr>
      <t>連携で即時検知。</t>
    </r>
    <r>
      <rPr>
        <sz val="12"/>
        <color rgb="FF222222"/>
        <rFont val="Arial"/>
        <family val="2"/>
      </rPr>
      <t xml:space="preserve">
</t>
    </r>
    <r>
      <rPr>
        <sz val="12"/>
        <color rgb="FF222222"/>
        <rFont val="游ゴシック"/>
        <family val="2"/>
        <charset val="128"/>
      </rPr>
      <t>監査・アクセスレビューサイクル：キーやシークレットの利用状況は定期的に被監査・棚卸し。自動検知による利用していないシークレットの無効化。</t>
    </r>
    <r>
      <rPr>
        <sz val="12"/>
        <color rgb="FF222222"/>
        <rFont val="Arial"/>
        <family val="2"/>
      </rPr>
      <t xml:space="preserve">
</t>
    </r>
    <r>
      <rPr>
        <sz val="12"/>
        <color rgb="FF222222"/>
        <rFont val="游ゴシック"/>
        <family val="2"/>
        <charset val="128"/>
      </rPr>
      <t>機密情報の暗号化／削除基準：消去</t>
    </r>
    <r>
      <rPr>
        <sz val="12"/>
        <color rgb="FF222222"/>
        <rFont val="Arial"/>
        <family val="2"/>
      </rPr>
      <t>/</t>
    </r>
    <r>
      <rPr>
        <sz val="12"/>
        <color rgb="FF222222"/>
        <rFont val="游ゴシック"/>
        <family val="2"/>
        <charset val="128"/>
      </rPr>
      <t>失効プロセスもガイドラインで要件化済み（例えば</t>
    </r>
    <r>
      <rPr>
        <sz val="12"/>
        <color rgb="FF222222"/>
        <rFont val="Arial"/>
        <family val="2"/>
      </rPr>
      <t>NIST SP800-88/EU GDPR</t>
    </r>
    <r>
      <rPr>
        <sz val="12"/>
        <color rgb="FF222222"/>
        <rFont val="游ゴシック"/>
        <family val="2"/>
        <charset val="128"/>
      </rPr>
      <t>要件を満たす暗号化消去）。</t>
    </r>
    <r>
      <rPr>
        <sz val="12"/>
        <color rgb="FF222222"/>
        <rFont val="Arial"/>
        <family val="2"/>
      </rPr>
      <t xml:space="preserve">
</t>
    </r>
    <r>
      <rPr>
        <sz val="12"/>
        <color rgb="FF222222"/>
        <rFont val="游ゴシック"/>
        <family val="2"/>
        <charset val="128"/>
      </rPr>
      <t>なお、完全な漏洩阻止には至らず（例：管理者自身が不用意に権限を広げた場合や攻撃者が管理者アカウントを奪取した場合に限界があるため）。</t>
    </r>
    <phoneticPr fontId="18"/>
  </si>
  <si>
    <r>
      <rPr>
        <sz val="12"/>
        <color rgb="FF222222"/>
        <rFont val="游ゴシック"/>
        <family val="2"/>
        <charset val="128"/>
      </rPr>
      <t>ガイドライン遵守前提</t>
    </r>
    <r>
      <rPr>
        <sz val="12"/>
        <color rgb="FF222222"/>
        <rFont val="Arial"/>
        <family val="2"/>
        <charset val="128"/>
      </rPr>
      <t xml:space="preserve">
</t>
    </r>
    <r>
      <rPr>
        <sz val="12"/>
        <color rgb="FF222222"/>
        <rFont val="游ゴシック"/>
        <family val="2"/>
        <charset val="128"/>
      </rPr>
      <t>「通信路暗号化」「データ暗号化」の徹底。マイナンバー系等の機密データ通信はガイドラインと非機能要件標準で暗号化実装を必須としている</t>
    </r>
    <r>
      <rPr>
        <sz val="12"/>
        <color rgb="FF222222"/>
        <rFont val="Arial"/>
        <family val="2"/>
        <charset val="128"/>
      </rPr>
      <t>.
Proxy</t>
    </r>
    <r>
      <rPr>
        <sz val="12"/>
        <color rgb="FF222222"/>
        <rFont val="游ゴシック"/>
        <family val="2"/>
        <charset val="128"/>
      </rPr>
      <t>サーバでも通信・保存領域・構成変更履歴はクラウド監査ログ（</t>
    </r>
    <r>
      <rPr>
        <sz val="12"/>
        <color rgb="FF222222"/>
        <rFont val="Arial"/>
        <family val="2"/>
        <charset val="128"/>
      </rPr>
      <t>CloudTrail</t>
    </r>
    <r>
      <rPr>
        <sz val="12"/>
        <color rgb="FF222222"/>
        <rFont val="游ゴシック"/>
        <family val="2"/>
        <charset val="128"/>
      </rPr>
      <t>等）による記録と月次レビュー、かつ</t>
    </r>
    <r>
      <rPr>
        <sz val="12"/>
        <color rgb="FF222222"/>
        <rFont val="Arial"/>
        <family val="2"/>
        <charset val="128"/>
      </rPr>
      <t>CSPM</t>
    </r>
    <r>
      <rPr>
        <sz val="12"/>
        <color rgb="FF222222"/>
        <rFont val="游ゴシック"/>
        <family val="2"/>
        <charset val="128"/>
      </rPr>
      <t>（</t>
    </r>
    <r>
      <rPr>
        <sz val="12"/>
        <color rgb="FF222222"/>
        <rFont val="Arial"/>
        <family val="2"/>
        <charset val="128"/>
      </rPr>
      <t>Cloud Security Posture Management</t>
    </r>
    <r>
      <rPr>
        <sz val="12"/>
        <color rgb="FF222222"/>
        <rFont val="游ゴシック"/>
        <family val="2"/>
        <charset val="128"/>
      </rPr>
      <t>）などによる逸脱検知の推奨</t>
    </r>
    <r>
      <rPr>
        <sz val="12"/>
        <color rgb="FF222222"/>
        <rFont val="Arial"/>
        <family val="2"/>
        <charset val="128"/>
      </rPr>
      <t xml:space="preserve">.
</t>
    </r>
    <r>
      <rPr>
        <sz val="12"/>
        <color rgb="FF222222"/>
        <rFont val="游ゴシック"/>
        <family val="2"/>
        <charset val="128"/>
      </rPr>
      <t>クラウド側の構成管理で</t>
    </r>
    <r>
      <rPr>
        <sz val="12"/>
        <color rgb="FF222222"/>
        <rFont val="Arial"/>
        <family val="2"/>
        <charset val="128"/>
      </rPr>
      <t>Auto Remediation</t>
    </r>
    <r>
      <rPr>
        <sz val="12"/>
        <color rgb="FF222222"/>
        <rFont val="游ゴシック"/>
        <family val="2"/>
        <charset val="128"/>
      </rPr>
      <t>（自動修復）が進んでいる場合、意図しない設定変更は比較的早期に検知・修正可能</t>
    </r>
    <r>
      <rPr>
        <sz val="12"/>
        <color rgb="FF222222"/>
        <rFont val="Arial"/>
        <family val="2"/>
        <charset val="128"/>
      </rPr>
      <t xml:space="preserve">.
</t>
    </r>
    <r>
      <rPr>
        <sz val="12"/>
        <color rgb="FF222222"/>
        <rFont val="游ゴシック"/>
        <family val="2"/>
        <charset val="128"/>
      </rPr>
      <t>多要素認証</t>
    </r>
    <r>
      <rPr>
        <sz val="12"/>
        <color rgb="FF222222"/>
        <rFont val="Arial"/>
        <family val="2"/>
        <charset val="128"/>
      </rPr>
      <t>(MFA)</t>
    </r>
    <r>
      <rPr>
        <sz val="12"/>
        <color rgb="FF222222"/>
        <rFont val="游ゴシック"/>
        <family val="2"/>
        <charset val="128"/>
      </rPr>
      <t>・権限制御・</t>
    </r>
    <r>
      <rPr>
        <sz val="12"/>
        <color rgb="FF222222"/>
        <rFont val="Arial"/>
        <family val="2"/>
        <charset val="128"/>
      </rPr>
      <t>IP/VPN</t>
    </r>
    <r>
      <rPr>
        <sz val="12"/>
        <color rgb="FF222222"/>
        <rFont val="游ゴシック"/>
        <family val="2"/>
        <charset val="128"/>
      </rPr>
      <t>管理・</t>
    </r>
    <r>
      <rPr>
        <sz val="12"/>
        <color rgb="FF222222"/>
        <rFont val="Arial"/>
        <family val="2"/>
        <charset val="128"/>
      </rPr>
      <t>EDR</t>
    </r>
    <r>
      <rPr>
        <sz val="12"/>
        <color rgb="FF222222"/>
        <rFont val="游ゴシック"/>
        <family val="2"/>
        <charset val="128"/>
      </rPr>
      <t>導入による不正プロセスの即時検知体制あり</t>
    </r>
    <r>
      <rPr>
        <sz val="12"/>
        <color rgb="FF222222"/>
        <rFont val="Arial"/>
        <family val="2"/>
        <charset val="128"/>
      </rPr>
      <t xml:space="preserve">.
</t>
    </r>
    <r>
      <rPr>
        <sz val="12"/>
        <color rgb="FF222222"/>
        <rFont val="游ゴシック"/>
        <family val="2"/>
        <charset val="128"/>
      </rPr>
      <t>理由</t>
    </r>
    <r>
      <rPr>
        <sz val="12"/>
        <color rgb="FF222222"/>
        <rFont val="Arial"/>
        <family val="2"/>
        <charset val="128"/>
      </rPr>
      <t xml:space="preserve">
</t>
    </r>
    <r>
      <rPr>
        <sz val="12"/>
        <color rgb="FF222222"/>
        <rFont val="游ゴシック"/>
        <family val="2"/>
        <charset val="128"/>
      </rPr>
      <t>構成ガイドおよび監査体制</t>
    </r>
    <r>
      <rPr>
        <sz val="12"/>
        <color rgb="FF222222"/>
        <rFont val="Arial"/>
        <family val="2"/>
        <charset val="128"/>
      </rPr>
      <t>/</t>
    </r>
    <r>
      <rPr>
        <sz val="12"/>
        <color rgb="FF222222"/>
        <rFont val="游ゴシック"/>
        <family val="2"/>
        <charset val="128"/>
      </rPr>
      <t>検知体制が実装済で、</t>
    </r>
    <r>
      <rPr>
        <sz val="12"/>
        <color rgb="FF222222"/>
        <rFont val="Arial"/>
        <family val="2"/>
        <charset val="128"/>
      </rPr>
      <t>Proxy</t>
    </r>
    <r>
      <rPr>
        <sz val="12"/>
        <color rgb="FF222222"/>
        <rFont val="游ゴシック"/>
        <family val="2"/>
        <charset val="128"/>
      </rPr>
      <t>側でデータ暗号化逸脱や不正な暗号化を早期に検知できる可能性が高い。</t>
    </r>
    <r>
      <rPr>
        <sz val="12"/>
        <color rgb="FF222222"/>
        <rFont val="Arial"/>
        <family val="2"/>
        <charset val="128"/>
      </rPr>
      <t xml:space="preserve">
</t>
    </r>
    <r>
      <rPr>
        <sz val="12"/>
        <color rgb="FF222222"/>
        <rFont val="游ゴシック"/>
        <family val="2"/>
        <charset val="128"/>
      </rPr>
      <t>ただし運用現場で構成管理や</t>
    </r>
    <r>
      <rPr>
        <sz val="12"/>
        <color rgb="FF222222"/>
        <rFont val="Arial"/>
        <family val="2"/>
        <charset val="128"/>
      </rPr>
      <t>IAM</t>
    </r>
    <r>
      <rPr>
        <sz val="12"/>
        <color rgb="FF222222"/>
        <rFont val="游ゴシック"/>
        <family val="2"/>
        <charset val="128"/>
      </rPr>
      <t>制御が一部自動化未対応の場合、</t>
    </r>
    <r>
      <rPr>
        <sz val="12"/>
        <color rgb="FF222222"/>
        <rFont val="Arial"/>
        <family val="2"/>
        <charset val="128"/>
      </rPr>
      <t>100%</t>
    </r>
    <r>
      <rPr>
        <sz val="12"/>
        <color rgb="FF222222"/>
        <rFont val="游ゴシック"/>
        <family val="2"/>
        <charset val="128"/>
      </rPr>
      <t>の対策ではないため「</t>
    </r>
    <r>
      <rPr>
        <sz val="12"/>
        <color rgb="FF222222"/>
        <rFont val="Arial"/>
        <family val="2"/>
        <charset val="128"/>
      </rPr>
      <t>5</t>
    </r>
    <r>
      <rPr>
        <sz val="12"/>
        <color rgb="FF222222"/>
        <rFont val="游ゴシック"/>
        <family val="2"/>
        <charset val="128"/>
      </rPr>
      <t>（非常に高い）」には至らず、</t>
    </r>
    <r>
      <rPr>
        <sz val="12"/>
        <color rgb="FF222222"/>
        <rFont val="Arial"/>
        <family val="2"/>
        <charset val="128"/>
      </rPr>
      <t>**</t>
    </r>
    <r>
      <rPr>
        <sz val="12"/>
        <color rgb="FF222222"/>
        <rFont val="游ゴシック"/>
        <family val="2"/>
        <charset val="128"/>
      </rPr>
      <t>「</t>
    </r>
    <r>
      <rPr>
        <sz val="12"/>
        <color rgb="FF222222"/>
        <rFont val="Arial"/>
        <family val="2"/>
        <charset val="128"/>
      </rPr>
      <t>4</t>
    </r>
    <r>
      <rPr>
        <sz val="12"/>
        <color rgb="FF222222"/>
        <rFont val="游ゴシック"/>
        <family val="2"/>
        <charset val="128"/>
      </rPr>
      <t>（やや高い）」</t>
    </r>
    <r>
      <rPr>
        <sz val="12"/>
        <color rgb="FF222222"/>
        <rFont val="Arial"/>
        <family val="2"/>
        <charset val="128"/>
      </rPr>
      <t>**</t>
    </r>
    <r>
      <rPr>
        <sz val="12"/>
        <color rgb="FF222222"/>
        <rFont val="游ゴシック"/>
        <family val="2"/>
        <charset val="128"/>
      </rPr>
      <t>評価。</t>
    </r>
    <phoneticPr fontId="18"/>
  </si>
  <si>
    <r>
      <rPr>
        <sz val="12"/>
        <color rgb="FF222222"/>
        <rFont val="游ゴシック"/>
        <family val="2"/>
        <charset val="128"/>
      </rPr>
      <t>根拠</t>
    </r>
    <r>
      <rPr>
        <sz val="12"/>
        <color rgb="FF222222"/>
        <rFont val="Arial"/>
        <family val="2"/>
      </rPr>
      <t xml:space="preserve">
</t>
    </r>
    <r>
      <rPr>
        <sz val="12"/>
        <color rgb="FF222222"/>
        <rFont val="游ゴシック"/>
        <family val="2"/>
        <charset val="128"/>
      </rPr>
      <t>ガイドライン遵守前提</t>
    </r>
    <r>
      <rPr>
        <sz val="12"/>
        <color rgb="FF222222"/>
        <rFont val="Arial"/>
        <family val="2"/>
      </rPr>
      <t xml:space="preserve">
</t>
    </r>
    <r>
      <rPr>
        <sz val="12"/>
        <color rgb="FF222222"/>
        <rFont val="游ゴシック"/>
        <family val="2"/>
        <charset val="128"/>
      </rPr>
      <t>プロキシサーバのリソース異常検知（</t>
    </r>
    <r>
      <rPr>
        <sz val="12"/>
        <color rgb="FF222222"/>
        <rFont val="Arial"/>
        <family val="2"/>
      </rPr>
      <t>CPU/</t>
    </r>
    <r>
      <rPr>
        <sz val="12"/>
        <color rgb="FF222222"/>
        <rFont val="游ゴシック"/>
        <family val="2"/>
        <charset val="128"/>
      </rPr>
      <t>帯域利用）や</t>
    </r>
    <r>
      <rPr>
        <sz val="12"/>
        <color rgb="FF222222"/>
        <rFont val="Arial"/>
        <family val="2"/>
      </rPr>
      <t>C2</t>
    </r>
    <r>
      <rPr>
        <sz val="12"/>
        <color rgb="FF222222"/>
        <rFont val="游ゴシック"/>
        <family val="2"/>
        <charset val="128"/>
      </rPr>
      <t>通信検知は、</t>
    </r>
    <r>
      <rPr>
        <sz val="12"/>
        <color rgb="FF222222"/>
        <rFont val="Arial"/>
        <family val="2"/>
      </rPr>
      <t>Zabbix/CloudWatch</t>
    </r>
    <r>
      <rPr>
        <sz val="12"/>
        <color rgb="FF222222"/>
        <rFont val="游ゴシック"/>
        <family val="2"/>
        <charset val="128"/>
      </rPr>
      <t>等の統合監視ツールや</t>
    </r>
    <r>
      <rPr>
        <sz val="12"/>
        <color rgb="FF222222"/>
        <rFont val="Arial"/>
        <family val="2"/>
      </rPr>
      <t>EDR/EPP</t>
    </r>
    <r>
      <rPr>
        <sz val="12"/>
        <color rgb="FF222222"/>
        <rFont val="游ゴシック"/>
        <family val="2"/>
        <charset val="128"/>
      </rPr>
      <t>による不正プロセス検知機能の活用が推奨されている</t>
    </r>
    <r>
      <rPr>
        <sz val="12"/>
        <color rgb="FF222222"/>
        <rFont val="Arial"/>
        <family val="2"/>
      </rPr>
      <t xml:space="preserve">.
</t>
    </r>
    <r>
      <rPr>
        <sz val="12"/>
        <color rgb="FF222222"/>
        <rFont val="游ゴシック"/>
        <family val="2"/>
        <charset val="128"/>
      </rPr>
      <t>管理ネットワーク分離（</t>
    </r>
    <r>
      <rPr>
        <sz val="12"/>
        <color rgb="FF222222"/>
        <rFont val="Arial"/>
        <family val="2"/>
      </rPr>
      <t>GovCloud</t>
    </r>
    <r>
      <rPr>
        <sz val="12"/>
        <color rgb="FF222222"/>
        <rFont val="游ゴシック"/>
        <family val="2"/>
        <charset val="128"/>
      </rPr>
      <t>設計で原則分離）、自動リソース制限（</t>
    </r>
    <r>
      <rPr>
        <sz val="12"/>
        <color rgb="FF222222"/>
        <rFont val="Arial"/>
        <family val="2"/>
      </rPr>
      <t>Quota</t>
    </r>
    <r>
      <rPr>
        <sz val="12"/>
        <color rgb="FF222222"/>
        <rFont val="游ゴシック"/>
        <family val="2"/>
        <charset val="128"/>
      </rPr>
      <t>管理）の実装が推奨され、過度のリソース消費や帯域異常はアラートで検出される</t>
    </r>
    <r>
      <rPr>
        <sz val="12"/>
        <color rgb="FF222222"/>
        <rFont val="Arial"/>
        <family val="2"/>
      </rPr>
      <t>.
Proxy</t>
    </r>
    <r>
      <rPr>
        <sz val="12"/>
        <color rgb="FF222222"/>
        <rFont val="游ゴシック"/>
        <family val="2"/>
        <charset val="128"/>
      </rPr>
      <t>サーバに対する</t>
    </r>
    <r>
      <rPr>
        <sz val="12"/>
        <color rgb="FF222222"/>
        <rFont val="Arial"/>
        <family val="2"/>
      </rPr>
      <t>WAF</t>
    </r>
    <r>
      <rPr>
        <sz val="12"/>
        <color rgb="FF222222"/>
        <rFont val="游ゴシック"/>
        <family val="2"/>
        <charset val="128"/>
      </rPr>
      <t>・ファイル整合性チェック等の</t>
    </r>
    <r>
      <rPr>
        <sz val="12"/>
        <color rgb="FF222222"/>
        <rFont val="Arial"/>
        <family val="2"/>
      </rPr>
      <t>Web</t>
    </r>
    <r>
      <rPr>
        <sz val="12"/>
        <color rgb="FF222222"/>
        <rFont val="游ゴシック"/>
        <family val="2"/>
        <charset val="128"/>
      </rPr>
      <t>改ざん検知もあり</t>
    </r>
    <r>
      <rPr>
        <sz val="12"/>
        <color rgb="FF222222"/>
        <rFont val="Arial"/>
        <family val="2"/>
      </rPr>
      <t xml:space="preserve">.
</t>
    </r>
    <r>
      <rPr>
        <sz val="12"/>
        <color rgb="FF222222"/>
        <rFont val="游ゴシック"/>
        <family val="2"/>
        <charset val="128"/>
      </rPr>
      <t>ガイドラインでは「クラウド利用時の外部攻撃・異常」について、監視体制やバックアップだけでなく停止時の復旧プロセス、外部からの攻撃検知・遮断体制の標準化が求められている</t>
    </r>
    <r>
      <rPr>
        <sz val="12"/>
        <color rgb="FF222222"/>
        <rFont val="Arial"/>
        <family val="2"/>
      </rPr>
      <t xml:space="preserve">.
</t>
    </r>
    <r>
      <rPr>
        <sz val="12"/>
        <color rgb="FF222222"/>
        <rFont val="游ゴシック"/>
        <family val="2"/>
        <charset val="128"/>
      </rPr>
      <t>理由</t>
    </r>
    <r>
      <rPr>
        <sz val="12"/>
        <color rgb="FF222222"/>
        <rFont val="Arial"/>
        <family val="2"/>
      </rPr>
      <t xml:space="preserve">
Proxy</t>
    </r>
    <r>
      <rPr>
        <sz val="12"/>
        <color rgb="FF222222"/>
        <rFont val="游ゴシック"/>
        <family val="2"/>
        <charset val="128"/>
      </rPr>
      <t>サーバ経由で帯域を乗っ取るなどの行為は監視アラート、異常検知ツールで高い確率で検知し、事業継続性に大きく影響しにくい運用となっている。</t>
    </r>
    <r>
      <rPr>
        <sz val="12"/>
        <color rgb="FF222222"/>
        <rFont val="Arial"/>
        <family val="2"/>
      </rPr>
      <t xml:space="preserve">
</t>
    </r>
    <r>
      <rPr>
        <sz val="12"/>
        <color rgb="FF222222"/>
        <rFont val="游ゴシック"/>
        <family val="2"/>
        <charset val="128"/>
      </rPr>
      <t>ただし、「自動リソース制限が限定的な場合」や、「</t>
    </r>
    <r>
      <rPr>
        <sz val="12"/>
        <color rgb="FF222222"/>
        <rFont val="Arial"/>
        <family val="2"/>
      </rPr>
      <t>SaaS</t>
    </r>
    <r>
      <rPr>
        <sz val="12"/>
        <color rgb="FF222222"/>
        <rFont val="游ゴシック"/>
        <family val="2"/>
        <charset val="128"/>
      </rPr>
      <t>型</t>
    </r>
    <r>
      <rPr>
        <sz val="12"/>
        <color rgb="FF222222"/>
        <rFont val="Arial"/>
        <family val="2"/>
      </rPr>
      <t>Proxy</t>
    </r>
    <r>
      <rPr>
        <sz val="12"/>
        <color rgb="FF222222"/>
        <rFont val="游ゴシック"/>
        <family val="2"/>
        <charset val="128"/>
      </rPr>
      <t>が一部対応未完了の場合」は抜け穴考慮が必要のため</t>
    </r>
    <r>
      <rPr>
        <sz val="12"/>
        <color rgb="FF222222"/>
        <rFont val="Arial"/>
        <family val="2"/>
      </rPr>
      <t>**</t>
    </r>
    <r>
      <rPr>
        <sz val="12"/>
        <color rgb="FF222222"/>
        <rFont val="游ゴシック"/>
        <family val="2"/>
        <charset val="128"/>
      </rPr>
      <t>「</t>
    </r>
    <r>
      <rPr>
        <sz val="12"/>
        <color rgb="FF222222"/>
        <rFont val="Arial"/>
        <family val="2"/>
      </rPr>
      <t>4</t>
    </r>
    <r>
      <rPr>
        <sz val="12"/>
        <color rgb="FF222222"/>
        <rFont val="游ゴシック"/>
        <family val="2"/>
        <charset val="128"/>
      </rPr>
      <t>（やや高い）」</t>
    </r>
    <r>
      <rPr>
        <sz val="12"/>
        <color rgb="FF222222"/>
        <rFont val="Arial"/>
        <family val="2"/>
      </rPr>
      <t>**</t>
    </r>
    <r>
      <rPr>
        <sz val="12"/>
        <color rgb="FF222222"/>
        <rFont val="游ゴシック"/>
        <family val="2"/>
        <charset val="128"/>
      </rPr>
      <t>評価。</t>
    </r>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</si>
</sst>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24">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2"/>
      <color rgb="FF222222"/>
      <name val="Arial"/>
      <family val="2"/>
    </font>
    <font>
      <sz val="12"/>
      <color rgb="FF222222"/>
      <name val="游ゴシック"/>
      <family val="2"/>
      <charset val="128"/>
    </font>
    <font>
      <sz val="12"/>
      <color rgb="FF222222"/>
      <name val="Yu Gothic"/>
      <family val="2"/>
      <charset val="128"/>
    </font>
    <font>
      <sz val="12"/>
      <color rgb="FF222222"/>
      <name val="Arial"/>
      <family val="2"/>
      <charset val="128"/>
    </font>
    <font>
      <sz val="8"/>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9" fontId="0" fillId="0" borderId="0" xfId="0" applyNumberFormat="1">
      <alignment vertical="center"/>
    </xf>
    <xf numFmtId="10" fontId="0" fillId="0" borderId="0" xfId="0" applyNumberFormat="1">
      <alignment vertical="center"/>
    </xf>
    <xf numFmtId="176" fontId="0" fillId="0" borderId="0" xfId="0" applyNumberFormat="1">
      <alignment vertical="center"/>
    </xf>
    <xf numFmtId="0" fontId="23" fillId="0" borderId="0" xfId="0" applyFont="1">
      <alignment vertical="center"/>
    </xf>
    <xf numFmtId="0" fontId="22" fillId="0" borderId="0" xfId="0" applyFont="1">
      <alignment vertical="center"/>
    </xf>
    <xf numFmtId="0" fontId="19" fillId="0" borderId="0" xfId="0" applyFon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C4C0-5FB1-4708-9999-D55260C0054C}">
  <sheetPr filterMode="1"/>
  <dimension ref="A1:BD65"/>
  <sheetViews>
    <sheetView tabSelected="1" topLeftCell="R1" workbookViewId="0">
      <selection activeCell="M49" sqref="M49"/>
    </sheetView>
  </sheetViews>
  <sheetFormatPr defaultRowHeight="18.75"/>
  <cols>
    <col min="1" max="1" width="19.125" customWidth="1"/>
    <col min="5" max="5" width="19.875" customWidth="1"/>
    <col min="8" max="8" width="17.875" customWidth="1"/>
    <col min="9" max="9" width="18.25" customWidth="1"/>
    <col min="13" max="13" width="19.875" customWidth="1"/>
    <col min="18" max="18" width="17.875" customWidth="1"/>
    <col min="19" max="19" width="17" customWidth="1"/>
    <col min="23" max="23" width="19.875" customWidth="1"/>
    <col min="28" max="28" width="17.875" customWidth="1"/>
    <col min="29" max="29" width="21.375" customWidth="1"/>
    <col min="33" max="33" width="19.875" customWidth="1"/>
    <col min="38" max="38" width="17.875" customWidth="1"/>
    <col min="50" max="50" width="33.625" customWidth="1"/>
    <col min="51" max="52" width="15.375" customWidth="1"/>
    <col min="53" max="53" width="17.25" customWidth="1"/>
    <col min="54" max="55" width="17.875" customWidth="1"/>
    <col min="56" max="56" width="15.625" customWidth="1"/>
  </cols>
  <sheetData>
    <row r="1" spans="1:56">
      <c r="A1" t="s">
        <v>0</v>
      </c>
      <c r="B1" t="s">
        <v>4</v>
      </c>
      <c r="C1" t="s">
        <v>5</v>
      </c>
      <c r="D1" t="s">
        <v>6</v>
      </c>
      <c r="E1" t="s">
        <v>28</v>
      </c>
      <c r="F1" t="s">
        <v>7</v>
      </c>
      <c r="G1" t="s">
        <v>8</v>
      </c>
      <c r="H1" t="s">
        <v>43</v>
      </c>
      <c r="I1" t="s">
        <v>1</v>
      </c>
      <c r="J1" t="s">
        <v>4</v>
      </c>
      <c r="K1" t="s">
        <v>5</v>
      </c>
      <c r="L1" t="s">
        <v>6</v>
      </c>
      <c r="M1" t="s">
        <v>44</v>
      </c>
      <c r="N1" t="s">
        <v>7</v>
      </c>
      <c r="O1" t="s">
        <v>35</v>
      </c>
      <c r="P1" t="s">
        <v>36</v>
      </c>
      <c r="Q1" t="s">
        <v>8</v>
      </c>
      <c r="R1" t="s">
        <v>43</v>
      </c>
      <c r="S1" t="s">
        <v>2</v>
      </c>
      <c r="T1" t="s">
        <v>4</v>
      </c>
      <c r="U1" t="s">
        <v>5</v>
      </c>
      <c r="V1" t="s">
        <v>6</v>
      </c>
      <c r="W1" t="s">
        <v>44</v>
      </c>
      <c r="X1" t="s">
        <v>7</v>
      </c>
      <c r="Y1" t="s">
        <v>37</v>
      </c>
      <c r="Z1" t="s">
        <v>38</v>
      </c>
      <c r="AA1" t="s">
        <v>8</v>
      </c>
      <c r="AB1" t="s">
        <v>42</v>
      </c>
      <c r="AC1" t="s">
        <v>3</v>
      </c>
      <c r="AD1" t="s">
        <v>4</v>
      </c>
      <c r="AE1" t="s">
        <v>5</v>
      </c>
      <c r="AF1" t="s">
        <v>6</v>
      </c>
      <c r="AG1" t="s">
        <v>44</v>
      </c>
      <c r="AH1" t="s">
        <v>7</v>
      </c>
      <c r="AI1" t="s">
        <v>39</v>
      </c>
      <c r="AJ1" t="s">
        <v>40</v>
      </c>
      <c r="AK1" t="s">
        <v>8</v>
      </c>
      <c r="AL1" t="s">
        <v>41</v>
      </c>
      <c r="AX1" t="s">
        <v>21</v>
      </c>
      <c r="AY1" t="s">
        <v>22</v>
      </c>
      <c r="AZ1" t="s">
        <v>23</v>
      </c>
      <c r="BA1" t="s">
        <v>24</v>
      </c>
      <c r="BB1" t="s">
        <v>25</v>
      </c>
      <c r="BC1" t="s">
        <v>26</v>
      </c>
      <c r="BD1" t="s">
        <v>27</v>
      </c>
    </row>
    <row r="2" spans="1:56" ht="19.5" hidden="1">
      <c r="A2" t="s">
        <v>46</v>
      </c>
      <c r="B2" t="s">
        <v>48</v>
      </c>
      <c r="C2" s="1">
        <v>0.36670000000000003</v>
      </c>
      <c r="D2">
        <v>4</v>
      </c>
      <c r="E2" s="1">
        <f>1-(D2*0.2)</f>
        <v>0.19999999999999996</v>
      </c>
      <c r="F2" s="2">
        <f>C2*E2</f>
        <v>7.3339999999999989E-2</v>
      </c>
      <c r="G2" s="4" t="s">
        <v>47</v>
      </c>
      <c r="H2" s="3" t="str">
        <f>IF(F2&lt;0.2,"1: 極めて低い",IF(F2&lt;0.4,"2: かなり低い",IF(F2&lt;0.6,"3: 中程度",IF(F2&lt;0.8,"4: やや高い","5: 高い"))))</f>
        <v>1: 極めて低い</v>
      </c>
      <c r="I2" t="s">
        <v>49</v>
      </c>
      <c r="K2" s="1">
        <v>0.5</v>
      </c>
      <c r="L2">
        <v>4</v>
      </c>
      <c r="M2" s="1">
        <f>1-(L2*0.2)</f>
        <v>0.19999999999999996</v>
      </c>
      <c r="N2" s="2">
        <f>K2*M2</f>
        <v>9.9999999999999978E-2</v>
      </c>
      <c r="O2" s="2">
        <f>F2+1</f>
        <v>1.07334</v>
      </c>
      <c r="P2" s="2">
        <f>N2*O2</f>
        <v>0.10733399999999997</v>
      </c>
      <c r="Q2" t="s">
        <v>55</v>
      </c>
      <c r="R2" s="3" t="str">
        <f>IF(P2&lt;0.2,"1: 極めて低い",IF(P2&lt;0.4,"2: かなり低い",IF(P2&lt;0.6,"3: 中程度",IF(P2&lt;0.8,"4: やや高い","5: 高い"))))</f>
        <v>1: 極めて低い</v>
      </c>
      <c r="S2" t="s">
        <v>51</v>
      </c>
      <c r="U2" s="1">
        <v>0.4667</v>
      </c>
      <c r="V2">
        <v>4</v>
      </c>
      <c r="W2" s="1">
        <f>1-(V2*0.2)</f>
        <v>0.19999999999999996</v>
      </c>
      <c r="X2" s="2">
        <f>U2*W2</f>
        <v>9.3339999999999979E-2</v>
      </c>
      <c r="Y2" s="2">
        <f>P2+1</f>
        <v>1.107334</v>
      </c>
      <c r="Z2" s="2">
        <f>X2*Y2</f>
        <v>0.10335855555999998</v>
      </c>
      <c r="AA2" s="5" t="s">
        <v>57</v>
      </c>
      <c r="AB2" s="3" t="str">
        <f>IF(Z2&lt;0.2,"1: 極めて低い",IF(Z2&lt;0.4,"2: かなり低い",IF(Z2&lt;0.6,"3: 中程度",IF(Z2&lt;0.8,"4: やや高い","5: 高い"))))</f>
        <v>1: 極めて低い</v>
      </c>
      <c r="AC2" t="s">
        <v>33</v>
      </c>
      <c r="AD2" t="s">
        <v>17</v>
      </c>
      <c r="AE2" s="1">
        <v>0.5</v>
      </c>
      <c r="AF2">
        <v>4</v>
      </c>
      <c r="AG2" s="1">
        <f t="shared" ref="AG2:AG65" si="0">1-(AF2*0.2)</f>
        <v>0.19999999999999996</v>
      </c>
      <c r="AH2" s="2">
        <f>AE2*AG2</f>
        <v>9.9999999999999978E-2</v>
      </c>
      <c r="AI2" s="2">
        <f>Z2+1</f>
        <v>1.1033585555600001</v>
      </c>
      <c r="AJ2" s="2">
        <f>AH2*AI2</f>
        <v>0.11033585555599998</v>
      </c>
      <c r="AK2" s="6" t="s">
        <v>18</v>
      </c>
      <c r="AL2" s="3" t="str">
        <f>IF(AJ2&lt;0.2,"1: 極めて低い",IF(AJ2&lt;0.4,"2: かなり低い",IF(AJ2&lt;0.6,"3: 中程度",IF(AJ2&lt;0.8,"4: やや高い","5: 高い"))))</f>
        <v>1: 極めて低い</v>
      </c>
      <c r="AX2" s="3">
        <f t="shared" ref="AX2:AX33" si="1">(F2+N2+X2+AH2)/4</f>
        <v>9.1669999999999974E-2</v>
      </c>
      <c r="AY2">
        <v>0</v>
      </c>
      <c r="AZ2" t="b">
        <f>IF(AY2=1,"15%",IF(AY2=2,"20%",IF(AY2=3,"25%",IF(AY2=4,"30%",IF(AY2=5,"35%")))))</f>
        <v>0</v>
      </c>
      <c r="BA2" s="3">
        <f>AX2+AZ2</f>
        <v>9.1669999999999974E-2</v>
      </c>
      <c r="BB2" s="3" t="str">
        <f>IF(BA2&lt;0.5,"1: 低い",IF(BA2&lt;0.8,"2: 中程度","3: 高い"))</f>
        <v>1: 低い</v>
      </c>
      <c r="BC2" s="3" t="str">
        <f>IF(BA2&lt;0.2,"1: 極めて低い",IF(BA2&lt;0.4,"2: かなり低い",IF(BA2&lt;0.6,"3: 中程度",IF(BA2&lt;0.8,"4: やや高い","5: 高い"))))</f>
        <v>1: 極めて低い</v>
      </c>
      <c r="BD2">
        <f>1/(1+EXP(-BA2))</f>
        <v>0.52290146475281407</v>
      </c>
    </row>
    <row r="3" spans="1:56" ht="19.5" hidden="1">
      <c r="A3" t="s">
        <v>46</v>
      </c>
      <c r="B3" t="s">
        <v>45</v>
      </c>
      <c r="C3" s="1">
        <v>0.36670000000000003</v>
      </c>
      <c r="D3">
        <v>4</v>
      </c>
      <c r="E3" s="1">
        <f t="shared" ref="E3:E65" si="2">1-(D3*0.2)</f>
        <v>0.19999999999999996</v>
      </c>
      <c r="F3" s="2">
        <f t="shared" ref="F3:F65" si="3">C3*E3</f>
        <v>7.3339999999999989E-2</v>
      </c>
      <c r="G3" s="4" t="s">
        <v>47</v>
      </c>
      <c r="H3" s="3" t="str">
        <f t="shared" ref="H3:H65" si="4">IF(F3&lt;0.2,"1: 極めて低い",IF(F3&lt;0.4,"2: かなり低い",IF(F3&lt;0.6,"3: 中程度",IF(F3&lt;0.8,"4: やや高い","5: 高い"))))</f>
        <v>1: 極めて低い</v>
      </c>
      <c r="I3" t="s">
        <v>49</v>
      </c>
      <c r="K3" s="1">
        <v>0.5</v>
      </c>
      <c r="L3">
        <v>4</v>
      </c>
      <c r="M3" s="1">
        <f t="shared" ref="M3:M65" si="5">1-(L3*0.2)</f>
        <v>0.19999999999999996</v>
      </c>
      <c r="N3" s="2">
        <f t="shared" ref="N3:N65" si="6">K3*M3</f>
        <v>9.9999999999999978E-2</v>
      </c>
      <c r="O3" s="2">
        <f t="shared" ref="O3:O65" si="7">F3+1</f>
        <v>1.07334</v>
      </c>
      <c r="P3" s="2">
        <f t="shared" ref="P3:P65" si="8">N3*O3</f>
        <v>0.10733399999999997</v>
      </c>
      <c r="Q3" t="s">
        <v>55</v>
      </c>
      <c r="R3" s="3" t="str">
        <f t="shared" ref="R3:R65" si="9">IF(P3&lt;0.2,"1: 極めて低い",IF(P3&lt;0.4,"2: かなり低い",IF(P3&lt;0.6,"3: 中程度",IF(P3&lt;0.8,"4: やや高い","5: 高い"))))</f>
        <v>1: 極めて低い</v>
      </c>
      <c r="S3" t="s">
        <v>51</v>
      </c>
      <c r="U3" s="1">
        <v>0.4667</v>
      </c>
      <c r="V3">
        <v>4</v>
      </c>
      <c r="W3" s="1">
        <f t="shared" ref="W3:W65" si="10">1-(V3*0.2)</f>
        <v>0.19999999999999996</v>
      </c>
      <c r="X3" s="2">
        <f t="shared" ref="X3:X65" si="11">U3*W3</f>
        <v>9.3339999999999979E-2</v>
      </c>
      <c r="Y3" s="2">
        <f t="shared" ref="Y3:Y65" si="12">P3+1</f>
        <v>1.107334</v>
      </c>
      <c r="Z3" s="2">
        <f t="shared" ref="Z3:Z65" si="13">X3*Y3</f>
        <v>0.10335855555999998</v>
      </c>
      <c r="AA3" s="5" t="s">
        <v>57</v>
      </c>
      <c r="AB3" s="3" t="str">
        <f t="shared" ref="AB3:AB65" si="14">IF(Z3&lt;0.2,"1: 極めて低い",IF(Z3&lt;0.4,"2: かなり低い",IF(Z3&lt;0.6,"3: 中程度",IF(Z3&lt;0.8,"4: やや高い","5: 高い"))))</f>
        <v>1: 極めて低い</v>
      </c>
      <c r="AC3" t="s">
        <v>34</v>
      </c>
      <c r="AD3" t="s">
        <v>19</v>
      </c>
      <c r="AE3" s="1">
        <v>0.5</v>
      </c>
      <c r="AF3">
        <v>4</v>
      </c>
      <c r="AG3" s="1">
        <f t="shared" si="0"/>
        <v>0.19999999999999996</v>
      </c>
      <c r="AH3" s="2">
        <f t="shared" ref="AH3:AH65" si="15">AE3*AG3</f>
        <v>9.9999999999999978E-2</v>
      </c>
      <c r="AI3" s="2">
        <f t="shared" ref="AI3:AI65" si="16">Z3+1</f>
        <v>1.1033585555600001</v>
      </c>
      <c r="AJ3" s="2">
        <f t="shared" ref="AJ3:AJ65" si="17">AH3*AI3</f>
        <v>0.11033585555599998</v>
      </c>
      <c r="AK3" s="5" t="s">
        <v>20</v>
      </c>
      <c r="AL3" s="3" t="str">
        <f t="shared" ref="AL3:AL65" si="18">IF(AJ3&lt;0.2,"1: 極めて低い",IF(AJ3&lt;0.4,"2: かなり低い",IF(AJ3&lt;0.6,"3: 中程度",IF(AJ3&lt;0.8,"4: やや高い","5: 高い"))))</f>
        <v>1: 極めて低い</v>
      </c>
      <c r="AX3" s="3">
        <f t="shared" si="1"/>
        <v>9.1669999999999974E-2</v>
      </c>
      <c r="AY3">
        <v>1</v>
      </c>
      <c r="AZ3" t="str">
        <f t="shared" ref="AZ3:AZ65" si="19">IF(AY3=1,"15%",IF(AY3=2,"20%",IF(AY3=3,"25%",IF(AY3=4,"30%",IF(AY3=5,"35%")))))</f>
        <v>15%</v>
      </c>
      <c r="BA3" s="3">
        <f t="shared" ref="BA3:BA65" si="20">AX3+AZ3</f>
        <v>0.24166999999999997</v>
      </c>
      <c r="BB3" s="3" t="str">
        <f t="shared" ref="BB3:BB65" si="21">IF(BA3&lt;0.5,"1: 低い",IF(BA3&lt;0.8,"2: 中程度","3: 高い"))</f>
        <v>1: 低い</v>
      </c>
      <c r="BC3" s="3" t="str">
        <f t="shared" ref="BC3:BC65" si="22">IF(BA3&lt;0.2,"1: 極めて低い",IF(BA3&lt;0.4,"2: かなり低い",IF(BA3&lt;0.6,"3: 中程度",IF(BA3&lt;0.8,"4: やや高い","5: 高い"))))</f>
        <v>2: かなり低い</v>
      </c>
      <c r="BD3">
        <f t="shared" ref="BD3:BD65" si="23">1/(1+EXP(-BA3))</f>
        <v>0.56012515338337943</v>
      </c>
    </row>
    <row r="4" spans="1:56" ht="19.5" hidden="1">
      <c r="A4" t="s">
        <v>46</v>
      </c>
      <c r="B4" t="s">
        <v>45</v>
      </c>
      <c r="C4" s="1">
        <v>0.36670000000000003</v>
      </c>
      <c r="D4">
        <v>4</v>
      </c>
      <c r="E4" s="1">
        <f t="shared" si="2"/>
        <v>0.19999999999999996</v>
      </c>
      <c r="F4" s="2">
        <f t="shared" si="3"/>
        <v>7.3339999999999989E-2</v>
      </c>
      <c r="G4" s="4" t="s">
        <v>47</v>
      </c>
      <c r="H4" s="3" t="str">
        <f t="shared" si="4"/>
        <v>1: 極めて低い</v>
      </c>
      <c r="I4" t="s">
        <v>49</v>
      </c>
      <c r="K4" s="1">
        <v>0.5</v>
      </c>
      <c r="L4">
        <v>4</v>
      </c>
      <c r="M4" s="1">
        <f t="shared" si="5"/>
        <v>0.19999999999999996</v>
      </c>
      <c r="N4" s="2">
        <f t="shared" si="6"/>
        <v>9.9999999999999978E-2</v>
      </c>
      <c r="O4" s="2">
        <f t="shared" si="7"/>
        <v>1.07334</v>
      </c>
      <c r="P4" s="2">
        <f t="shared" si="8"/>
        <v>0.10733399999999997</v>
      </c>
      <c r="Q4" t="s">
        <v>55</v>
      </c>
      <c r="R4" s="3" t="str">
        <f t="shared" si="9"/>
        <v>1: 極めて低い</v>
      </c>
      <c r="S4" t="s">
        <v>51</v>
      </c>
      <c r="U4" s="1">
        <v>0.4667</v>
      </c>
      <c r="V4">
        <v>4</v>
      </c>
      <c r="W4" s="1">
        <f t="shared" si="10"/>
        <v>0.19999999999999996</v>
      </c>
      <c r="X4" s="2">
        <f t="shared" si="11"/>
        <v>9.3339999999999979E-2</v>
      </c>
      <c r="Y4" s="2">
        <f t="shared" si="12"/>
        <v>1.107334</v>
      </c>
      <c r="Z4" s="2">
        <f t="shared" si="13"/>
        <v>0.10335855555999998</v>
      </c>
      <c r="AA4" s="5" t="s">
        <v>57</v>
      </c>
      <c r="AB4" s="3" t="str">
        <f t="shared" si="14"/>
        <v>1: 極めて低い</v>
      </c>
      <c r="AC4" t="s">
        <v>53</v>
      </c>
      <c r="AE4" s="1">
        <v>0.4</v>
      </c>
      <c r="AF4">
        <v>4</v>
      </c>
      <c r="AG4" s="1">
        <f t="shared" si="0"/>
        <v>0.19999999999999996</v>
      </c>
      <c r="AH4" s="2">
        <f t="shared" si="15"/>
        <v>7.9999999999999988E-2</v>
      </c>
      <c r="AI4" s="2">
        <f t="shared" si="16"/>
        <v>1.1033585555600001</v>
      </c>
      <c r="AJ4" s="2">
        <f t="shared" si="17"/>
        <v>8.8268684444799989E-2</v>
      </c>
      <c r="AK4" s="5" t="s">
        <v>59</v>
      </c>
      <c r="AL4" s="3" t="str">
        <f t="shared" si="18"/>
        <v>1: 極めて低い</v>
      </c>
      <c r="AX4" s="3">
        <f t="shared" si="1"/>
        <v>8.6669999999999969E-2</v>
      </c>
      <c r="AY4">
        <v>0</v>
      </c>
      <c r="AZ4" t="b">
        <f t="shared" si="19"/>
        <v>0</v>
      </c>
      <c r="BA4" s="3">
        <f t="shared" si="20"/>
        <v>8.6669999999999969E-2</v>
      </c>
      <c r="BB4" s="3" t="str">
        <f t="shared" si="21"/>
        <v>1: 低い</v>
      </c>
      <c r="BC4" s="3" t="str">
        <f t="shared" si="22"/>
        <v>1: 極めて低い</v>
      </c>
      <c r="BD4">
        <f t="shared" si="23"/>
        <v>0.52165394688731548</v>
      </c>
    </row>
    <row r="5" spans="1:56" ht="19.5" hidden="1">
      <c r="A5" t="s">
        <v>46</v>
      </c>
      <c r="B5" t="s">
        <v>45</v>
      </c>
      <c r="C5" s="1">
        <v>0.36670000000000003</v>
      </c>
      <c r="D5">
        <v>4</v>
      </c>
      <c r="E5" s="1">
        <f t="shared" si="2"/>
        <v>0.19999999999999996</v>
      </c>
      <c r="F5" s="2">
        <f t="shared" si="3"/>
        <v>7.3339999999999989E-2</v>
      </c>
      <c r="G5" s="4" t="s">
        <v>47</v>
      </c>
      <c r="H5" s="3" t="str">
        <f t="shared" si="4"/>
        <v>1: 極めて低い</v>
      </c>
      <c r="I5" t="s">
        <v>49</v>
      </c>
      <c r="K5" s="1">
        <v>0.5</v>
      </c>
      <c r="L5">
        <v>4</v>
      </c>
      <c r="M5" s="1">
        <f t="shared" si="5"/>
        <v>0.19999999999999996</v>
      </c>
      <c r="N5" s="2">
        <f t="shared" si="6"/>
        <v>9.9999999999999978E-2</v>
      </c>
      <c r="O5" s="2">
        <f t="shared" si="7"/>
        <v>1.07334</v>
      </c>
      <c r="P5" s="2">
        <f t="shared" si="8"/>
        <v>0.10733399999999997</v>
      </c>
      <c r="Q5" t="s">
        <v>55</v>
      </c>
      <c r="R5" s="3" t="str">
        <f t="shared" si="9"/>
        <v>1: 極めて低い</v>
      </c>
      <c r="S5" t="s">
        <v>51</v>
      </c>
      <c r="U5" s="1">
        <v>0.4667</v>
      </c>
      <c r="V5">
        <v>4</v>
      </c>
      <c r="W5" s="1">
        <f t="shared" si="10"/>
        <v>0.19999999999999996</v>
      </c>
      <c r="X5" s="2">
        <f t="shared" si="11"/>
        <v>9.3339999999999979E-2</v>
      </c>
      <c r="Y5" s="2">
        <f t="shared" si="12"/>
        <v>1.107334</v>
      </c>
      <c r="Z5" s="2">
        <f t="shared" si="13"/>
        <v>0.10335855555999998</v>
      </c>
      <c r="AA5" s="5" t="s">
        <v>57</v>
      </c>
      <c r="AB5" s="3" t="str">
        <f t="shared" si="14"/>
        <v>1: 極めて低い</v>
      </c>
      <c r="AC5" t="s">
        <v>54</v>
      </c>
      <c r="AE5" s="1">
        <v>0.3</v>
      </c>
      <c r="AF5">
        <v>4</v>
      </c>
      <c r="AG5" s="1">
        <f t="shared" si="0"/>
        <v>0.19999999999999996</v>
      </c>
      <c r="AH5" s="2">
        <f t="shared" si="15"/>
        <v>5.9999999999999984E-2</v>
      </c>
      <c r="AI5" s="2">
        <f t="shared" si="16"/>
        <v>1.1033585555600001</v>
      </c>
      <c r="AJ5" s="2">
        <f t="shared" si="17"/>
        <v>6.6201513333599984E-2</v>
      </c>
      <c r="AK5" s="5" t="s">
        <v>60</v>
      </c>
      <c r="AL5" s="3" t="str">
        <f t="shared" si="18"/>
        <v>1: 極めて低い</v>
      </c>
      <c r="AX5" s="3">
        <f t="shared" si="1"/>
        <v>8.1669999999999979E-2</v>
      </c>
      <c r="AY5">
        <v>1</v>
      </c>
      <c r="AZ5" t="str">
        <f t="shared" si="19"/>
        <v>15%</v>
      </c>
      <c r="BA5" s="3">
        <f t="shared" si="20"/>
        <v>0.23166999999999999</v>
      </c>
      <c r="BB5" s="3" t="str">
        <f t="shared" si="21"/>
        <v>1: 低い</v>
      </c>
      <c r="BC5" s="3" t="str">
        <f t="shared" si="22"/>
        <v>2: かなり低い</v>
      </c>
      <c r="BD5">
        <f t="shared" si="23"/>
        <v>0.55765984199604746</v>
      </c>
    </row>
    <row r="6" spans="1:56" ht="19.5" hidden="1">
      <c r="A6" t="s">
        <v>46</v>
      </c>
      <c r="B6" t="s">
        <v>45</v>
      </c>
      <c r="C6" s="1">
        <v>0.36670000000000003</v>
      </c>
      <c r="D6">
        <v>4</v>
      </c>
      <c r="E6" s="1">
        <f t="shared" si="2"/>
        <v>0.19999999999999996</v>
      </c>
      <c r="F6" s="2">
        <f t="shared" si="3"/>
        <v>7.3339999999999989E-2</v>
      </c>
      <c r="G6" s="4" t="s">
        <v>47</v>
      </c>
      <c r="H6" s="3" t="str">
        <f t="shared" si="4"/>
        <v>1: 極めて低い</v>
      </c>
      <c r="I6" t="s">
        <v>49</v>
      </c>
      <c r="K6" s="1">
        <v>0.5</v>
      </c>
      <c r="L6">
        <v>4</v>
      </c>
      <c r="M6" s="1">
        <f t="shared" si="5"/>
        <v>0.19999999999999996</v>
      </c>
      <c r="N6" s="2">
        <f t="shared" si="6"/>
        <v>9.9999999999999978E-2</v>
      </c>
      <c r="O6" s="2">
        <f t="shared" si="7"/>
        <v>1.07334</v>
      </c>
      <c r="P6" s="2">
        <f t="shared" si="8"/>
        <v>0.10733399999999997</v>
      </c>
      <c r="Q6" t="s">
        <v>55</v>
      </c>
      <c r="R6" s="3" t="str">
        <f t="shared" si="9"/>
        <v>1: 極めて低い</v>
      </c>
      <c r="S6" t="s">
        <v>52</v>
      </c>
      <c r="U6" s="1">
        <v>0.4667</v>
      </c>
      <c r="V6">
        <v>4</v>
      </c>
      <c r="W6" s="1">
        <f t="shared" si="10"/>
        <v>0.19999999999999996</v>
      </c>
      <c r="X6" s="2">
        <f t="shared" si="11"/>
        <v>9.3339999999999979E-2</v>
      </c>
      <c r="Y6" s="2">
        <f t="shared" si="12"/>
        <v>1.107334</v>
      </c>
      <c r="Z6" s="2">
        <f t="shared" si="13"/>
        <v>0.10335855555999998</v>
      </c>
      <c r="AA6" s="5" t="s">
        <v>58</v>
      </c>
      <c r="AB6" s="3" t="str">
        <f t="shared" si="14"/>
        <v>1: 極めて低い</v>
      </c>
      <c r="AC6" t="s">
        <v>33</v>
      </c>
      <c r="AD6" t="s">
        <v>17</v>
      </c>
      <c r="AE6" s="1">
        <v>0.5</v>
      </c>
      <c r="AF6">
        <v>4</v>
      </c>
      <c r="AG6" s="1">
        <f t="shared" si="0"/>
        <v>0.19999999999999996</v>
      </c>
      <c r="AH6" s="2">
        <f t="shared" si="15"/>
        <v>9.9999999999999978E-2</v>
      </c>
      <c r="AI6" s="2">
        <f t="shared" si="16"/>
        <v>1.1033585555600001</v>
      </c>
      <c r="AJ6" s="2">
        <f t="shared" si="17"/>
        <v>0.11033585555599998</v>
      </c>
      <c r="AK6" s="6" t="s">
        <v>18</v>
      </c>
      <c r="AL6" s="3" t="str">
        <f t="shared" si="18"/>
        <v>1: 極めて低い</v>
      </c>
      <c r="AX6" s="3">
        <f t="shared" si="1"/>
        <v>9.1669999999999974E-2</v>
      </c>
      <c r="AY6">
        <v>1</v>
      </c>
      <c r="AZ6" t="str">
        <f t="shared" si="19"/>
        <v>15%</v>
      </c>
      <c r="BA6" s="3">
        <f t="shared" si="20"/>
        <v>0.24166999999999997</v>
      </c>
      <c r="BB6" s="3" t="str">
        <f t="shared" si="21"/>
        <v>1: 低い</v>
      </c>
      <c r="BC6" s="3" t="str">
        <f t="shared" si="22"/>
        <v>2: かなり低い</v>
      </c>
      <c r="BD6">
        <f t="shared" si="23"/>
        <v>0.56012515338337943</v>
      </c>
    </row>
    <row r="7" spans="1:56" ht="19.5" hidden="1">
      <c r="A7" t="s">
        <v>46</v>
      </c>
      <c r="B7" t="s">
        <v>45</v>
      </c>
      <c r="C7" s="1">
        <v>0.36670000000000003</v>
      </c>
      <c r="D7">
        <v>4</v>
      </c>
      <c r="E7" s="1">
        <f t="shared" si="2"/>
        <v>0.19999999999999996</v>
      </c>
      <c r="F7" s="2">
        <f t="shared" si="3"/>
        <v>7.3339999999999989E-2</v>
      </c>
      <c r="G7" s="4" t="s">
        <v>47</v>
      </c>
      <c r="H7" s="3" t="str">
        <f t="shared" si="4"/>
        <v>1: 極めて低い</v>
      </c>
      <c r="I7" t="s">
        <v>49</v>
      </c>
      <c r="K7" s="1">
        <v>0.5</v>
      </c>
      <c r="L7">
        <v>4</v>
      </c>
      <c r="M7" s="1">
        <f t="shared" si="5"/>
        <v>0.19999999999999996</v>
      </c>
      <c r="N7" s="2">
        <f t="shared" si="6"/>
        <v>9.9999999999999978E-2</v>
      </c>
      <c r="O7" s="2">
        <f t="shared" si="7"/>
        <v>1.07334</v>
      </c>
      <c r="P7" s="2">
        <f t="shared" si="8"/>
        <v>0.10733399999999997</v>
      </c>
      <c r="Q7" t="s">
        <v>55</v>
      </c>
      <c r="R7" s="3" t="str">
        <f t="shared" si="9"/>
        <v>1: 極めて低い</v>
      </c>
      <c r="S7" t="s">
        <v>52</v>
      </c>
      <c r="U7" s="1">
        <v>0.4667</v>
      </c>
      <c r="V7">
        <v>4</v>
      </c>
      <c r="W7" s="1">
        <f t="shared" si="10"/>
        <v>0.19999999999999996</v>
      </c>
      <c r="X7" s="2">
        <f t="shared" si="11"/>
        <v>9.3339999999999979E-2</v>
      </c>
      <c r="Y7" s="2">
        <f t="shared" si="12"/>
        <v>1.107334</v>
      </c>
      <c r="Z7" s="2">
        <f t="shared" si="13"/>
        <v>0.10335855555999998</v>
      </c>
      <c r="AA7" s="5" t="s">
        <v>58</v>
      </c>
      <c r="AB7" s="3" t="str">
        <f t="shared" si="14"/>
        <v>1: 極めて低い</v>
      </c>
      <c r="AC7" t="s">
        <v>34</v>
      </c>
      <c r="AD7" t="s">
        <v>19</v>
      </c>
      <c r="AE7" s="1">
        <v>0.5</v>
      </c>
      <c r="AF7">
        <v>4</v>
      </c>
      <c r="AG7" s="1">
        <f t="shared" si="0"/>
        <v>0.19999999999999996</v>
      </c>
      <c r="AH7" s="2">
        <f t="shared" si="15"/>
        <v>9.9999999999999978E-2</v>
      </c>
      <c r="AI7" s="2">
        <f t="shared" si="16"/>
        <v>1.1033585555600001</v>
      </c>
      <c r="AJ7" s="2">
        <f t="shared" si="17"/>
        <v>0.11033585555599998</v>
      </c>
      <c r="AK7" s="5" t="s">
        <v>20</v>
      </c>
      <c r="AL7" s="3" t="str">
        <f t="shared" si="18"/>
        <v>1: 極めて低い</v>
      </c>
      <c r="AX7" s="3">
        <f t="shared" si="1"/>
        <v>9.1669999999999974E-2</v>
      </c>
      <c r="AY7">
        <v>2</v>
      </c>
      <c r="AZ7" t="str">
        <f t="shared" si="19"/>
        <v>20%</v>
      </c>
      <c r="BA7" s="3">
        <f t="shared" si="20"/>
        <v>0.29166999999999998</v>
      </c>
      <c r="BB7" s="3" t="str">
        <f t="shared" si="21"/>
        <v>1: 低い</v>
      </c>
      <c r="BC7" s="3" t="str">
        <f t="shared" si="22"/>
        <v>2: かなり低い</v>
      </c>
      <c r="BD7">
        <f t="shared" si="23"/>
        <v>0.57240492733563986</v>
      </c>
    </row>
    <row r="8" spans="1:56" ht="19.5" hidden="1">
      <c r="A8" t="s">
        <v>46</v>
      </c>
      <c r="B8" t="s">
        <v>45</v>
      </c>
      <c r="C8" s="1">
        <v>0.36670000000000003</v>
      </c>
      <c r="D8">
        <v>4</v>
      </c>
      <c r="E8" s="1">
        <f t="shared" si="2"/>
        <v>0.19999999999999996</v>
      </c>
      <c r="F8" s="2">
        <f t="shared" si="3"/>
        <v>7.3339999999999989E-2</v>
      </c>
      <c r="G8" s="4" t="s">
        <v>47</v>
      </c>
      <c r="H8" s="3" t="str">
        <f t="shared" si="4"/>
        <v>1: 極めて低い</v>
      </c>
      <c r="I8" t="s">
        <v>49</v>
      </c>
      <c r="K8" s="1">
        <v>0.5</v>
      </c>
      <c r="L8">
        <v>4</v>
      </c>
      <c r="M8" s="1">
        <f t="shared" si="5"/>
        <v>0.19999999999999996</v>
      </c>
      <c r="N8" s="2">
        <f t="shared" si="6"/>
        <v>9.9999999999999978E-2</v>
      </c>
      <c r="O8" s="2">
        <f t="shared" si="7"/>
        <v>1.07334</v>
      </c>
      <c r="P8" s="2">
        <f t="shared" si="8"/>
        <v>0.10733399999999997</v>
      </c>
      <c r="Q8" t="s">
        <v>55</v>
      </c>
      <c r="R8" s="3" t="str">
        <f t="shared" si="9"/>
        <v>1: 極めて低い</v>
      </c>
      <c r="S8" t="s">
        <v>52</v>
      </c>
      <c r="U8" s="1">
        <v>0.4667</v>
      </c>
      <c r="V8">
        <v>4</v>
      </c>
      <c r="W8" s="1">
        <f t="shared" si="10"/>
        <v>0.19999999999999996</v>
      </c>
      <c r="X8" s="2">
        <f t="shared" si="11"/>
        <v>9.3339999999999979E-2</v>
      </c>
      <c r="Y8" s="2">
        <f t="shared" si="12"/>
        <v>1.107334</v>
      </c>
      <c r="Z8" s="2">
        <f t="shared" si="13"/>
        <v>0.10335855555999998</v>
      </c>
      <c r="AA8" s="5" t="s">
        <v>58</v>
      </c>
      <c r="AB8" s="3" t="str">
        <f t="shared" si="14"/>
        <v>1: 極めて低い</v>
      </c>
      <c r="AC8" t="s">
        <v>53</v>
      </c>
      <c r="AE8" s="1">
        <v>0.4</v>
      </c>
      <c r="AF8">
        <v>4</v>
      </c>
      <c r="AG8" s="1">
        <f t="shared" si="0"/>
        <v>0.19999999999999996</v>
      </c>
      <c r="AH8" s="2">
        <f t="shared" si="15"/>
        <v>7.9999999999999988E-2</v>
      </c>
      <c r="AI8" s="2">
        <f t="shared" si="16"/>
        <v>1.1033585555600001</v>
      </c>
      <c r="AJ8" s="2">
        <f t="shared" si="17"/>
        <v>8.8268684444799989E-2</v>
      </c>
      <c r="AK8" s="5" t="s">
        <v>59</v>
      </c>
      <c r="AL8" s="3" t="str">
        <f t="shared" si="18"/>
        <v>1: 極めて低い</v>
      </c>
      <c r="AX8" s="3">
        <f t="shared" si="1"/>
        <v>8.6669999999999969E-2</v>
      </c>
      <c r="AY8">
        <v>1</v>
      </c>
      <c r="AZ8" t="str">
        <f t="shared" si="19"/>
        <v>15%</v>
      </c>
      <c r="BA8" s="3">
        <f t="shared" si="20"/>
        <v>0.23666999999999996</v>
      </c>
      <c r="BB8" s="3" t="str">
        <f t="shared" si="21"/>
        <v>1: 低い</v>
      </c>
      <c r="BC8" s="3" t="str">
        <f t="shared" si="22"/>
        <v>2: かなり低い</v>
      </c>
      <c r="BD8">
        <f t="shared" si="23"/>
        <v>0.55889286066205723</v>
      </c>
    </row>
    <row r="9" spans="1:56" ht="19.5" hidden="1">
      <c r="A9" t="s">
        <v>46</v>
      </c>
      <c r="B9" t="s">
        <v>45</v>
      </c>
      <c r="C9" s="1">
        <v>0.36670000000000003</v>
      </c>
      <c r="D9">
        <v>4</v>
      </c>
      <c r="E9" s="1">
        <f t="shared" si="2"/>
        <v>0.19999999999999996</v>
      </c>
      <c r="F9" s="2">
        <f t="shared" si="3"/>
        <v>7.3339999999999989E-2</v>
      </c>
      <c r="G9" s="4" t="s">
        <v>47</v>
      </c>
      <c r="H9" s="3" t="str">
        <f t="shared" si="4"/>
        <v>1: 極めて低い</v>
      </c>
      <c r="I9" t="s">
        <v>49</v>
      </c>
      <c r="K9" s="1">
        <v>0.5</v>
      </c>
      <c r="L9">
        <v>4</v>
      </c>
      <c r="M9" s="1">
        <f t="shared" si="5"/>
        <v>0.19999999999999996</v>
      </c>
      <c r="N9" s="2">
        <f t="shared" si="6"/>
        <v>9.9999999999999978E-2</v>
      </c>
      <c r="O9" s="2">
        <f t="shared" si="7"/>
        <v>1.07334</v>
      </c>
      <c r="P9" s="2">
        <f t="shared" si="8"/>
        <v>0.10733399999999997</v>
      </c>
      <c r="Q9" t="s">
        <v>55</v>
      </c>
      <c r="R9" s="3" t="str">
        <f t="shared" si="9"/>
        <v>1: 極めて低い</v>
      </c>
      <c r="S9" t="s">
        <v>52</v>
      </c>
      <c r="U9" s="1">
        <v>0.4667</v>
      </c>
      <c r="V9">
        <v>4</v>
      </c>
      <c r="W9" s="1">
        <f t="shared" si="10"/>
        <v>0.19999999999999996</v>
      </c>
      <c r="X9" s="2">
        <f t="shared" si="11"/>
        <v>9.3339999999999979E-2</v>
      </c>
      <c r="Y9" s="2">
        <f t="shared" si="12"/>
        <v>1.107334</v>
      </c>
      <c r="Z9" s="2">
        <f t="shared" si="13"/>
        <v>0.10335855555999998</v>
      </c>
      <c r="AA9" s="5" t="s">
        <v>58</v>
      </c>
      <c r="AB9" s="3" t="str">
        <f t="shared" si="14"/>
        <v>1: 極めて低い</v>
      </c>
      <c r="AC9" t="s">
        <v>54</v>
      </c>
      <c r="AE9" s="1">
        <v>0.3</v>
      </c>
      <c r="AF9">
        <v>4</v>
      </c>
      <c r="AG9" s="1">
        <f t="shared" si="0"/>
        <v>0.19999999999999996</v>
      </c>
      <c r="AH9" s="2">
        <f t="shared" si="15"/>
        <v>5.9999999999999984E-2</v>
      </c>
      <c r="AI9" s="2">
        <f t="shared" si="16"/>
        <v>1.1033585555600001</v>
      </c>
      <c r="AJ9" s="2">
        <f t="shared" si="17"/>
        <v>6.6201513333599984E-2</v>
      </c>
      <c r="AK9" s="5" t="s">
        <v>60</v>
      </c>
      <c r="AL9" s="3" t="str">
        <f t="shared" si="18"/>
        <v>1: 極めて低い</v>
      </c>
      <c r="AX9" s="3">
        <f t="shared" si="1"/>
        <v>8.1669999999999979E-2</v>
      </c>
      <c r="AY9">
        <v>2</v>
      </c>
      <c r="AZ9" t="str">
        <f t="shared" si="19"/>
        <v>20%</v>
      </c>
      <c r="BA9" s="3">
        <f t="shared" si="20"/>
        <v>0.28166999999999998</v>
      </c>
      <c r="BB9" s="3" t="str">
        <f t="shared" si="21"/>
        <v>1: 低い</v>
      </c>
      <c r="BC9" s="3" t="str">
        <f t="shared" si="22"/>
        <v>2: かなり低い</v>
      </c>
      <c r="BD9">
        <f t="shared" si="23"/>
        <v>0.5699555990473324</v>
      </c>
    </row>
    <row r="10" spans="1:56" ht="19.5">
      <c r="A10" t="s">
        <v>46</v>
      </c>
      <c r="B10" t="s">
        <v>45</v>
      </c>
      <c r="C10" s="1">
        <v>0.36670000000000003</v>
      </c>
      <c r="D10">
        <v>4</v>
      </c>
      <c r="E10" s="1">
        <f t="shared" si="2"/>
        <v>0.19999999999999996</v>
      </c>
      <c r="F10" s="2">
        <f t="shared" si="3"/>
        <v>7.3339999999999989E-2</v>
      </c>
      <c r="G10" s="4" t="s">
        <v>47</v>
      </c>
      <c r="H10" s="3" t="str">
        <f t="shared" si="4"/>
        <v>1: 極めて低い</v>
      </c>
      <c r="I10" t="s">
        <v>49</v>
      </c>
      <c r="K10" s="1">
        <v>0.5</v>
      </c>
      <c r="L10">
        <v>4</v>
      </c>
      <c r="M10" s="1">
        <f t="shared" si="5"/>
        <v>0.19999999999999996</v>
      </c>
      <c r="N10" s="2">
        <f t="shared" si="6"/>
        <v>9.9999999999999978E-2</v>
      </c>
      <c r="O10" s="2">
        <f t="shared" si="7"/>
        <v>1.07334</v>
      </c>
      <c r="P10" s="2">
        <f t="shared" si="8"/>
        <v>0.10733399999999997</v>
      </c>
      <c r="Q10" t="s">
        <v>55</v>
      </c>
      <c r="R10" s="3" t="str">
        <f t="shared" si="9"/>
        <v>1: 極めて低い</v>
      </c>
      <c r="S10" t="s">
        <v>31</v>
      </c>
      <c r="T10" t="s">
        <v>13</v>
      </c>
      <c r="U10" s="1">
        <v>0.5</v>
      </c>
      <c r="V10">
        <v>3</v>
      </c>
      <c r="W10" s="1">
        <f t="shared" si="10"/>
        <v>0.39999999999999991</v>
      </c>
      <c r="X10" s="2">
        <f t="shared" si="11"/>
        <v>0.19999999999999996</v>
      </c>
      <c r="Y10" s="2">
        <f t="shared" si="12"/>
        <v>1.107334</v>
      </c>
      <c r="Z10" s="2">
        <f t="shared" si="13"/>
        <v>0.22146679999999996</v>
      </c>
      <c r="AA10" s="6" t="s">
        <v>14</v>
      </c>
      <c r="AB10" s="3" t="str">
        <f t="shared" si="14"/>
        <v>2: かなり低い</v>
      </c>
      <c r="AC10" t="s">
        <v>33</v>
      </c>
      <c r="AD10" t="s">
        <v>17</v>
      </c>
      <c r="AE10" s="1">
        <v>0.5</v>
      </c>
      <c r="AF10">
        <v>4</v>
      </c>
      <c r="AG10" s="1">
        <f t="shared" si="0"/>
        <v>0.19999999999999996</v>
      </c>
      <c r="AH10" s="2">
        <f t="shared" si="15"/>
        <v>9.9999999999999978E-2</v>
      </c>
      <c r="AI10" s="2">
        <f t="shared" si="16"/>
        <v>1.2214668</v>
      </c>
      <c r="AJ10" s="2">
        <f t="shared" si="17"/>
        <v>0.12214667999999997</v>
      </c>
      <c r="AK10" s="6" t="s">
        <v>18</v>
      </c>
      <c r="AL10" s="3" t="str">
        <f t="shared" si="18"/>
        <v>1: 極めて低い</v>
      </c>
      <c r="AX10" s="3">
        <f t="shared" si="1"/>
        <v>0.11833499999999997</v>
      </c>
      <c r="AY10">
        <v>1</v>
      </c>
      <c r="AZ10" t="str">
        <f t="shared" si="19"/>
        <v>15%</v>
      </c>
      <c r="BA10" s="3">
        <f t="shared" si="20"/>
        <v>0.26833499999999999</v>
      </c>
      <c r="BB10" s="3" t="str">
        <f t="shared" si="21"/>
        <v>1: 低い</v>
      </c>
      <c r="BC10" s="3" t="str">
        <f t="shared" si="22"/>
        <v>2: かなり低い</v>
      </c>
      <c r="BD10">
        <f t="shared" si="23"/>
        <v>0.56668410432030092</v>
      </c>
    </row>
    <row r="11" spans="1:56" ht="19.5">
      <c r="A11" t="s">
        <v>46</v>
      </c>
      <c r="B11" t="s">
        <v>45</v>
      </c>
      <c r="C11" s="1">
        <v>0.36670000000000003</v>
      </c>
      <c r="D11">
        <v>4</v>
      </c>
      <c r="E11" s="1">
        <f t="shared" si="2"/>
        <v>0.19999999999999996</v>
      </c>
      <c r="F11" s="2">
        <f t="shared" si="3"/>
        <v>7.3339999999999989E-2</v>
      </c>
      <c r="G11" s="4" t="s">
        <v>47</v>
      </c>
      <c r="H11" s="3" t="str">
        <f t="shared" si="4"/>
        <v>1: 極めて低い</v>
      </c>
      <c r="I11" t="s">
        <v>49</v>
      </c>
      <c r="K11" s="1">
        <v>0.5</v>
      </c>
      <c r="L11">
        <v>4</v>
      </c>
      <c r="M11" s="1">
        <f t="shared" si="5"/>
        <v>0.19999999999999996</v>
      </c>
      <c r="N11" s="2">
        <f t="shared" si="6"/>
        <v>9.9999999999999978E-2</v>
      </c>
      <c r="O11" s="2">
        <f t="shared" si="7"/>
        <v>1.07334</v>
      </c>
      <c r="P11" s="2">
        <f t="shared" si="8"/>
        <v>0.10733399999999997</v>
      </c>
      <c r="Q11" t="s">
        <v>55</v>
      </c>
      <c r="R11" s="3" t="str">
        <f t="shared" si="9"/>
        <v>1: 極めて低い</v>
      </c>
      <c r="S11" t="s">
        <v>31</v>
      </c>
      <c r="T11" t="s">
        <v>13</v>
      </c>
      <c r="U11" s="1">
        <v>0.5</v>
      </c>
      <c r="V11">
        <v>3</v>
      </c>
      <c r="W11" s="1">
        <f t="shared" si="10"/>
        <v>0.39999999999999991</v>
      </c>
      <c r="X11" s="2">
        <f t="shared" si="11"/>
        <v>0.19999999999999996</v>
      </c>
      <c r="Y11" s="2">
        <f t="shared" si="12"/>
        <v>1.107334</v>
      </c>
      <c r="Z11" s="2">
        <f t="shared" si="13"/>
        <v>0.22146679999999996</v>
      </c>
      <c r="AA11" s="6" t="s">
        <v>14</v>
      </c>
      <c r="AB11" s="3" t="str">
        <f t="shared" si="14"/>
        <v>2: かなり低い</v>
      </c>
      <c r="AC11" t="s">
        <v>34</v>
      </c>
      <c r="AD11" t="s">
        <v>19</v>
      </c>
      <c r="AE11" s="1">
        <v>0.5</v>
      </c>
      <c r="AF11">
        <v>4</v>
      </c>
      <c r="AG11" s="1">
        <f t="shared" si="0"/>
        <v>0.19999999999999996</v>
      </c>
      <c r="AH11" s="2">
        <f t="shared" si="15"/>
        <v>9.9999999999999978E-2</v>
      </c>
      <c r="AI11" s="2">
        <f t="shared" si="16"/>
        <v>1.2214668</v>
      </c>
      <c r="AJ11" s="2">
        <f t="shared" si="17"/>
        <v>0.12214667999999997</v>
      </c>
      <c r="AK11" s="5" t="s">
        <v>20</v>
      </c>
      <c r="AL11" s="3" t="str">
        <f t="shared" si="18"/>
        <v>1: 極めて低い</v>
      </c>
      <c r="AX11" s="3">
        <f t="shared" si="1"/>
        <v>0.11833499999999997</v>
      </c>
      <c r="AY11">
        <v>3</v>
      </c>
      <c r="AZ11" t="str">
        <f t="shared" si="19"/>
        <v>25%</v>
      </c>
      <c r="BA11" s="3">
        <f t="shared" si="20"/>
        <v>0.36833499999999997</v>
      </c>
      <c r="BB11" s="3" t="str">
        <f t="shared" si="21"/>
        <v>1: 低い</v>
      </c>
      <c r="BC11" s="3" t="str">
        <f t="shared" si="22"/>
        <v>2: かなり低い</v>
      </c>
      <c r="BD11">
        <f t="shared" si="23"/>
        <v>0.59105659455102844</v>
      </c>
    </row>
    <row r="12" spans="1:56" ht="19.5">
      <c r="A12" t="s">
        <v>46</v>
      </c>
      <c r="B12" t="s">
        <v>45</v>
      </c>
      <c r="C12" s="1">
        <v>0.36670000000000003</v>
      </c>
      <c r="D12">
        <v>4</v>
      </c>
      <c r="E12" s="1">
        <f t="shared" si="2"/>
        <v>0.19999999999999996</v>
      </c>
      <c r="F12" s="2">
        <f t="shared" si="3"/>
        <v>7.3339999999999989E-2</v>
      </c>
      <c r="G12" s="4" t="s">
        <v>47</v>
      </c>
      <c r="H12" s="3" t="str">
        <f t="shared" si="4"/>
        <v>1: 極めて低い</v>
      </c>
      <c r="I12" t="s">
        <v>49</v>
      </c>
      <c r="K12" s="1">
        <v>0.5</v>
      </c>
      <c r="L12">
        <v>4</v>
      </c>
      <c r="M12" s="1">
        <f t="shared" si="5"/>
        <v>0.19999999999999996</v>
      </c>
      <c r="N12" s="2">
        <f t="shared" si="6"/>
        <v>9.9999999999999978E-2</v>
      </c>
      <c r="O12" s="2">
        <f t="shared" si="7"/>
        <v>1.07334</v>
      </c>
      <c r="P12" s="2">
        <f t="shared" si="8"/>
        <v>0.10733399999999997</v>
      </c>
      <c r="Q12" t="s">
        <v>55</v>
      </c>
      <c r="R12" s="3" t="str">
        <f t="shared" si="9"/>
        <v>1: 極めて低い</v>
      </c>
      <c r="S12" t="s">
        <v>31</v>
      </c>
      <c r="T12" t="s">
        <v>13</v>
      </c>
      <c r="U12" s="1">
        <v>0.5</v>
      </c>
      <c r="V12">
        <v>3</v>
      </c>
      <c r="W12" s="1">
        <f t="shared" si="10"/>
        <v>0.39999999999999991</v>
      </c>
      <c r="X12" s="2">
        <f t="shared" si="11"/>
        <v>0.19999999999999996</v>
      </c>
      <c r="Y12" s="2">
        <f t="shared" si="12"/>
        <v>1.107334</v>
      </c>
      <c r="Z12" s="2">
        <f t="shared" si="13"/>
        <v>0.22146679999999996</v>
      </c>
      <c r="AA12" s="6" t="s">
        <v>14</v>
      </c>
      <c r="AB12" s="3" t="str">
        <f t="shared" si="14"/>
        <v>2: かなり低い</v>
      </c>
      <c r="AC12" t="s">
        <v>53</v>
      </c>
      <c r="AE12" s="1">
        <v>0.4</v>
      </c>
      <c r="AF12">
        <v>4</v>
      </c>
      <c r="AG12" s="1">
        <f t="shared" si="0"/>
        <v>0.19999999999999996</v>
      </c>
      <c r="AH12" s="2">
        <f t="shared" si="15"/>
        <v>7.9999999999999988E-2</v>
      </c>
      <c r="AI12" s="2">
        <f t="shared" si="16"/>
        <v>1.2214668</v>
      </c>
      <c r="AJ12" s="2">
        <f t="shared" si="17"/>
        <v>9.7717343999999984E-2</v>
      </c>
      <c r="AK12" s="5" t="s">
        <v>59</v>
      </c>
      <c r="AL12" s="3" t="str">
        <f t="shared" si="18"/>
        <v>1: 極めて低い</v>
      </c>
      <c r="AX12" s="3">
        <f t="shared" si="1"/>
        <v>0.11333499999999996</v>
      </c>
      <c r="AY12">
        <v>1</v>
      </c>
      <c r="AZ12" t="str">
        <f t="shared" si="19"/>
        <v>15%</v>
      </c>
      <c r="BA12" s="3">
        <f t="shared" si="20"/>
        <v>0.26333499999999999</v>
      </c>
      <c r="BB12" s="3" t="str">
        <f t="shared" si="21"/>
        <v>1: 低い</v>
      </c>
      <c r="BC12" s="3" t="str">
        <f t="shared" si="22"/>
        <v>2: かなり低い</v>
      </c>
      <c r="BD12">
        <f t="shared" si="23"/>
        <v>0.56545593122972626</v>
      </c>
    </row>
    <row r="13" spans="1:56" ht="19.5">
      <c r="A13" t="s">
        <v>46</v>
      </c>
      <c r="B13" t="s">
        <v>45</v>
      </c>
      <c r="C13" s="1">
        <v>0.36670000000000003</v>
      </c>
      <c r="D13">
        <v>4</v>
      </c>
      <c r="E13" s="1">
        <f t="shared" si="2"/>
        <v>0.19999999999999996</v>
      </c>
      <c r="F13" s="2">
        <f t="shared" si="3"/>
        <v>7.3339999999999989E-2</v>
      </c>
      <c r="G13" s="4" t="s">
        <v>47</v>
      </c>
      <c r="H13" s="3" t="str">
        <f t="shared" si="4"/>
        <v>1: 極めて低い</v>
      </c>
      <c r="I13" t="s">
        <v>49</v>
      </c>
      <c r="K13" s="1">
        <v>0.5</v>
      </c>
      <c r="L13">
        <v>4</v>
      </c>
      <c r="M13" s="1">
        <f t="shared" si="5"/>
        <v>0.19999999999999996</v>
      </c>
      <c r="N13" s="2">
        <f t="shared" si="6"/>
        <v>9.9999999999999978E-2</v>
      </c>
      <c r="O13" s="2">
        <f t="shared" si="7"/>
        <v>1.07334</v>
      </c>
      <c r="P13" s="2">
        <f t="shared" si="8"/>
        <v>0.10733399999999997</v>
      </c>
      <c r="Q13" t="s">
        <v>55</v>
      </c>
      <c r="R13" s="3" t="str">
        <f t="shared" si="9"/>
        <v>1: 極めて低い</v>
      </c>
      <c r="S13" t="s">
        <v>31</v>
      </c>
      <c r="T13" t="s">
        <v>13</v>
      </c>
      <c r="U13" s="1">
        <v>0.5</v>
      </c>
      <c r="V13">
        <v>3</v>
      </c>
      <c r="W13" s="1">
        <f t="shared" si="10"/>
        <v>0.39999999999999991</v>
      </c>
      <c r="X13" s="2">
        <f t="shared" si="11"/>
        <v>0.19999999999999996</v>
      </c>
      <c r="Y13" s="2">
        <f t="shared" si="12"/>
        <v>1.107334</v>
      </c>
      <c r="Z13" s="2">
        <f t="shared" si="13"/>
        <v>0.22146679999999996</v>
      </c>
      <c r="AA13" s="6" t="s">
        <v>14</v>
      </c>
      <c r="AB13" s="3" t="str">
        <f t="shared" si="14"/>
        <v>2: かなり低い</v>
      </c>
      <c r="AC13" t="s">
        <v>54</v>
      </c>
      <c r="AE13" s="1">
        <v>0.3</v>
      </c>
      <c r="AF13">
        <v>4</v>
      </c>
      <c r="AG13" s="1">
        <f t="shared" si="0"/>
        <v>0.19999999999999996</v>
      </c>
      <c r="AH13" s="2">
        <f t="shared" si="15"/>
        <v>5.9999999999999984E-2</v>
      </c>
      <c r="AI13" s="2">
        <f t="shared" si="16"/>
        <v>1.2214668</v>
      </c>
      <c r="AJ13" s="2">
        <f t="shared" si="17"/>
        <v>7.3288007999999974E-2</v>
      </c>
      <c r="AK13" s="5" t="s">
        <v>60</v>
      </c>
      <c r="AL13" s="3" t="str">
        <f t="shared" si="18"/>
        <v>1: 極めて低い</v>
      </c>
      <c r="AX13" s="3">
        <f t="shared" si="1"/>
        <v>0.10833499999999997</v>
      </c>
      <c r="AY13">
        <v>3</v>
      </c>
      <c r="AZ13" t="str">
        <f t="shared" si="19"/>
        <v>25%</v>
      </c>
      <c r="BA13" s="3">
        <f t="shared" si="20"/>
        <v>0.35833499999999996</v>
      </c>
      <c r="BB13" s="3" t="str">
        <f t="shared" si="21"/>
        <v>1: 低い</v>
      </c>
      <c r="BC13" s="3" t="str">
        <f t="shared" si="22"/>
        <v>2: かなり低い</v>
      </c>
      <c r="BD13">
        <f t="shared" si="23"/>
        <v>0.58863732484107711</v>
      </c>
    </row>
    <row r="14" spans="1:56" ht="19.5">
      <c r="A14" t="s">
        <v>46</v>
      </c>
      <c r="B14" t="s">
        <v>45</v>
      </c>
      <c r="C14" s="1">
        <v>0.36670000000000003</v>
      </c>
      <c r="D14">
        <v>4</v>
      </c>
      <c r="E14" s="1">
        <f t="shared" si="2"/>
        <v>0.19999999999999996</v>
      </c>
      <c r="F14" s="2">
        <f t="shared" si="3"/>
        <v>7.3339999999999989E-2</v>
      </c>
      <c r="G14" s="4" t="s">
        <v>47</v>
      </c>
      <c r="H14" s="3" t="str">
        <f t="shared" si="4"/>
        <v>1: 極めて低い</v>
      </c>
      <c r="I14" t="s">
        <v>49</v>
      </c>
      <c r="K14" s="1">
        <v>0.5</v>
      </c>
      <c r="L14">
        <v>4</v>
      </c>
      <c r="M14" s="1">
        <f t="shared" si="5"/>
        <v>0.19999999999999996</v>
      </c>
      <c r="N14" s="2">
        <f t="shared" si="6"/>
        <v>9.9999999999999978E-2</v>
      </c>
      <c r="O14" s="2">
        <f t="shared" si="7"/>
        <v>1.07334</v>
      </c>
      <c r="P14" s="2">
        <f t="shared" si="8"/>
        <v>0.10733399999999997</v>
      </c>
      <c r="Q14" t="s">
        <v>55</v>
      </c>
      <c r="R14" s="3" t="str">
        <f t="shared" si="9"/>
        <v>1: 極めて低い</v>
      </c>
      <c r="S14" t="s">
        <v>32</v>
      </c>
      <c r="T14" t="s">
        <v>15</v>
      </c>
      <c r="U14" s="1">
        <v>0.5</v>
      </c>
      <c r="V14">
        <v>2</v>
      </c>
      <c r="W14" s="1">
        <f t="shared" si="10"/>
        <v>0.6</v>
      </c>
      <c r="X14" s="2">
        <f t="shared" si="11"/>
        <v>0.3</v>
      </c>
      <c r="Y14" s="2">
        <f t="shared" si="12"/>
        <v>1.107334</v>
      </c>
      <c r="Z14" s="2">
        <f t="shared" si="13"/>
        <v>0.3322002</v>
      </c>
      <c r="AA14" s="6" t="s">
        <v>16</v>
      </c>
      <c r="AB14" s="3" t="str">
        <f t="shared" si="14"/>
        <v>2: かなり低い</v>
      </c>
      <c r="AC14" t="s">
        <v>33</v>
      </c>
      <c r="AD14" t="s">
        <v>17</v>
      </c>
      <c r="AE14" s="1">
        <v>0.5</v>
      </c>
      <c r="AF14">
        <v>4</v>
      </c>
      <c r="AG14" s="1">
        <f t="shared" si="0"/>
        <v>0.19999999999999996</v>
      </c>
      <c r="AH14" s="2">
        <f t="shared" si="15"/>
        <v>9.9999999999999978E-2</v>
      </c>
      <c r="AI14" s="2">
        <f t="shared" si="16"/>
        <v>1.3322001999999999</v>
      </c>
      <c r="AJ14" s="2">
        <f t="shared" si="17"/>
        <v>0.13322001999999997</v>
      </c>
      <c r="AK14" s="6" t="s">
        <v>18</v>
      </c>
      <c r="AL14" s="3" t="str">
        <f t="shared" si="18"/>
        <v>1: 極めて低い</v>
      </c>
      <c r="AX14" s="3">
        <f t="shared" si="1"/>
        <v>0.14333499999999999</v>
      </c>
      <c r="AY14">
        <v>1</v>
      </c>
      <c r="AZ14" t="str">
        <f t="shared" si="19"/>
        <v>15%</v>
      </c>
      <c r="BA14" s="3">
        <f t="shared" si="20"/>
        <v>0.29333500000000001</v>
      </c>
      <c r="BB14" s="3" t="str">
        <f t="shared" si="21"/>
        <v>1: 低い</v>
      </c>
      <c r="BC14" s="3" t="str">
        <f t="shared" si="22"/>
        <v>2: かなり低い</v>
      </c>
      <c r="BD14">
        <f t="shared" si="23"/>
        <v>0.57281239940065409</v>
      </c>
    </row>
    <row r="15" spans="1:56" ht="19.5">
      <c r="A15" t="s">
        <v>46</v>
      </c>
      <c r="B15" t="s">
        <v>45</v>
      </c>
      <c r="C15" s="1">
        <v>0.36670000000000003</v>
      </c>
      <c r="D15">
        <v>4</v>
      </c>
      <c r="E15" s="1">
        <f t="shared" si="2"/>
        <v>0.19999999999999996</v>
      </c>
      <c r="F15" s="2">
        <f t="shared" si="3"/>
        <v>7.3339999999999989E-2</v>
      </c>
      <c r="G15" s="4" t="s">
        <v>47</v>
      </c>
      <c r="H15" s="3" t="str">
        <f t="shared" si="4"/>
        <v>1: 極めて低い</v>
      </c>
      <c r="I15" t="s">
        <v>49</v>
      </c>
      <c r="K15" s="1">
        <v>0.5</v>
      </c>
      <c r="L15">
        <v>4</v>
      </c>
      <c r="M15" s="1">
        <f t="shared" si="5"/>
        <v>0.19999999999999996</v>
      </c>
      <c r="N15" s="2">
        <f t="shared" si="6"/>
        <v>9.9999999999999978E-2</v>
      </c>
      <c r="O15" s="2">
        <f t="shared" si="7"/>
        <v>1.07334</v>
      </c>
      <c r="P15" s="2">
        <f t="shared" si="8"/>
        <v>0.10733399999999997</v>
      </c>
      <c r="Q15" t="s">
        <v>55</v>
      </c>
      <c r="R15" s="3" t="str">
        <f t="shared" si="9"/>
        <v>1: 極めて低い</v>
      </c>
      <c r="S15" t="s">
        <v>32</v>
      </c>
      <c r="T15" t="s">
        <v>15</v>
      </c>
      <c r="U15" s="1">
        <v>0.5</v>
      </c>
      <c r="V15">
        <v>2</v>
      </c>
      <c r="W15" s="1">
        <f t="shared" si="10"/>
        <v>0.6</v>
      </c>
      <c r="X15" s="2">
        <f t="shared" si="11"/>
        <v>0.3</v>
      </c>
      <c r="Y15" s="2">
        <f t="shared" si="12"/>
        <v>1.107334</v>
      </c>
      <c r="Z15" s="2">
        <f t="shared" si="13"/>
        <v>0.3322002</v>
      </c>
      <c r="AA15" s="6" t="s">
        <v>16</v>
      </c>
      <c r="AB15" s="3" t="str">
        <f t="shared" si="14"/>
        <v>2: かなり低い</v>
      </c>
      <c r="AC15" t="s">
        <v>34</v>
      </c>
      <c r="AD15" t="s">
        <v>19</v>
      </c>
      <c r="AE15" s="1">
        <v>0.5</v>
      </c>
      <c r="AF15">
        <v>4</v>
      </c>
      <c r="AG15" s="1">
        <f t="shared" si="0"/>
        <v>0.19999999999999996</v>
      </c>
      <c r="AH15" s="2">
        <f t="shared" si="15"/>
        <v>9.9999999999999978E-2</v>
      </c>
      <c r="AI15" s="2">
        <f t="shared" si="16"/>
        <v>1.3322001999999999</v>
      </c>
      <c r="AJ15" s="2">
        <f t="shared" si="17"/>
        <v>0.13322001999999997</v>
      </c>
      <c r="AK15" s="5" t="s">
        <v>20</v>
      </c>
      <c r="AL15" s="3" t="str">
        <f t="shared" si="18"/>
        <v>1: 極めて低い</v>
      </c>
      <c r="AX15" s="3">
        <f t="shared" si="1"/>
        <v>0.14333499999999999</v>
      </c>
      <c r="AY15">
        <v>2</v>
      </c>
      <c r="AZ15" t="str">
        <f t="shared" si="19"/>
        <v>20%</v>
      </c>
      <c r="BA15" s="3">
        <f t="shared" si="20"/>
        <v>0.343335</v>
      </c>
      <c r="BB15" s="3" t="str">
        <f t="shared" si="21"/>
        <v>1: 低い</v>
      </c>
      <c r="BC15" s="3" t="str">
        <f t="shared" si="22"/>
        <v>2: かなり低い</v>
      </c>
      <c r="BD15">
        <f t="shared" si="23"/>
        <v>0.58500040616223603</v>
      </c>
    </row>
    <row r="16" spans="1:56" ht="19.5">
      <c r="A16" t="s">
        <v>46</v>
      </c>
      <c r="B16" t="s">
        <v>45</v>
      </c>
      <c r="C16" s="1">
        <v>0.36670000000000003</v>
      </c>
      <c r="D16">
        <v>4</v>
      </c>
      <c r="E16" s="1">
        <f t="shared" si="2"/>
        <v>0.19999999999999996</v>
      </c>
      <c r="F16" s="2">
        <f t="shared" si="3"/>
        <v>7.3339999999999989E-2</v>
      </c>
      <c r="G16" s="4" t="s">
        <v>47</v>
      </c>
      <c r="H16" s="3" t="str">
        <f t="shared" si="4"/>
        <v>1: 極めて低い</v>
      </c>
      <c r="I16" t="s">
        <v>49</v>
      </c>
      <c r="K16" s="1">
        <v>0.5</v>
      </c>
      <c r="L16">
        <v>4</v>
      </c>
      <c r="M16" s="1">
        <f t="shared" si="5"/>
        <v>0.19999999999999996</v>
      </c>
      <c r="N16" s="2">
        <f t="shared" si="6"/>
        <v>9.9999999999999978E-2</v>
      </c>
      <c r="O16" s="2">
        <f t="shared" si="7"/>
        <v>1.07334</v>
      </c>
      <c r="P16" s="2">
        <f t="shared" si="8"/>
        <v>0.10733399999999997</v>
      </c>
      <c r="Q16" t="s">
        <v>55</v>
      </c>
      <c r="R16" s="3" t="str">
        <f t="shared" si="9"/>
        <v>1: 極めて低い</v>
      </c>
      <c r="S16" t="s">
        <v>32</v>
      </c>
      <c r="T16" t="s">
        <v>15</v>
      </c>
      <c r="U16" s="1">
        <v>0.5</v>
      </c>
      <c r="V16">
        <v>2</v>
      </c>
      <c r="W16" s="1">
        <f t="shared" si="10"/>
        <v>0.6</v>
      </c>
      <c r="X16" s="2">
        <f t="shared" si="11"/>
        <v>0.3</v>
      </c>
      <c r="Y16" s="2">
        <f t="shared" si="12"/>
        <v>1.107334</v>
      </c>
      <c r="Z16" s="2">
        <f t="shared" si="13"/>
        <v>0.3322002</v>
      </c>
      <c r="AA16" s="6" t="s">
        <v>16</v>
      </c>
      <c r="AB16" s="3" t="str">
        <f t="shared" si="14"/>
        <v>2: かなり低い</v>
      </c>
      <c r="AC16" t="s">
        <v>53</v>
      </c>
      <c r="AE16" s="1">
        <v>0.4</v>
      </c>
      <c r="AF16">
        <v>4</v>
      </c>
      <c r="AG16" s="1">
        <f t="shared" si="0"/>
        <v>0.19999999999999996</v>
      </c>
      <c r="AH16" s="2">
        <f t="shared" si="15"/>
        <v>7.9999999999999988E-2</v>
      </c>
      <c r="AI16" s="2">
        <f t="shared" si="16"/>
        <v>1.3322001999999999</v>
      </c>
      <c r="AJ16" s="2">
        <f t="shared" si="17"/>
        <v>0.10657601599999998</v>
      </c>
      <c r="AK16" s="5" t="s">
        <v>59</v>
      </c>
      <c r="AL16" s="3" t="str">
        <f t="shared" si="18"/>
        <v>1: 極めて低い</v>
      </c>
      <c r="AX16" s="3">
        <f t="shared" si="1"/>
        <v>0.13833499999999999</v>
      </c>
      <c r="AY16">
        <v>1</v>
      </c>
      <c r="AZ16" t="str">
        <f t="shared" si="19"/>
        <v>15%</v>
      </c>
      <c r="BA16" s="3">
        <f t="shared" si="20"/>
        <v>0.28833500000000001</v>
      </c>
      <c r="BB16" s="3" t="str">
        <f t="shared" si="21"/>
        <v>1: 低い</v>
      </c>
      <c r="BC16" s="3" t="str">
        <f t="shared" si="22"/>
        <v>2: かなり低い</v>
      </c>
      <c r="BD16">
        <f t="shared" si="23"/>
        <v>0.57158846458989832</v>
      </c>
    </row>
    <row r="17" spans="1:56" ht="19.5">
      <c r="A17" t="s">
        <v>46</v>
      </c>
      <c r="B17" t="s">
        <v>45</v>
      </c>
      <c r="C17" s="1">
        <v>0.36670000000000003</v>
      </c>
      <c r="D17">
        <v>4</v>
      </c>
      <c r="E17" s="1">
        <f t="shared" si="2"/>
        <v>0.19999999999999996</v>
      </c>
      <c r="F17" s="2">
        <f t="shared" si="3"/>
        <v>7.3339999999999989E-2</v>
      </c>
      <c r="G17" s="4" t="s">
        <v>47</v>
      </c>
      <c r="H17" s="3" t="str">
        <f t="shared" si="4"/>
        <v>1: 極めて低い</v>
      </c>
      <c r="I17" t="s">
        <v>49</v>
      </c>
      <c r="K17" s="1">
        <v>0.5</v>
      </c>
      <c r="L17">
        <v>4</v>
      </c>
      <c r="M17" s="1">
        <f t="shared" si="5"/>
        <v>0.19999999999999996</v>
      </c>
      <c r="N17" s="2">
        <f t="shared" si="6"/>
        <v>9.9999999999999978E-2</v>
      </c>
      <c r="O17" s="2">
        <f t="shared" si="7"/>
        <v>1.07334</v>
      </c>
      <c r="P17" s="2">
        <f t="shared" si="8"/>
        <v>0.10733399999999997</v>
      </c>
      <c r="Q17" t="s">
        <v>55</v>
      </c>
      <c r="R17" s="3" t="str">
        <f t="shared" si="9"/>
        <v>1: 極めて低い</v>
      </c>
      <c r="S17" t="s">
        <v>32</v>
      </c>
      <c r="T17" t="s">
        <v>15</v>
      </c>
      <c r="U17" s="1">
        <v>0.5</v>
      </c>
      <c r="V17">
        <v>2</v>
      </c>
      <c r="W17" s="1">
        <f t="shared" si="10"/>
        <v>0.6</v>
      </c>
      <c r="X17" s="2">
        <f t="shared" si="11"/>
        <v>0.3</v>
      </c>
      <c r="Y17" s="2">
        <f t="shared" si="12"/>
        <v>1.107334</v>
      </c>
      <c r="Z17" s="2">
        <f t="shared" si="13"/>
        <v>0.3322002</v>
      </c>
      <c r="AA17" s="6" t="s">
        <v>16</v>
      </c>
      <c r="AB17" s="3" t="str">
        <f t="shared" si="14"/>
        <v>2: かなり低い</v>
      </c>
      <c r="AC17" t="s">
        <v>54</v>
      </c>
      <c r="AE17" s="1">
        <v>0.3</v>
      </c>
      <c r="AF17">
        <v>4</v>
      </c>
      <c r="AG17" s="1">
        <f t="shared" si="0"/>
        <v>0.19999999999999996</v>
      </c>
      <c r="AH17" s="2">
        <f t="shared" si="15"/>
        <v>5.9999999999999984E-2</v>
      </c>
      <c r="AI17" s="2">
        <f t="shared" si="16"/>
        <v>1.3322001999999999</v>
      </c>
      <c r="AJ17" s="2">
        <f t="shared" si="17"/>
        <v>7.9932011999999969E-2</v>
      </c>
      <c r="AK17" s="5" t="s">
        <v>60</v>
      </c>
      <c r="AL17" s="3" t="str">
        <f t="shared" si="18"/>
        <v>1: 極めて低い</v>
      </c>
      <c r="AX17" s="3">
        <f t="shared" si="1"/>
        <v>0.13333499999999998</v>
      </c>
      <c r="AY17">
        <v>3</v>
      </c>
      <c r="AZ17" t="str">
        <f t="shared" si="19"/>
        <v>25%</v>
      </c>
      <c r="BA17" s="3">
        <f t="shared" si="20"/>
        <v>0.38333499999999998</v>
      </c>
      <c r="BB17" s="3" t="str">
        <f t="shared" si="21"/>
        <v>1: 低い</v>
      </c>
      <c r="BC17" s="3" t="str">
        <f t="shared" si="22"/>
        <v>2: かなり低い</v>
      </c>
      <c r="BD17">
        <f t="shared" si="23"/>
        <v>0.59467721189725353</v>
      </c>
    </row>
    <row r="18" spans="1:56" ht="19.5" hidden="1">
      <c r="A18" t="s">
        <v>46</v>
      </c>
      <c r="B18" t="s">
        <v>45</v>
      </c>
      <c r="C18" s="1">
        <v>0.36670000000000003</v>
      </c>
      <c r="D18">
        <v>4</v>
      </c>
      <c r="E18" s="1">
        <f t="shared" si="2"/>
        <v>0.19999999999999996</v>
      </c>
      <c r="F18" s="2">
        <f t="shared" si="3"/>
        <v>7.3339999999999989E-2</v>
      </c>
      <c r="G18" s="4" t="s">
        <v>47</v>
      </c>
      <c r="H18" s="3" t="str">
        <f t="shared" si="4"/>
        <v>1: 極めて低い</v>
      </c>
      <c r="I18" t="s">
        <v>50</v>
      </c>
      <c r="K18" s="1">
        <v>0.5</v>
      </c>
      <c r="L18">
        <v>4</v>
      </c>
      <c r="M18" s="1">
        <f t="shared" si="5"/>
        <v>0.19999999999999996</v>
      </c>
      <c r="N18" s="2">
        <f t="shared" si="6"/>
        <v>9.9999999999999978E-2</v>
      </c>
      <c r="O18" s="2">
        <f t="shared" si="7"/>
        <v>1.07334</v>
      </c>
      <c r="P18" s="2">
        <f t="shared" si="8"/>
        <v>0.10733399999999997</v>
      </c>
      <c r="Q18" t="s">
        <v>56</v>
      </c>
      <c r="R18" s="3" t="str">
        <f t="shared" si="9"/>
        <v>1: 極めて低い</v>
      </c>
      <c r="S18" t="s">
        <v>51</v>
      </c>
      <c r="U18" s="1">
        <v>0.4667</v>
      </c>
      <c r="V18">
        <v>4</v>
      </c>
      <c r="W18" s="1">
        <f t="shared" si="10"/>
        <v>0.19999999999999996</v>
      </c>
      <c r="X18" s="2">
        <f t="shared" si="11"/>
        <v>9.3339999999999979E-2</v>
      </c>
      <c r="Y18" s="2">
        <f t="shared" si="12"/>
        <v>1.107334</v>
      </c>
      <c r="Z18" s="2">
        <f t="shared" si="13"/>
        <v>0.10335855555999998</v>
      </c>
      <c r="AA18" s="5" t="s">
        <v>57</v>
      </c>
      <c r="AB18" s="3" t="str">
        <f t="shared" si="14"/>
        <v>1: 極めて低い</v>
      </c>
      <c r="AC18" t="s">
        <v>33</v>
      </c>
      <c r="AD18" t="s">
        <v>17</v>
      </c>
      <c r="AE18" s="1">
        <v>0.5</v>
      </c>
      <c r="AF18">
        <v>4</v>
      </c>
      <c r="AG18" s="1">
        <f t="shared" si="0"/>
        <v>0.19999999999999996</v>
      </c>
      <c r="AH18" s="2">
        <f t="shared" si="15"/>
        <v>9.9999999999999978E-2</v>
      </c>
      <c r="AI18" s="2">
        <f t="shared" si="16"/>
        <v>1.1033585555600001</v>
      </c>
      <c r="AJ18" s="2">
        <f t="shared" si="17"/>
        <v>0.11033585555599998</v>
      </c>
      <c r="AK18" s="6" t="s">
        <v>18</v>
      </c>
      <c r="AL18" s="3" t="str">
        <f t="shared" si="18"/>
        <v>1: 極めて低い</v>
      </c>
      <c r="AX18" s="3">
        <f t="shared" si="1"/>
        <v>9.1669999999999974E-2</v>
      </c>
      <c r="AY18">
        <v>1</v>
      </c>
      <c r="AZ18" t="str">
        <f t="shared" si="19"/>
        <v>15%</v>
      </c>
      <c r="BA18" s="3">
        <f t="shared" si="20"/>
        <v>0.24166999999999997</v>
      </c>
      <c r="BB18" s="3" t="str">
        <f t="shared" si="21"/>
        <v>1: 低い</v>
      </c>
      <c r="BC18" s="3" t="str">
        <f t="shared" si="22"/>
        <v>2: かなり低い</v>
      </c>
      <c r="BD18">
        <f t="shared" si="23"/>
        <v>0.56012515338337943</v>
      </c>
    </row>
    <row r="19" spans="1:56" ht="19.5" hidden="1">
      <c r="A19" t="s">
        <v>46</v>
      </c>
      <c r="B19" t="s">
        <v>45</v>
      </c>
      <c r="C19" s="1">
        <v>0.36670000000000003</v>
      </c>
      <c r="D19">
        <v>4</v>
      </c>
      <c r="E19" s="1">
        <f t="shared" si="2"/>
        <v>0.19999999999999996</v>
      </c>
      <c r="F19" s="2">
        <f t="shared" si="3"/>
        <v>7.3339999999999989E-2</v>
      </c>
      <c r="G19" s="4" t="s">
        <v>47</v>
      </c>
      <c r="H19" s="3" t="str">
        <f t="shared" si="4"/>
        <v>1: 極めて低い</v>
      </c>
      <c r="I19" t="s">
        <v>50</v>
      </c>
      <c r="K19" s="1">
        <v>0.5</v>
      </c>
      <c r="L19">
        <v>4</v>
      </c>
      <c r="M19" s="1">
        <f t="shared" si="5"/>
        <v>0.19999999999999996</v>
      </c>
      <c r="N19" s="2">
        <f t="shared" si="6"/>
        <v>9.9999999999999978E-2</v>
      </c>
      <c r="O19" s="2">
        <f t="shared" si="7"/>
        <v>1.07334</v>
      </c>
      <c r="P19" s="2">
        <f t="shared" si="8"/>
        <v>0.10733399999999997</v>
      </c>
      <c r="Q19" t="s">
        <v>56</v>
      </c>
      <c r="R19" s="3" t="str">
        <f t="shared" si="9"/>
        <v>1: 極めて低い</v>
      </c>
      <c r="S19" t="s">
        <v>51</v>
      </c>
      <c r="U19" s="1">
        <v>0.4667</v>
      </c>
      <c r="V19">
        <v>4</v>
      </c>
      <c r="W19" s="1">
        <f t="shared" si="10"/>
        <v>0.19999999999999996</v>
      </c>
      <c r="X19" s="2">
        <f t="shared" si="11"/>
        <v>9.3339999999999979E-2</v>
      </c>
      <c r="Y19" s="2">
        <f t="shared" si="12"/>
        <v>1.107334</v>
      </c>
      <c r="Z19" s="2">
        <f t="shared" si="13"/>
        <v>0.10335855555999998</v>
      </c>
      <c r="AA19" s="5" t="s">
        <v>57</v>
      </c>
      <c r="AB19" s="3" t="str">
        <f t="shared" si="14"/>
        <v>1: 極めて低い</v>
      </c>
      <c r="AC19" t="s">
        <v>34</v>
      </c>
      <c r="AD19" t="s">
        <v>19</v>
      </c>
      <c r="AE19" s="1">
        <v>0.5</v>
      </c>
      <c r="AF19">
        <v>4</v>
      </c>
      <c r="AG19" s="1">
        <f t="shared" si="0"/>
        <v>0.19999999999999996</v>
      </c>
      <c r="AH19" s="2">
        <f t="shared" si="15"/>
        <v>9.9999999999999978E-2</v>
      </c>
      <c r="AI19" s="2">
        <f t="shared" si="16"/>
        <v>1.1033585555600001</v>
      </c>
      <c r="AJ19" s="2">
        <f t="shared" si="17"/>
        <v>0.11033585555599998</v>
      </c>
      <c r="AK19" s="5" t="s">
        <v>20</v>
      </c>
      <c r="AL19" s="3" t="str">
        <f t="shared" si="18"/>
        <v>1: 極めて低い</v>
      </c>
      <c r="AX19" s="3">
        <f t="shared" si="1"/>
        <v>9.1669999999999974E-2</v>
      </c>
      <c r="AY19">
        <v>2</v>
      </c>
      <c r="AZ19" t="str">
        <f t="shared" si="19"/>
        <v>20%</v>
      </c>
      <c r="BA19" s="3">
        <f t="shared" si="20"/>
        <v>0.29166999999999998</v>
      </c>
      <c r="BB19" s="3" t="str">
        <f t="shared" si="21"/>
        <v>1: 低い</v>
      </c>
      <c r="BC19" s="3" t="str">
        <f t="shared" si="22"/>
        <v>2: かなり低い</v>
      </c>
      <c r="BD19">
        <f t="shared" si="23"/>
        <v>0.57240492733563986</v>
      </c>
    </row>
    <row r="20" spans="1:56" ht="19.5" hidden="1">
      <c r="A20" t="s">
        <v>46</v>
      </c>
      <c r="B20" t="s">
        <v>45</v>
      </c>
      <c r="C20" s="1">
        <v>0.36670000000000003</v>
      </c>
      <c r="D20">
        <v>4</v>
      </c>
      <c r="E20" s="1">
        <f t="shared" si="2"/>
        <v>0.19999999999999996</v>
      </c>
      <c r="F20" s="2">
        <f t="shared" si="3"/>
        <v>7.3339999999999989E-2</v>
      </c>
      <c r="G20" s="4" t="s">
        <v>47</v>
      </c>
      <c r="H20" s="3" t="str">
        <f t="shared" si="4"/>
        <v>1: 極めて低い</v>
      </c>
      <c r="I20" t="s">
        <v>50</v>
      </c>
      <c r="K20" s="1">
        <v>0.5</v>
      </c>
      <c r="L20">
        <v>4</v>
      </c>
      <c r="M20" s="1">
        <f t="shared" si="5"/>
        <v>0.19999999999999996</v>
      </c>
      <c r="N20" s="2">
        <f t="shared" si="6"/>
        <v>9.9999999999999978E-2</v>
      </c>
      <c r="O20" s="2">
        <f t="shared" si="7"/>
        <v>1.07334</v>
      </c>
      <c r="P20" s="2">
        <f t="shared" si="8"/>
        <v>0.10733399999999997</v>
      </c>
      <c r="Q20" t="s">
        <v>56</v>
      </c>
      <c r="R20" s="3" t="str">
        <f t="shared" si="9"/>
        <v>1: 極めて低い</v>
      </c>
      <c r="S20" t="s">
        <v>51</v>
      </c>
      <c r="U20" s="1">
        <v>0.4667</v>
      </c>
      <c r="V20">
        <v>4</v>
      </c>
      <c r="W20" s="1">
        <f t="shared" si="10"/>
        <v>0.19999999999999996</v>
      </c>
      <c r="X20" s="2">
        <f t="shared" si="11"/>
        <v>9.3339999999999979E-2</v>
      </c>
      <c r="Y20" s="2">
        <f t="shared" si="12"/>
        <v>1.107334</v>
      </c>
      <c r="Z20" s="2">
        <f t="shared" si="13"/>
        <v>0.10335855555999998</v>
      </c>
      <c r="AA20" s="5" t="s">
        <v>57</v>
      </c>
      <c r="AB20" s="3" t="str">
        <f t="shared" si="14"/>
        <v>1: 極めて低い</v>
      </c>
      <c r="AC20" t="s">
        <v>53</v>
      </c>
      <c r="AE20" s="1">
        <v>0.4</v>
      </c>
      <c r="AF20">
        <v>4</v>
      </c>
      <c r="AG20" s="1">
        <f t="shared" si="0"/>
        <v>0.19999999999999996</v>
      </c>
      <c r="AH20" s="2">
        <f t="shared" si="15"/>
        <v>7.9999999999999988E-2</v>
      </c>
      <c r="AI20" s="2">
        <f t="shared" si="16"/>
        <v>1.1033585555600001</v>
      </c>
      <c r="AJ20" s="2">
        <f t="shared" si="17"/>
        <v>8.8268684444799989E-2</v>
      </c>
      <c r="AK20" s="5" t="s">
        <v>59</v>
      </c>
      <c r="AL20" s="3" t="str">
        <f t="shared" si="18"/>
        <v>1: 極めて低い</v>
      </c>
      <c r="AX20" s="3">
        <f t="shared" si="1"/>
        <v>8.6669999999999969E-2</v>
      </c>
      <c r="AY20">
        <v>1</v>
      </c>
      <c r="AZ20" t="str">
        <f t="shared" si="19"/>
        <v>15%</v>
      </c>
      <c r="BA20" s="3">
        <f t="shared" si="20"/>
        <v>0.23666999999999996</v>
      </c>
      <c r="BB20" s="3" t="str">
        <f t="shared" si="21"/>
        <v>1: 低い</v>
      </c>
      <c r="BC20" s="3" t="str">
        <f t="shared" si="22"/>
        <v>2: かなり低い</v>
      </c>
      <c r="BD20">
        <f t="shared" si="23"/>
        <v>0.55889286066205723</v>
      </c>
    </row>
    <row r="21" spans="1:56" ht="19.5" hidden="1">
      <c r="A21" t="s">
        <v>46</v>
      </c>
      <c r="B21" t="s">
        <v>45</v>
      </c>
      <c r="C21" s="1">
        <v>0.36670000000000003</v>
      </c>
      <c r="D21">
        <v>4</v>
      </c>
      <c r="E21" s="1">
        <f t="shared" si="2"/>
        <v>0.19999999999999996</v>
      </c>
      <c r="F21" s="2">
        <f t="shared" si="3"/>
        <v>7.3339999999999989E-2</v>
      </c>
      <c r="G21" s="4" t="s">
        <v>47</v>
      </c>
      <c r="H21" s="3" t="str">
        <f t="shared" si="4"/>
        <v>1: 極めて低い</v>
      </c>
      <c r="I21" t="s">
        <v>50</v>
      </c>
      <c r="K21" s="1">
        <v>0.5</v>
      </c>
      <c r="L21">
        <v>4</v>
      </c>
      <c r="M21" s="1">
        <f t="shared" si="5"/>
        <v>0.19999999999999996</v>
      </c>
      <c r="N21" s="2">
        <f t="shared" si="6"/>
        <v>9.9999999999999978E-2</v>
      </c>
      <c r="O21" s="2">
        <f t="shared" si="7"/>
        <v>1.07334</v>
      </c>
      <c r="P21" s="2">
        <f t="shared" si="8"/>
        <v>0.10733399999999997</v>
      </c>
      <c r="Q21" t="s">
        <v>56</v>
      </c>
      <c r="R21" s="3" t="str">
        <f t="shared" si="9"/>
        <v>1: 極めて低い</v>
      </c>
      <c r="S21" t="s">
        <v>51</v>
      </c>
      <c r="U21" s="1">
        <v>0.4667</v>
      </c>
      <c r="V21">
        <v>4</v>
      </c>
      <c r="W21" s="1">
        <f t="shared" si="10"/>
        <v>0.19999999999999996</v>
      </c>
      <c r="X21" s="2">
        <f t="shared" si="11"/>
        <v>9.3339999999999979E-2</v>
      </c>
      <c r="Y21" s="2">
        <f t="shared" si="12"/>
        <v>1.107334</v>
      </c>
      <c r="Z21" s="2">
        <f t="shared" si="13"/>
        <v>0.10335855555999998</v>
      </c>
      <c r="AA21" s="5" t="s">
        <v>57</v>
      </c>
      <c r="AB21" s="3" t="str">
        <f t="shared" si="14"/>
        <v>1: 極めて低い</v>
      </c>
      <c r="AC21" t="s">
        <v>54</v>
      </c>
      <c r="AE21" s="1">
        <v>0.3</v>
      </c>
      <c r="AF21">
        <v>4</v>
      </c>
      <c r="AG21" s="1">
        <f t="shared" si="0"/>
        <v>0.19999999999999996</v>
      </c>
      <c r="AH21" s="2">
        <f t="shared" si="15"/>
        <v>5.9999999999999984E-2</v>
      </c>
      <c r="AI21" s="2">
        <f t="shared" si="16"/>
        <v>1.1033585555600001</v>
      </c>
      <c r="AJ21" s="2">
        <f t="shared" si="17"/>
        <v>6.6201513333599984E-2</v>
      </c>
      <c r="AK21" s="5" t="s">
        <v>60</v>
      </c>
      <c r="AL21" s="3" t="str">
        <f t="shared" si="18"/>
        <v>1: 極めて低い</v>
      </c>
      <c r="AX21" s="3">
        <f t="shared" si="1"/>
        <v>8.1669999999999979E-2</v>
      </c>
      <c r="AY21">
        <v>2</v>
      </c>
      <c r="AZ21" t="str">
        <f t="shared" si="19"/>
        <v>20%</v>
      </c>
      <c r="BA21" s="3">
        <f t="shared" si="20"/>
        <v>0.28166999999999998</v>
      </c>
      <c r="BB21" s="3" t="str">
        <f t="shared" si="21"/>
        <v>1: 低い</v>
      </c>
      <c r="BC21" s="3" t="str">
        <f t="shared" si="22"/>
        <v>2: かなり低い</v>
      </c>
      <c r="BD21">
        <f t="shared" si="23"/>
        <v>0.5699555990473324</v>
      </c>
    </row>
    <row r="22" spans="1:56" ht="19.5" hidden="1">
      <c r="A22" t="s">
        <v>46</v>
      </c>
      <c r="B22" t="s">
        <v>45</v>
      </c>
      <c r="C22" s="1">
        <v>0.36670000000000003</v>
      </c>
      <c r="D22">
        <v>4</v>
      </c>
      <c r="E22" s="1">
        <f t="shared" si="2"/>
        <v>0.19999999999999996</v>
      </c>
      <c r="F22" s="2">
        <f t="shared" si="3"/>
        <v>7.3339999999999989E-2</v>
      </c>
      <c r="G22" s="4" t="s">
        <v>47</v>
      </c>
      <c r="H22" s="3" t="str">
        <f t="shared" si="4"/>
        <v>1: 極めて低い</v>
      </c>
      <c r="I22" t="s">
        <v>50</v>
      </c>
      <c r="K22" s="1">
        <v>0.5</v>
      </c>
      <c r="L22">
        <v>4</v>
      </c>
      <c r="M22" s="1">
        <f t="shared" si="5"/>
        <v>0.19999999999999996</v>
      </c>
      <c r="N22" s="2">
        <f t="shared" si="6"/>
        <v>9.9999999999999978E-2</v>
      </c>
      <c r="O22" s="2">
        <f t="shared" si="7"/>
        <v>1.07334</v>
      </c>
      <c r="P22" s="2">
        <f t="shared" si="8"/>
        <v>0.10733399999999997</v>
      </c>
      <c r="Q22" t="s">
        <v>56</v>
      </c>
      <c r="R22" s="3" t="str">
        <f t="shared" si="9"/>
        <v>1: 極めて低い</v>
      </c>
      <c r="S22" t="s">
        <v>52</v>
      </c>
      <c r="U22" s="1">
        <v>0.4667</v>
      </c>
      <c r="V22">
        <v>4</v>
      </c>
      <c r="W22" s="1">
        <f t="shared" si="10"/>
        <v>0.19999999999999996</v>
      </c>
      <c r="X22" s="2">
        <f t="shared" si="11"/>
        <v>9.3339999999999979E-2</v>
      </c>
      <c r="Y22" s="2">
        <f t="shared" si="12"/>
        <v>1.107334</v>
      </c>
      <c r="Z22" s="2">
        <f t="shared" si="13"/>
        <v>0.10335855555999998</v>
      </c>
      <c r="AA22" s="5" t="s">
        <v>58</v>
      </c>
      <c r="AB22" s="3" t="str">
        <f t="shared" si="14"/>
        <v>1: 極めて低い</v>
      </c>
      <c r="AC22" t="s">
        <v>33</v>
      </c>
      <c r="AD22" t="s">
        <v>17</v>
      </c>
      <c r="AE22" s="1">
        <v>0.5</v>
      </c>
      <c r="AF22">
        <v>4</v>
      </c>
      <c r="AG22" s="1">
        <f t="shared" si="0"/>
        <v>0.19999999999999996</v>
      </c>
      <c r="AH22" s="2">
        <f t="shared" si="15"/>
        <v>9.9999999999999978E-2</v>
      </c>
      <c r="AI22" s="2">
        <f t="shared" si="16"/>
        <v>1.1033585555600001</v>
      </c>
      <c r="AJ22" s="2">
        <f t="shared" si="17"/>
        <v>0.11033585555599998</v>
      </c>
      <c r="AK22" s="6" t="s">
        <v>18</v>
      </c>
      <c r="AL22" s="3" t="str">
        <f t="shared" si="18"/>
        <v>1: 極めて低い</v>
      </c>
      <c r="AX22" s="3">
        <f t="shared" si="1"/>
        <v>9.1669999999999974E-2</v>
      </c>
      <c r="AY22">
        <v>1</v>
      </c>
      <c r="AZ22" t="str">
        <f t="shared" si="19"/>
        <v>15%</v>
      </c>
      <c r="BA22" s="3">
        <f t="shared" si="20"/>
        <v>0.24166999999999997</v>
      </c>
      <c r="BB22" s="3" t="str">
        <f t="shared" si="21"/>
        <v>1: 低い</v>
      </c>
      <c r="BC22" s="3" t="str">
        <f t="shared" si="22"/>
        <v>2: かなり低い</v>
      </c>
      <c r="BD22">
        <f t="shared" si="23"/>
        <v>0.56012515338337943</v>
      </c>
    </row>
    <row r="23" spans="1:56" ht="19.5" hidden="1">
      <c r="A23" t="s">
        <v>46</v>
      </c>
      <c r="B23" t="s">
        <v>45</v>
      </c>
      <c r="C23" s="1">
        <v>0.36670000000000003</v>
      </c>
      <c r="D23">
        <v>4</v>
      </c>
      <c r="E23" s="1">
        <f t="shared" si="2"/>
        <v>0.19999999999999996</v>
      </c>
      <c r="F23" s="2">
        <f t="shared" si="3"/>
        <v>7.3339999999999989E-2</v>
      </c>
      <c r="G23" s="4" t="s">
        <v>47</v>
      </c>
      <c r="H23" s="3" t="str">
        <f t="shared" si="4"/>
        <v>1: 極めて低い</v>
      </c>
      <c r="I23" t="s">
        <v>50</v>
      </c>
      <c r="K23" s="1">
        <v>0.5</v>
      </c>
      <c r="L23">
        <v>4</v>
      </c>
      <c r="M23" s="1">
        <f t="shared" si="5"/>
        <v>0.19999999999999996</v>
      </c>
      <c r="N23" s="2">
        <f t="shared" si="6"/>
        <v>9.9999999999999978E-2</v>
      </c>
      <c r="O23" s="2">
        <f t="shared" si="7"/>
        <v>1.07334</v>
      </c>
      <c r="P23" s="2">
        <f t="shared" si="8"/>
        <v>0.10733399999999997</v>
      </c>
      <c r="Q23" t="s">
        <v>56</v>
      </c>
      <c r="R23" s="3" t="str">
        <f t="shared" si="9"/>
        <v>1: 極めて低い</v>
      </c>
      <c r="S23" t="s">
        <v>52</v>
      </c>
      <c r="U23" s="1">
        <v>0.4667</v>
      </c>
      <c r="V23">
        <v>4</v>
      </c>
      <c r="W23" s="1">
        <f t="shared" si="10"/>
        <v>0.19999999999999996</v>
      </c>
      <c r="X23" s="2">
        <f t="shared" si="11"/>
        <v>9.3339999999999979E-2</v>
      </c>
      <c r="Y23" s="2">
        <f t="shared" si="12"/>
        <v>1.107334</v>
      </c>
      <c r="Z23" s="2">
        <f t="shared" si="13"/>
        <v>0.10335855555999998</v>
      </c>
      <c r="AA23" s="5" t="s">
        <v>58</v>
      </c>
      <c r="AB23" s="3" t="str">
        <f t="shared" si="14"/>
        <v>1: 極めて低い</v>
      </c>
      <c r="AC23" t="s">
        <v>34</v>
      </c>
      <c r="AD23" t="s">
        <v>19</v>
      </c>
      <c r="AE23" s="1">
        <v>0.5</v>
      </c>
      <c r="AF23">
        <v>4</v>
      </c>
      <c r="AG23" s="1">
        <f t="shared" si="0"/>
        <v>0.19999999999999996</v>
      </c>
      <c r="AH23" s="2">
        <f t="shared" si="15"/>
        <v>9.9999999999999978E-2</v>
      </c>
      <c r="AI23" s="2">
        <f t="shared" si="16"/>
        <v>1.1033585555600001</v>
      </c>
      <c r="AJ23" s="2">
        <f t="shared" si="17"/>
        <v>0.11033585555599998</v>
      </c>
      <c r="AK23" s="5" t="s">
        <v>20</v>
      </c>
      <c r="AL23" s="3" t="str">
        <f t="shared" si="18"/>
        <v>1: 極めて低い</v>
      </c>
      <c r="AX23" s="3">
        <f t="shared" si="1"/>
        <v>9.1669999999999974E-2</v>
      </c>
      <c r="AY23">
        <v>2</v>
      </c>
      <c r="AZ23" t="str">
        <f t="shared" si="19"/>
        <v>20%</v>
      </c>
      <c r="BA23" s="3">
        <f t="shared" si="20"/>
        <v>0.29166999999999998</v>
      </c>
      <c r="BB23" s="3" t="str">
        <f t="shared" si="21"/>
        <v>1: 低い</v>
      </c>
      <c r="BC23" s="3" t="str">
        <f t="shared" si="22"/>
        <v>2: かなり低い</v>
      </c>
      <c r="BD23">
        <f t="shared" si="23"/>
        <v>0.57240492733563986</v>
      </c>
    </row>
    <row r="24" spans="1:56" ht="19.5" hidden="1">
      <c r="A24" t="s">
        <v>46</v>
      </c>
      <c r="B24" t="s">
        <v>45</v>
      </c>
      <c r="C24" s="1">
        <v>0.36670000000000003</v>
      </c>
      <c r="D24">
        <v>4</v>
      </c>
      <c r="E24" s="1">
        <f t="shared" si="2"/>
        <v>0.19999999999999996</v>
      </c>
      <c r="F24" s="2">
        <f t="shared" si="3"/>
        <v>7.3339999999999989E-2</v>
      </c>
      <c r="G24" s="4" t="s">
        <v>47</v>
      </c>
      <c r="H24" s="3" t="str">
        <f t="shared" si="4"/>
        <v>1: 極めて低い</v>
      </c>
      <c r="I24" t="s">
        <v>50</v>
      </c>
      <c r="K24" s="1">
        <v>0.5</v>
      </c>
      <c r="L24">
        <v>4</v>
      </c>
      <c r="M24" s="1">
        <f t="shared" si="5"/>
        <v>0.19999999999999996</v>
      </c>
      <c r="N24" s="2">
        <f t="shared" si="6"/>
        <v>9.9999999999999978E-2</v>
      </c>
      <c r="O24" s="2">
        <f t="shared" si="7"/>
        <v>1.07334</v>
      </c>
      <c r="P24" s="2">
        <f t="shared" si="8"/>
        <v>0.10733399999999997</v>
      </c>
      <c r="Q24" t="s">
        <v>56</v>
      </c>
      <c r="R24" s="3" t="str">
        <f t="shared" si="9"/>
        <v>1: 極めて低い</v>
      </c>
      <c r="S24" t="s">
        <v>52</v>
      </c>
      <c r="U24" s="1">
        <v>0.4667</v>
      </c>
      <c r="V24">
        <v>4</v>
      </c>
      <c r="W24" s="1">
        <f t="shared" si="10"/>
        <v>0.19999999999999996</v>
      </c>
      <c r="X24" s="2">
        <f t="shared" si="11"/>
        <v>9.3339999999999979E-2</v>
      </c>
      <c r="Y24" s="2">
        <f t="shared" si="12"/>
        <v>1.107334</v>
      </c>
      <c r="Z24" s="2">
        <f t="shared" si="13"/>
        <v>0.10335855555999998</v>
      </c>
      <c r="AA24" s="5" t="s">
        <v>58</v>
      </c>
      <c r="AB24" s="3" t="str">
        <f t="shared" si="14"/>
        <v>1: 極めて低い</v>
      </c>
      <c r="AC24" t="s">
        <v>53</v>
      </c>
      <c r="AE24" s="1">
        <v>0.4</v>
      </c>
      <c r="AF24">
        <v>4</v>
      </c>
      <c r="AG24" s="1">
        <f t="shared" si="0"/>
        <v>0.19999999999999996</v>
      </c>
      <c r="AH24" s="2">
        <f t="shared" si="15"/>
        <v>7.9999999999999988E-2</v>
      </c>
      <c r="AI24" s="2">
        <f t="shared" si="16"/>
        <v>1.1033585555600001</v>
      </c>
      <c r="AJ24" s="2">
        <f t="shared" si="17"/>
        <v>8.8268684444799989E-2</v>
      </c>
      <c r="AK24" s="5" t="s">
        <v>59</v>
      </c>
      <c r="AL24" s="3" t="str">
        <f t="shared" si="18"/>
        <v>1: 極めて低い</v>
      </c>
      <c r="AX24" s="3">
        <f t="shared" si="1"/>
        <v>8.6669999999999969E-2</v>
      </c>
      <c r="AY24">
        <v>1</v>
      </c>
      <c r="AZ24" t="str">
        <f t="shared" si="19"/>
        <v>15%</v>
      </c>
      <c r="BA24" s="3">
        <f t="shared" si="20"/>
        <v>0.23666999999999996</v>
      </c>
      <c r="BB24" s="3" t="str">
        <f t="shared" si="21"/>
        <v>1: 低い</v>
      </c>
      <c r="BC24" s="3" t="str">
        <f t="shared" si="22"/>
        <v>2: かなり低い</v>
      </c>
      <c r="BD24">
        <f t="shared" si="23"/>
        <v>0.55889286066205723</v>
      </c>
    </row>
    <row r="25" spans="1:56" ht="19.5" hidden="1">
      <c r="A25" t="s">
        <v>46</v>
      </c>
      <c r="B25" t="s">
        <v>45</v>
      </c>
      <c r="C25" s="1">
        <v>0.36670000000000003</v>
      </c>
      <c r="D25">
        <v>4</v>
      </c>
      <c r="E25" s="1">
        <f t="shared" si="2"/>
        <v>0.19999999999999996</v>
      </c>
      <c r="F25" s="2">
        <f t="shared" si="3"/>
        <v>7.3339999999999989E-2</v>
      </c>
      <c r="G25" s="4" t="s">
        <v>47</v>
      </c>
      <c r="H25" s="3" t="str">
        <f t="shared" si="4"/>
        <v>1: 極めて低い</v>
      </c>
      <c r="I25" t="s">
        <v>50</v>
      </c>
      <c r="K25" s="1">
        <v>0.5</v>
      </c>
      <c r="L25">
        <v>4</v>
      </c>
      <c r="M25" s="1">
        <f t="shared" si="5"/>
        <v>0.19999999999999996</v>
      </c>
      <c r="N25" s="2">
        <f t="shared" si="6"/>
        <v>9.9999999999999978E-2</v>
      </c>
      <c r="O25" s="2">
        <f t="shared" si="7"/>
        <v>1.07334</v>
      </c>
      <c r="P25" s="2">
        <f t="shared" si="8"/>
        <v>0.10733399999999997</v>
      </c>
      <c r="Q25" t="s">
        <v>56</v>
      </c>
      <c r="R25" s="3" t="str">
        <f t="shared" si="9"/>
        <v>1: 極めて低い</v>
      </c>
      <c r="S25" t="s">
        <v>52</v>
      </c>
      <c r="U25" s="1">
        <v>0.4667</v>
      </c>
      <c r="V25">
        <v>4</v>
      </c>
      <c r="W25" s="1">
        <f t="shared" si="10"/>
        <v>0.19999999999999996</v>
      </c>
      <c r="X25" s="2">
        <f t="shared" si="11"/>
        <v>9.3339999999999979E-2</v>
      </c>
      <c r="Y25" s="2">
        <f t="shared" si="12"/>
        <v>1.107334</v>
      </c>
      <c r="Z25" s="2">
        <f t="shared" si="13"/>
        <v>0.10335855555999998</v>
      </c>
      <c r="AA25" s="5" t="s">
        <v>58</v>
      </c>
      <c r="AB25" s="3" t="str">
        <f t="shared" si="14"/>
        <v>1: 極めて低い</v>
      </c>
      <c r="AC25" t="s">
        <v>54</v>
      </c>
      <c r="AE25" s="1">
        <v>0.3</v>
      </c>
      <c r="AF25">
        <v>4</v>
      </c>
      <c r="AG25" s="1">
        <f t="shared" si="0"/>
        <v>0.19999999999999996</v>
      </c>
      <c r="AH25" s="2">
        <f t="shared" si="15"/>
        <v>5.9999999999999984E-2</v>
      </c>
      <c r="AI25" s="2">
        <f t="shared" si="16"/>
        <v>1.1033585555600001</v>
      </c>
      <c r="AJ25" s="2">
        <f t="shared" si="17"/>
        <v>6.6201513333599984E-2</v>
      </c>
      <c r="AK25" s="5" t="s">
        <v>60</v>
      </c>
      <c r="AL25" s="3" t="str">
        <f t="shared" si="18"/>
        <v>1: 極めて低い</v>
      </c>
      <c r="AX25" s="3">
        <f t="shared" si="1"/>
        <v>8.1669999999999979E-2</v>
      </c>
      <c r="AY25">
        <v>2</v>
      </c>
      <c r="AZ25" t="str">
        <f t="shared" si="19"/>
        <v>20%</v>
      </c>
      <c r="BA25" s="3">
        <f t="shared" si="20"/>
        <v>0.28166999999999998</v>
      </c>
      <c r="BB25" s="3" t="str">
        <f t="shared" si="21"/>
        <v>1: 低い</v>
      </c>
      <c r="BC25" s="3" t="str">
        <f t="shared" si="22"/>
        <v>2: かなり低い</v>
      </c>
      <c r="BD25">
        <f t="shared" si="23"/>
        <v>0.5699555990473324</v>
      </c>
    </row>
    <row r="26" spans="1:56" ht="19.5">
      <c r="A26" t="s">
        <v>46</v>
      </c>
      <c r="B26" t="s">
        <v>45</v>
      </c>
      <c r="C26" s="1">
        <v>0.36670000000000003</v>
      </c>
      <c r="D26">
        <v>4</v>
      </c>
      <c r="E26" s="1">
        <f t="shared" si="2"/>
        <v>0.19999999999999996</v>
      </c>
      <c r="F26" s="2">
        <f t="shared" si="3"/>
        <v>7.3339999999999989E-2</v>
      </c>
      <c r="G26" s="4" t="s">
        <v>47</v>
      </c>
      <c r="H26" s="3" t="str">
        <f t="shared" si="4"/>
        <v>1: 極めて低い</v>
      </c>
      <c r="I26" t="s">
        <v>50</v>
      </c>
      <c r="K26" s="1">
        <v>0.5</v>
      </c>
      <c r="L26">
        <v>4</v>
      </c>
      <c r="M26" s="1">
        <f t="shared" si="5"/>
        <v>0.19999999999999996</v>
      </c>
      <c r="N26" s="2">
        <f t="shared" si="6"/>
        <v>9.9999999999999978E-2</v>
      </c>
      <c r="O26" s="2">
        <f t="shared" si="7"/>
        <v>1.07334</v>
      </c>
      <c r="P26" s="2">
        <f t="shared" si="8"/>
        <v>0.10733399999999997</v>
      </c>
      <c r="Q26" t="s">
        <v>56</v>
      </c>
      <c r="R26" s="3" t="str">
        <f t="shared" si="9"/>
        <v>1: 極めて低い</v>
      </c>
      <c r="S26" t="s">
        <v>31</v>
      </c>
      <c r="T26" t="s">
        <v>13</v>
      </c>
      <c r="U26" s="1">
        <v>0.5</v>
      </c>
      <c r="V26">
        <v>3</v>
      </c>
      <c r="W26" s="1">
        <f t="shared" si="10"/>
        <v>0.39999999999999991</v>
      </c>
      <c r="X26" s="2">
        <f t="shared" si="11"/>
        <v>0.19999999999999996</v>
      </c>
      <c r="Y26" s="2">
        <f t="shared" si="12"/>
        <v>1.107334</v>
      </c>
      <c r="Z26" s="2">
        <f t="shared" si="13"/>
        <v>0.22146679999999996</v>
      </c>
      <c r="AA26" s="6" t="s">
        <v>14</v>
      </c>
      <c r="AB26" s="3" t="str">
        <f t="shared" si="14"/>
        <v>2: かなり低い</v>
      </c>
      <c r="AC26" t="s">
        <v>33</v>
      </c>
      <c r="AD26" t="s">
        <v>17</v>
      </c>
      <c r="AE26" s="1">
        <v>0.5</v>
      </c>
      <c r="AF26">
        <v>4</v>
      </c>
      <c r="AG26" s="1">
        <f t="shared" si="0"/>
        <v>0.19999999999999996</v>
      </c>
      <c r="AH26" s="2">
        <f t="shared" si="15"/>
        <v>9.9999999999999978E-2</v>
      </c>
      <c r="AI26" s="2">
        <f t="shared" si="16"/>
        <v>1.2214668</v>
      </c>
      <c r="AJ26" s="2">
        <f t="shared" si="17"/>
        <v>0.12214667999999997</v>
      </c>
      <c r="AK26" s="6" t="s">
        <v>18</v>
      </c>
      <c r="AL26" s="3" t="str">
        <f t="shared" si="18"/>
        <v>1: 極めて低い</v>
      </c>
      <c r="AX26" s="3">
        <f t="shared" si="1"/>
        <v>0.11833499999999997</v>
      </c>
      <c r="AY26">
        <v>2</v>
      </c>
      <c r="AZ26" t="str">
        <f t="shared" si="19"/>
        <v>20%</v>
      </c>
      <c r="BA26" s="3">
        <f t="shared" si="20"/>
        <v>0.31833499999999998</v>
      </c>
      <c r="BB26" s="3" t="str">
        <f t="shared" si="21"/>
        <v>1: 低い</v>
      </c>
      <c r="BC26" s="3" t="str">
        <f t="shared" si="22"/>
        <v>2: かなり低い</v>
      </c>
      <c r="BD26">
        <f t="shared" si="23"/>
        <v>0.57891842538405192</v>
      </c>
    </row>
    <row r="27" spans="1:56" ht="19.5">
      <c r="A27" t="s">
        <v>46</v>
      </c>
      <c r="B27" t="s">
        <v>45</v>
      </c>
      <c r="C27" s="1">
        <v>0.36670000000000003</v>
      </c>
      <c r="D27">
        <v>4</v>
      </c>
      <c r="E27" s="1">
        <f t="shared" si="2"/>
        <v>0.19999999999999996</v>
      </c>
      <c r="F27" s="2">
        <f t="shared" si="3"/>
        <v>7.3339999999999989E-2</v>
      </c>
      <c r="G27" s="4" t="s">
        <v>47</v>
      </c>
      <c r="H27" s="3" t="str">
        <f t="shared" si="4"/>
        <v>1: 極めて低い</v>
      </c>
      <c r="I27" t="s">
        <v>50</v>
      </c>
      <c r="K27" s="1">
        <v>0.5</v>
      </c>
      <c r="L27">
        <v>4</v>
      </c>
      <c r="M27" s="1">
        <f t="shared" si="5"/>
        <v>0.19999999999999996</v>
      </c>
      <c r="N27" s="2">
        <f t="shared" si="6"/>
        <v>9.9999999999999978E-2</v>
      </c>
      <c r="O27" s="2">
        <f t="shared" si="7"/>
        <v>1.07334</v>
      </c>
      <c r="P27" s="2">
        <f t="shared" si="8"/>
        <v>0.10733399999999997</v>
      </c>
      <c r="Q27" t="s">
        <v>56</v>
      </c>
      <c r="R27" s="3" t="str">
        <f t="shared" si="9"/>
        <v>1: 極めて低い</v>
      </c>
      <c r="S27" t="s">
        <v>31</v>
      </c>
      <c r="T27" t="s">
        <v>13</v>
      </c>
      <c r="U27" s="1">
        <v>0.5</v>
      </c>
      <c r="V27">
        <v>3</v>
      </c>
      <c r="W27" s="1">
        <f t="shared" si="10"/>
        <v>0.39999999999999991</v>
      </c>
      <c r="X27" s="2">
        <f t="shared" si="11"/>
        <v>0.19999999999999996</v>
      </c>
      <c r="Y27" s="2">
        <f t="shared" si="12"/>
        <v>1.107334</v>
      </c>
      <c r="Z27" s="2">
        <f t="shared" si="13"/>
        <v>0.22146679999999996</v>
      </c>
      <c r="AA27" s="6" t="s">
        <v>14</v>
      </c>
      <c r="AB27" s="3" t="str">
        <f t="shared" si="14"/>
        <v>2: かなり低い</v>
      </c>
      <c r="AC27" t="s">
        <v>34</v>
      </c>
      <c r="AD27" t="s">
        <v>19</v>
      </c>
      <c r="AE27" s="1">
        <v>0.5</v>
      </c>
      <c r="AF27">
        <v>4</v>
      </c>
      <c r="AG27" s="1">
        <f t="shared" si="0"/>
        <v>0.19999999999999996</v>
      </c>
      <c r="AH27" s="2">
        <f t="shared" si="15"/>
        <v>9.9999999999999978E-2</v>
      </c>
      <c r="AI27" s="2">
        <f t="shared" si="16"/>
        <v>1.2214668</v>
      </c>
      <c r="AJ27" s="2">
        <f t="shared" si="17"/>
        <v>0.12214667999999997</v>
      </c>
      <c r="AK27" s="5" t="s">
        <v>20</v>
      </c>
      <c r="AL27" s="3" t="str">
        <f t="shared" si="18"/>
        <v>1: 極めて低い</v>
      </c>
      <c r="AX27" s="3">
        <f t="shared" si="1"/>
        <v>0.11833499999999997</v>
      </c>
      <c r="AY27">
        <v>4</v>
      </c>
      <c r="AZ27" t="str">
        <f t="shared" si="19"/>
        <v>30%</v>
      </c>
      <c r="BA27" s="3">
        <f t="shared" si="20"/>
        <v>0.41833499999999996</v>
      </c>
      <c r="BB27" s="3" t="str">
        <f t="shared" si="21"/>
        <v>1: 低い</v>
      </c>
      <c r="BC27" s="3" t="str">
        <f t="shared" si="22"/>
        <v>3: 中程度</v>
      </c>
      <c r="BD27">
        <f t="shared" si="23"/>
        <v>0.60308476142108003</v>
      </c>
    </row>
    <row r="28" spans="1:56" ht="19.5">
      <c r="A28" t="s">
        <v>46</v>
      </c>
      <c r="B28" t="s">
        <v>45</v>
      </c>
      <c r="C28" s="1">
        <v>0.36670000000000003</v>
      </c>
      <c r="D28">
        <v>4</v>
      </c>
      <c r="E28" s="1">
        <f t="shared" si="2"/>
        <v>0.19999999999999996</v>
      </c>
      <c r="F28" s="2">
        <f t="shared" si="3"/>
        <v>7.3339999999999989E-2</v>
      </c>
      <c r="G28" s="4" t="s">
        <v>47</v>
      </c>
      <c r="H28" s="3" t="str">
        <f t="shared" si="4"/>
        <v>1: 極めて低い</v>
      </c>
      <c r="I28" t="s">
        <v>50</v>
      </c>
      <c r="K28" s="1">
        <v>0.5</v>
      </c>
      <c r="L28">
        <v>4</v>
      </c>
      <c r="M28" s="1">
        <f t="shared" si="5"/>
        <v>0.19999999999999996</v>
      </c>
      <c r="N28" s="2">
        <f t="shared" si="6"/>
        <v>9.9999999999999978E-2</v>
      </c>
      <c r="O28" s="2">
        <f t="shared" si="7"/>
        <v>1.07334</v>
      </c>
      <c r="P28" s="2">
        <f t="shared" si="8"/>
        <v>0.10733399999999997</v>
      </c>
      <c r="Q28" t="s">
        <v>56</v>
      </c>
      <c r="R28" s="3" t="str">
        <f t="shared" si="9"/>
        <v>1: 極めて低い</v>
      </c>
      <c r="S28" t="s">
        <v>31</v>
      </c>
      <c r="T28" t="s">
        <v>13</v>
      </c>
      <c r="U28" s="1">
        <v>0.5</v>
      </c>
      <c r="V28">
        <v>3</v>
      </c>
      <c r="W28" s="1">
        <f t="shared" si="10"/>
        <v>0.39999999999999991</v>
      </c>
      <c r="X28" s="2">
        <f t="shared" si="11"/>
        <v>0.19999999999999996</v>
      </c>
      <c r="Y28" s="2">
        <f t="shared" si="12"/>
        <v>1.107334</v>
      </c>
      <c r="Z28" s="2">
        <f t="shared" si="13"/>
        <v>0.22146679999999996</v>
      </c>
      <c r="AA28" s="6" t="s">
        <v>14</v>
      </c>
      <c r="AB28" s="3" t="str">
        <f t="shared" si="14"/>
        <v>2: かなり低い</v>
      </c>
      <c r="AC28" t="s">
        <v>53</v>
      </c>
      <c r="AE28" s="1">
        <v>0.4</v>
      </c>
      <c r="AF28">
        <v>4</v>
      </c>
      <c r="AG28" s="1">
        <f t="shared" si="0"/>
        <v>0.19999999999999996</v>
      </c>
      <c r="AH28" s="2">
        <f t="shared" si="15"/>
        <v>7.9999999999999988E-2</v>
      </c>
      <c r="AI28" s="2">
        <f t="shared" si="16"/>
        <v>1.2214668</v>
      </c>
      <c r="AJ28" s="2">
        <f t="shared" si="17"/>
        <v>9.7717343999999984E-2</v>
      </c>
      <c r="AK28" s="5" t="s">
        <v>59</v>
      </c>
      <c r="AL28" s="3" t="str">
        <f t="shared" si="18"/>
        <v>1: 極めて低い</v>
      </c>
      <c r="AX28" s="3">
        <f t="shared" si="1"/>
        <v>0.11333499999999996</v>
      </c>
      <c r="AY28">
        <v>2</v>
      </c>
      <c r="AZ28" t="str">
        <f t="shared" si="19"/>
        <v>20%</v>
      </c>
      <c r="BA28" s="3">
        <f t="shared" si="20"/>
        <v>0.31333499999999997</v>
      </c>
      <c r="BB28" s="3" t="str">
        <f t="shared" si="21"/>
        <v>1: 低い</v>
      </c>
      <c r="BC28" s="3" t="str">
        <f t="shared" si="22"/>
        <v>2: かなり低い</v>
      </c>
      <c r="BD28">
        <f t="shared" si="23"/>
        <v>0.57769908737248432</v>
      </c>
    </row>
    <row r="29" spans="1:56" ht="19.5">
      <c r="A29" t="s">
        <v>46</v>
      </c>
      <c r="B29" t="s">
        <v>45</v>
      </c>
      <c r="C29" s="1">
        <v>0.36670000000000003</v>
      </c>
      <c r="D29">
        <v>4</v>
      </c>
      <c r="E29" s="1">
        <f t="shared" si="2"/>
        <v>0.19999999999999996</v>
      </c>
      <c r="F29" s="2">
        <f t="shared" si="3"/>
        <v>7.3339999999999989E-2</v>
      </c>
      <c r="G29" s="4" t="s">
        <v>47</v>
      </c>
      <c r="H29" s="3" t="str">
        <f t="shared" si="4"/>
        <v>1: 極めて低い</v>
      </c>
      <c r="I29" t="s">
        <v>50</v>
      </c>
      <c r="K29" s="1">
        <v>0.5</v>
      </c>
      <c r="L29">
        <v>4</v>
      </c>
      <c r="M29" s="1">
        <f t="shared" si="5"/>
        <v>0.19999999999999996</v>
      </c>
      <c r="N29" s="2">
        <f t="shared" si="6"/>
        <v>9.9999999999999978E-2</v>
      </c>
      <c r="O29" s="2">
        <f t="shared" si="7"/>
        <v>1.07334</v>
      </c>
      <c r="P29" s="2">
        <f t="shared" si="8"/>
        <v>0.10733399999999997</v>
      </c>
      <c r="Q29" t="s">
        <v>56</v>
      </c>
      <c r="R29" s="3" t="str">
        <f t="shared" si="9"/>
        <v>1: 極めて低い</v>
      </c>
      <c r="S29" t="s">
        <v>31</v>
      </c>
      <c r="T29" t="s">
        <v>13</v>
      </c>
      <c r="U29" s="1">
        <v>0.5</v>
      </c>
      <c r="V29">
        <v>3</v>
      </c>
      <c r="W29" s="1">
        <f t="shared" si="10"/>
        <v>0.39999999999999991</v>
      </c>
      <c r="X29" s="2">
        <f t="shared" si="11"/>
        <v>0.19999999999999996</v>
      </c>
      <c r="Y29" s="2">
        <f t="shared" si="12"/>
        <v>1.107334</v>
      </c>
      <c r="Z29" s="2">
        <f t="shared" si="13"/>
        <v>0.22146679999999996</v>
      </c>
      <c r="AA29" s="6" t="s">
        <v>14</v>
      </c>
      <c r="AB29" s="3" t="str">
        <f t="shared" si="14"/>
        <v>2: かなり低い</v>
      </c>
      <c r="AC29" t="s">
        <v>54</v>
      </c>
      <c r="AE29" s="1">
        <v>0.3</v>
      </c>
      <c r="AF29">
        <v>4</v>
      </c>
      <c r="AG29" s="1">
        <f t="shared" si="0"/>
        <v>0.19999999999999996</v>
      </c>
      <c r="AH29" s="2">
        <f t="shared" si="15"/>
        <v>5.9999999999999984E-2</v>
      </c>
      <c r="AI29" s="2">
        <f t="shared" si="16"/>
        <v>1.2214668</v>
      </c>
      <c r="AJ29" s="2">
        <f t="shared" si="17"/>
        <v>7.3288007999999974E-2</v>
      </c>
      <c r="AK29" s="5" t="s">
        <v>60</v>
      </c>
      <c r="AL29" s="3" t="str">
        <f t="shared" si="18"/>
        <v>1: 極めて低い</v>
      </c>
      <c r="AX29" s="3">
        <f t="shared" si="1"/>
        <v>0.10833499999999997</v>
      </c>
      <c r="AY29">
        <v>4</v>
      </c>
      <c r="AZ29" t="str">
        <f t="shared" si="19"/>
        <v>30%</v>
      </c>
      <c r="BA29" s="3">
        <f t="shared" si="20"/>
        <v>0.40833499999999995</v>
      </c>
      <c r="BB29" s="3" t="str">
        <f t="shared" si="21"/>
        <v>1: 低い</v>
      </c>
      <c r="BC29" s="3" t="str">
        <f t="shared" si="22"/>
        <v>3: 中程度</v>
      </c>
      <c r="BD29">
        <f t="shared" si="23"/>
        <v>0.6006885759675733</v>
      </c>
    </row>
    <row r="30" spans="1:56" ht="19.5">
      <c r="A30" t="s">
        <v>46</v>
      </c>
      <c r="B30" t="s">
        <v>45</v>
      </c>
      <c r="C30" s="1">
        <v>0.36670000000000003</v>
      </c>
      <c r="D30">
        <v>4</v>
      </c>
      <c r="E30" s="1">
        <f t="shared" si="2"/>
        <v>0.19999999999999996</v>
      </c>
      <c r="F30" s="2">
        <f t="shared" si="3"/>
        <v>7.3339999999999989E-2</v>
      </c>
      <c r="G30" s="4" t="s">
        <v>47</v>
      </c>
      <c r="H30" s="3" t="str">
        <f t="shared" si="4"/>
        <v>1: 極めて低い</v>
      </c>
      <c r="I30" t="s">
        <v>50</v>
      </c>
      <c r="K30" s="1">
        <v>0.5</v>
      </c>
      <c r="L30">
        <v>4</v>
      </c>
      <c r="M30" s="1">
        <f t="shared" si="5"/>
        <v>0.19999999999999996</v>
      </c>
      <c r="N30" s="2">
        <f t="shared" si="6"/>
        <v>9.9999999999999978E-2</v>
      </c>
      <c r="O30" s="2">
        <f t="shared" si="7"/>
        <v>1.07334</v>
      </c>
      <c r="P30" s="2">
        <f t="shared" si="8"/>
        <v>0.10733399999999997</v>
      </c>
      <c r="Q30" t="s">
        <v>56</v>
      </c>
      <c r="R30" s="3" t="str">
        <f t="shared" si="9"/>
        <v>1: 極めて低い</v>
      </c>
      <c r="S30" t="s">
        <v>32</v>
      </c>
      <c r="T30" t="s">
        <v>15</v>
      </c>
      <c r="U30" s="1">
        <v>0.5</v>
      </c>
      <c r="V30">
        <v>2</v>
      </c>
      <c r="W30" s="1">
        <f t="shared" si="10"/>
        <v>0.6</v>
      </c>
      <c r="X30" s="2">
        <f t="shared" si="11"/>
        <v>0.3</v>
      </c>
      <c r="Y30" s="2">
        <f t="shared" si="12"/>
        <v>1.107334</v>
      </c>
      <c r="Z30" s="2">
        <f t="shared" si="13"/>
        <v>0.3322002</v>
      </c>
      <c r="AA30" s="6" t="s">
        <v>16</v>
      </c>
      <c r="AB30" s="3" t="str">
        <f t="shared" si="14"/>
        <v>2: かなり低い</v>
      </c>
      <c r="AC30" t="s">
        <v>33</v>
      </c>
      <c r="AD30" t="s">
        <v>17</v>
      </c>
      <c r="AE30" s="1">
        <v>0.5</v>
      </c>
      <c r="AF30">
        <v>4</v>
      </c>
      <c r="AG30" s="1">
        <f t="shared" si="0"/>
        <v>0.19999999999999996</v>
      </c>
      <c r="AH30" s="2">
        <f t="shared" si="15"/>
        <v>9.9999999999999978E-2</v>
      </c>
      <c r="AI30" s="2">
        <f t="shared" si="16"/>
        <v>1.3322001999999999</v>
      </c>
      <c r="AJ30" s="2">
        <f t="shared" si="17"/>
        <v>0.13322001999999997</v>
      </c>
      <c r="AK30" s="6" t="s">
        <v>18</v>
      </c>
      <c r="AL30" s="3" t="str">
        <f t="shared" si="18"/>
        <v>1: 極めて低い</v>
      </c>
      <c r="AX30" s="3">
        <f t="shared" si="1"/>
        <v>0.14333499999999999</v>
      </c>
      <c r="AY30">
        <v>2</v>
      </c>
      <c r="AZ30" t="str">
        <f t="shared" si="19"/>
        <v>20%</v>
      </c>
      <c r="BA30" s="3">
        <f t="shared" si="20"/>
        <v>0.343335</v>
      </c>
      <c r="BB30" s="3" t="str">
        <f t="shared" si="21"/>
        <v>1: 低い</v>
      </c>
      <c r="BC30" s="3" t="str">
        <f t="shared" si="22"/>
        <v>2: かなり低い</v>
      </c>
      <c r="BD30">
        <f t="shared" si="23"/>
        <v>0.58500040616223603</v>
      </c>
    </row>
    <row r="31" spans="1:56" ht="19.5">
      <c r="A31" t="s">
        <v>46</v>
      </c>
      <c r="B31" t="s">
        <v>45</v>
      </c>
      <c r="C31" s="1">
        <v>0.36670000000000003</v>
      </c>
      <c r="D31">
        <v>4</v>
      </c>
      <c r="E31" s="1">
        <f t="shared" si="2"/>
        <v>0.19999999999999996</v>
      </c>
      <c r="F31" s="2">
        <f t="shared" si="3"/>
        <v>7.3339999999999989E-2</v>
      </c>
      <c r="G31" s="4" t="s">
        <v>47</v>
      </c>
      <c r="H31" s="3" t="str">
        <f t="shared" si="4"/>
        <v>1: 極めて低い</v>
      </c>
      <c r="I31" t="s">
        <v>50</v>
      </c>
      <c r="K31" s="1">
        <v>0.5</v>
      </c>
      <c r="L31">
        <v>4</v>
      </c>
      <c r="M31" s="1">
        <f t="shared" si="5"/>
        <v>0.19999999999999996</v>
      </c>
      <c r="N31" s="2">
        <f t="shared" si="6"/>
        <v>9.9999999999999978E-2</v>
      </c>
      <c r="O31" s="2">
        <f t="shared" si="7"/>
        <v>1.07334</v>
      </c>
      <c r="P31" s="2">
        <f t="shared" si="8"/>
        <v>0.10733399999999997</v>
      </c>
      <c r="Q31" t="s">
        <v>56</v>
      </c>
      <c r="R31" s="3" t="str">
        <f t="shared" si="9"/>
        <v>1: 極めて低い</v>
      </c>
      <c r="S31" t="s">
        <v>32</v>
      </c>
      <c r="T31" t="s">
        <v>15</v>
      </c>
      <c r="U31" s="1">
        <v>0.5</v>
      </c>
      <c r="V31">
        <v>2</v>
      </c>
      <c r="W31" s="1">
        <f t="shared" si="10"/>
        <v>0.6</v>
      </c>
      <c r="X31" s="2">
        <f t="shared" si="11"/>
        <v>0.3</v>
      </c>
      <c r="Y31" s="2">
        <f t="shared" si="12"/>
        <v>1.107334</v>
      </c>
      <c r="Z31" s="2">
        <f t="shared" si="13"/>
        <v>0.3322002</v>
      </c>
      <c r="AA31" s="6" t="s">
        <v>16</v>
      </c>
      <c r="AB31" s="3" t="str">
        <f t="shared" si="14"/>
        <v>2: かなり低い</v>
      </c>
      <c r="AC31" t="s">
        <v>34</v>
      </c>
      <c r="AD31" t="s">
        <v>19</v>
      </c>
      <c r="AE31" s="1">
        <v>0.5</v>
      </c>
      <c r="AF31">
        <v>4</v>
      </c>
      <c r="AG31" s="1">
        <f t="shared" si="0"/>
        <v>0.19999999999999996</v>
      </c>
      <c r="AH31" s="2">
        <f t="shared" si="15"/>
        <v>9.9999999999999978E-2</v>
      </c>
      <c r="AI31" s="2">
        <f t="shared" si="16"/>
        <v>1.3322001999999999</v>
      </c>
      <c r="AJ31" s="2">
        <f t="shared" si="17"/>
        <v>0.13322001999999997</v>
      </c>
      <c r="AK31" s="5" t="s">
        <v>20</v>
      </c>
      <c r="AL31" s="3" t="str">
        <f t="shared" si="18"/>
        <v>1: 極めて低い</v>
      </c>
      <c r="AX31" s="3">
        <f t="shared" si="1"/>
        <v>0.14333499999999999</v>
      </c>
      <c r="AY31">
        <v>3</v>
      </c>
      <c r="AZ31" t="str">
        <f t="shared" si="19"/>
        <v>25%</v>
      </c>
      <c r="BA31" s="3">
        <f t="shared" si="20"/>
        <v>0.39333499999999999</v>
      </c>
      <c r="BB31" s="3" t="str">
        <f t="shared" si="21"/>
        <v>1: 低い</v>
      </c>
      <c r="BC31" s="3" t="str">
        <f t="shared" si="22"/>
        <v>2: かなり低い</v>
      </c>
      <c r="BD31">
        <f t="shared" si="23"/>
        <v>0.59708527419932644</v>
      </c>
    </row>
    <row r="32" spans="1:56" ht="19.5">
      <c r="A32" t="s">
        <v>46</v>
      </c>
      <c r="B32" t="s">
        <v>45</v>
      </c>
      <c r="C32" s="1">
        <v>0.36670000000000003</v>
      </c>
      <c r="D32">
        <v>4</v>
      </c>
      <c r="E32" s="1">
        <f t="shared" si="2"/>
        <v>0.19999999999999996</v>
      </c>
      <c r="F32" s="2">
        <f t="shared" si="3"/>
        <v>7.3339999999999989E-2</v>
      </c>
      <c r="G32" s="4" t="s">
        <v>47</v>
      </c>
      <c r="H32" s="3" t="str">
        <f t="shared" si="4"/>
        <v>1: 極めて低い</v>
      </c>
      <c r="I32" t="s">
        <v>50</v>
      </c>
      <c r="K32" s="1">
        <v>0.5</v>
      </c>
      <c r="L32">
        <v>4</v>
      </c>
      <c r="M32" s="1">
        <f t="shared" si="5"/>
        <v>0.19999999999999996</v>
      </c>
      <c r="N32" s="2">
        <f t="shared" si="6"/>
        <v>9.9999999999999978E-2</v>
      </c>
      <c r="O32" s="2">
        <f t="shared" si="7"/>
        <v>1.07334</v>
      </c>
      <c r="P32" s="2">
        <f t="shared" si="8"/>
        <v>0.10733399999999997</v>
      </c>
      <c r="Q32" t="s">
        <v>56</v>
      </c>
      <c r="R32" s="3" t="str">
        <f t="shared" si="9"/>
        <v>1: 極めて低い</v>
      </c>
      <c r="S32" t="s">
        <v>32</v>
      </c>
      <c r="T32" t="s">
        <v>15</v>
      </c>
      <c r="U32" s="1">
        <v>0.5</v>
      </c>
      <c r="V32">
        <v>2</v>
      </c>
      <c r="W32" s="1">
        <f t="shared" si="10"/>
        <v>0.6</v>
      </c>
      <c r="X32" s="2">
        <f t="shared" si="11"/>
        <v>0.3</v>
      </c>
      <c r="Y32" s="2">
        <f t="shared" si="12"/>
        <v>1.107334</v>
      </c>
      <c r="Z32" s="2">
        <f t="shared" si="13"/>
        <v>0.3322002</v>
      </c>
      <c r="AA32" s="6" t="s">
        <v>16</v>
      </c>
      <c r="AB32" s="3" t="str">
        <f t="shared" si="14"/>
        <v>2: かなり低い</v>
      </c>
      <c r="AC32" t="s">
        <v>53</v>
      </c>
      <c r="AE32" s="1">
        <v>0.4</v>
      </c>
      <c r="AF32">
        <v>4</v>
      </c>
      <c r="AG32" s="1">
        <f t="shared" si="0"/>
        <v>0.19999999999999996</v>
      </c>
      <c r="AH32" s="2">
        <f t="shared" si="15"/>
        <v>7.9999999999999988E-2</v>
      </c>
      <c r="AI32" s="2">
        <f t="shared" si="16"/>
        <v>1.3322001999999999</v>
      </c>
      <c r="AJ32" s="2">
        <f t="shared" si="17"/>
        <v>0.10657601599999998</v>
      </c>
      <c r="AK32" s="5" t="s">
        <v>59</v>
      </c>
      <c r="AL32" s="3" t="str">
        <f t="shared" si="18"/>
        <v>1: 極めて低い</v>
      </c>
      <c r="AX32" s="3">
        <f t="shared" si="1"/>
        <v>0.13833499999999999</v>
      </c>
      <c r="AY32">
        <v>2</v>
      </c>
      <c r="AZ32" t="str">
        <f t="shared" si="19"/>
        <v>20%</v>
      </c>
      <c r="BA32" s="3">
        <f t="shared" si="20"/>
        <v>0.338335</v>
      </c>
      <c r="BB32" s="3" t="str">
        <f t="shared" si="21"/>
        <v>1: 低い</v>
      </c>
      <c r="BC32" s="3" t="str">
        <f t="shared" si="22"/>
        <v>2: かなり低い</v>
      </c>
      <c r="BD32">
        <f t="shared" si="23"/>
        <v>0.58378601791998008</v>
      </c>
    </row>
    <row r="33" spans="1:56" ht="19.5">
      <c r="A33" t="s">
        <v>46</v>
      </c>
      <c r="B33" t="s">
        <v>45</v>
      </c>
      <c r="C33" s="1">
        <v>0.36670000000000003</v>
      </c>
      <c r="D33">
        <v>4</v>
      </c>
      <c r="E33" s="1">
        <f t="shared" si="2"/>
        <v>0.19999999999999996</v>
      </c>
      <c r="F33" s="2">
        <f t="shared" si="3"/>
        <v>7.3339999999999989E-2</v>
      </c>
      <c r="G33" s="4" t="s">
        <v>47</v>
      </c>
      <c r="H33" s="3" t="str">
        <f t="shared" si="4"/>
        <v>1: 極めて低い</v>
      </c>
      <c r="I33" t="s">
        <v>50</v>
      </c>
      <c r="K33" s="1">
        <v>0.5</v>
      </c>
      <c r="L33">
        <v>4</v>
      </c>
      <c r="M33" s="1">
        <f t="shared" si="5"/>
        <v>0.19999999999999996</v>
      </c>
      <c r="N33" s="2">
        <f t="shared" si="6"/>
        <v>9.9999999999999978E-2</v>
      </c>
      <c r="O33" s="2">
        <f t="shared" si="7"/>
        <v>1.07334</v>
      </c>
      <c r="P33" s="2">
        <f t="shared" si="8"/>
        <v>0.10733399999999997</v>
      </c>
      <c r="Q33" t="s">
        <v>56</v>
      </c>
      <c r="R33" s="3" t="str">
        <f t="shared" si="9"/>
        <v>1: 極めて低い</v>
      </c>
      <c r="S33" t="s">
        <v>32</v>
      </c>
      <c r="T33" t="s">
        <v>15</v>
      </c>
      <c r="U33" s="1">
        <v>0.5</v>
      </c>
      <c r="V33">
        <v>2</v>
      </c>
      <c r="W33" s="1">
        <f t="shared" si="10"/>
        <v>0.6</v>
      </c>
      <c r="X33" s="2">
        <f t="shared" si="11"/>
        <v>0.3</v>
      </c>
      <c r="Y33" s="2">
        <f t="shared" si="12"/>
        <v>1.107334</v>
      </c>
      <c r="Z33" s="2">
        <f t="shared" si="13"/>
        <v>0.3322002</v>
      </c>
      <c r="AA33" s="6" t="s">
        <v>16</v>
      </c>
      <c r="AB33" s="3" t="str">
        <f t="shared" si="14"/>
        <v>2: かなり低い</v>
      </c>
      <c r="AC33" t="s">
        <v>54</v>
      </c>
      <c r="AE33" s="1">
        <v>0.3</v>
      </c>
      <c r="AF33">
        <v>4</v>
      </c>
      <c r="AG33" s="1">
        <f t="shared" si="0"/>
        <v>0.19999999999999996</v>
      </c>
      <c r="AH33" s="2">
        <f t="shared" si="15"/>
        <v>5.9999999999999984E-2</v>
      </c>
      <c r="AI33" s="2">
        <f t="shared" si="16"/>
        <v>1.3322001999999999</v>
      </c>
      <c r="AJ33" s="2">
        <f t="shared" si="17"/>
        <v>7.9932011999999969E-2</v>
      </c>
      <c r="AK33" s="5" t="s">
        <v>60</v>
      </c>
      <c r="AL33" s="3" t="str">
        <f t="shared" si="18"/>
        <v>1: 極めて低い</v>
      </c>
      <c r="AX33" s="3">
        <f t="shared" si="1"/>
        <v>0.13333499999999998</v>
      </c>
      <c r="AY33">
        <v>4</v>
      </c>
      <c r="AZ33" t="str">
        <f t="shared" si="19"/>
        <v>30%</v>
      </c>
      <c r="BA33" s="3">
        <f t="shared" si="20"/>
        <v>0.43333499999999997</v>
      </c>
      <c r="BB33" s="3" t="str">
        <f t="shared" si="21"/>
        <v>1: 低い</v>
      </c>
      <c r="BC33" s="3" t="str">
        <f t="shared" si="22"/>
        <v>3: 中程度</v>
      </c>
      <c r="BD33">
        <f t="shared" si="23"/>
        <v>0.60666975381088817</v>
      </c>
    </row>
    <row r="34" spans="1:56" ht="19.5" hidden="1">
      <c r="A34" t="s">
        <v>46</v>
      </c>
      <c r="B34" t="s">
        <v>45</v>
      </c>
      <c r="C34" s="1">
        <v>0.36670000000000003</v>
      </c>
      <c r="D34">
        <v>4</v>
      </c>
      <c r="E34" s="1">
        <f t="shared" si="2"/>
        <v>0.19999999999999996</v>
      </c>
      <c r="F34" s="2">
        <f t="shared" si="3"/>
        <v>7.3339999999999989E-2</v>
      </c>
      <c r="G34" s="4" t="s">
        <v>47</v>
      </c>
      <c r="H34" s="3" t="str">
        <f t="shared" si="4"/>
        <v>1: 極めて低い</v>
      </c>
      <c r="I34" t="s">
        <v>29</v>
      </c>
      <c r="J34" t="s">
        <v>9</v>
      </c>
      <c r="K34" s="1">
        <v>0.5</v>
      </c>
      <c r="L34">
        <v>3</v>
      </c>
      <c r="M34" s="1">
        <f t="shared" si="5"/>
        <v>0.39999999999999991</v>
      </c>
      <c r="N34" s="2">
        <f t="shared" si="6"/>
        <v>0.19999999999999996</v>
      </c>
      <c r="O34" s="2">
        <f t="shared" si="7"/>
        <v>1.07334</v>
      </c>
      <c r="P34" s="2">
        <f t="shared" si="8"/>
        <v>0.21466799999999994</v>
      </c>
      <c r="Q34" t="s">
        <v>11</v>
      </c>
      <c r="R34" s="3" t="str">
        <f t="shared" si="9"/>
        <v>2: かなり低い</v>
      </c>
      <c r="S34" t="s">
        <v>51</v>
      </c>
      <c r="U34" s="1">
        <v>0.4667</v>
      </c>
      <c r="V34">
        <v>4</v>
      </c>
      <c r="W34" s="1">
        <f t="shared" si="10"/>
        <v>0.19999999999999996</v>
      </c>
      <c r="X34" s="2">
        <f t="shared" si="11"/>
        <v>9.3339999999999979E-2</v>
      </c>
      <c r="Y34" s="2">
        <f t="shared" si="12"/>
        <v>1.2146679999999999</v>
      </c>
      <c r="Z34" s="2">
        <f t="shared" si="13"/>
        <v>0.11337711111999996</v>
      </c>
      <c r="AA34" s="5" t="s">
        <v>57</v>
      </c>
      <c r="AB34" s="3" t="str">
        <f t="shared" si="14"/>
        <v>1: 極めて低い</v>
      </c>
      <c r="AC34" t="s">
        <v>33</v>
      </c>
      <c r="AD34" t="s">
        <v>17</v>
      </c>
      <c r="AE34" s="1">
        <v>0.5</v>
      </c>
      <c r="AF34">
        <v>4</v>
      </c>
      <c r="AG34" s="1">
        <f t="shared" si="0"/>
        <v>0.19999999999999996</v>
      </c>
      <c r="AH34" s="2">
        <f t="shared" si="15"/>
        <v>9.9999999999999978E-2</v>
      </c>
      <c r="AI34" s="2">
        <f t="shared" si="16"/>
        <v>1.1133771111199999</v>
      </c>
      <c r="AJ34" s="2">
        <f t="shared" si="17"/>
        <v>0.11133771111199997</v>
      </c>
      <c r="AK34" s="6" t="s">
        <v>18</v>
      </c>
      <c r="AL34" s="3" t="str">
        <f t="shared" si="18"/>
        <v>1: 極めて低い</v>
      </c>
      <c r="AX34" s="3">
        <f t="shared" ref="AX34:AX65" si="24">(F34+N34+X34+AH34)/4</f>
        <v>0.11666999999999997</v>
      </c>
      <c r="AY34">
        <v>0</v>
      </c>
      <c r="AZ34" t="b">
        <f t="shared" si="19"/>
        <v>0</v>
      </c>
      <c r="BA34" s="3">
        <f t="shared" si="20"/>
        <v>0.11666999999999997</v>
      </c>
      <c r="BB34" s="3" t="str">
        <f t="shared" si="21"/>
        <v>1: 低い</v>
      </c>
      <c r="BC34" s="3" t="str">
        <f t="shared" si="22"/>
        <v>1: 極めて低い</v>
      </c>
      <c r="BD34">
        <f t="shared" si="23"/>
        <v>0.52913445957607164</v>
      </c>
    </row>
    <row r="35" spans="1:56" ht="19.5" hidden="1">
      <c r="A35" t="s">
        <v>46</v>
      </c>
      <c r="B35" t="s">
        <v>45</v>
      </c>
      <c r="C35" s="1">
        <v>0.36670000000000003</v>
      </c>
      <c r="D35">
        <v>4</v>
      </c>
      <c r="E35" s="1">
        <f t="shared" si="2"/>
        <v>0.19999999999999996</v>
      </c>
      <c r="F35" s="2">
        <f t="shared" si="3"/>
        <v>7.3339999999999989E-2</v>
      </c>
      <c r="G35" s="4" t="s">
        <v>47</v>
      </c>
      <c r="H35" s="3" t="str">
        <f t="shared" si="4"/>
        <v>1: 極めて低い</v>
      </c>
      <c r="I35" t="s">
        <v>29</v>
      </c>
      <c r="J35" t="s">
        <v>9</v>
      </c>
      <c r="K35" s="1">
        <v>0.5</v>
      </c>
      <c r="L35">
        <v>3</v>
      </c>
      <c r="M35" s="1">
        <f t="shared" si="5"/>
        <v>0.39999999999999991</v>
      </c>
      <c r="N35" s="2">
        <f t="shared" si="6"/>
        <v>0.19999999999999996</v>
      </c>
      <c r="O35" s="2">
        <f t="shared" si="7"/>
        <v>1.07334</v>
      </c>
      <c r="P35" s="2">
        <f t="shared" si="8"/>
        <v>0.21466799999999994</v>
      </c>
      <c r="Q35" t="s">
        <v>11</v>
      </c>
      <c r="R35" s="3" t="str">
        <f t="shared" si="9"/>
        <v>2: かなり低い</v>
      </c>
      <c r="S35" t="s">
        <v>51</v>
      </c>
      <c r="U35" s="1">
        <v>0.4667</v>
      </c>
      <c r="V35">
        <v>4</v>
      </c>
      <c r="W35" s="1">
        <f t="shared" si="10"/>
        <v>0.19999999999999996</v>
      </c>
      <c r="X35" s="2">
        <f t="shared" si="11"/>
        <v>9.3339999999999979E-2</v>
      </c>
      <c r="Y35" s="2">
        <f t="shared" si="12"/>
        <v>1.2146679999999999</v>
      </c>
      <c r="Z35" s="2">
        <f t="shared" si="13"/>
        <v>0.11337711111999996</v>
      </c>
      <c r="AA35" s="5" t="s">
        <v>57</v>
      </c>
      <c r="AB35" s="3" t="str">
        <f t="shared" si="14"/>
        <v>1: 極めて低い</v>
      </c>
      <c r="AC35" t="s">
        <v>34</v>
      </c>
      <c r="AD35" t="s">
        <v>19</v>
      </c>
      <c r="AE35" s="1">
        <v>0.5</v>
      </c>
      <c r="AF35">
        <v>4</v>
      </c>
      <c r="AG35" s="1">
        <f t="shared" si="0"/>
        <v>0.19999999999999996</v>
      </c>
      <c r="AH35" s="2">
        <f t="shared" si="15"/>
        <v>9.9999999999999978E-2</v>
      </c>
      <c r="AI35" s="2">
        <f t="shared" si="16"/>
        <v>1.1133771111199999</v>
      </c>
      <c r="AJ35" s="2">
        <f t="shared" si="17"/>
        <v>0.11133771111199997</v>
      </c>
      <c r="AK35" s="5" t="s">
        <v>20</v>
      </c>
      <c r="AL35" s="3" t="str">
        <f t="shared" si="18"/>
        <v>1: 極めて低い</v>
      </c>
      <c r="AX35" s="3">
        <f t="shared" si="24"/>
        <v>0.11666999999999997</v>
      </c>
      <c r="AY35">
        <v>1</v>
      </c>
      <c r="AZ35" t="str">
        <f t="shared" si="19"/>
        <v>15%</v>
      </c>
      <c r="BA35" s="3">
        <f t="shared" si="20"/>
        <v>0.26666999999999996</v>
      </c>
      <c r="BB35" s="3" t="str">
        <f t="shared" si="21"/>
        <v>1: 低い</v>
      </c>
      <c r="BC35" s="3" t="str">
        <f t="shared" si="22"/>
        <v>2: かなり低い</v>
      </c>
      <c r="BD35">
        <f t="shared" si="23"/>
        <v>0.56627521288760729</v>
      </c>
    </row>
    <row r="36" spans="1:56" ht="19.5" hidden="1">
      <c r="A36" t="s">
        <v>46</v>
      </c>
      <c r="B36" t="s">
        <v>45</v>
      </c>
      <c r="C36" s="1">
        <v>0.36670000000000003</v>
      </c>
      <c r="D36">
        <v>4</v>
      </c>
      <c r="E36" s="1">
        <f t="shared" si="2"/>
        <v>0.19999999999999996</v>
      </c>
      <c r="F36" s="2">
        <f t="shared" si="3"/>
        <v>7.3339999999999989E-2</v>
      </c>
      <c r="G36" s="4" t="s">
        <v>47</v>
      </c>
      <c r="H36" s="3" t="str">
        <f t="shared" si="4"/>
        <v>1: 極めて低い</v>
      </c>
      <c r="I36" t="s">
        <v>29</v>
      </c>
      <c r="J36" t="s">
        <v>9</v>
      </c>
      <c r="K36" s="1">
        <v>0.5</v>
      </c>
      <c r="L36">
        <v>3</v>
      </c>
      <c r="M36" s="1">
        <f t="shared" si="5"/>
        <v>0.39999999999999991</v>
      </c>
      <c r="N36" s="2">
        <f t="shared" si="6"/>
        <v>0.19999999999999996</v>
      </c>
      <c r="O36" s="2">
        <f t="shared" si="7"/>
        <v>1.07334</v>
      </c>
      <c r="P36" s="2">
        <f t="shared" si="8"/>
        <v>0.21466799999999994</v>
      </c>
      <c r="Q36" t="s">
        <v>11</v>
      </c>
      <c r="R36" s="3" t="str">
        <f t="shared" si="9"/>
        <v>2: かなり低い</v>
      </c>
      <c r="S36" t="s">
        <v>51</v>
      </c>
      <c r="U36" s="1">
        <v>0.4667</v>
      </c>
      <c r="V36">
        <v>4</v>
      </c>
      <c r="W36" s="1">
        <f t="shared" si="10"/>
        <v>0.19999999999999996</v>
      </c>
      <c r="X36" s="2">
        <f t="shared" si="11"/>
        <v>9.3339999999999979E-2</v>
      </c>
      <c r="Y36" s="2">
        <f t="shared" si="12"/>
        <v>1.2146679999999999</v>
      </c>
      <c r="Z36" s="2">
        <f t="shared" si="13"/>
        <v>0.11337711111999996</v>
      </c>
      <c r="AA36" s="5" t="s">
        <v>57</v>
      </c>
      <c r="AB36" s="3" t="str">
        <f t="shared" si="14"/>
        <v>1: 極めて低い</v>
      </c>
      <c r="AC36" t="s">
        <v>53</v>
      </c>
      <c r="AE36" s="1">
        <v>0.4</v>
      </c>
      <c r="AF36">
        <v>4</v>
      </c>
      <c r="AG36" s="1">
        <f t="shared" si="0"/>
        <v>0.19999999999999996</v>
      </c>
      <c r="AH36" s="2">
        <f t="shared" si="15"/>
        <v>7.9999999999999988E-2</v>
      </c>
      <c r="AI36" s="2">
        <f t="shared" si="16"/>
        <v>1.1133771111199999</v>
      </c>
      <c r="AJ36" s="2">
        <f t="shared" si="17"/>
        <v>8.9070168889599982E-2</v>
      </c>
      <c r="AK36" s="5" t="s">
        <v>59</v>
      </c>
      <c r="AL36" s="3" t="str">
        <f t="shared" si="18"/>
        <v>1: 極めて低い</v>
      </c>
      <c r="AX36" s="3">
        <f t="shared" si="24"/>
        <v>0.11166999999999996</v>
      </c>
      <c r="AY36">
        <v>0</v>
      </c>
      <c r="AZ36" t="b">
        <f t="shared" si="19"/>
        <v>0</v>
      </c>
      <c r="BA36" s="3">
        <f t="shared" si="20"/>
        <v>0.11166999999999996</v>
      </c>
      <c r="BB36" s="3" t="str">
        <f t="shared" si="21"/>
        <v>1: 低い</v>
      </c>
      <c r="BC36" s="3" t="str">
        <f t="shared" si="22"/>
        <v>1: 極めて低い</v>
      </c>
      <c r="BD36">
        <f t="shared" si="23"/>
        <v>0.52788852475725401</v>
      </c>
    </row>
    <row r="37" spans="1:56" ht="19.5" hidden="1">
      <c r="A37" t="s">
        <v>46</v>
      </c>
      <c r="B37" t="s">
        <v>45</v>
      </c>
      <c r="C37" s="1">
        <v>0.36670000000000003</v>
      </c>
      <c r="D37">
        <v>4</v>
      </c>
      <c r="E37" s="1">
        <f t="shared" si="2"/>
        <v>0.19999999999999996</v>
      </c>
      <c r="F37" s="2">
        <f t="shared" si="3"/>
        <v>7.3339999999999989E-2</v>
      </c>
      <c r="G37" s="4" t="s">
        <v>47</v>
      </c>
      <c r="H37" s="3" t="str">
        <f t="shared" si="4"/>
        <v>1: 極めて低い</v>
      </c>
      <c r="I37" t="s">
        <v>29</v>
      </c>
      <c r="J37" t="s">
        <v>9</v>
      </c>
      <c r="K37" s="1">
        <v>0.5</v>
      </c>
      <c r="L37">
        <v>3</v>
      </c>
      <c r="M37" s="1">
        <f t="shared" si="5"/>
        <v>0.39999999999999991</v>
      </c>
      <c r="N37" s="2">
        <f t="shared" si="6"/>
        <v>0.19999999999999996</v>
      </c>
      <c r="O37" s="2">
        <f t="shared" si="7"/>
        <v>1.07334</v>
      </c>
      <c r="P37" s="2">
        <f t="shared" si="8"/>
        <v>0.21466799999999994</v>
      </c>
      <c r="Q37" t="s">
        <v>11</v>
      </c>
      <c r="R37" s="3" t="str">
        <f t="shared" si="9"/>
        <v>2: かなり低い</v>
      </c>
      <c r="S37" t="s">
        <v>51</v>
      </c>
      <c r="U37" s="1">
        <v>0.4667</v>
      </c>
      <c r="V37">
        <v>4</v>
      </c>
      <c r="W37" s="1">
        <f t="shared" si="10"/>
        <v>0.19999999999999996</v>
      </c>
      <c r="X37" s="2">
        <f t="shared" si="11"/>
        <v>9.3339999999999979E-2</v>
      </c>
      <c r="Y37" s="2">
        <f t="shared" si="12"/>
        <v>1.2146679999999999</v>
      </c>
      <c r="Z37" s="2">
        <f t="shared" si="13"/>
        <v>0.11337711111999996</v>
      </c>
      <c r="AA37" s="5" t="s">
        <v>57</v>
      </c>
      <c r="AB37" s="3" t="str">
        <f t="shared" si="14"/>
        <v>1: 極めて低い</v>
      </c>
      <c r="AC37" t="s">
        <v>54</v>
      </c>
      <c r="AE37" s="1">
        <v>0.3</v>
      </c>
      <c r="AF37">
        <v>4</v>
      </c>
      <c r="AG37" s="1">
        <f t="shared" si="0"/>
        <v>0.19999999999999996</v>
      </c>
      <c r="AH37" s="2">
        <f t="shared" si="15"/>
        <v>5.9999999999999984E-2</v>
      </c>
      <c r="AI37" s="2">
        <f t="shared" si="16"/>
        <v>1.1133771111199999</v>
      </c>
      <c r="AJ37" s="2">
        <f t="shared" si="17"/>
        <v>6.680262666719998E-2</v>
      </c>
      <c r="AK37" s="5" t="s">
        <v>60</v>
      </c>
      <c r="AL37" s="3" t="str">
        <f t="shared" si="18"/>
        <v>1: 極めて低い</v>
      </c>
      <c r="AX37" s="3">
        <f t="shared" si="24"/>
        <v>0.10666999999999997</v>
      </c>
      <c r="AY37">
        <v>1</v>
      </c>
      <c r="AZ37" t="str">
        <f t="shared" si="19"/>
        <v>15%</v>
      </c>
      <c r="BA37" s="3">
        <f t="shared" si="20"/>
        <v>0.25666999999999995</v>
      </c>
      <c r="BB37" s="3" t="str">
        <f t="shared" si="21"/>
        <v>1: 低い</v>
      </c>
      <c r="BC37" s="3" t="str">
        <f t="shared" si="22"/>
        <v>2: かなり低い</v>
      </c>
      <c r="BD37">
        <f t="shared" si="23"/>
        <v>0.56381752857119594</v>
      </c>
    </row>
    <row r="38" spans="1:56" ht="19.5" hidden="1">
      <c r="A38" t="s">
        <v>46</v>
      </c>
      <c r="B38" t="s">
        <v>45</v>
      </c>
      <c r="C38" s="1">
        <v>0.36670000000000003</v>
      </c>
      <c r="D38">
        <v>4</v>
      </c>
      <c r="E38" s="1">
        <f t="shared" si="2"/>
        <v>0.19999999999999996</v>
      </c>
      <c r="F38" s="2">
        <f t="shared" si="3"/>
        <v>7.3339999999999989E-2</v>
      </c>
      <c r="G38" s="4" t="s">
        <v>47</v>
      </c>
      <c r="H38" s="3" t="str">
        <f t="shared" si="4"/>
        <v>1: 極めて低い</v>
      </c>
      <c r="I38" t="s">
        <v>29</v>
      </c>
      <c r="J38" t="s">
        <v>9</v>
      </c>
      <c r="K38" s="1">
        <v>0.5</v>
      </c>
      <c r="L38">
        <v>3</v>
      </c>
      <c r="M38" s="1">
        <f t="shared" si="5"/>
        <v>0.39999999999999991</v>
      </c>
      <c r="N38" s="2">
        <f t="shared" si="6"/>
        <v>0.19999999999999996</v>
      </c>
      <c r="O38" s="2">
        <f t="shared" si="7"/>
        <v>1.07334</v>
      </c>
      <c r="P38" s="2">
        <f t="shared" si="8"/>
        <v>0.21466799999999994</v>
      </c>
      <c r="Q38" t="s">
        <v>11</v>
      </c>
      <c r="R38" s="3" t="str">
        <f t="shared" si="9"/>
        <v>2: かなり低い</v>
      </c>
      <c r="S38" t="s">
        <v>52</v>
      </c>
      <c r="U38" s="1">
        <v>0.4667</v>
      </c>
      <c r="V38">
        <v>4</v>
      </c>
      <c r="W38" s="1">
        <f t="shared" si="10"/>
        <v>0.19999999999999996</v>
      </c>
      <c r="X38" s="2">
        <f t="shared" si="11"/>
        <v>9.3339999999999979E-2</v>
      </c>
      <c r="Y38" s="2">
        <f t="shared" si="12"/>
        <v>1.2146679999999999</v>
      </c>
      <c r="Z38" s="2">
        <f t="shared" si="13"/>
        <v>0.11337711111999996</v>
      </c>
      <c r="AA38" s="5" t="s">
        <v>58</v>
      </c>
      <c r="AB38" s="3" t="str">
        <f t="shared" si="14"/>
        <v>1: 極めて低い</v>
      </c>
      <c r="AC38" t="s">
        <v>33</v>
      </c>
      <c r="AD38" t="s">
        <v>17</v>
      </c>
      <c r="AE38" s="1">
        <v>0.5</v>
      </c>
      <c r="AF38">
        <v>4</v>
      </c>
      <c r="AG38" s="1">
        <f t="shared" si="0"/>
        <v>0.19999999999999996</v>
      </c>
      <c r="AH38" s="2">
        <f t="shared" si="15"/>
        <v>9.9999999999999978E-2</v>
      </c>
      <c r="AI38" s="2">
        <f t="shared" si="16"/>
        <v>1.1133771111199999</v>
      </c>
      <c r="AJ38" s="2">
        <f t="shared" si="17"/>
        <v>0.11133771111199997</v>
      </c>
      <c r="AK38" s="6" t="s">
        <v>18</v>
      </c>
      <c r="AL38" s="3" t="str">
        <f t="shared" si="18"/>
        <v>1: 極めて低い</v>
      </c>
      <c r="AX38" s="3">
        <f t="shared" si="24"/>
        <v>0.11666999999999997</v>
      </c>
      <c r="AY38">
        <v>1</v>
      </c>
      <c r="AZ38" t="str">
        <f t="shared" si="19"/>
        <v>15%</v>
      </c>
      <c r="BA38" s="3">
        <f t="shared" si="20"/>
        <v>0.26666999999999996</v>
      </c>
      <c r="BB38" s="3" t="str">
        <f t="shared" si="21"/>
        <v>1: 低い</v>
      </c>
      <c r="BC38" s="3" t="str">
        <f t="shared" si="22"/>
        <v>2: かなり低い</v>
      </c>
      <c r="BD38">
        <f t="shared" si="23"/>
        <v>0.56627521288760729</v>
      </c>
    </row>
    <row r="39" spans="1:56" ht="19.5" hidden="1">
      <c r="A39" t="s">
        <v>46</v>
      </c>
      <c r="B39" t="s">
        <v>45</v>
      </c>
      <c r="C39" s="1">
        <v>0.36670000000000003</v>
      </c>
      <c r="D39">
        <v>4</v>
      </c>
      <c r="E39" s="1">
        <f t="shared" si="2"/>
        <v>0.19999999999999996</v>
      </c>
      <c r="F39" s="2">
        <f t="shared" si="3"/>
        <v>7.3339999999999989E-2</v>
      </c>
      <c r="G39" s="4" t="s">
        <v>47</v>
      </c>
      <c r="H39" s="3" t="str">
        <f t="shared" si="4"/>
        <v>1: 極めて低い</v>
      </c>
      <c r="I39" t="s">
        <v>29</v>
      </c>
      <c r="J39" t="s">
        <v>9</v>
      </c>
      <c r="K39" s="1">
        <v>0.5</v>
      </c>
      <c r="L39">
        <v>3</v>
      </c>
      <c r="M39" s="1">
        <f t="shared" si="5"/>
        <v>0.39999999999999991</v>
      </c>
      <c r="N39" s="2">
        <f t="shared" si="6"/>
        <v>0.19999999999999996</v>
      </c>
      <c r="O39" s="2">
        <f t="shared" si="7"/>
        <v>1.07334</v>
      </c>
      <c r="P39" s="2">
        <f t="shared" si="8"/>
        <v>0.21466799999999994</v>
      </c>
      <c r="Q39" t="s">
        <v>11</v>
      </c>
      <c r="R39" s="3" t="str">
        <f t="shared" si="9"/>
        <v>2: かなり低い</v>
      </c>
      <c r="S39" t="s">
        <v>52</v>
      </c>
      <c r="U39" s="1">
        <v>0.4667</v>
      </c>
      <c r="V39">
        <v>4</v>
      </c>
      <c r="W39" s="1">
        <f t="shared" si="10"/>
        <v>0.19999999999999996</v>
      </c>
      <c r="X39" s="2">
        <f t="shared" si="11"/>
        <v>9.3339999999999979E-2</v>
      </c>
      <c r="Y39" s="2">
        <f t="shared" si="12"/>
        <v>1.2146679999999999</v>
      </c>
      <c r="Z39" s="2">
        <f t="shared" si="13"/>
        <v>0.11337711111999996</v>
      </c>
      <c r="AA39" s="5" t="s">
        <v>58</v>
      </c>
      <c r="AB39" s="3" t="str">
        <f t="shared" si="14"/>
        <v>1: 極めて低い</v>
      </c>
      <c r="AC39" t="s">
        <v>34</v>
      </c>
      <c r="AD39" t="s">
        <v>19</v>
      </c>
      <c r="AE39" s="1">
        <v>0.5</v>
      </c>
      <c r="AF39">
        <v>4</v>
      </c>
      <c r="AG39" s="1">
        <f t="shared" si="0"/>
        <v>0.19999999999999996</v>
      </c>
      <c r="AH39" s="2">
        <f t="shared" si="15"/>
        <v>9.9999999999999978E-2</v>
      </c>
      <c r="AI39" s="2">
        <f t="shared" si="16"/>
        <v>1.1133771111199999</v>
      </c>
      <c r="AJ39" s="2">
        <f t="shared" si="17"/>
        <v>0.11133771111199997</v>
      </c>
      <c r="AK39" s="5" t="s">
        <v>20</v>
      </c>
      <c r="AL39" s="3" t="str">
        <f t="shared" si="18"/>
        <v>1: 極めて低い</v>
      </c>
      <c r="AX39" s="3">
        <f t="shared" si="24"/>
        <v>0.11666999999999997</v>
      </c>
      <c r="AY39">
        <v>2</v>
      </c>
      <c r="AZ39" t="str">
        <f t="shared" si="19"/>
        <v>20%</v>
      </c>
      <c r="BA39" s="3">
        <f t="shared" si="20"/>
        <v>0.31667000000000001</v>
      </c>
      <c r="BB39" s="3" t="str">
        <f t="shared" si="21"/>
        <v>1: 低い</v>
      </c>
      <c r="BC39" s="3" t="str">
        <f t="shared" si="22"/>
        <v>2: かなり低い</v>
      </c>
      <c r="BD39">
        <f t="shared" si="23"/>
        <v>0.5785124919547564</v>
      </c>
    </row>
    <row r="40" spans="1:56" ht="19.5" hidden="1">
      <c r="A40" t="s">
        <v>46</v>
      </c>
      <c r="B40" t="s">
        <v>45</v>
      </c>
      <c r="C40" s="1">
        <v>0.36670000000000003</v>
      </c>
      <c r="D40">
        <v>4</v>
      </c>
      <c r="E40" s="1">
        <f t="shared" si="2"/>
        <v>0.19999999999999996</v>
      </c>
      <c r="F40" s="2">
        <f t="shared" si="3"/>
        <v>7.3339999999999989E-2</v>
      </c>
      <c r="G40" s="4" t="s">
        <v>47</v>
      </c>
      <c r="H40" s="3" t="str">
        <f t="shared" si="4"/>
        <v>1: 極めて低い</v>
      </c>
      <c r="I40" t="s">
        <v>29</v>
      </c>
      <c r="J40" t="s">
        <v>9</v>
      </c>
      <c r="K40" s="1">
        <v>0.5</v>
      </c>
      <c r="L40">
        <v>3</v>
      </c>
      <c r="M40" s="1">
        <f t="shared" si="5"/>
        <v>0.39999999999999991</v>
      </c>
      <c r="N40" s="2">
        <f t="shared" si="6"/>
        <v>0.19999999999999996</v>
      </c>
      <c r="O40" s="2">
        <f t="shared" si="7"/>
        <v>1.07334</v>
      </c>
      <c r="P40" s="2">
        <f t="shared" si="8"/>
        <v>0.21466799999999994</v>
      </c>
      <c r="Q40" t="s">
        <v>11</v>
      </c>
      <c r="R40" s="3" t="str">
        <f t="shared" si="9"/>
        <v>2: かなり低い</v>
      </c>
      <c r="S40" t="s">
        <v>52</v>
      </c>
      <c r="U40" s="1">
        <v>0.4667</v>
      </c>
      <c r="V40">
        <v>4</v>
      </c>
      <c r="W40" s="1">
        <f t="shared" si="10"/>
        <v>0.19999999999999996</v>
      </c>
      <c r="X40" s="2">
        <f t="shared" si="11"/>
        <v>9.3339999999999979E-2</v>
      </c>
      <c r="Y40" s="2">
        <f t="shared" si="12"/>
        <v>1.2146679999999999</v>
      </c>
      <c r="Z40" s="2">
        <f t="shared" si="13"/>
        <v>0.11337711111999996</v>
      </c>
      <c r="AA40" s="5" t="s">
        <v>58</v>
      </c>
      <c r="AB40" s="3" t="str">
        <f t="shared" si="14"/>
        <v>1: 極めて低い</v>
      </c>
      <c r="AC40" t="s">
        <v>53</v>
      </c>
      <c r="AE40" s="1">
        <v>0.4</v>
      </c>
      <c r="AF40">
        <v>4</v>
      </c>
      <c r="AG40" s="1">
        <f t="shared" si="0"/>
        <v>0.19999999999999996</v>
      </c>
      <c r="AH40" s="2">
        <f t="shared" si="15"/>
        <v>7.9999999999999988E-2</v>
      </c>
      <c r="AI40" s="2">
        <f t="shared" si="16"/>
        <v>1.1133771111199999</v>
      </c>
      <c r="AJ40" s="2">
        <f t="shared" si="17"/>
        <v>8.9070168889599982E-2</v>
      </c>
      <c r="AK40" s="5" t="s">
        <v>59</v>
      </c>
      <c r="AL40" s="3" t="str">
        <f t="shared" si="18"/>
        <v>1: 極めて低い</v>
      </c>
      <c r="AX40" s="3">
        <f t="shared" si="24"/>
        <v>0.11166999999999996</v>
      </c>
      <c r="AY40">
        <v>1</v>
      </c>
      <c r="AZ40" t="str">
        <f t="shared" si="19"/>
        <v>15%</v>
      </c>
      <c r="BA40" s="3">
        <f t="shared" si="20"/>
        <v>0.26166999999999996</v>
      </c>
      <c r="BB40" s="3" t="str">
        <f t="shared" si="21"/>
        <v>1: 低い</v>
      </c>
      <c r="BC40" s="3" t="str">
        <f t="shared" si="22"/>
        <v>2: かなり低い</v>
      </c>
      <c r="BD40">
        <f t="shared" si="23"/>
        <v>0.56504677038963746</v>
      </c>
    </row>
    <row r="41" spans="1:56" ht="19.5" hidden="1">
      <c r="A41" t="s">
        <v>46</v>
      </c>
      <c r="B41" t="s">
        <v>45</v>
      </c>
      <c r="C41" s="1">
        <v>0.36670000000000003</v>
      </c>
      <c r="D41">
        <v>4</v>
      </c>
      <c r="E41" s="1">
        <f t="shared" si="2"/>
        <v>0.19999999999999996</v>
      </c>
      <c r="F41" s="2">
        <f t="shared" si="3"/>
        <v>7.3339999999999989E-2</v>
      </c>
      <c r="G41" s="4" t="s">
        <v>47</v>
      </c>
      <c r="H41" s="3" t="str">
        <f t="shared" si="4"/>
        <v>1: 極めて低い</v>
      </c>
      <c r="I41" t="s">
        <v>29</v>
      </c>
      <c r="J41" t="s">
        <v>9</v>
      </c>
      <c r="K41" s="1">
        <v>0.5</v>
      </c>
      <c r="L41">
        <v>3</v>
      </c>
      <c r="M41" s="1">
        <f t="shared" si="5"/>
        <v>0.39999999999999991</v>
      </c>
      <c r="N41" s="2">
        <f t="shared" si="6"/>
        <v>0.19999999999999996</v>
      </c>
      <c r="O41" s="2">
        <f t="shared" si="7"/>
        <v>1.07334</v>
      </c>
      <c r="P41" s="2">
        <f t="shared" si="8"/>
        <v>0.21466799999999994</v>
      </c>
      <c r="Q41" t="s">
        <v>11</v>
      </c>
      <c r="R41" s="3" t="str">
        <f t="shared" si="9"/>
        <v>2: かなり低い</v>
      </c>
      <c r="S41" t="s">
        <v>52</v>
      </c>
      <c r="U41" s="1">
        <v>0.4667</v>
      </c>
      <c r="V41">
        <v>4</v>
      </c>
      <c r="W41" s="1">
        <f t="shared" si="10"/>
        <v>0.19999999999999996</v>
      </c>
      <c r="X41" s="2">
        <f t="shared" si="11"/>
        <v>9.3339999999999979E-2</v>
      </c>
      <c r="Y41" s="2">
        <f t="shared" si="12"/>
        <v>1.2146679999999999</v>
      </c>
      <c r="Z41" s="2">
        <f t="shared" si="13"/>
        <v>0.11337711111999996</v>
      </c>
      <c r="AA41" s="5" t="s">
        <v>58</v>
      </c>
      <c r="AB41" s="3" t="str">
        <f t="shared" si="14"/>
        <v>1: 極めて低い</v>
      </c>
      <c r="AC41" t="s">
        <v>54</v>
      </c>
      <c r="AE41" s="1">
        <v>0.3</v>
      </c>
      <c r="AF41">
        <v>4</v>
      </c>
      <c r="AG41" s="1">
        <f t="shared" si="0"/>
        <v>0.19999999999999996</v>
      </c>
      <c r="AH41" s="2">
        <f t="shared" si="15"/>
        <v>5.9999999999999984E-2</v>
      </c>
      <c r="AI41" s="2">
        <f t="shared" si="16"/>
        <v>1.1133771111199999</v>
      </c>
      <c r="AJ41" s="2">
        <f t="shared" si="17"/>
        <v>6.680262666719998E-2</v>
      </c>
      <c r="AK41" s="5" t="s">
        <v>60</v>
      </c>
      <c r="AL41" s="3" t="str">
        <f t="shared" si="18"/>
        <v>1: 極めて低い</v>
      </c>
      <c r="AX41" s="3">
        <f t="shared" si="24"/>
        <v>0.10666999999999997</v>
      </c>
      <c r="AY41">
        <v>2</v>
      </c>
      <c r="AZ41" t="str">
        <f t="shared" si="19"/>
        <v>20%</v>
      </c>
      <c r="BA41" s="3">
        <f t="shared" si="20"/>
        <v>0.30667</v>
      </c>
      <c r="BB41" s="3" t="str">
        <f t="shared" si="21"/>
        <v>1: 低い</v>
      </c>
      <c r="BC41" s="3" t="str">
        <f t="shared" si="22"/>
        <v>2: かなり低い</v>
      </c>
      <c r="BD41">
        <f t="shared" si="23"/>
        <v>0.57607223850030032</v>
      </c>
    </row>
    <row r="42" spans="1:56" ht="19.5">
      <c r="A42" t="s">
        <v>46</v>
      </c>
      <c r="B42" t="s">
        <v>45</v>
      </c>
      <c r="C42" s="1">
        <v>0.36670000000000003</v>
      </c>
      <c r="D42">
        <v>4</v>
      </c>
      <c r="E42" s="1">
        <f t="shared" si="2"/>
        <v>0.19999999999999996</v>
      </c>
      <c r="F42" s="2">
        <f t="shared" si="3"/>
        <v>7.3339999999999989E-2</v>
      </c>
      <c r="G42" s="4" t="s">
        <v>47</v>
      </c>
      <c r="H42" s="3" t="str">
        <f t="shared" si="4"/>
        <v>1: 極めて低い</v>
      </c>
      <c r="I42" t="s">
        <v>29</v>
      </c>
      <c r="J42" t="s">
        <v>9</v>
      </c>
      <c r="K42" s="1">
        <v>0.5</v>
      </c>
      <c r="L42">
        <v>3</v>
      </c>
      <c r="M42" s="1">
        <f t="shared" si="5"/>
        <v>0.39999999999999991</v>
      </c>
      <c r="N42" s="2">
        <f t="shared" si="6"/>
        <v>0.19999999999999996</v>
      </c>
      <c r="O42" s="2">
        <f t="shared" si="7"/>
        <v>1.07334</v>
      </c>
      <c r="P42" s="2">
        <f t="shared" si="8"/>
        <v>0.21466799999999994</v>
      </c>
      <c r="Q42" t="s">
        <v>11</v>
      </c>
      <c r="R42" s="3" t="str">
        <f t="shared" si="9"/>
        <v>2: かなり低い</v>
      </c>
      <c r="S42" t="s">
        <v>31</v>
      </c>
      <c r="T42" t="s">
        <v>13</v>
      </c>
      <c r="U42" s="1">
        <v>0.5</v>
      </c>
      <c r="V42">
        <v>3</v>
      </c>
      <c r="W42" s="1">
        <f t="shared" si="10"/>
        <v>0.39999999999999991</v>
      </c>
      <c r="X42" s="2">
        <f t="shared" si="11"/>
        <v>0.19999999999999996</v>
      </c>
      <c r="Y42" s="2">
        <f t="shared" si="12"/>
        <v>1.2146679999999999</v>
      </c>
      <c r="Z42" s="2">
        <f t="shared" si="13"/>
        <v>0.24293359999999992</v>
      </c>
      <c r="AA42" s="6" t="s">
        <v>14</v>
      </c>
      <c r="AB42" s="3" t="str">
        <f t="shared" si="14"/>
        <v>2: かなり低い</v>
      </c>
      <c r="AC42" t="s">
        <v>33</v>
      </c>
      <c r="AD42" t="s">
        <v>17</v>
      </c>
      <c r="AE42" s="1">
        <v>0.5</v>
      </c>
      <c r="AF42">
        <v>4</v>
      </c>
      <c r="AG42" s="1">
        <f t="shared" si="0"/>
        <v>0.19999999999999996</v>
      </c>
      <c r="AH42" s="2">
        <f t="shared" si="15"/>
        <v>9.9999999999999978E-2</v>
      </c>
      <c r="AI42" s="2">
        <f t="shared" si="16"/>
        <v>1.2429336</v>
      </c>
      <c r="AJ42" s="2">
        <f t="shared" si="17"/>
        <v>0.12429335999999996</v>
      </c>
      <c r="AK42" s="6" t="s">
        <v>18</v>
      </c>
      <c r="AL42" s="3" t="str">
        <f t="shared" si="18"/>
        <v>1: 極めて低い</v>
      </c>
      <c r="AX42" s="3">
        <f t="shared" si="24"/>
        <v>0.14333499999999996</v>
      </c>
      <c r="AY42">
        <v>1</v>
      </c>
      <c r="AZ42" t="str">
        <f t="shared" si="19"/>
        <v>15%</v>
      </c>
      <c r="BA42" s="3">
        <f t="shared" si="20"/>
        <v>0.29333499999999996</v>
      </c>
      <c r="BB42" s="3" t="str">
        <f t="shared" si="21"/>
        <v>1: 低い</v>
      </c>
      <c r="BC42" s="3" t="str">
        <f t="shared" si="22"/>
        <v>2: かなり低い</v>
      </c>
      <c r="BD42">
        <f t="shared" si="23"/>
        <v>0.57281239940065409</v>
      </c>
    </row>
    <row r="43" spans="1:56" ht="19.5">
      <c r="A43" t="s">
        <v>46</v>
      </c>
      <c r="B43" t="s">
        <v>45</v>
      </c>
      <c r="C43" s="1">
        <v>0.36670000000000003</v>
      </c>
      <c r="D43">
        <v>4</v>
      </c>
      <c r="E43" s="1">
        <f t="shared" si="2"/>
        <v>0.19999999999999996</v>
      </c>
      <c r="F43" s="2">
        <f t="shared" si="3"/>
        <v>7.3339999999999989E-2</v>
      </c>
      <c r="G43" s="4" t="s">
        <v>47</v>
      </c>
      <c r="H43" s="3" t="str">
        <f t="shared" si="4"/>
        <v>1: 極めて低い</v>
      </c>
      <c r="I43" t="s">
        <v>29</v>
      </c>
      <c r="J43" t="s">
        <v>9</v>
      </c>
      <c r="K43" s="1">
        <v>0.5</v>
      </c>
      <c r="L43">
        <v>3</v>
      </c>
      <c r="M43" s="1">
        <f t="shared" si="5"/>
        <v>0.39999999999999991</v>
      </c>
      <c r="N43" s="2">
        <f t="shared" si="6"/>
        <v>0.19999999999999996</v>
      </c>
      <c r="O43" s="2">
        <f t="shared" si="7"/>
        <v>1.07334</v>
      </c>
      <c r="P43" s="2">
        <f t="shared" si="8"/>
        <v>0.21466799999999994</v>
      </c>
      <c r="Q43" t="s">
        <v>11</v>
      </c>
      <c r="R43" s="3" t="str">
        <f t="shared" si="9"/>
        <v>2: かなり低い</v>
      </c>
      <c r="S43" t="s">
        <v>31</v>
      </c>
      <c r="T43" t="s">
        <v>13</v>
      </c>
      <c r="U43" s="1">
        <v>0.5</v>
      </c>
      <c r="V43">
        <v>3</v>
      </c>
      <c r="W43" s="1">
        <f t="shared" si="10"/>
        <v>0.39999999999999991</v>
      </c>
      <c r="X43" s="2">
        <f t="shared" si="11"/>
        <v>0.19999999999999996</v>
      </c>
      <c r="Y43" s="2">
        <f t="shared" si="12"/>
        <v>1.2146679999999999</v>
      </c>
      <c r="Z43" s="2">
        <f t="shared" si="13"/>
        <v>0.24293359999999992</v>
      </c>
      <c r="AA43" s="6" t="s">
        <v>14</v>
      </c>
      <c r="AB43" s="3" t="str">
        <f t="shared" si="14"/>
        <v>2: かなり低い</v>
      </c>
      <c r="AC43" t="s">
        <v>34</v>
      </c>
      <c r="AD43" t="s">
        <v>19</v>
      </c>
      <c r="AE43" s="1">
        <v>0.5</v>
      </c>
      <c r="AF43">
        <v>4</v>
      </c>
      <c r="AG43" s="1">
        <f t="shared" si="0"/>
        <v>0.19999999999999996</v>
      </c>
      <c r="AH43" s="2">
        <f t="shared" si="15"/>
        <v>9.9999999999999978E-2</v>
      </c>
      <c r="AI43" s="2">
        <f t="shared" si="16"/>
        <v>1.2429336</v>
      </c>
      <c r="AJ43" s="2">
        <f t="shared" si="17"/>
        <v>0.12429335999999996</v>
      </c>
      <c r="AK43" s="5" t="s">
        <v>20</v>
      </c>
      <c r="AL43" s="3" t="str">
        <f t="shared" si="18"/>
        <v>1: 極めて低い</v>
      </c>
      <c r="AX43" s="3">
        <f t="shared" si="24"/>
        <v>0.14333499999999996</v>
      </c>
      <c r="AY43">
        <v>3</v>
      </c>
      <c r="AZ43" t="str">
        <f t="shared" si="19"/>
        <v>25%</v>
      </c>
      <c r="BA43" s="3">
        <f t="shared" si="20"/>
        <v>0.39333499999999999</v>
      </c>
      <c r="BB43" s="3" t="str">
        <f t="shared" si="21"/>
        <v>1: 低い</v>
      </c>
      <c r="BC43" s="3" t="str">
        <f t="shared" si="22"/>
        <v>2: かなり低い</v>
      </c>
      <c r="BD43">
        <f t="shared" si="23"/>
        <v>0.59708527419932644</v>
      </c>
    </row>
    <row r="44" spans="1:56" ht="19.5">
      <c r="A44" t="s">
        <v>46</v>
      </c>
      <c r="B44" t="s">
        <v>45</v>
      </c>
      <c r="C44" s="1">
        <v>0.36670000000000003</v>
      </c>
      <c r="D44">
        <v>4</v>
      </c>
      <c r="E44" s="1">
        <f t="shared" si="2"/>
        <v>0.19999999999999996</v>
      </c>
      <c r="F44" s="2">
        <f t="shared" si="3"/>
        <v>7.3339999999999989E-2</v>
      </c>
      <c r="G44" s="4" t="s">
        <v>47</v>
      </c>
      <c r="H44" s="3" t="str">
        <f t="shared" si="4"/>
        <v>1: 極めて低い</v>
      </c>
      <c r="I44" t="s">
        <v>29</v>
      </c>
      <c r="J44" t="s">
        <v>9</v>
      </c>
      <c r="K44" s="1">
        <v>0.5</v>
      </c>
      <c r="L44">
        <v>3</v>
      </c>
      <c r="M44" s="1">
        <f t="shared" si="5"/>
        <v>0.39999999999999991</v>
      </c>
      <c r="N44" s="2">
        <f t="shared" si="6"/>
        <v>0.19999999999999996</v>
      </c>
      <c r="O44" s="2">
        <f t="shared" si="7"/>
        <v>1.07334</v>
      </c>
      <c r="P44" s="2">
        <f t="shared" si="8"/>
        <v>0.21466799999999994</v>
      </c>
      <c r="Q44" t="s">
        <v>11</v>
      </c>
      <c r="R44" s="3" t="str">
        <f t="shared" si="9"/>
        <v>2: かなり低い</v>
      </c>
      <c r="S44" t="s">
        <v>31</v>
      </c>
      <c r="T44" t="s">
        <v>13</v>
      </c>
      <c r="U44" s="1">
        <v>0.5</v>
      </c>
      <c r="V44">
        <v>3</v>
      </c>
      <c r="W44" s="1">
        <f t="shared" si="10"/>
        <v>0.39999999999999991</v>
      </c>
      <c r="X44" s="2">
        <f t="shared" si="11"/>
        <v>0.19999999999999996</v>
      </c>
      <c r="Y44" s="2">
        <f t="shared" si="12"/>
        <v>1.2146679999999999</v>
      </c>
      <c r="Z44" s="2">
        <f t="shared" si="13"/>
        <v>0.24293359999999992</v>
      </c>
      <c r="AA44" s="6" t="s">
        <v>14</v>
      </c>
      <c r="AB44" s="3" t="str">
        <f t="shared" si="14"/>
        <v>2: かなり低い</v>
      </c>
      <c r="AC44" t="s">
        <v>53</v>
      </c>
      <c r="AE44" s="1">
        <v>0.4</v>
      </c>
      <c r="AF44">
        <v>4</v>
      </c>
      <c r="AG44" s="1">
        <f t="shared" si="0"/>
        <v>0.19999999999999996</v>
      </c>
      <c r="AH44" s="2">
        <f t="shared" si="15"/>
        <v>7.9999999999999988E-2</v>
      </c>
      <c r="AI44" s="2">
        <f t="shared" si="16"/>
        <v>1.2429336</v>
      </c>
      <c r="AJ44" s="2">
        <f t="shared" si="17"/>
        <v>9.9434687999999979E-2</v>
      </c>
      <c r="AK44" s="5" t="s">
        <v>59</v>
      </c>
      <c r="AL44" s="3" t="str">
        <f t="shared" si="18"/>
        <v>1: 極めて低い</v>
      </c>
      <c r="AX44" s="3">
        <f t="shared" si="24"/>
        <v>0.13833499999999996</v>
      </c>
      <c r="AY44">
        <v>1</v>
      </c>
      <c r="AZ44" t="str">
        <f t="shared" si="19"/>
        <v>15%</v>
      </c>
      <c r="BA44" s="3">
        <f t="shared" si="20"/>
        <v>0.28833499999999995</v>
      </c>
      <c r="BB44" s="3" t="str">
        <f t="shared" si="21"/>
        <v>1: 低い</v>
      </c>
      <c r="BC44" s="3" t="str">
        <f t="shared" si="22"/>
        <v>2: かなり低い</v>
      </c>
      <c r="BD44">
        <f t="shared" si="23"/>
        <v>0.5715884645898982</v>
      </c>
    </row>
    <row r="45" spans="1:56" ht="19.5">
      <c r="A45" t="s">
        <v>46</v>
      </c>
      <c r="B45" t="s">
        <v>45</v>
      </c>
      <c r="C45" s="1">
        <v>0.36670000000000003</v>
      </c>
      <c r="D45">
        <v>4</v>
      </c>
      <c r="E45" s="1">
        <f t="shared" si="2"/>
        <v>0.19999999999999996</v>
      </c>
      <c r="F45" s="2">
        <f t="shared" si="3"/>
        <v>7.3339999999999989E-2</v>
      </c>
      <c r="G45" s="4" t="s">
        <v>47</v>
      </c>
      <c r="H45" s="3" t="str">
        <f t="shared" si="4"/>
        <v>1: 極めて低い</v>
      </c>
      <c r="I45" t="s">
        <v>29</v>
      </c>
      <c r="J45" t="s">
        <v>9</v>
      </c>
      <c r="K45" s="1">
        <v>0.5</v>
      </c>
      <c r="L45">
        <v>3</v>
      </c>
      <c r="M45" s="1">
        <f t="shared" si="5"/>
        <v>0.39999999999999991</v>
      </c>
      <c r="N45" s="2">
        <f t="shared" si="6"/>
        <v>0.19999999999999996</v>
      </c>
      <c r="O45" s="2">
        <f t="shared" si="7"/>
        <v>1.07334</v>
      </c>
      <c r="P45" s="2">
        <f t="shared" si="8"/>
        <v>0.21466799999999994</v>
      </c>
      <c r="Q45" t="s">
        <v>11</v>
      </c>
      <c r="R45" s="3" t="str">
        <f t="shared" si="9"/>
        <v>2: かなり低い</v>
      </c>
      <c r="S45" t="s">
        <v>31</v>
      </c>
      <c r="T45" t="s">
        <v>13</v>
      </c>
      <c r="U45" s="1">
        <v>0.5</v>
      </c>
      <c r="V45">
        <v>3</v>
      </c>
      <c r="W45" s="1">
        <f t="shared" si="10"/>
        <v>0.39999999999999991</v>
      </c>
      <c r="X45" s="2">
        <f t="shared" si="11"/>
        <v>0.19999999999999996</v>
      </c>
      <c r="Y45" s="2">
        <f t="shared" si="12"/>
        <v>1.2146679999999999</v>
      </c>
      <c r="Z45" s="2">
        <f t="shared" si="13"/>
        <v>0.24293359999999992</v>
      </c>
      <c r="AA45" s="6" t="s">
        <v>14</v>
      </c>
      <c r="AB45" s="3" t="str">
        <f t="shared" si="14"/>
        <v>2: かなり低い</v>
      </c>
      <c r="AC45" t="s">
        <v>54</v>
      </c>
      <c r="AE45" s="1">
        <v>0.3</v>
      </c>
      <c r="AF45">
        <v>4</v>
      </c>
      <c r="AG45" s="1">
        <f t="shared" si="0"/>
        <v>0.19999999999999996</v>
      </c>
      <c r="AH45" s="2">
        <f t="shared" si="15"/>
        <v>5.9999999999999984E-2</v>
      </c>
      <c r="AI45" s="2">
        <f t="shared" si="16"/>
        <v>1.2429336</v>
      </c>
      <c r="AJ45" s="2">
        <f t="shared" si="17"/>
        <v>7.4576015999999981E-2</v>
      </c>
      <c r="AK45" s="5" t="s">
        <v>60</v>
      </c>
      <c r="AL45" s="3" t="str">
        <f t="shared" si="18"/>
        <v>1: 極めて低い</v>
      </c>
      <c r="AX45" s="3">
        <f t="shared" si="24"/>
        <v>0.13333499999999995</v>
      </c>
      <c r="AY45">
        <v>3</v>
      </c>
      <c r="AZ45" t="str">
        <f t="shared" si="19"/>
        <v>25%</v>
      </c>
      <c r="BA45" s="3">
        <f t="shared" si="20"/>
        <v>0.38333499999999998</v>
      </c>
      <c r="BB45" s="3" t="str">
        <f t="shared" si="21"/>
        <v>1: 低い</v>
      </c>
      <c r="BC45" s="3" t="str">
        <f t="shared" si="22"/>
        <v>2: かなり低い</v>
      </c>
      <c r="BD45">
        <f t="shared" si="23"/>
        <v>0.59467721189725353</v>
      </c>
    </row>
    <row r="46" spans="1:56" ht="19.5">
      <c r="A46" t="s">
        <v>46</v>
      </c>
      <c r="B46" t="s">
        <v>45</v>
      </c>
      <c r="C46" s="1">
        <v>0.36670000000000003</v>
      </c>
      <c r="D46">
        <v>4</v>
      </c>
      <c r="E46" s="1">
        <f t="shared" si="2"/>
        <v>0.19999999999999996</v>
      </c>
      <c r="F46" s="2">
        <f t="shared" si="3"/>
        <v>7.3339999999999989E-2</v>
      </c>
      <c r="G46" s="4" t="s">
        <v>47</v>
      </c>
      <c r="H46" s="3" t="str">
        <f t="shared" si="4"/>
        <v>1: 極めて低い</v>
      </c>
      <c r="I46" t="s">
        <v>29</v>
      </c>
      <c r="J46" t="s">
        <v>9</v>
      </c>
      <c r="K46" s="1">
        <v>0.5</v>
      </c>
      <c r="L46">
        <v>3</v>
      </c>
      <c r="M46" s="1">
        <f t="shared" si="5"/>
        <v>0.39999999999999991</v>
      </c>
      <c r="N46" s="2">
        <f t="shared" si="6"/>
        <v>0.19999999999999996</v>
      </c>
      <c r="O46" s="2">
        <f t="shared" si="7"/>
        <v>1.07334</v>
      </c>
      <c r="P46" s="2">
        <f t="shared" si="8"/>
        <v>0.21466799999999994</v>
      </c>
      <c r="Q46" t="s">
        <v>11</v>
      </c>
      <c r="R46" s="3" t="str">
        <f t="shared" si="9"/>
        <v>2: かなり低い</v>
      </c>
      <c r="S46" t="s">
        <v>32</v>
      </c>
      <c r="T46" t="s">
        <v>15</v>
      </c>
      <c r="U46" s="1">
        <v>0.5</v>
      </c>
      <c r="V46">
        <v>2</v>
      </c>
      <c r="W46" s="1">
        <f t="shared" si="10"/>
        <v>0.6</v>
      </c>
      <c r="X46" s="2">
        <f t="shared" si="11"/>
        <v>0.3</v>
      </c>
      <c r="Y46" s="2">
        <f t="shared" si="12"/>
        <v>1.2146679999999999</v>
      </c>
      <c r="Z46" s="2">
        <f t="shared" si="13"/>
        <v>0.36440039999999996</v>
      </c>
      <c r="AA46" s="6" t="s">
        <v>16</v>
      </c>
      <c r="AB46" s="3" t="str">
        <f t="shared" si="14"/>
        <v>2: かなり低い</v>
      </c>
      <c r="AC46" t="s">
        <v>33</v>
      </c>
      <c r="AD46" t="s">
        <v>17</v>
      </c>
      <c r="AE46" s="1">
        <v>0.5</v>
      </c>
      <c r="AF46">
        <v>4</v>
      </c>
      <c r="AG46" s="1">
        <f t="shared" si="0"/>
        <v>0.19999999999999996</v>
      </c>
      <c r="AH46" s="2">
        <f t="shared" si="15"/>
        <v>9.9999999999999978E-2</v>
      </c>
      <c r="AI46" s="2">
        <f t="shared" si="16"/>
        <v>1.3644004000000001</v>
      </c>
      <c r="AJ46" s="2">
        <f t="shared" si="17"/>
        <v>0.13644003999999998</v>
      </c>
      <c r="AK46" s="6" t="s">
        <v>18</v>
      </c>
      <c r="AL46" s="3" t="str">
        <f t="shared" si="18"/>
        <v>1: 極めて低い</v>
      </c>
      <c r="AX46" s="3">
        <f t="shared" si="24"/>
        <v>0.16833499999999998</v>
      </c>
      <c r="AY46">
        <v>1</v>
      </c>
      <c r="AZ46" t="str">
        <f t="shared" si="19"/>
        <v>15%</v>
      </c>
      <c r="BA46" s="3">
        <f t="shared" si="20"/>
        <v>0.31833499999999998</v>
      </c>
      <c r="BB46" s="3" t="str">
        <f t="shared" si="21"/>
        <v>1: 低い</v>
      </c>
      <c r="BC46" s="3" t="str">
        <f t="shared" si="22"/>
        <v>2: かなり低い</v>
      </c>
      <c r="BD46">
        <f t="shared" si="23"/>
        <v>0.57891842538405192</v>
      </c>
    </row>
    <row r="47" spans="1:56" ht="19.5">
      <c r="A47" t="s">
        <v>46</v>
      </c>
      <c r="B47" t="s">
        <v>45</v>
      </c>
      <c r="C47" s="1">
        <v>0.36670000000000003</v>
      </c>
      <c r="D47">
        <v>4</v>
      </c>
      <c r="E47" s="1">
        <f t="shared" si="2"/>
        <v>0.19999999999999996</v>
      </c>
      <c r="F47" s="2">
        <f t="shared" si="3"/>
        <v>7.3339999999999989E-2</v>
      </c>
      <c r="G47" s="4" t="s">
        <v>47</v>
      </c>
      <c r="H47" s="3" t="str">
        <f t="shared" si="4"/>
        <v>1: 極めて低い</v>
      </c>
      <c r="I47" t="s">
        <v>29</v>
      </c>
      <c r="J47" t="s">
        <v>9</v>
      </c>
      <c r="K47" s="1">
        <v>0.5</v>
      </c>
      <c r="L47">
        <v>3</v>
      </c>
      <c r="M47" s="1">
        <f t="shared" si="5"/>
        <v>0.39999999999999991</v>
      </c>
      <c r="N47" s="2">
        <f t="shared" si="6"/>
        <v>0.19999999999999996</v>
      </c>
      <c r="O47" s="2">
        <f t="shared" si="7"/>
        <v>1.07334</v>
      </c>
      <c r="P47" s="2">
        <f t="shared" si="8"/>
        <v>0.21466799999999994</v>
      </c>
      <c r="Q47" t="s">
        <v>11</v>
      </c>
      <c r="R47" s="3" t="str">
        <f t="shared" si="9"/>
        <v>2: かなり低い</v>
      </c>
      <c r="S47" t="s">
        <v>32</v>
      </c>
      <c r="T47" t="s">
        <v>15</v>
      </c>
      <c r="U47" s="1">
        <v>0.5</v>
      </c>
      <c r="V47">
        <v>2</v>
      </c>
      <c r="W47" s="1">
        <f t="shared" si="10"/>
        <v>0.6</v>
      </c>
      <c r="X47" s="2">
        <f t="shared" si="11"/>
        <v>0.3</v>
      </c>
      <c r="Y47" s="2">
        <f t="shared" si="12"/>
        <v>1.2146679999999999</v>
      </c>
      <c r="Z47" s="2">
        <f t="shared" si="13"/>
        <v>0.36440039999999996</v>
      </c>
      <c r="AA47" s="6" t="s">
        <v>16</v>
      </c>
      <c r="AB47" s="3" t="str">
        <f t="shared" si="14"/>
        <v>2: かなり低い</v>
      </c>
      <c r="AC47" t="s">
        <v>34</v>
      </c>
      <c r="AD47" t="s">
        <v>19</v>
      </c>
      <c r="AE47" s="1">
        <v>0.5</v>
      </c>
      <c r="AF47">
        <v>4</v>
      </c>
      <c r="AG47" s="1">
        <f t="shared" si="0"/>
        <v>0.19999999999999996</v>
      </c>
      <c r="AH47" s="2">
        <f t="shared" si="15"/>
        <v>9.9999999999999978E-2</v>
      </c>
      <c r="AI47" s="2">
        <f t="shared" si="16"/>
        <v>1.3644004000000001</v>
      </c>
      <c r="AJ47" s="2">
        <f t="shared" si="17"/>
        <v>0.13644003999999998</v>
      </c>
      <c r="AK47" s="5" t="s">
        <v>20</v>
      </c>
      <c r="AL47" s="3" t="str">
        <f t="shared" si="18"/>
        <v>1: 極めて低い</v>
      </c>
      <c r="AX47" s="3">
        <f t="shared" si="24"/>
        <v>0.16833499999999998</v>
      </c>
      <c r="AY47">
        <v>2</v>
      </c>
      <c r="AZ47" t="str">
        <f t="shared" si="19"/>
        <v>20%</v>
      </c>
      <c r="BA47" s="3">
        <f t="shared" si="20"/>
        <v>0.36833499999999997</v>
      </c>
      <c r="BB47" s="3" t="str">
        <f t="shared" si="21"/>
        <v>1: 低い</v>
      </c>
      <c r="BC47" s="3" t="str">
        <f t="shared" si="22"/>
        <v>2: かなり低い</v>
      </c>
      <c r="BD47">
        <f t="shared" si="23"/>
        <v>0.59105659455102844</v>
      </c>
    </row>
    <row r="48" spans="1:56" ht="19.5">
      <c r="A48" t="s">
        <v>46</v>
      </c>
      <c r="B48" t="s">
        <v>45</v>
      </c>
      <c r="C48" s="1">
        <v>0.36670000000000003</v>
      </c>
      <c r="D48">
        <v>4</v>
      </c>
      <c r="E48" s="1">
        <f t="shared" si="2"/>
        <v>0.19999999999999996</v>
      </c>
      <c r="F48" s="2">
        <f t="shared" si="3"/>
        <v>7.3339999999999989E-2</v>
      </c>
      <c r="G48" s="4" t="s">
        <v>47</v>
      </c>
      <c r="H48" s="3" t="str">
        <f t="shared" si="4"/>
        <v>1: 極めて低い</v>
      </c>
      <c r="I48" t="s">
        <v>29</v>
      </c>
      <c r="J48" t="s">
        <v>9</v>
      </c>
      <c r="K48" s="1">
        <v>0.5</v>
      </c>
      <c r="L48">
        <v>3</v>
      </c>
      <c r="M48" s="1">
        <f t="shared" si="5"/>
        <v>0.39999999999999991</v>
      </c>
      <c r="N48" s="2">
        <f t="shared" si="6"/>
        <v>0.19999999999999996</v>
      </c>
      <c r="O48" s="2">
        <f t="shared" si="7"/>
        <v>1.07334</v>
      </c>
      <c r="P48" s="2">
        <f t="shared" si="8"/>
        <v>0.21466799999999994</v>
      </c>
      <c r="Q48" t="s">
        <v>11</v>
      </c>
      <c r="R48" s="3" t="str">
        <f t="shared" si="9"/>
        <v>2: かなり低い</v>
      </c>
      <c r="S48" t="s">
        <v>32</v>
      </c>
      <c r="T48" t="s">
        <v>15</v>
      </c>
      <c r="U48" s="1">
        <v>0.5</v>
      </c>
      <c r="V48">
        <v>2</v>
      </c>
      <c r="W48" s="1">
        <f t="shared" si="10"/>
        <v>0.6</v>
      </c>
      <c r="X48" s="2">
        <f t="shared" si="11"/>
        <v>0.3</v>
      </c>
      <c r="Y48" s="2">
        <f t="shared" si="12"/>
        <v>1.2146679999999999</v>
      </c>
      <c r="Z48" s="2">
        <f t="shared" si="13"/>
        <v>0.36440039999999996</v>
      </c>
      <c r="AA48" s="6" t="s">
        <v>16</v>
      </c>
      <c r="AB48" s="3" t="str">
        <f t="shared" si="14"/>
        <v>2: かなり低い</v>
      </c>
      <c r="AC48" t="s">
        <v>53</v>
      </c>
      <c r="AE48" s="1">
        <v>0.4</v>
      </c>
      <c r="AF48">
        <v>4</v>
      </c>
      <c r="AG48" s="1">
        <f t="shared" si="0"/>
        <v>0.19999999999999996</v>
      </c>
      <c r="AH48" s="2">
        <f t="shared" si="15"/>
        <v>7.9999999999999988E-2</v>
      </c>
      <c r="AI48" s="2">
        <f t="shared" si="16"/>
        <v>1.3644004000000001</v>
      </c>
      <c r="AJ48" s="2">
        <f t="shared" si="17"/>
        <v>0.10915203199999998</v>
      </c>
      <c r="AK48" s="5" t="s">
        <v>59</v>
      </c>
      <c r="AL48" s="3" t="str">
        <f t="shared" si="18"/>
        <v>1: 極めて低い</v>
      </c>
      <c r="AX48" s="3">
        <f t="shared" si="24"/>
        <v>0.16333499999999998</v>
      </c>
      <c r="AY48">
        <v>1</v>
      </c>
      <c r="AZ48" t="str">
        <f t="shared" si="19"/>
        <v>15%</v>
      </c>
      <c r="BA48" s="3">
        <f t="shared" si="20"/>
        <v>0.31333499999999997</v>
      </c>
      <c r="BB48" s="3" t="str">
        <f t="shared" si="21"/>
        <v>1: 低い</v>
      </c>
      <c r="BC48" s="3" t="str">
        <f t="shared" si="22"/>
        <v>2: かなり低い</v>
      </c>
      <c r="BD48">
        <f t="shared" si="23"/>
        <v>0.57769908737248432</v>
      </c>
    </row>
    <row r="49" spans="1:56" ht="19.5">
      <c r="A49" t="s">
        <v>46</v>
      </c>
      <c r="B49" t="s">
        <v>45</v>
      </c>
      <c r="C49" s="1">
        <v>0.36670000000000003</v>
      </c>
      <c r="D49">
        <v>4</v>
      </c>
      <c r="E49" s="1">
        <f t="shared" si="2"/>
        <v>0.19999999999999996</v>
      </c>
      <c r="F49" s="2">
        <f t="shared" si="3"/>
        <v>7.3339999999999989E-2</v>
      </c>
      <c r="G49" s="4" t="s">
        <v>47</v>
      </c>
      <c r="H49" s="3" t="str">
        <f t="shared" si="4"/>
        <v>1: 極めて低い</v>
      </c>
      <c r="I49" t="s">
        <v>29</v>
      </c>
      <c r="J49" t="s">
        <v>9</v>
      </c>
      <c r="K49" s="1">
        <v>0.5</v>
      </c>
      <c r="L49">
        <v>3</v>
      </c>
      <c r="M49" s="1">
        <f t="shared" si="5"/>
        <v>0.39999999999999991</v>
      </c>
      <c r="N49" s="2">
        <f t="shared" si="6"/>
        <v>0.19999999999999996</v>
      </c>
      <c r="O49" s="2">
        <f t="shared" si="7"/>
        <v>1.07334</v>
      </c>
      <c r="P49" s="2">
        <f t="shared" si="8"/>
        <v>0.21466799999999994</v>
      </c>
      <c r="Q49" t="s">
        <v>11</v>
      </c>
      <c r="R49" s="3" t="str">
        <f t="shared" si="9"/>
        <v>2: かなり低い</v>
      </c>
      <c r="S49" t="s">
        <v>32</v>
      </c>
      <c r="T49" t="s">
        <v>15</v>
      </c>
      <c r="U49" s="1">
        <v>0.5</v>
      </c>
      <c r="V49">
        <v>2</v>
      </c>
      <c r="W49" s="1">
        <f t="shared" si="10"/>
        <v>0.6</v>
      </c>
      <c r="X49" s="2">
        <f t="shared" si="11"/>
        <v>0.3</v>
      </c>
      <c r="Y49" s="2">
        <f t="shared" si="12"/>
        <v>1.2146679999999999</v>
      </c>
      <c r="Z49" s="2">
        <f t="shared" si="13"/>
        <v>0.36440039999999996</v>
      </c>
      <c r="AA49" s="6" t="s">
        <v>16</v>
      </c>
      <c r="AB49" s="3" t="str">
        <f t="shared" si="14"/>
        <v>2: かなり低い</v>
      </c>
      <c r="AC49" t="s">
        <v>54</v>
      </c>
      <c r="AE49" s="1">
        <v>0.3</v>
      </c>
      <c r="AF49">
        <v>4</v>
      </c>
      <c r="AG49" s="1">
        <f t="shared" si="0"/>
        <v>0.19999999999999996</v>
      </c>
      <c r="AH49" s="2">
        <f t="shared" si="15"/>
        <v>5.9999999999999984E-2</v>
      </c>
      <c r="AI49" s="2">
        <f t="shared" si="16"/>
        <v>1.3644004000000001</v>
      </c>
      <c r="AJ49" s="2">
        <f t="shared" si="17"/>
        <v>8.186402399999998E-2</v>
      </c>
      <c r="AK49" s="5" t="s">
        <v>60</v>
      </c>
      <c r="AL49" s="3" t="str">
        <f t="shared" si="18"/>
        <v>1: 極めて低い</v>
      </c>
      <c r="AX49" s="3">
        <f t="shared" si="24"/>
        <v>0.15833499999999998</v>
      </c>
      <c r="AY49">
        <v>3</v>
      </c>
      <c r="AZ49" t="str">
        <f t="shared" si="19"/>
        <v>25%</v>
      </c>
      <c r="BA49" s="3">
        <f t="shared" si="20"/>
        <v>0.408335</v>
      </c>
      <c r="BB49" s="3" t="str">
        <f t="shared" si="21"/>
        <v>1: 低い</v>
      </c>
      <c r="BC49" s="3" t="str">
        <f t="shared" si="22"/>
        <v>3: 中程度</v>
      </c>
      <c r="BD49">
        <f t="shared" si="23"/>
        <v>0.6006885759675733</v>
      </c>
    </row>
    <row r="50" spans="1:56" ht="19.5" hidden="1">
      <c r="A50" t="s">
        <v>46</v>
      </c>
      <c r="B50" t="s">
        <v>45</v>
      </c>
      <c r="C50" s="1">
        <v>0.36670000000000003</v>
      </c>
      <c r="D50">
        <v>4</v>
      </c>
      <c r="E50" s="1">
        <f t="shared" si="2"/>
        <v>0.19999999999999996</v>
      </c>
      <c r="F50" s="2">
        <f t="shared" si="3"/>
        <v>7.3339999999999989E-2</v>
      </c>
      <c r="G50" s="4" t="s">
        <v>47</v>
      </c>
      <c r="H50" s="3" t="str">
        <f t="shared" si="4"/>
        <v>1: 極めて低い</v>
      </c>
      <c r="I50" t="s">
        <v>30</v>
      </c>
      <c r="J50" t="s">
        <v>10</v>
      </c>
      <c r="K50" s="1">
        <v>0.5</v>
      </c>
      <c r="L50">
        <v>2</v>
      </c>
      <c r="M50" s="1">
        <f t="shared" si="5"/>
        <v>0.6</v>
      </c>
      <c r="N50" s="2">
        <f t="shared" si="6"/>
        <v>0.3</v>
      </c>
      <c r="O50" s="2">
        <f t="shared" si="7"/>
        <v>1.07334</v>
      </c>
      <c r="P50" s="2">
        <f t="shared" si="8"/>
        <v>0.32200199999999995</v>
      </c>
      <c r="Q50" t="s">
        <v>12</v>
      </c>
      <c r="R50" s="3" t="str">
        <f t="shared" si="9"/>
        <v>2: かなり低い</v>
      </c>
      <c r="S50" t="s">
        <v>51</v>
      </c>
      <c r="U50" s="1">
        <v>0.4667</v>
      </c>
      <c r="V50">
        <v>4</v>
      </c>
      <c r="W50" s="1">
        <f t="shared" si="10"/>
        <v>0.19999999999999996</v>
      </c>
      <c r="X50" s="2">
        <f t="shared" si="11"/>
        <v>9.3339999999999979E-2</v>
      </c>
      <c r="Y50" s="2">
        <f t="shared" si="12"/>
        <v>1.3220019999999999</v>
      </c>
      <c r="Z50" s="2">
        <f t="shared" si="13"/>
        <v>0.12339566667999996</v>
      </c>
      <c r="AA50" s="5" t="s">
        <v>57</v>
      </c>
      <c r="AB50" s="3" t="str">
        <f t="shared" si="14"/>
        <v>1: 極めて低い</v>
      </c>
      <c r="AC50" t="s">
        <v>33</v>
      </c>
      <c r="AD50" t="s">
        <v>17</v>
      </c>
      <c r="AE50" s="1">
        <v>0.5</v>
      </c>
      <c r="AF50">
        <v>4</v>
      </c>
      <c r="AG50" s="1">
        <f t="shared" si="0"/>
        <v>0.19999999999999996</v>
      </c>
      <c r="AH50" s="2">
        <f t="shared" si="15"/>
        <v>9.9999999999999978E-2</v>
      </c>
      <c r="AI50" s="2">
        <f t="shared" si="16"/>
        <v>1.12339566668</v>
      </c>
      <c r="AJ50" s="2">
        <f t="shared" si="17"/>
        <v>0.11233956666799998</v>
      </c>
      <c r="AK50" s="6" t="s">
        <v>18</v>
      </c>
      <c r="AL50" s="3" t="str">
        <f t="shared" si="18"/>
        <v>1: 極めて低い</v>
      </c>
      <c r="AX50" s="3">
        <f t="shared" si="24"/>
        <v>0.14166999999999999</v>
      </c>
      <c r="AY50">
        <v>1</v>
      </c>
      <c r="AZ50" t="str">
        <f t="shared" si="19"/>
        <v>15%</v>
      </c>
      <c r="BA50" s="3">
        <f t="shared" si="20"/>
        <v>0.29166999999999998</v>
      </c>
      <c r="BB50" s="3" t="str">
        <f t="shared" si="21"/>
        <v>1: 低い</v>
      </c>
      <c r="BC50" s="3" t="str">
        <f t="shared" si="22"/>
        <v>2: かなり低い</v>
      </c>
      <c r="BD50">
        <f t="shared" si="23"/>
        <v>0.57240492733563986</v>
      </c>
    </row>
    <row r="51" spans="1:56" ht="19.5" hidden="1">
      <c r="A51" t="s">
        <v>46</v>
      </c>
      <c r="B51" t="s">
        <v>45</v>
      </c>
      <c r="C51" s="1">
        <v>0.36670000000000003</v>
      </c>
      <c r="D51">
        <v>4</v>
      </c>
      <c r="E51" s="1">
        <f t="shared" si="2"/>
        <v>0.19999999999999996</v>
      </c>
      <c r="F51" s="2">
        <f t="shared" si="3"/>
        <v>7.3339999999999989E-2</v>
      </c>
      <c r="G51" s="4" t="s">
        <v>47</v>
      </c>
      <c r="H51" s="3" t="str">
        <f t="shared" si="4"/>
        <v>1: 極めて低い</v>
      </c>
      <c r="I51" t="s">
        <v>30</v>
      </c>
      <c r="J51" t="s">
        <v>10</v>
      </c>
      <c r="K51" s="1">
        <v>0.5</v>
      </c>
      <c r="L51">
        <v>2</v>
      </c>
      <c r="M51" s="1">
        <f t="shared" si="5"/>
        <v>0.6</v>
      </c>
      <c r="N51" s="2">
        <f t="shared" si="6"/>
        <v>0.3</v>
      </c>
      <c r="O51" s="2">
        <f t="shared" si="7"/>
        <v>1.07334</v>
      </c>
      <c r="P51" s="2">
        <f t="shared" si="8"/>
        <v>0.32200199999999995</v>
      </c>
      <c r="Q51" t="s">
        <v>12</v>
      </c>
      <c r="R51" s="3" t="str">
        <f t="shared" si="9"/>
        <v>2: かなり低い</v>
      </c>
      <c r="S51" t="s">
        <v>51</v>
      </c>
      <c r="U51" s="1">
        <v>0.4667</v>
      </c>
      <c r="V51">
        <v>4</v>
      </c>
      <c r="W51" s="1">
        <f t="shared" si="10"/>
        <v>0.19999999999999996</v>
      </c>
      <c r="X51" s="2">
        <f t="shared" si="11"/>
        <v>9.3339999999999979E-2</v>
      </c>
      <c r="Y51" s="2">
        <f t="shared" si="12"/>
        <v>1.3220019999999999</v>
      </c>
      <c r="Z51" s="2">
        <f t="shared" si="13"/>
        <v>0.12339566667999996</v>
      </c>
      <c r="AA51" s="5" t="s">
        <v>57</v>
      </c>
      <c r="AB51" s="3" t="str">
        <f t="shared" si="14"/>
        <v>1: 極めて低い</v>
      </c>
      <c r="AC51" t="s">
        <v>34</v>
      </c>
      <c r="AD51" t="s">
        <v>19</v>
      </c>
      <c r="AE51" s="1">
        <v>0.5</v>
      </c>
      <c r="AF51">
        <v>4</v>
      </c>
      <c r="AG51" s="1">
        <f t="shared" si="0"/>
        <v>0.19999999999999996</v>
      </c>
      <c r="AH51" s="2">
        <f t="shared" si="15"/>
        <v>9.9999999999999978E-2</v>
      </c>
      <c r="AI51" s="2">
        <f t="shared" si="16"/>
        <v>1.12339566668</v>
      </c>
      <c r="AJ51" s="2">
        <f t="shared" si="17"/>
        <v>0.11233956666799998</v>
      </c>
      <c r="AK51" s="5" t="s">
        <v>20</v>
      </c>
      <c r="AL51" s="3" t="str">
        <f t="shared" si="18"/>
        <v>1: 極めて低い</v>
      </c>
      <c r="AX51" s="3">
        <f t="shared" si="24"/>
        <v>0.14166999999999999</v>
      </c>
      <c r="AY51">
        <v>2</v>
      </c>
      <c r="AZ51" t="str">
        <f t="shared" si="19"/>
        <v>20%</v>
      </c>
      <c r="BA51" s="3">
        <f t="shared" si="20"/>
        <v>0.34167000000000003</v>
      </c>
      <c r="BB51" s="3" t="str">
        <f t="shared" si="21"/>
        <v>1: 低い</v>
      </c>
      <c r="BC51" s="3" t="str">
        <f t="shared" si="22"/>
        <v>2: かなり低い</v>
      </c>
      <c r="BD51">
        <f t="shared" si="23"/>
        <v>0.58459612877996625</v>
      </c>
    </row>
    <row r="52" spans="1:56" ht="19.5" hidden="1">
      <c r="A52" t="s">
        <v>46</v>
      </c>
      <c r="B52" t="s">
        <v>45</v>
      </c>
      <c r="C52" s="1">
        <v>0.36670000000000003</v>
      </c>
      <c r="D52">
        <v>4</v>
      </c>
      <c r="E52" s="1">
        <f t="shared" si="2"/>
        <v>0.19999999999999996</v>
      </c>
      <c r="F52" s="2">
        <f t="shared" si="3"/>
        <v>7.3339999999999989E-2</v>
      </c>
      <c r="G52" s="4" t="s">
        <v>47</v>
      </c>
      <c r="H52" s="3" t="str">
        <f t="shared" si="4"/>
        <v>1: 極めて低い</v>
      </c>
      <c r="I52" t="s">
        <v>30</v>
      </c>
      <c r="J52" t="s">
        <v>10</v>
      </c>
      <c r="K52" s="1">
        <v>0.5</v>
      </c>
      <c r="L52">
        <v>2</v>
      </c>
      <c r="M52" s="1">
        <f t="shared" si="5"/>
        <v>0.6</v>
      </c>
      <c r="N52" s="2">
        <f t="shared" si="6"/>
        <v>0.3</v>
      </c>
      <c r="O52" s="2">
        <f t="shared" si="7"/>
        <v>1.07334</v>
      </c>
      <c r="P52" s="2">
        <f t="shared" si="8"/>
        <v>0.32200199999999995</v>
      </c>
      <c r="Q52" t="s">
        <v>12</v>
      </c>
      <c r="R52" s="3" t="str">
        <f t="shared" si="9"/>
        <v>2: かなり低い</v>
      </c>
      <c r="S52" t="s">
        <v>51</v>
      </c>
      <c r="U52" s="1">
        <v>0.4667</v>
      </c>
      <c r="V52">
        <v>4</v>
      </c>
      <c r="W52" s="1">
        <f t="shared" si="10"/>
        <v>0.19999999999999996</v>
      </c>
      <c r="X52" s="2">
        <f t="shared" si="11"/>
        <v>9.3339999999999979E-2</v>
      </c>
      <c r="Y52" s="2">
        <f t="shared" si="12"/>
        <v>1.3220019999999999</v>
      </c>
      <c r="Z52" s="2">
        <f t="shared" si="13"/>
        <v>0.12339566667999996</v>
      </c>
      <c r="AA52" s="5" t="s">
        <v>57</v>
      </c>
      <c r="AB52" s="3" t="str">
        <f t="shared" si="14"/>
        <v>1: 極めて低い</v>
      </c>
      <c r="AC52" t="s">
        <v>53</v>
      </c>
      <c r="AE52" s="1">
        <v>0.4</v>
      </c>
      <c r="AF52">
        <v>4</v>
      </c>
      <c r="AG52" s="1">
        <f t="shared" si="0"/>
        <v>0.19999999999999996</v>
      </c>
      <c r="AH52" s="2">
        <f t="shared" si="15"/>
        <v>7.9999999999999988E-2</v>
      </c>
      <c r="AI52" s="2">
        <f t="shared" si="16"/>
        <v>1.12339566668</v>
      </c>
      <c r="AJ52" s="2">
        <f t="shared" si="17"/>
        <v>8.987165333439999E-2</v>
      </c>
      <c r="AK52" s="5" t="s">
        <v>59</v>
      </c>
      <c r="AL52" s="3" t="str">
        <f t="shared" si="18"/>
        <v>1: 極めて低い</v>
      </c>
      <c r="AX52" s="3">
        <f t="shared" si="24"/>
        <v>0.13666999999999999</v>
      </c>
      <c r="AY52">
        <v>1</v>
      </c>
      <c r="AZ52" t="str">
        <f t="shared" si="19"/>
        <v>15%</v>
      </c>
      <c r="BA52" s="3">
        <f t="shared" si="20"/>
        <v>0.28666999999999998</v>
      </c>
      <c r="BB52" s="3" t="str">
        <f t="shared" si="21"/>
        <v>1: 低い</v>
      </c>
      <c r="BC52" s="3" t="str">
        <f t="shared" si="22"/>
        <v>2: かなり低い</v>
      </c>
      <c r="BD52">
        <f t="shared" si="23"/>
        <v>0.57118069905282753</v>
      </c>
    </row>
    <row r="53" spans="1:56" ht="19.5" hidden="1">
      <c r="A53" t="s">
        <v>46</v>
      </c>
      <c r="B53" t="s">
        <v>45</v>
      </c>
      <c r="C53" s="1">
        <v>0.36670000000000003</v>
      </c>
      <c r="D53">
        <v>4</v>
      </c>
      <c r="E53" s="1">
        <f t="shared" si="2"/>
        <v>0.19999999999999996</v>
      </c>
      <c r="F53" s="2">
        <f t="shared" si="3"/>
        <v>7.3339999999999989E-2</v>
      </c>
      <c r="G53" s="4" t="s">
        <v>47</v>
      </c>
      <c r="H53" s="3" t="str">
        <f t="shared" si="4"/>
        <v>1: 極めて低い</v>
      </c>
      <c r="I53" t="s">
        <v>30</v>
      </c>
      <c r="J53" t="s">
        <v>10</v>
      </c>
      <c r="K53" s="1">
        <v>0.5</v>
      </c>
      <c r="L53">
        <v>2</v>
      </c>
      <c r="M53" s="1">
        <f t="shared" si="5"/>
        <v>0.6</v>
      </c>
      <c r="N53" s="2">
        <f t="shared" si="6"/>
        <v>0.3</v>
      </c>
      <c r="O53" s="2">
        <f t="shared" si="7"/>
        <v>1.07334</v>
      </c>
      <c r="P53" s="2">
        <f t="shared" si="8"/>
        <v>0.32200199999999995</v>
      </c>
      <c r="Q53" t="s">
        <v>12</v>
      </c>
      <c r="R53" s="3" t="str">
        <f t="shared" si="9"/>
        <v>2: かなり低い</v>
      </c>
      <c r="S53" t="s">
        <v>51</v>
      </c>
      <c r="U53" s="1">
        <v>0.4667</v>
      </c>
      <c r="V53">
        <v>4</v>
      </c>
      <c r="W53" s="1">
        <f t="shared" si="10"/>
        <v>0.19999999999999996</v>
      </c>
      <c r="X53" s="2">
        <f t="shared" si="11"/>
        <v>9.3339999999999979E-2</v>
      </c>
      <c r="Y53" s="2">
        <f t="shared" si="12"/>
        <v>1.3220019999999999</v>
      </c>
      <c r="Z53" s="2">
        <f t="shared" si="13"/>
        <v>0.12339566667999996</v>
      </c>
      <c r="AA53" s="5" t="s">
        <v>57</v>
      </c>
      <c r="AB53" s="3" t="str">
        <f t="shared" si="14"/>
        <v>1: 極めて低い</v>
      </c>
      <c r="AC53" t="s">
        <v>54</v>
      </c>
      <c r="AE53" s="1">
        <v>0.3</v>
      </c>
      <c r="AF53">
        <v>4</v>
      </c>
      <c r="AG53" s="1">
        <f t="shared" si="0"/>
        <v>0.19999999999999996</v>
      </c>
      <c r="AH53" s="2">
        <f t="shared" si="15"/>
        <v>5.9999999999999984E-2</v>
      </c>
      <c r="AI53" s="2">
        <f t="shared" si="16"/>
        <v>1.12339566668</v>
      </c>
      <c r="AJ53" s="2">
        <f t="shared" si="17"/>
        <v>6.7403740000799989E-2</v>
      </c>
      <c r="AK53" s="5" t="s">
        <v>60</v>
      </c>
      <c r="AL53" s="3" t="str">
        <f t="shared" si="18"/>
        <v>1: 極めて低い</v>
      </c>
      <c r="AX53" s="3">
        <f t="shared" si="24"/>
        <v>0.13166999999999998</v>
      </c>
      <c r="AY53">
        <v>3</v>
      </c>
      <c r="AZ53" t="str">
        <f t="shared" si="19"/>
        <v>25%</v>
      </c>
      <c r="BA53" s="3">
        <f t="shared" si="20"/>
        <v>0.38166999999999995</v>
      </c>
      <c r="BB53" s="3" t="str">
        <f t="shared" si="21"/>
        <v>1: 低い</v>
      </c>
      <c r="BC53" s="3" t="str">
        <f t="shared" si="22"/>
        <v>2: かなり低い</v>
      </c>
      <c r="BD53">
        <f t="shared" si="23"/>
        <v>0.59427582340054308</v>
      </c>
    </row>
    <row r="54" spans="1:56" ht="19.5" hidden="1">
      <c r="A54" t="s">
        <v>46</v>
      </c>
      <c r="B54" t="s">
        <v>45</v>
      </c>
      <c r="C54" s="1">
        <v>0.36670000000000003</v>
      </c>
      <c r="D54">
        <v>4</v>
      </c>
      <c r="E54" s="1">
        <f t="shared" si="2"/>
        <v>0.19999999999999996</v>
      </c>
      <c r="F54" s="2">
        <f t="shared" si="3"/>
        <v>7.3339999999999989E-2</v>
      </c>
      <c r="G54" s="4" t="s">
        <v>47</v>
      </c>
      <c r="H54" s="3" t="str">
        <f t="shared" si="4"/>
        <v>1: 極めて低い</v>
      </c>
      <c r="I54" t="s">
        <v>30</v>
      </c>
      <c r="J54" t="s">
        <v>10</v>
      </c>
      <c r="K54" s="1">
        <v>0.5</v>
      </c>
      <c r="L54">
        <v>2</v>
      </c>
      <c r="M54" s="1">
        <f t="shared" si="5"/>
        <v>0.6</v>
      </c>
      <c r="N54" s="2">
        <f t="shared" si="6"/>
        <v>0.3</v>
      </c>
      <c r="O54" s="2">
        <f t="shared" si="7"/>
        <v>1.07334</v>
      </c>
      <c r="P54" s="2">
        <f t="shared" si="8"/>
        <v>0.32200199999999995</v>
      </c>
      <c r="Q54" t="s">
        <v>12</v>
      </c>
      <c r="R54" s="3" t="str">
        <f t="shared" si="9"/>
        <v>2: かなり低い</v>
      </c>
      <c r="S54" t="s">
        <v>52</v>
      </c>
      <c r="U54" s="1">
        <v>0.4667</v>
      </c>
      <c r="V54">
        <v>4</v>
      </c>
      <c r="W54" s="1">
        <f t="shared" si="10"/>
        <v>0.19999999999999996</v>
      </c>
      <c r="X54" s="2">
        <f t="shared" si="11"/>
        <v>9.3339999999999979E-2</v>
      </c>
      <c r="Y54" s="2">
        <f t="shared" si="12"/>
        <v>1.3220019999999999</v>
      </c>
      <c r="Z54" s="2">
        <f t="shared" si="13"/>
        <v>0.12339566667999996</v>
      </c>
      <c r="AA54" s="5" t="s">
        <v>58</v>
      </c>
      <c r="AB54" s="3" t="str">
        <f t="shared" si="14"/>
        <v>1: 極めて低い</v>
      </c>
      <c r="AC54" t="s">
        <v>33</v>
      </c>
      <c r="AD54" t="s">
        <v>17</v>
      </c>
      <c r="AE54" s="1">
        <v>0.5</v>
      </c>
      <c r="AF54">
        <v>4</v>
      </c>
      <c r="AG54" s="1">
        <f t="shared" si="0"/>
        <v>0.19999999999999996</v>
      </c>
      <c r="AH54" s="2">
        <f t="shared" si="15"/>
        <v>9.9999999999999978E-2</v>
      </c>
      <c r="AI54" s="2">
        <f t="shared" si="16"/>
        <v>1.12339566668</v>
      </c>
      <c r="AJ54" s="2">
        <f t="shared" si="17"/>
        <v>0.11233956666799998</v>
      </c>
      <c r="AK54" s="6" t="s">
        <v>18</v>
      </c>
      <c r="AL54" s="3" t="str">
        <f t="shared" si="18"/>
        <v>1: 極めて低い</v>
      </c>
      <c r="AX54" s="3">
        <f t="shared" si="24"/>
        <v>0.14166999999999999</v>
      </c>
      <c r="AY54">
        <v>2</v>
      </c>
      <c r="AZ54" t="str">
        <f t="shared" si="19"/>
        <v>20%</v>
      </c>
      <c r="BA54" s="3">
        <f t="shared" si="20"/>
        <v>0.34167000000000003</v>
      </c>
      <c r="BB54" s="3" t="str">
        <f t="shared" si="21"/>
        <v>1: 低い</v>
      </c>
      <c r="BC54" s="3" t="str">
        <f t="shared" si="22"/>
        <v>2: かなり低い</v>
      </c>
      <c r="BD54">
        <f t="shared" si="23"/>
        <v>0.58459612877996625</v>
      </c>
    </row>
    <row r="55" spans="1:56" ht="19.5" hidden="1">
      <c r="A55" t="s">
        <v>46</v>
      </c>
      <c r="B55" t="s">
        <v>45</v>
      </c>
      <c r="C55" s="1">
        <v>0.36670000000000003</v>
      </c>
      <c r="D55">
        <v>4</v>
      </c>
      <c r="E55" s="1">
        <f t="shared" si="2"/>
        <v>0.19999999999999996</v>
      </c>
      <c r="F55" s="2">
        <f t="shared" si="3"/>
        <v>7.3339999999999989E-2</v>
      </c>
      <c r="G55" s="4" t="s">
        <v>47</v>
      </c>
      <c r="H55" s="3" t="str">
        <f t="shared" si="4"/>
        <v>1: 極めて低い</v>
      </c>
      <c r="I55" t="s">
        <v>30</v>
      </c>
      <c r="J55" t="s">
        <v>10</v>
      </c>
      <c r="K55" s="1">
        <v>0.5</v>
      </c>
      <c r="L55">
        <v>2</v>
      </c>
      <c r="M55" s="1">
        <f t="shared" si="5"/>
        <v>0.6</v>
      </c>
      <c r="N55" s="2">
        <f t="shared" si="6"/>
        <v>0.3</v>
      </c>
      <c r="O55" s="2">
        <f t="shared" si="7"/>
        <v>1.07334</v>
      </c>
      <c r="P55" s="2">
        <f t="shared" si="8"/>
        <v>0.32200199999999995</v>
      </c>
      <c r="Q55" t="s">
        <v>12</v>
      </c>
      <c r="R55" s="3" t="str">
        <f t="shared" si="9"/>
        <v>2: かなり低い</v>
      </c>
      <c r="S55" t="s">
        <v>52</v>
      </c>
      <c r="U55" s="1">
        <v>0.4667</v>
      </c>
      <c r="V55">
        <v>4</v>
      </c>
      <c r="W55" s="1">
        <f t="shared" si="10"/>
        <v>0.19999999999999996</v>
      </c>
      <c r="X55" s="2">
        <f t="shared" si="11"/>
        <v>9.3339999999999979E-2</v>
      </c>
      <c r="Y55" s="2">
        <f t="shared" si="12"/>
        <v>1.3220019999999999</v>
      </c>
      <c r="Z55" s="2">
        <f t="shared" si="13"/>
        <v>0.12339566667999996</v>
      </c>
      <c r="AA55" s="5" t="s">
        <v>58</v>
      </c>
      <c r="AB55" s="3" t="str">
        <f t="shared" si="14"/>
        <v>1: 極めて低い</v>
      </c>
      <c r="AC55" t="s">
        <v>34</v>
      </c>
      <c r="AD55" t="s">
        <v>19</v>
      </c>
      <c r="AE55" s="1">
        <v>0.5</v>
      </c>
      <c r="AF55">
        <v>4</v>
      </c>
      <c r="AG55" s="1">
        <f t="shared" si="0"/>
        <v>0.19999999999999996</v>
      </c>
      <c r="AH55" s="2">
        <f t="shared" si="15"/>
        <v>9.9999999999999978E-2</v>
      </c>
      <c r="AI55" s="2">
        <f t="shared" si="16"/>
        <v>1.12339566668</v>
      </c>
      <c r="AJ55" s="2">
        <f t="shared" si="17"/>
        <v>0.11233956666799998</v>
      </c>
      <c r="AK55" s="5" t="s">
        <v>20</v>
      </c>
      <c r="AL55" s="3" t="str">
        <f t="shared" si="18"/>
        <v>1: 極めて低い</v>
      </c>
      <c r="AX55" s="3">
        <f t="shared" si="24"/>
        <v>0.14166999999999999</v>
      </c>
      <c r="AY55">
        <v>3</v>
      </c>
      <c r="AZ55" t="str">
        <f t="shared" si="19"/>
        <v>25%</v>
      </c>
      <c r="BA55" s="3">
        <f t="shared" si="20"/>
        <v>0.39166999999999996</v>
      </c>
      <c r="BB55" s="3" t="str">
        <f t="shared" si="21"/>
        <v>1: 低い</v>
      </c>
      <c r="BC55" s="3" t="str">
        <f t="shared" si="22"/>
        <v>2: かなり低い</v>
      </c>
      <c r="BD55">
        <f t="shared" si="23"/>
        <v>0.59668465307420826</v>
      </c>
    </row>
    <row r="56" spans="1:56" ht="19.5" hidden="1">
      <c r="A56" t="s">
        <v>46</v>
      </c>
      <c r="B56" t="s">
        <v>45</v>
      </c>
      <c r="C56" s="1">
        <v>0.36670000000000003</v>
      </c>
      <c r="D56">
        <v>4</v>
      </c>
      <c r="E56" s="1">
        <f t="shared" si="2"/>
        <v>0.19999999999999996</v>
      </c>
      <c r="F56" s="2">
        <f t="shared" si="3"/>
        <v>7.3339999999999989E-2</v>
      </c>
      <c r="G56" s="4" t="s">
        <v>47</v>
      </c>
      <c r="H56" s="3" t="str">
        <f t="shared" si="4"/>
        <v>1: 極めて低い</v>
      </c>
      <c r="I56" t="s">
        <v>30</v>
      </c>
      <c r="J56" t="s">
        <v>10</v>
      </c>
      <c r="K56" s="1">
        <v>0.5</v>
      </c>
      <c r="L56">
        <v>2</v>
      </c>
      <c r="M56" s="1">
        <f t="shared" si="5"/>
        <v>0.6</v>
      </c>
      <c r="N56" s="2">
        <f t="shared" si="6"/>
        <v>0.3</v>
      </c>
      <c r="O56" s="2">
        <f t="shared" si="7"/>
        <v>1.07334</v>
      </c>
      <c r="P56" s="2">
        <f t="shared" si="8"/>
        <v>0.32200199999999995</v>
      </c>
      <c r="Q56" t="s">
        <v>12</v>
      </c>
      <c r="R56" s="3" t="str">
        <f t="shared" si="9"/>
        <v>2: かなり低い</v>
      </c>
      <c r="S56" t="s">
        <v>52</v>
      </c>
      <c r="U56" s="1">
        <v>0.4667</v>
      </c>
      <c r="V56">
        <v>4</v>
      </c>
      <c r="W56" s="1">
        <f t="shared" si="10"/>
        <v>0.19999999999999996</v>
      </c>
      <c r="X56" s="2">
        <f t="shared" si="11"/>
        <v>9.3339999999999979E-2</v>
      </c>
      <c r="Y56" s="2">
        <f t="shared" si="12"/>
        <v>1.3220019999999999</v>
      </c>
      <c r="Z56" s="2">
        <f t="shared" si="13"/>
        <v>0.12339566667999996</v>
      </c>
      <c r="AA56" s="5" t="s">
        <v>58</v>
      </c>
      <c r="AB56" s="3" t="str">
        <f t="shared" si="14"/>
        <v>1: 極めて低い</v>
      </c>
      <c r="AC56" t="s">
        <v>53</v>
      </c>
      <c r="AE56" s="1">
        <v>0.4</v>
      </c>
      <c r="AF56">
        <v>4</v>
      </c>
      <c r="AG56" s="1">
        <f t="shared" si="0"/>
        <v>0.19999999999999996</v>
      </c>
      <c r="AH56" s="2">
        <f t="shared" si="15"/>
        <v>7.9999999999999988E-2</v>
      </c>
      <c r="AI56" s="2">
        <f t="shared" si="16"/>
        <v>1.12339566668</v>
      </c>
      <c r="AJ56" s="2">
        <f t="shared" si="17"/>
        <v>8.987165333439999E-2</v>
      </c>
      <c r="AK56" s="5" t="s">
        <v>59</v>
      </c>
      <c r="AL56" s="3" t="str">
        <f t="shared" si="18"/>
        <v>1: 極めて低い</v>
      </c>
      <c r="AX56" s="3">
        <f t="shared" si="24"/>
        <v>0.13666999999999999</v>
      </c>
      <c r="AY56">
        <v>2</v>
      </c>
      <c r="AZ56" t="str">
        <f t="shared" si="19"/>
        <v>20%</v>
      </c>
      <c r="BA56" s="3">
        <f t="shared" si="20"/>
        <v>0.33667000000000002</v>
      </c>
      <c r="BB56" s="3" t="str">
        <f t="shared" si="21"/>
        <v>1: 低い</v>
      </c>
      <c r="BC56" s="3" t="str">
        <f t="shared" si="22"/>
        <v>2: かなり低い</v>
      </c>
      <c r="BD56">
        <f t="shared" si="23"/>
        <v>0.58338140002892369</v>
      </c>
    </row>
    <row r="57" spans="1:56" ht="19.5" hidden="1">
      <c r="A57" t="s">
        <v>46</v>
      </c>
      <c r="B57" t="s">
        <v>45</v>
      </c>
      <c r="C57" s="1">
        <v>0.36670000000000003</v>
      </c>
      <c r="D57">
        <v>4</v>
      </c>
      <c r="E57" s="1">
        <f t="shared" si="2"/>
        <v>0.19999999999999996</v>
      </c>
      <c r="F57" s="2">
        <f t="shared" si="3"/>
        <v>7.3339999999999989E-2</v>
      </c>
      <c r="G57" s="4" t="s">
        <v>47</v>
      </c>
      <c r="H57" s="3" t="str">
        <f t="shared" si="4"/>
        <v>1: 極めて低い</v>
      </c>
      <c r="I57" t="s">
        <v>30</v>
      </c>
      <c r="J57" t="s">
        <v>10</v>
      </c>
      <c r="K57" s="1">
        <v>0.5</v>
      </c>
      <c r="L57">
        <v>2</v>
      </c>
      <c r="M57" s="1">
        <f t="shared" si="5"/>
        <v>0.6</v>
      </c>
      <c r="N57" s="2">
        <f t="shared" si="6"/>
        <v>0.3</v>
      </c>
      <c r="O57" s="2">
        <f t="shared" si="7"/>
        <v>1.07334</v>
      </c>
      <c r="P57" s="2">
        <f t="shared" si="8"/>
        <v>0.32200199999999995</v>
      </c>
      <c r="Q57" t="s">
        <v>12</v>
      </c>
      <c r="R57" s="3" t="str">
        <f t="shared" si="9"/>
        <v>2: かなり低い</v>
      </c>
      <c r="S57" t="s">
        <v>52</v>
      </c>
      <c r="U57" s="1">
        <v>0.4667</v>
      </c>
      <c r="V57">
        <v>4</v>
      </c>
      <c r="W57" s="1">
        <f t="shared" si="10"/>
        <v>0.19999999999999996</v>
      </c>
      <c r="X57" s="2">
        <f t="shared" si="11"/>
        <v>9.3339999999999979E-2</v>
      </c>
      <c r="Y57" s="2">
        <f t="shared" si="12"/>
        <v>1.3220019999999999</v>
      </c>
      <c r="Z57" s="2">
        <f t="shared" si="13"/>
        <v>0.12339566667999996</v>
      </c>
      <c r="AA57" s="5" t="s">
        <v>58</v>
      </c>
      <c r="AB57" s="3" t="str">
        <f t="shared" si="14"/>
        <v>1: 極めて低い</v>
      </c>
      <c r="AC57" t="s">
        <v>54</v>
      </c>
      <c r="AE57" s="1">
        <v>0.3</v>
      </c>
      <c r="AF57">
        <v>4</v>
      </c>
      <c r="AG57" s="1">
        <f t="shared" si="0"/>
        <v>0.19999999999999996</v>
      </c>
      <c r="AH57" s="2">
        <f t="shared" si="15"/>
        <v>5.9999999999999984E-2</v>
      </c>
      <c r="AI57" s="2">
        <f t="shared" si="16"/>
        <v>1.12339566668</v>
      </c>
      <c r="AJ57" s="2">
        <f t="shared" si="17"/>
        <v>6.7403740000799989E-2</v>
      </c>
      <c r="AK57" s="5" t="s">
        <v>60</v>
      </c>
      <c r="AL57" s="3" t="str">
        <f t="shared" si="18"/>
        <v>1: 極めて低い</v>
      </c>
      <c r="AX57" s="3">
        <f t="shared" si="24"/>
        <v>0.13166999999999998</v>
      </c>
      <c r="AY57">
        <v>4</v>
      </c>
      <c r="AZ57" t="str">
        <f t="shared" si="19"/>
        <v>30%</v>
      </c>
      <c r="BA57" s="3">
        <f t="shared" si="20"/>
        <v>0.43167</v>
      </c>
      <c r="BB57" s="3" t="str">
        <f t="shared" si="21"/>
        <v>1: 低い</v>
      </c>
      <c r="BC57" s="3" t="str">
        <f t="shared" si="22"/>
        <v>3: 中程度</v>
      </c>
      <c r="BD57">
        <f t="shared" si="23"/>
        <v>0.60627237842334747</v>
      </c>
    </row>
    <row r="58" spans="1:56" ht="19.5">
      <c r="A58" t="s">
        <v>46</v>
      </c>
      <c r="B58" t="s">
        <v>45</v>
      </c>
      <c r="C58" s="1">
        <v>0.36670000000000003</v>
      </c>
      <c r="D58">
        <v>4</v>
      </c>
      <c r="E58" s="1">
        <f t="shared" si="2"/>
        <v>0.19999999999999996</v>
      </c>
      <c r="F58" s="2">
        <f t="shared" si="3"/>
        <v>7.3339999999999989E-2</v>
      </c>
      <c r="G58" s="4" t="s">
        <v>47</v>
      </c>
      <c r="H58" s="3" t="str">
        <f t="shared" si="4"/>
        <v>1: 極めて低い</v>
      </c>
      <c r="I58" t="s">
        <v>30</v>
      </c>
      <c r="J58" t="s">
        <v>10</v>
      </c>
      <c r="K58" s="1">
        <v>0.5</v>
      </c>
      <c r="L58">
        <v>2</v>
      </c>
      <c r="M58" s="1">
        <f t="shared" si="5"/>
        <v>0.6</v>
      </c>
      <c r="N58" s="2">
        <f t="shared" si="6"/>
        <v>0.3</v>
      </c>
      <c r="O58" s="2">
        <f t="shared" si="7"/>
        <v>1.07334</v>
      </c>
      <c r="P58" s="2">
        <f t="shared" si="8"/>
        <v>0.32200199999999995</v>
      </c>
      <c r="Q58" t="s">
        <v>12</v>
      </c>
      <c r="R58" s="3" t="str">
        <f t="shared" si="9"/>
        <v>2: かなり低い</v>
      </c>
      <c r="S58" t="s">
        <v>31</v>
      </c>
      <c r="T58" t="s">
        <v>13</v>
      </c>
      <c r="U58" s="1">
        <v>0.5</v>
      </c>
      <c r="V58">
        <v>3</v>
      </c>
      <c r="W58" s="1">
        <f t="shared" si="10"/>
        <v>0.39999999999999991</v>
      </c>
      <c r="X58" s="2">
        <f t="shared" si="11"/>
        <v>0.19999999999999996</v>
      </c>
      <c r="Y58" s="2">
        <f t="shared" si="12"/>
        <v>1.3220019999999999</v>
      </c>
      <c r="Z58" s="2">
        <f t="shared" si="13"/>
        <v>0.26440039999999992</v>
      </c>
      <c r="AA58" s="6" t="s">
        <v>14</v>
      </c>
      <c r="AB58" s="3" t="str">
        <f t="shared" si="14"/>
        <v>2: かなり低い</v>
      </c>
      <c r="AC58" t="s">
        <v>33</v>
      </c>
      <c r="AD58" t="s">
        <v>17</v>
      </c>
      <c r="AE58" s="1">
        <v>0.5</v>
      </c>
      <c r="AF58">
        <v>4</v>
      </c>
      <c r="AG58" s="1">
        <f t="shared" si="0"/>
        <v>0.19999999999999996</v>
      </c>
      <c r="AH58" s="2">
        <f t="shared" si="15"/>
        <v>9.9999999999999978E-2</v>
      </c>
      <c r="AI58" s="2">
        <f t="shared" si="16"/>
        <v>1.2644004</v>
      </c>
      <c r="AJ58" s="2">
        <f t="shared" si="17"/>
        <v>0.12644003999999998</v>
      </c>
      <c r="AK58" s="6" t="s">
        <v>18</v>
      </c>
      <c r="AL58" s="3" t="str">
        <f t="shared" si="18"/>
        <v>1: 極めて低い</v>
      </c>
      <c r="AX58" s="3">
        <f t="shared" si="24"/>
        <v>0.16833499999999998</v>
      </c>
      <c r="AY58">
        <v>2</v>
      </c>
      <c r="AZ58" t="str">
        <f t="shared" si="19"/>
        <v>20%</v>
      </c>
      <c r="BA58" s="3">
        <f t="shared" si="20"/>
        <v>0.36833499999999997</v>
      </c>
      <c r="BB58" s="3" t="str">
        <f t="shared" si="21"/>
        <v>1: 低い</v>
      </c>
      <c r="BC58" s="3" t="str">
        <f t="shared" si="22"/>
        <v>2: かなり低い</v>
      </c>
      <c r="BD58">
        <f t="shared" si="23"/>
        <v>0.59105659455102844</v>
      </c>
    </row>
    <row r="59" spans="1:56" ht="19.5">
      <c r="A59" t="s">
        <v>46</v>
      </c>
      <c r="B59" t="s">
        <v>45</v>
      </c>
      <c r="C59" s="1">
        <v>0.36670000000000003</v>
      </c>
      <c r="D59">
        <v>4</v>
      </c>
      <c r="E59" s="1">
        <f t="shared" si="2"/>
        <v>0.19999999999999996</v>
      </c>
      <c r="F59" s="2">
        <f t="shared" si="3"/>
        <v>7.3339999999999989E-2</v>
      </c>
      <c r="G59" s="4" t="s">
        <v>47</v>
      </c>
      <c r="H59" s="3" t="str">
        <f t="shared" si="4"/>
        <v>1: 極めて低い</v>
      </c>
      <c r="I59" t="s">
        <v>30</v>
      </c>
      <c r="J59" t="s">
        <v>10</v>
      </c>
      <c r="K59" s="1">
        <v>0.5</v>
      </c>
      <c r="L59">
        <v>2</v>
      </c>
      <c r="M59" s="1">
        <f t="shared" si="5"/>
        <v>0.6</v>
      </c>
      <c r="N59" s="2">
        <f t="shared" si="6"/>
        <v>0.3</v>
      </c>
      <c r="O59" s="2">
        <f t="shared" si="7"/>
        <v>1.07334</v>
      </c>
      <c r="P59" s="2">
        <f t="shared" si="8"/>
        <v>0.32200199999999995</v>
      </c>
      <c r="Q59" t="s">
        <v>12</v>
      </c>
      <c r="R59" s="3" t="str">
        <f t="shared" si="9"/>
        <v>2: かなり低い</v>
      </c>
      <c r="S59" t="s">
        <v>31</v>
      </c>
      <c r="T59" t="s">
        <v>13</v>
      </c>
      <c r="U59" s="1">
        <v>0.5</v>
      </c>
      <c r="V59">
        <v>3</v>
      </c>
      <c r="W59" s="1">
        <f t="shared" si="10"/>
        <v>0.39999999999999991</v>
      </c>
      <c r="X59" s="2">
        <f t="shared" si="11"/>
        <v>0.19999999999999996</v>
      </c>
      <c r="Y59" s="2">
        <f t="shared" si="12"/>
        <v>1.3220019999999999</v>
      </c>
      <c r="Z59" s="2">
        <f t="shared" si="13"/>
        <v>0.26440039999999992</v>
      </c>
      <c r="AA59" s="6" t="s">
        <v>14</v>
      </c>
      <c r="AB59" s="3" t="str">
        <f t="shared" si="14"/>
        <v>2: かなり低い</v>
      </c>
      <c r="AC59" t="s">
        <v>34</v>
      </c>
      <c r="AD59" t="s">
        <v>19</v>
      </c>
      <c r="AE59" s="1">
        <v>0.5</v>
      </c>
      <c r="AF59">
        <v>4</v>
      </c>
      <c r="AG59" s="1">
        <f t="shared" si="0"/>
        <v>0.19999999999999996</v>
      </c>
      <c r="AH59" s="2">
        <f t="shared" si="15"/>
        <v>9.9999999999999978E-2</v>
      </c>
      <c r="AI59" s="2">
        <f t="shared" si="16"/>
        <v>1.2644004</v>
      </c>
      <c r="AJ59" s="2">
        <f t="shared" si="17"/>
        <v>0.12644003999999998</v>
      </c>
      <c r="AK59" s="5" t="s">
        <v>20</v>
      </c>
      <c r="AL59" s="3" t="str">
        <f t="shared" si="18"/>
        <v>1: 極めて低い</v>
      </c>
      <c r="AX59" s="3">
        <f t="shared" si="24"/>
        <v>0.16833499999999998</v>
      </c>
      <c r="AY59">
        <v>4</v>
      </c>
      <c r="AZ59" t="str">
        <f t="shared" si="19"/>
        <v>30%</v>
      </c>
      <c r="BA59" s="3">
        <f t="shared" si="20"/>
        <v>0.46833499999999995</v>
      </c>
      <c r="BB59" s="3" t="str">
        <f t="shared" si="21"/>
        <v>1: 低い</v>
      </c>
      <c r="BC59" s="3" t="str">
        <f t="shared" si="22"/>
        <v>3: 中程度</v>
      </c>
      <c r="BD59">
        <f t="shared" si="23"/>
        <v>0.61498959758854688</v>
      </c>
    </row>
    <row r="60" spans="1:56" ht="19.5">
      <c r="A60" t="s">
        <v>46</v>
      </c>
      <c r="B60" t="s">
        <v>45</v>
      </c>
      <c r="C60" s="1">
        <v>0.36670000000000003</v>
      </c>
      <c r="D60">
        <v>4</v>
      </c>
      <c r="E60" s="1">
        <f t="shared" si="2"/>
        <v>0.19999999999999996</v>
      </c>
      <c r="F60" s="2">
        <f t="shared" si="3"/>
        <v>7.3339999999999989E-2</v>
      </c>
      <c r="G60" s="4" t="s">
        <v>47</v>
      </c>
      <c r="H60" s="3" t="str">
        <f t="shared" si="4"/>
        <v>1: 極めて低い</v>
      </c>
      <c r="I60" t="s">
        <v>30</v>
      </c>
      <c r="J60" t="s">
        <v>10</v>
      </c>
      <c r="K60" s="1">
        <v>0.5</v>
      </c>
      <c r="L60">
        <v>2</v>
      </c>
      <c r="M60" s="1">
        <f t="shared" si="5"/>
        <v>0.6</v>
      </c>
      <c r="N60" s="2">
        <f t="shared" si="6"/>
        <v>0.3</v>
      </c>
      <c r="O60" s="2">
        <f t="shared" si="7"/>
        <v>1.07334</v>
      </c>
      <c r="P60" s="2">
        <f t="shared" si="8"/>
        <v>0.32200199999999995</v>
      </c>
      <c r="Q60" t="s">
        <v>12</v>
      </c>
      <c r="R60" s="3" t="str">
        <f t="shared" si="9"/>
        <v>2: かなり低い</v>
      </c>
      <c r="S60" t="s">
        <v>31</v>
      </c>
      <c r="T60" t="s">
        <v>13</v>
      </c>
      <c r="U60" s="1">
        <v>0.5</v>
      </c>
      <c r="V60">
        <v>3</v>
      </c>
      <c r="W60" s="1">
        <f t="shared" si="10"/>
        <v>0.39999999999999991</v>
      </c>
      <c r="X60" s="2">
        <f t="shared" si="11"/>
        <v>0.19999999999999996</v>
      </c>
      <c r="Y60" s="2">
        <f t="shared" si="12"/>
        <v>1.3220019999999999</v>
      </c>
      <c r="Z60" s="2">
        <f t="shared" si="13"/>
        <v>0.26440039999999992</v>
      </c>
      <c r="AA60" s="6" t="s">
        <v>14</v>
      </c>
      <c r="AB60" s="3" t="str">
        <f t="shared" si="14"/>
        <v>2: かなり低い</v>
      </c>
      <c r="AC60" t="s">
        <v>53</v>
      </c>
      <c r="AE60" s="1">
        <v>0.4</v>
      </c>
      <c r="AF60">
        <v>4</v>
      </c>
      <c r="AG60" s="1">
        <f t="shared" si="0"/>
        <v>0.19999999999999996</v>
      </c>
      <c r="AH60" s="2">
        <f t="shared" si="15"/>
        <v>7.9999999999999988E-2</v>
      </c>
      <c r="AI60" s="2">
        <f t="shared" si="16"/>
        <v>1.2644004</v>
      </c>
      <c r="AJ60" s="2">
        <f t="shared" si="17"/>
        <v>0.10115203199999999</v>
      </c>
      <c r="AK60" s="5" t="s">
        <v>59</v>
      </c>
      <c r="AL60" s="3" t="str">
        <f t="shared" si="18"/>
        <v>1: 極めて低い</v>
      </c>
      <c r="AX60" s="3">
        <f t="shared" si="24"/>
        <v>0.16333499999999998</v>
      </c>
      <c r="AY60">
        <v>2</v>
      </c>
      <c r="AZ60" t="str">
        <f t="shared" si="19"/>
        <v>20%</v>
      </c>
      <c r="BA60" s="3">
        <f t="shared" si="20"/>
        <v>0.36333499999999996</v>
      </c>
      <c r="BB60" s="3" t="str">
        <f t="shared" si="21"/>
        <v>1: 低い</v>
      </c>
      <c r="BC60" s="3" t="str">
        <f t="shared" si="22"/>
        <v>2: かなり低い</v>
      </c>
      <c r="BD60">
        <f t="shared" si="23"/>
        <v>0.5898475031082776</v>
      </c>
    </row>
    <row r="61" spans="1:56" ht="19.5">
      <c r="A61" t="s">
        <v>46</v>
      </c>
      <c r="B61" t="s">
        <v>45</v>
      </c>
      <c r="C61" s="1">
        <v>0.36670000000000003</v>
      </c>
      <c r="D61">
        <v>4</v>
      </c>
      <c r="E61" s="1">
        <f t="shared" si="2"/>
        <v>0.19999999999999996</v>
      </c>
      <c r="F61" s="2">
        <f t="shared" si="3"/>
        <v>7.3339999999999989E-2</v>
      </c>
      <c r="G61" s="4" t="s">
        <v>47</v>
      </c>
      <c r="H61" s="3" t="str">
        <f t="shared" si="4"/>
        <v>1: 極めて低い</v>
      </c>
      <c r="I61" t="s">
        <v>30</v>
      </c>
      <c r="J61" t="s">
        <v>10</v>
      </c>
      <c r="K61" s="1">
        <v>0.5</v>
      </c>
      <c r="L61">
        <v>2</v>
      </c>
      <c r="M61" s="1">
        <f t="shared" si="5"/>
        <v>0.6</v>
      </c>
      <c r="N61" s="2">
        <f t="shared" si="6"/>
        <v>0.3</v>
      </c>
      <c r="O61" s="2">
        <f t="shared" si="7"/>
        <v>1.07334</v>
      </c>
      <c r="P61" s="2">
        <f t="shared" si="8"/>
        <v>0.32200199999999995</v>
      </c>
      <c r="Q61" t="s">
        <v>12</v>
      </c>
      <c r="R61" s="3" t="str">
        <f t="shared" si="9"/>
        <v>2: かなり低い</v>
      </c>
      <c r="S61" t="s">
        <v>31</v>
      </c>
      <c r="T61" t="s">
        <v>13</v>
      </c>
      <c r="U61" s="1">
        <v>0.5</v>
      </c>
      <c r="V61">
        <v>3</v>
      </c>
      <c r="W61" s="1">
        <f t="shared" si="10"/>
        <v>0.39999999999999991</v>
      </c>
      <c r="X61" s="2">
        <f t="shared" si="11"/>
        <v>0.19999999999999996</v>
      </c>
      <c r="Y61" s="2">
        <f t="shared" si="12"/>
        <v>1.3220019999999999</v>
      </c>
      <c r="Z61" s="2">
        <f t="shared" si="13"/>
        <v>0.26440039999999992</v>
      </c>
      <c r="AA61" s="6" t="s">
        <v>14</v>
      </c>
      <c r="AB61" s="3" t="str">
        <f t="shared" si="14"/>
        <v>2: かなり低い</v>
      </c>
      <c r="AC61" t="s">
        <v>54</v>
      </c>
      <c r="AE61" s="1">
        <v>0.3</v>
      </c>
      <c r="AF61">
        <v>4</v>
      </c>
      <c r="AG61" s="1">
        <f t="shared" si="0"/>
        <v>0.19999999999999996</v>
      </c>
      <c r="AH61" s="2">
        <f t="shared" si="15"/>
        <v>5.9999999999999984E-2</v>
      </c>
      <c r="AI61" s="2">
        <f t="shared" si="16"/>
        <v>1.2644004</v>
      </c>
      <c r="AJ61" s="2">
        <f t="shared" si="17"/>
        <v>7.5864023999999974E-2</v>
      </c>
      <c r="AK61" s="5" t="s">
        <v>60</v>
      </c>
      <c r="AL61" s="3" t="str">
        <f t="shared" si="18"/>
        <v>1: 極めて低い</v>
      </c>
      <c r="AX61" s="3">
        <f t="shared" si="24"/>
        <v>0.15833499999999998</v>
      </c>
      <c r="AY61">
        <v>5</v>
      </c>
      <c r="AZ61" t="str">
        <f t="shared" si="19"/>
        <v>35%</v>
      </c>
      <c r="BA61" s="3">
        <f t="shared" si="20"/>
        <v>0.50833499999999998</v>
      </c>
      <c r="BB61" s="3" t="str">
        <f t="shared" si="21"/>
        <v>2: 中程度</v>
      </c>
      <c r="BC61" s="3" t="str">
        <f t="shared" si="22"/>
        <v>3: 中程度</v>
      </c>
      <c r="BD61">
        <f t="shared" si="23"/>
        <v>0.62441607856561943</v>
      </c>
    </row>
    <row r="62" spans="1:56" ht="19.5">
      <c r="A62" t="s">
        <v>46</v>
      </c>
      <c r="B62" t="s">
        <v>45</v>
      </c>
      <c r="C62" s="1">
        <v>0.36670000000000003</v>
      </c>
      <c r="D62">
        <v>4</v>
      </c>
      <c r="E62" s="1">
        <f t="shared" si="2"/>
        <v>0.19999999999999996</v>
      </c>
      <c r="F62" s="2">
        <f t="shared" si="3"/>
        <v>7.3339999999999989E-2</v>
      </c>
      <c r="G62" s="4" t="s">
        <v>47</v>
      </c>
      <c r="H62" s="3" t="str">
        <f t="shared" si="4"/>
        <v>1: 極めて低い</v>
      </c>
      <c r="I62" t="s">
        <v>30</v>
      </c>
      <c r="J62" t="s">
        <v>10</v>
      </c>
      <c r="K62" s="1">
        <v>0.5</v>
      </c>
      <c r="L62">
        <v>2</v>
      </c>
      <c r="M62" s="1">
        <f t="shared" si="5"/>
        <v>0.6</v>
      </c>
      <c r="N62" s="2">
        <f t="shared" si="6"/>
        <v>0.3</v>
      </c>
      <c r="O62" s="2">
        <f t="shared" si="7"/>
        <v>1.07334</v>
      </c>
      <c r="P62" s="2">
        <f t="shared" si="8"/>
        <v>0.32200199999999995</v>
      </c>
      <c r="Q62" t="s">
        <v>12</v>
      </c>
      <c r="R62" s="3" t="str">
        <f t="shared" si="9"/>
        <v>2: かなり低い</v>
      </c>
      <c r="S62" t="s">
        <v>32</v>
      </c>
      <c r="T62" t="s">
        <v>15</v>
      </c>
      <c r="U62" s="1">
        <v>0.5</v>
      </c>
      <c r="V62">
        <v>2</v>
      </c>
      <c r="W62" s="1">
        <f t="shared" si="10"/>
        <v>0.6</v>
      </c>
      <c r="X62" s="2">
        <f t="shared" si="11"/>
        <v>0.3</v>
      </c>
      <c r="Y62" s="2">
        <f t="shared" si="12"/>
        <v>1.3220019999999999</v>
      </c>
      <c r="Z62" s="2">
        <f t="shared" si="13"/>
        <v>0.39660059999999997</v>
      </c>
      <c r="AA62" s="6" t="s">
        <v>16</v>
      </c>
      <c r="AB62" s="3" t="str">
        <f t="shared" si="14"/>
        <v>2: かなり低い</v>
      </c>
      <c r="AC62" t="s">
        <v>33</v>
      </c>
      <c r="AD62" t="s">
        <v>17</v>
      </c>
      <c r="AE62" s="1">
        <v>0.5</v>
      </c>
      <c r="AF62">
        <v>4</v>
      </c>
      <c r="AG62" s="1">
        <f t="shared" si="0"/>
        <v>0.19999999999999996</v>
      </c>
      <c r="AH62" s="2">
        <f t="shared" si="15"/>
        <v>9.9999999999999978E-2</v>
      </c>
      <c r="AI62" s="2">
        <f t="shared" si="16"/>
        <v>1.3966006</v>
      </c>
      <c r="AJ62" s="2">
        <f t="shared" si="17"/>
        <v>0.13966005999999997</v>
      </c>
      <c r="AK62" s="6" t="s">
        <v>18</v>
      </c>
      <c r="AL62" s="3" t="str">
        <f t="shared" si="18"/>
        <v>1: 極めて低い</v>
      </c>
      <c r="AX62" s="3">
        <f t="shared" si="24"/>
        <v>0.19333500000000001</v>
      </c>
      <c r="AY62">
        <v>1</v>
      </c>
      <c r="AZ62" t="str">
        <f t="shared" si="19"/>
        <v>15%</v>
      </c>
      <c r="BA62" s="3">
        <f t="shared" si="20"/>
        <v>0.343335</v>
      </c>
      <c r="BB62" s="3" t="str">
        <f t="shared" si="21"/>
        <v>1: 低い</v>
      </c>
      <c r="BC62" s="3" t="str">
        <f t="shared" si="22"/>
        <v>2: かなり低い</v>
      </c>
      <c r="BD62">
        <f t="shared" si="23"/>
        <v>0.58500040616223603</v>
      </c>
    </row>
    <row r="63" spans="1:56" ht="19.5">
      <c r="A63" t="s">
        <v>46</v>
      </c>
      <c r="B63" t="s">
        <v>45</v>
      </c>
      <c r="C63" s="1">
        <v>0.36670000000000003</v>
      </c>
      <c r="D63">
        <v>4</v>
      </c>
      <c r="E63" s="1">
        <f t="shared" si="2"/>
        <v>0.19999999999999996</v>
      </c>
      <c r="F63" s="2">
        <f t="shared" si="3"/>
        <v>7.3339999999999989E-2</v>
      </c>
      <c r="G63" s="4" t="s">
        <v>47</v>
      </c>
      <c r="H63" s="3" t="str">
        <f t="shared" si="4"/>
        <v>1: 極めて低い</v>
      </c>
      <c r="I63" t="s">
        <v>30</v>
      </c>
      <c r="J63" t="s">
        <v>10</v>
      </c>
      <c r="K63" s="1">
        <v>0.5</v>
      </c>
      <c r="L63">
        <v>2</v>
      </c>
      <c r="M63" s="1">
        <f t="shared" si="5"/>
        <v>0.6</v>
      </c>
      <c r="N63" s="2">
        <f t="shared" si="6"/>
        <v>0.3</v>
      </c>
      <c r="O63" s="2">
        <f t="shared" si="7"/>
        <v>1.07334</v>
      </c>
      <c r="P63" s="2">
        <f t="shared" si="8"/>
        <v>0.32200199999999995</v>
      </c>
      <c r="Q63" t="s">
        <v>12</v>
      </c>
      <c r="R63" s="3" t="str">
        <f t="shared" si="9"/>
        <v>2: かなり低い</v>
      </c>
      <c r="S63" t="s">
        <v>32</v>
      </c>
      <c r="T63" t="s">
        <v>15</v>
      </c>
      <c r="U63" s="1">
        <v>0.5</v>
      </c>
      <c r="V63">
        <v>2</v>
      </c>
      <c r="W63" s="1">
        <f t="shared" si="10"/>
        <v>0.6</v>
      </c>
      <c r="X63" s="2">
        <f t="shared" si="11"/>
        <v>0.3</v>
      </c>
      <c r="Y63" s="2">
        <f t="shared" si="12"/>
        <v>1.3220019999999999</v>
      </c>
      <c r="Z63" s="2">
        <f t="shared" si="13"/>
        <v>0.39660059999999997</v>
      </c>
      <c r="AA63" s="6" t="s">
        <v>16</v>
      </c>
      <c r="AB63" s="3" t="str">
        <f t="shared" si="14"/>
        <v>2: かなり低い</v>
      </c>
      <c r="AC63" t="s">
        <v>34</v>
      </c>
      <c r="AD63" t="s">
        <v>19</v>
      </c>
      <c r="AE63" s="1">
        <v>0.5</v>
      </c>
      <c r="AF63">
        <v>4</v>
      </c>
      <c r="AG63" s="1">
        <f t="shared" si="0"/>
        <v>0.19999999999999996</v>
      </c>
      <c r="AH63" s="2">
        <f t="shared" si="15"/>
        <v>9.9999999999999978E-2</v>
      </c>
      <c r="AI63" s="2">
        <f t="shared" si="16"/>
        <v>1.3966006</v>
      </c>
      <c r="AJ63" s="2">
        <f t="shared" si="17"/>
        <v>0.13966005999999997</v>
      </c>
      <c r="AK63" s="5" t="s">
        <v>20</v>
      </c>
      <c r="AL63" s="3" t="str">
        <f t="shared" si="18"/>
        <v>1: 極めて低い</v>
      </c>
      <c r="AX63" s="3">
        <f t="shared" si="24"/>
        <v>0.19333500000000001</v>
      </c>
      <c r="AY63">
        <v>2</v>
      </c>
      <c r="AZ63" t="str">
        <f t="shared" si="19"/>
        <v>20%</v>
      </c>
      <c r="BA63" s="3">
        <f t="shared" si="20"/>
        <v>0.39333499999999999</v>
      </c>
      <c r="BB63" s="3" t="str">
        <f t="shared" si="21"/>
        <v>1: 低い</v>
      </c>
      <c r="BC63" s="3" t="str">
        <f t="shared" si="22"/>
        <v>2: かなり低い</v>
      </c>
      <c r="BD63">
        <f t="shared" si="23"/>
        <v>0.59708527419932644</v>
      </c>
    </row>
    <row r="64" spans="1:56" ht="19.5">
      <c r="A64" t="s">
        <v>46</v>
      </c>
      <c r="B64" t="s">
        <v>45</v>
      </c>
      <c r="C64" s="1">
        <v>0.36670000000000003</v>
      </c>
      <c r="D64">
        <v>4</v>
      </c>
      <c r="E64" s="1">
        <f t="shared" si="2"/>
        <v>0.19999999999999996</v>
      </c>
      <c r="F64" s="2">
        <f t="shared" si="3"/>
        <v>7.3339999999999989E-2</v>
      </c>
      <c r="G64" s="4" t="s">
        <v>47</v>
      </c>
      <c r="H64" s="3" t="str">
        <f t="shared" si="4"/>
        <v>1: 極めて低い</v>
      </c>
      <c r="I64" t="s">
        <v>30</v>
      </c>
      <c r="J64" t="s">
        <v>10</v>
      </c>
      <c r="K64" s="1">
        <v>0.5</v>
      </c>
      <c r="L64">
        <v>2</v>
      </c>
      <c r="M64" s="1">
        <f t="shared" si="5"/>
        <v>0.6</v>
      </c>
      <c r="N64" s="2">
        <f t="shared" si="6"/>
        <v>0.3</v>
      </c>
      <c r="O64" s="2">
        <f t="shared" si="7"/>
        <v>1.07334</v>
      </c>
      <c r="P64" s="2">
        <f t="shared" si="8"/>
        <v>0.32200199999999995</v>
      </c>
      <c r="Q64" t="s">
        <v>12</v>
      </c>
      <c r="R64" s="3" t="str">
        <f t="shared" si="9"/>
        <v>2: かなり低い</v>
      </c>
      <c r="S64" t="s">
        <v>32</v>
      </c>
      <c r="T64" t="s">
        <v>15</v>
      </c>
      <c r="U64" s="1">
        <v>0.5</v>
      </c>
      <c r="V64">
        <v>2</v>
      </c>
      <c r="W64" s="1">
        <f t="shared" si="10"/>
        <v>0.6</v>
      </c>
      <c r="X64" s="2">
        <f t="shared" si="11"/>
        <v>0.3</v>
      </c>
      <c r="Y64" s="2">
        <f t="shared" si="12"/>
        <v>1.3220019999999999</v>
      </c>
      <c r="Z64" s="2">
        <f t="shared" si="13"/>
        <v>0.39660059999999997</v>
      </c>
      <c r="AA64" s="6" t="s">
        <v>16</v>
      </c>
      <c r="AB64" s="3" t="str">
        <f t="shared" si="14"/>
        <v>2: かなり低い</v>
      </c>
      <c r="AC64" t="s">
        <v>53</v>
      </c>
      <c r="AE64" s="1">
        <v>0.4</v>
      </c>
      <c r="AF64">
        <v>4</v>
      </c>
      <c r="AG64" s="1">
        <f t="shared" si="0"/>
        <v>0.19999999999999996</v>
      </c>
      <c r="AH64" s="2">
        <f t="shared" si="15"/>
        <v>7.9999999999999988E-2</v>
      </c>
      <c r="AI64" s="2">
        <f t="shared" si="16"/>
        <v>1.3966006</v>
      </c>
      <c r="AJ64" s="2">
        <f t="shared" si="17"/>
        <v>0.11172804799999998</v>
      </c>
      <c r="AK64" s="5" t="s">
        <v>59</v>
      </c>
      <c r="AL64" s="3" t="str">
        <f t="shared" si="18"/>
        <v>1: 極めて低い</v>
      </c>
      <c r="AX64" s="3">
        <f t="shared" si="24"/>
        <v>0.188335</v>
      </c>
      <c r="AY64">
        <v>1</v>
      </c>
      <c r="AZ64" t="str">
        <f t="shared" si="19"/>
        <v>15%</v>
      </c>
      <c r="BA64" s="3">
        <f t="shared" si="20"/>
        <v>0.338335</v>
      </c>
      <c r="BB64" s="3" t="str">
        <f t="shared" si="21"/>
        <v>1: 低い</v>
      </c>
      <c r="BC64" s="3" t="str">
        <f t="shared" si="22"/>
        <v>2: かなり低い</v>
      </c>
      <c r="BD64">
        <f t="shared" si="23"/>
        <v>0.58378601791998008</v>
      </c>
    </row>
    <row r="65" spans="1:56" ht="19.5">
      <c r="A65" t="s">
        <v>46</v>
      </c>
      <c r="B65" t="s">
        <v>45</v>
      </c>
      <c r="C65" s="1">
        <v>0.36670000000000003</v>
      </c>
      <c r="D65">
        <v>4</v>
      </c>
      <c r="E65" s="1">
        <f t="shared" si="2"/>
        <v>0.19999999999999996</v>
      </c>
      <c r="F65" s="2">
        <f t="shared" si="3"/>
        <v>7.3339999999999989E-2</v>
      </c>
      <c r="G65" s="4" t="s">
        <v>47</v>
      </c>
      <c r="H65" s="3" t="str">
        <f t="shared" si="4"/>
        <v>1: 極めて低い</v>
      </c>
      <c r="I65" t="s">
        <v>30</v>
      </c>
      <c r="J65" t="s">
        <v>10</v>
      </c>
      <c r="K65" s="1">
        <v>0.5</v>
      </c>
      <c r="L65">
        <v>2</v>
      </c>
      <c r="M65" s="1">
        <f t="shared" si="5"/>
        <v>0.6</v>
      </c>
      <c r="N65" s="2">
        <f t="shared" si="6"/>
        <v>0.3</v>
      </c>
      <c r="O65" s="2">
        <f t="shared" si="7"/>
        <v>1.07334</v>
      </c>
      <c r="P65" s="2">
        <f t="shared" si="8"/>
        <v>0.32200199999999995</v>
      </c>
      <c r="Q65" t="s">
        <v>12</v>
      </c>
      <c r="R65" s="3" t="str">
        <f t="shared" si="9"/>
        <v>2: かなり低い</v>
      </c>
      <c r="S65" t="s">
        <v>32</v>
      </c>
      <c r="T65" t="s">
        <v>15</v>
      </c>
      <c r="U65" s="1">
        <v>0.5</v>
      </c>
      <c r="V65">
        <v>2</v>
      </c>
      <c r="W65" s="1">
        <f t="shared" si="10"/>
        <v>0.6</v>
      </c>
      <c r="X65" s="2">
        <f t="shared" si="11"/>
        <v>0.3</v>
      </c>
      <c r="Y65" s="2">
        <f t="shared" si="12"/>
        <v>1.3220019999999999</v>
      </c>
      <c r="Z65" s="2">
        <f t="shared" si="13"/>
        <v>0.39660059999999997</v>
      </c>
      <c r="AA65" s="6" t="s">
        <v>16</v>
      </c>
      <c r="AB65" s="3" t="str">
        <f t="shared" si="14"/>
        <v>2: かなり低い</v>
      </c>
      <c r="AC65" t="s">
        <v>54</v>
      </c>
      <c r="AE65" s="1">
        <v>0.3</v>
      </c>
      <c r="AF65">
        <v>4</v>
      </c>
      <c r="AG65" s="1">
        <f t="shared" si="0"/>
        <v>0.19999999999999996</v>
      </c>
      <c r="AH65" s="2">
        <f t="shared" si="15"/>
        <v>5.9999999999999984E-2</v>
      </c>
      <c r="AI65" s="2">
        <f t="shared" si="16"/>
        <v>1.3966006</v>
      </c>
      <c r="AJ65" s="2">
        <f t="shared" si="17"/>
        <v>8.3796035999999977E-2</v>
      </c>
      <c r="AK65" s="5" t="s">
        <v>60</v>
      </c>
      <c r="AL65" s="3" t="str">
        <f t="shared" si="18"/>
        <v>1: 極めて低い</v>
      </c>
      <c r="AX65" s="3">
        <f t="shared" si="24"/>
        <v>0.183335</v>
      </c>
      <c r="AY65">
        <v>3</v>
      </c>
      <c r="AZ65" t="str">
        <f t="shared" si="19"/>
        <v>25%</v>
      </c>
      <c r="BA65" s="3">
        <f t="shared" si="20"/>
        <v>0.43333500000000003</v>
      </c>
      <c r="BB65" s="3" t="str">
        <f t="shared" si="21"/>
        <v>1: 低い</v>
      </c>
      <c r="BC65" s="3" t="str">
        <f t="shared" si="22"/>
        <v>3: 中程度</v>
      </c>
      <c r="BD65">
        <f t="shared" si="23"/>
        <v>0.60666975381088817</v>
      </c>
    </row>
  </sheetData>
  <autoFilter ref="A1:BD65" xr:uid="{1F49C4C0-5FB1-4708-9999-D55260C0054C}">
    <filterColumn colId="27">
      <filters>
        <filter val="2: かなり低い"/>
      </filters>
    </filterColumn>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ScenarioC_Attack_Tree_64Combina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吉也 伊藤</cp:lastModifiedBy>
  <dcterms:created xsi:type="dcterms:W3CDTF">2025-07-22T16:52:43Z</dcterms:created>
  <dcterms:modified xsi:type="dcterms:W3CDTF">2025-08-22T06:20:03Z</dcterms:modified>
</cp:coreProperties>
</file>