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rique\Documents\Mercado Livre\Relatórios de vendas\GERAL\2024\"/>
    </mc:Choice>
  </mc:AlternateContent>
  <bookViews>
    <workbookView xWindow="0" yWindow="0" windowWidth="20490" windowHeight="7155" activeTab="2"/>
  </bookViews>
  <sheets>
    <sheet name="Plan2" sheetId="11" r:id="rId1"/>
    <sheet name="Resumo" sheetId="8" r:id="rId2"/>
    <sheet name="Tab Dinâmica" sheetId="12" r:id="rId3"/>
    <sheet name="RESUMO GERAL" sheetId="10" r:id="rId4"/>
  </sheets>
  <definedNames>
    <definedName name="_xlnm._FilterDatabase" localSheetId="1" hidden="1">Resumo!$A$2:$L$483</definedName>
    <definedName name="_xlnm._FilterDatabase" localSheetId="3" hidden="1">'RESUMO GERAL'!$A$2:$N$646</definedName>
  </definedNames>
  <calcPr calcId="152511"/>
  <pivotCaches>
    <pivotCache cacheId="27" r:id="rId5"/>
    <pivotCache cacheId="33" r:id="rId6"/>
  </pivotCaches>
</workbook>
</file>

<file path=xl/calcChain.xml><?xml version="1.0" encoding="utf-8"?>
<calcChain xmlns="http://schemas.openxmlformats.org/spreadsheetml/2006/main">
  <c r="D5" i="12" l="1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4" i="12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496" i="10"/>
  <c r="G497" i="10"/>
  <c r="G498" i="10"/>
  <c r="G499" i="10"/>
  <c r="G500" i="10"/>
  <c r="G501" i="10"/>
  <c r="G502" i="10"/>
  <c r="G503" i="10"/>
  <c r="G504" i="10"/>
  <c r="G505" i="10"/>
  <c r="G506" i="10"/>
  <c r="G507" i="10"/>
  <c r="G508" i="10"/>
  <c r="G509" i="10"/>
  <c r="G510" i="10"/>
  <c r="G511" i="10"/>
  <c r="G512" i="10"/>
  <c r="G513" i="10"/>
  <c r="G514" i="10"/>
  <c r="G515" i="10"/>
  <c r="G516" i="10"/>
  <c r="G517" i="10"/>
  <c r="G518" i="10"/>
  <c r="G519" i="10"/>
  <c r="G520" i="10"/>
  <c r="G521" i="10"/>
  <c r="G522" i="10"/>
  <c r="G523" i="10"/>
  <c r="G524" i="10"/>
  <c r="G525" i="10"/>
  <c r="G526" i="10"/>
  <c r="G527" i="10"/>
  <c r="G528" i="10"/>
  <c r="G529" i="10"/>
  <c r="G530" i="10"/>
  <c r="G531" i="10"/>
  <c r="G532" i="10"/>
  <c r="G533" i="10"/>
  <c r="G534" i="10"/>
  <c r="G535" i="10"/>
  <c r="G536" i="10"/>
  <c r="G537" i="10"/>
  <c r="G538" i="10"/>
  <c r="G539" i="10"/>
  <c r="G540" i="10"/>
  <c r="G541" i="10"/>
  <c r="G542" i="10"/>
  <c r="G543" i="10"/>
  <c r="G544" i="10"/>
  <c r="G545" i="10"/>
  <c r="G546" i="10"/>
  <c r="G547" i="10"/>
  <c r="G548" i="10"/>
  <c r="G549" i="10"/>
  <c r="G550" i="10"/>
  <c r="G551" i="10"/>
  <c r="G552" i="10"/>
  <c r="G553" i="10"/>
  <c r="G554" i="10"/>
  <c r="G555" i="10"/>
  <c r="G556" i="10"/>
  <c r="G557" i="10"/>
  <c r="G558" i="10"/>
  <c r="G559" i="10"/>
  <c r="G560" i="10"/>
  <c r="G561" i="10"/>
  <c r="G562" i="10"/>
  <c r="G563" i="10"/>
  <c r="G564" i="10"/>
  <c r="G565" i="10"/>
  <c r="G566" i="10"/>
  <c r="G567" i="10"/>
  <c r="G568" i="10"/>
  <c r="G569" i="10"/>
  <c r="G570" i="10"/>
  <c r="G571" i="10"/>
  <c r="G572" i="10"/>
  <c r="G573" i="10"/>
  <c r="G574" i="10"/>
  <c r="G575" i="10"/>
  <c r="G576" i="10"/>
  <c r="G577" i="10"/>
  <c r="G3" i="10"/>
  <c r="B78" i="10"/>
  <c r="C78" i="10"/>
  <c r="D78" i="10"/>
  <c r="B64" i="10"/>
  <c r="C64" i="10"/>
  <c r="D64" i="10"/>
  <c r="B62" i="10"/>
  <c r="C62" i="10"/>
  <c r="D62" i="10"/>
  <c r="B60" i="10"/>
  <c r="C60" i="10"/>
  <c r="D60" i="10"/>
  <c r="B12" i="10"/>
  <c r="C12" i="10"/>
  <c r="D12" i="10"/>
  <c r="B20" i="10"/>
  <c r="C20" i="10"/>
  <c r="D20" i="10"/>
  <c r="B19" i="10"/>
  <c r="C19" i="10"/>
  <c r="D19" i="10"/>
  <c r="B37" i="10"/>
  <c r="C37" i="10"/>
  <c r="D37" i="10"/>
  <c r="B16" i="10"/>
  <c r="C16" i="10"/>
  <c r="D16" i="10"/>
  <c r="B43" i="10"/>
  <c r="C43" i="10"/>
  <c r="D43" i="10"/>
  <c r="B28" i="10"/>
  <c r="C28" i="10"/>
  <c r="D28" i="10"/>
  <c r="B25" i="10"/>
  <c r="C25" i="10"/>
  <c r="D25" i="10"/>
  <c r="B30" i="10"/>
  <c r="C30" i="10"/>
  <c r="D30" i="10"/>
  <c r="B36" i="10"/>
  <c r="C36" i="10"/>
  <c r="D36" i="10"/>
  <c r="B42" i="10"/>
  <c r="C42" i="10"/>
  <c r="D42" i="10"/>
  <c r="D15" i="10"/>
  <c r="C15" i="10"/>
  <c r="B15" i="10"/>
  <c r="F1" i="10"/>
  <c r="E1" i="10"/>
  <c r="E1" i="8"/>
  <c r="F1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</calcChain>
</file>

<file path=xl/sharedStrings.xml><?xml version="1.0" encoding="utf-8"?>
<sst xmlns="http://schemas.openxmlformats.org/spreadsheetml/2006/main" count="5453" uniqueCount="945">
  <si>
    <t>SKU</t>
  </si>
  <si>
    <t/>
  </si>
  <si>
    <t>KIT-FTK3320/22</t>
  </si>
  <si>
    <t>Kit Coifa Semi Eixo Lado Câmbio E Roda Uno 1994 A 2012</t>
  </si>
  <si>
    <t>Par-27020</t>
  </si>
  <si>
    <t>Par Reparo Pino Guia Pinça De Freio Dianteiro Corolla 03a08</t>
  </si>
  <si>
    <t>Cabo De Embreagem Palio 1.0 (46522369) 1996 1997 98 99 2000</t>
  </si>
  <si>
    <t>Bandeja Dianteira Esquerdo Com Pivô J3 2011 À 2015</t>
  </si>
  <si>
    <t>Bandeja Inferior Oroch Lado Passageiro 2015 Á 2020 Sem Pivô</t>
  </si>
  <si>
    <t>PAR332110/11</t>
  </si>
  <si>
    <t>Par Bandeja Superior  S10 4x2 E 4x4  1995 Á 2011 Sem Pivô</t>
  </si>
  <si>
    <t>par442092-5307</t>
  </si>
  <si>
    <t>332116/17</t>
  </si>
  <si>
    <t>Cabo De Velocímetro Vectra Todos Câmbio Mecânico 1993 A 1996</t>
  </si>
  <si>
    <t>Bandeja Dianteira Direita Com Pivô Sandero 2014 A 2019</t>
  </si>
  <si>
    <t>Kit-23079</t>
  </si>
  <si>
    <t>par662030/31</t>
  </si>
  <si>
    <t>Par Bandeja Com Pivô New Megane 2007 Em Diante</t>
  </si>
  <si>
    <t>LT2376</t>
  </si>
  <si>
    <t>LT5609</t>
  </si>
  <si>
    <t>772134/35</t>
  </si>
  <si>
    <t>Par Bandeja Superior Civic 1996 A 2001 Com Pivô</t>
  </si>
  <si>
    <t>FD001</t>
  </si>
  <si>
    <t>442092-3</t>
  </si>
  <si>
    <t>Par Bandeja Gol G5 2008 Em Diante Com Direção Hidraulica</t>
  </si>
  <si>
    <t>Par-5113</t>
  </si>
  <si>
    <t>Cabo De Capô Com Alavanca Chevette 1983 A 1994</t>
  </si>
  <si>
    <t>Kit Pino Da Pinça De Freio Hyundai Hr 2005 A 2018</t>
  </si>
  <si>
    <t>Par-PG001</t>
  </si>
  <si>
    <t>FTK110165</t>
  </si>
  <si>
    <t>par-13125</t>
  </si>
  <si>
    <t>Kit-PG001</t>
  </si>
  <si>
    <t>PG003</t>
  </si>
  <si>
    <t>Kit Rolamento Eixo Traseiro Picasso Sem Barra</t>
  </si>
  <si>
    <t>T1007</t>
  </si>
  <si>
    <t>Bandeja Lado Esquerdo Peugeot 206 Todos 1999 A 2010 C Pivô</t>
  </si>
  <si>
    <t>PARFTK1004/05</t>
  </si>
  <si>
    <t>Par Pivô Inferior Bandeja Dianteira Gol 1980 À 1992</t>
  </si>
  <si>
    <t>Cabo De Capô Com Alavanca Kadett 1989 A 1998</t>
  </si>
  <si>
    <t>NZT3601</t>
  </si>
  <si>
    <t>par112005</t>
  </si>
  <si>
    <t>Par Bracinho Oscilante Bucha Pivô Uno 2002 Em Diante</t>
  </si>
  <si>
    <t>kit-PG001A</t>
  </si>
  <si>
    <t>Kit Rolamento Eixo Traseiro C/ Bucha Peugeout 207 50mm</t>
  </si>
  <si>
    <t>par-55123</t>
  </si>
  <si>
    <t>Cabo De Capô Com Alavanca Montana 2003 Em Diante</t>
  </si>
  <si>
    <t>Cabo Capô Com Alavanca Fiesta 1996 A 2002</t>
  </si>
  <si>
    <t>PAR-5236</t>
  </si>
  <si>
    <t>Par Bieleta Traseira Barra Estabilizadora Blazer 1996 A 2011</t>
  </si>
  <si>
    <t>66610/11</t>
  </si>
  <si>
    <t>Par-PF005</t>
  </si>
  <si>
    <t>Par Reparo Rolamento Eixo Traseiro Palio Weekend Marea Brava</t>
  </si>
  <si>
    <t>772007/08</t>
  </si>
  <si>
    <t>par112001</t>
  </si>
  <si>
    <t>Par-26056</t>
  </si>
  <si>
    <t>Par Kit Pino Guia Pinça Freio Pajero Tr4 2003 Em Diante</t>
  </si>
  <si>
    <t>PAR772106/07</t>
  </si>
  <si>
    <t>112030/31</t>
  </si>
  <si>
    <t>KIT8FTK44005-AMW</t>
  </si>
  <si>
    <t>112106/07</t>
  </si>
  <si>
    <t>Par Bandeja Com Pivô Grand Siena 2012 Em Diante</t>
  </si>
  <si>
    <t>Par-14104</t>
  </si>
  <si>
    <t>Cabo De Freio Traseira Lado Direito Celta 2001 Em Diante</t>
  </si>
  <si>
    <t>Cabo De Embreagem Ducato(2.8mglu)2001 2002 2003 2004 2005...</t>
  </si>
  <si>
    <t>FTK11003</t>
  </si>
  <si>
    <t>Pivô Da Bandeja Inferior Ambos Os Lados Gol 1992 À 1997</t>
  </si>
  <si>
    <t>Par-FD001</t>
  </si>
  <si>
    <t>552014/15</t>
  </si>
  <si>
    <t>772149/5616</t>
  </si>
  <si>
    <t>Kit Bandeja E Bieleta Dianteira Esquerda Sportage 2011 A 15</t>
  </si>
  <si>
    <t>552032/33</t>
  </si>
  <si>
    <t>par772102/3</t>
  </si>
  <si>
    <t>Par Bandeja Com Pivô March 2011 Em Diante</t>
  </si>
  <si>
    <t>Bandeja Inferior Direito Ka 1997 Á 1999 Sem Pivô</t>
  </si>
  <si>
    <t>Cabo De Embreagem Toyota Etios 1.3/1.5 16v 2012/2013... Novo</t>
  </si>
  <si>
    <t>Cabo De Acelerador Corolla A Gasolina 2003, 2004, 2005, 2006</t>
  </si>
  <si>
    <t>par552010/11</t>
  </si>
  <si>
    <t>Bandeja Dianteira Esquerda Sem Pivô Punto 2006 A 2014</t>
  </si>
  <si>
    <t>Bandeja Dianteira Direita Com Pivô Fiat Punto 2006 A 2014</t>
  </si>
  <si>
    <t>Bandeja Dianteira Esquerda Com Pivô Fox 2003 A 2014</t>
  </si>
  <si>
    <t>par442056/57</t>
  </si>
  <si>
    <t>Par Bandeja Inferior Sem Pivô Santana 1988 A 2002</t>
  </si>
  <si>
    <t>PARFTK33395</t>
  </si>
  <si>
    <t>Par Pivô Inferior Da Bandeja Dianteira Fiesta 2002 A 2014</t>
  </si>
  <si>
    <t>Suporte Coxin Radiador Esquerdo Corsa Frente Montana 2002/12</t>
  </si>
  <si>
    <t>Haste  Bieleta Câmbio 206 207 1.4 / 1.6 Longo 34cm</t>
  </si>
  <si>
    <t>Par112005B</t>
  </si>
  <si>
    <t>PAR-FTK3321K</t>
  </si>
  <si>
    <t>Inibidor De Marcha Ré Corsa Sistema Varão</t>
  </si>
  <si>
    <t>Par Bandeja Dianteira Com Pivô Honda Fit 2009 A 2013</t>
  </si>
  <si>
    <t>Par-5705</t>
  </si>
  <si>
    <t>Cabo De Embreagem Peugeot 206 Até 03 1.1 1.3 1.6 Reg Manual</t>
  </si>
  <si>
    <t>PAR-13120</t>
  </si>
  <si>
    <t>Par Kit Pino Guia Bucha Pinça Freio Fiat Linea 2009 Até 2016</t>
  </si>
  <si>
    <t>PARFTK11042/43</t>
  </si>
  <si>
    <t>PARFTK00606</t>
  </si>
  <si>
    <t>Par Pivô Bandeja Dianteira  Fluence 2011 Em Diante</t>
  </si>
  <si>
    <t>Bandeja Esquerda Inferior Corolla 2001 A 2019</t>
  </si>
  <si>
    <t>PAR332014/15</t>
  </si>
  <si>
    <t>Kit Cupula Alavanca Ré Para Frente Strada Até 2001</t>
  </si>
  <si>
    <t>112058/59</t>
  </si>
  <si>
    <t>Par Bandeja Com Pivô Strada 2005 A 2008</t>
  </si>
  <si>
    <t>Cabo De Engate E Seleção Montana 2011 2012 2013 2014 Novo</t>
  </si>
  <si>
    <t>Par-PG001A</t>
  </si>
  <si>
    <t>Kit Rolamento Eixo Traseiro Peugeot 206/207 C/barra 50mm</t>
  </si>
  <si>
    <t>Kit-2210/11</t>
  </si>
  <si>
    <t>Kit Bieleta Haste Trambulador Peugeot 206 207 1.4 8v 1.6 16v</t>
  </si>
  <si>
    <t>772148/49</t>
  </si>
  <si>
    <t>Par Bandeja Dianteira Com Pivô Sportage 2011 A 2022</t>
  </si>
  <si>
    <t>77350/2316/24579046</t>
  </si>
  <si>
    <t>PARFTK00605</t>
  </si>
  <si>
    <t>Par Pivô Da Bandeja Dianteira Duster 2011 A 2019</t>
  </si>
  <si>
    <t>Kit Cabo De Marcha Terminal Reparo Alavanca Celta 2006 A 14</t>
  </si>
  <si>
    <t>Par-GM001</t>
  </si>
  <si>
    <t>Par-28006</t>
  </si>
  <si>
    <t>112022/23</t>
  </si>
  <si>
    <t>Bandeja Superior Esquerdo Sem Pivô  Del Rey 1984 À 1991</t>
  </si>
  <si>
    <t>Par Bandeja Inferior Siena 1997 Á 2001 Com Pivô</t>
  </si>
  <si>
    <t>PAR-FTK11056/57</t>
  </si>
  <si>
    <t>4kit-12152</t>
  </si>
  <si>
    <t>PAR-442061</t>
  </si>
  <si>
    <t>Par Bandeja Com Buchas Sem Pivô Audi A3 1996 A 2007</t>
  </si>
  <si>
    <t>PF005</t>
  </si>
  <si>
    <t>Reparo Pino Guia Pinça De Freio Dianteiro Nissan Versa</t>
  </si>
  <si>
    <t>PAR552030/31</t>
  </si>
  <si>
    <t>Par Bandeja Inferior Xsara Picasso 2001 A 2011 Com Pivô</t>
  </si>
  <si>
    <t>Cabo De Capô Com Alavanca Opala 1984 Em Diante</t>
  </si>
  <si>
    <t>112024/25</t>
  </si>
  <si>
    <t>Par Bandeja Inferior Siena 1997 Á 2001 Sem Barra Com Pivô</t>
  </si>
  <si>
    <t>par112074/75</t>
  </si>
  <si>
    <t>Par Bandeja Com Pivô Palio Weekend Adventure 2005 A 2008</t>
  </si>
  <si>
    <t>Bandeja Direita Sem Pivô Citroen C3 2003 A 2012</t>
  </si>
  <si>
    <t>Bandeja Dianteira Esquerda Com Pivô Linea 2008 A 2016</t>
  </si>
  <si>
    <t>Par-5033</t>
  </si>
  <si>
    <t>par-66516</t>
  </si>
  <si>
    <t>Bandeja Esquerda Sem Pivô Citroen C3 2003 A 2012</t>
  </si>
  <si>
    <t>Kit Reparo Alavanca Câmbio Trambulador Vectra 2006 Até 2011</t>
  </si>
  <si>
    <t>Kit Reparo Bucha Alavanca Câmbio Varão Corsa</t>
  </si>
  <si>
    <t>Bandeja Esquerda Com Pivô Grand Siena 2012 Em Diante</t>
  </si>
  <si>
    <t>PAR-FTK22183</t>
  </si>
  <si>
    <t>FTK11057</t>
  </si>
  <si>
    <t>332056/57</t>
  </si>
  <si>
    <t>77261-2</t>
  </si>
  <si>
    <t>Par Cabo De Freio Traseira Celta 2001 Em Diante Com Conector</t>
  </si>
  <si>
    <t>4004r</t>
  </si>
  <si>
    <t>PAR-14097/99</t>
  </si>
  <si>
    <t>Cabo De Capô Com Alavanca Santana Quantum 1992 A 2001</t>
  </si>
  <si>
    <t>44911/12</t>
  </si>
  <si>
    <t>Cabo De Marcha Gm Astra Zafira 2008</t>
  </si>
  <si>
    <t>PAR-5205</t>
  </si>
  <si>
    <t>662046/47</t>
  </si>
  <si>
    <t>Par Bandeja Dianteira Com Pivô Logan 2014 A 2019</t>
  </si>
  <si>
    <t>77350T</t>
  </si>
  <si>
    <t>772246/47</t>
  </si>
  <si>
    <t>Par Bandeja Inferior Com Pivô Etios 2012 A 2018</t>
  </si>
  <si>
    <t>PAR-FTK00903</t>
  </si>
  <si>
    <t>Par332052/53</t>
  </si>
  <si>
    <t>Cabo De Trambulador Corsa Classic 2005/2014</t>
  </si>
  <si>
    <t>14097/99</t>
  </si>
  <si>
    <t>PAR-NZT3600</t>
  </si>
  <si>
    <t>2 Kits Rolamento Roda Dianteira Corsa Frente Montana</t>
  </si>
  <si>
    <t>par772052/53</t>
  </si>
  <si>
    <t>4kits Pino Bucha Dobradiçaporta Corcel,delrey,pampa,belina</t>
  </si>
  <si>
    <t>Cabo De Embreagem Palio 1.0 (46781013) 2000 2001 2002 2003</t>
  </si>
  <si>
    <t>Par Kit Pino Deslizante Pinça De Freio Corsa 2003 Em Diante</t>
  </si>
  <si>
    <t>PAR-5416</t>
  </si>
  <si>
    <t>PAR-PVI1047</t>
  </si>
  <si>
    <t>662070/71</t>
  </si>
  <si>
    <t>par662052/53</t>
  </si>
  <si>
    <t>PAR442066</t>
  </si>
  <si>
    <t>T1005</t>
  </si>
  <si>
    <t>Par Morceguinho Dianteiro Prisma 2007 A 2012</t>
  </si>
  <si>
    <t>hl5609/10</t>
  </si>
  <si>
    <t>Par Bieleta Dianteira Ld E Le Sorento 2009 A 2013</t>
  </si>
  <si>
    <t>Cabo De Embreagem 206 1.0 16v D4d 1060mm Regulagem Manual</t>
  </si>
  <si>
    <t>662024/25</t>
  </si>
  <si>
    <t>Par Bandeja  Clio Inferior 2005 Á 2016 Sem Pivô</t>
  </si>
  <si>
    <t>552012/13</t>
  </si>
  <si>
    <t>Par Bandeja Inferior Com Pivô C3 2002 À 2013</t>
  </si>
  <si>
    <t>PAR-5625</t>
  </si>
  <si>
    <t>Par Pivô Gol G5 2008 Em Diante Com Direção Hidraulica</t>
  </si>
  <si>
    <t>PAR-FTK11032</t>
  </si>
  <si>
    <t>Par Pivô Inferior Palio 2000 A 2016</t>
  </si>
  <si>
    <t>Cabo De Embreagem 206 1.0 16v Chassi .../9456 - Reg. Manual</t>
  </si>
  <si>
    <t>Par-12152</t>
  </si>
  <si>
    <t>Bandeja Ld Peugeot 207 Exceto Escapade 2008 Em Diante C Pivô</t>
  </si>
  <si>
    <t>55323/111288</t>
  </si>
  <si>
    <t>Par Cabo De Capô Sem Alavanca Amarok 2010 Em Diante</t>
  </si>
  <si>
    <t>Haste Bieleta Do Câmbio Peugeot 206 207  1.4 .16 161mm Curta</t>
  </si>
  <si>
    <t>Kit Reparo Terminal Cabo Engate Seleção Nissan Versa</t>
  </si>
  <si>
    <t>Cabo Capô Com Alavanca Fiesta 2002 A 2012</t>
  </si>
  <si>
    <t>par-26048</t>
  </si>
  <si>
    <t>KIT-FTK3321/22</t>
  </si>
  <si>
    <t>Cabo De Velocímetro Kombi T2 2006 Em Diante Motor Água</t>
  </si>
  <si>
    <t>Bandeja Dianteira Lado Esquerdo Com Pivô Fluence 2011 À 2018</t>
  </si>
  <si>
    <t>Fechadura Mala Porta Traseira Ducato 2.3 2010 A 2017 G2</t>
  </si>
  <si>
    <t>Kit Capa De Pedal Vw Voyage 2008 A 2021</t>
  </si>
  <si>
    <t>Capa Pedal Embreagem Freio Renault Logan 2007 Até 2011</t>
  </si>
  <si>
    <t>PAR-29014</t>
  </si>
  <si>
    <t>Kit Pino Guia Pinça Freio Pajero Tr4 2003 Em Diante</t>
  </si>
  <si>
    <t>PAR-13121</t>
  </si>
  <si>
    <t>ftk00205</t>
  </si>
  <si>
    <t>552001/02</t>
  </si>
  <si>
    <t>Bandeja Ld Voyage G5 2008 Em Diante Com Direção Hidraulica</t>
  </si>
  <si>
    <t>442096/97</t>
  </si>
  <si>
    <t>Bandeja Esquerda Inferior Com Pivô I30 2008 A 2012</t>
  </si>
  <si>
    <t>PAR222076/77</t>
  </si>
  <si>
    <t>PARFTK11021</t>
  </si>
  <si>
    <t>Par-5307</t>
  </si>
  <si>
    <t>Par Bieleta Dianteira Vw Spacefox E Spacecross Todas Versões</t>
  </si>
  <si>
    <t>Bandeja Dianteira Esquerda Com Pivô Oroch 2012 A 2016</t>
  </si>
  <si>
    <t>772110/11</t>
  </si>
  <si>
    <t>Par Bandeja Dianteira Sentra 2007 A 2012 Com Pivô</t>
  </si>
  <si>
    <t>PAR-PVI2404</t>
  </si>
  <si>
    <t>par222014/15</t>
  </si>
  <si>
    <t>Par Bandeja Superior Com Pivô Ranger 1998 A 2011</t>
  </si>
  <si>
    <t>Bandeja Superior Direita Com Pivô Ranger 1998 A 2011</t>
  </si>
  <si>
    <t>LT5692</t>
  </si>
  <si>
    <t>Kit Reparo Da Alavanca Novo Palio 1.4 2011 A 2015</t>
  </si>
  <si>
    <t>FTK22003</t>
  </si>
  <si>
    <t>Pivô Da Bandeja Inferior Lado Esquerdo New Civic 2006 A 2011</t>
  </si>
  <si>
    <t>FTK22002</t>
  </si>
  <si>
    <t>Pivô Da Bandeja Inferior Lado Direito New Civic 2006 A 2011</t>
  </si>
  <si>
    <t>Bandeja Inferior Direita Com Pivô Vectra 1997 A 2005</t>
  </si>
  <si>
    <t>4Kits-14097/99</t>
  </si>
  <si>
    <t>112012/13</t>
  </si>
  <si>
    <t>Bandeja Inferior Direito Ka Direção Hidráulica  08 Á 13</t>
  </si>
  <si>
    <t>Bomba Combustível Flex Universal Sistema Bosch 12 Bar</t>
  </si>
  <si>
    <t>PAR332007/8</t>
  </si>
  <si>
    <t>FTK889628</t>
  </si>
  <si>
    <t>Rolamento Semi Eixo Renault Laguna 1994 Até 2012</t>
  </si>
  <si>
    <t>Bandeja Clio Inferior Esquerdo 2005 Á 2016 Sem Pivô</t>
  </si>
  <si>
    <t>Kit Capa De Pedal New Fiesta</t>
  </si>
  <si>
    <t>4017C</t>
  </si>
  <si>
    <t>Kit Capa Pedal Acelerador Freio Embregaem Brasília</t>
  </si>
  <si>
    <t>PARFTK22182</t>
  </si>
  <si>
    <t>FTK22182</t>
  </si>
  <si>
    <t>Bandeja Dianteira Esquerda Com Pivô Fiat Punto 2006 A 2014</t>
  </si>
  <si>
    <t>Bandeja Dianteira Vectra Sem Pivô 1997 Á 2011</t>
  </si>
  <si>
    <t>Bandeja Com Pivô Lado Direito March 2011 Em Diante</t>
  </si>
  <si>
    <t>Bandeja Inferior Direita Com Pivô Etios 2012 A 2018</t>
  </si>
  <si>
    <t>Bandeja Inferior Esquerda Com Pivô Logus 1993 A 1996</t>
  </si>
  <si>
    <t>T-10111</t>
  </si>
  <si>
    <t>Cabo De Freio Gol G2 Todos Traseiro 1994 A 2002</t>
  </si>
  <si>
    <t>Par-VW001</t>
  </si>
  <si>
    <t>Bandeja Dianteira Esquerda Com Pivô Fiesta 2003 A 2009</t>
  </si>
  <si>
    <t>Cabo Embreagem Uno Mille Motor 1.0 8v Mpi Fire 2002 A 2004</t>
  </si>
  <si>
    <t>PAR-55311</t>
  </si>
  <si>
    <t>Par-2210</t>
  </si>
  <si>
    <t>2 Haste Bieleta Câmbio Peugeot 206 207  1.4 1.6 16cm Curta</t>
  </si>
  <si>
    <t>Cabo De Marcha Engate E Seleção Hyundai Hr 2013 Em Diante</t>
  </si>
  <si>
    <t>Cabo De Câmbio Engate Linea 2009 A 2014</t>
  </si>
  <si>
    <t>Bandeja  Esquerda Palio 1996 Á 2001  Com Pivô</t>
  </si>
  <si>
    <t>Par Bandeja C4 Pallas 2007 Á 2013</t>
  </si>
  <si>
    <t>77350P</t>
  </si>
  <si>
    <t>Cabo De Trambulador Prisma 2007 A 2014 Com Pino De Regulagem</t>
  </si>
  <si>
    <t>KITFTK66029/39-MB</t>
  </si>
  <si>
    <t>Kit 4 Buchas Da Bandeja Dianteira Crv 2007 A 2012</t>
  </si>
  <si>
    <t>par-5000</t>
  </si>
  <si>
    <t>Par Bieleta Dianteira Focus 2000 A 2008</t>
  </si>
  <si>
    <t>NZT0012</t>
  </si>
  <si>
    <t>par222010/11b</t>
  </si>
  <si>
    <t>Par Braço Oscilante Com Bucha Escort 1983 A 1996</t>
  </si>
  <si>
    <t>PAR442080</t>
  </si>
  <si>
    <t>Pastilha De Freio Dianteira Cobalt 1.4 1.8 2012 A 2016 C Abs</t>
  </si>
  <si>
    <t>PAR-5417</t>
  </si>
  <si>
    <t>Par Bieleta Dianteira Ambos Os Lados  Cr-v 2006 A 2011</t>
  </si>
  <si>
    <t>Cabo De Velocímetro Corsa Wind Gl Gls Gsi 1994 Em Diante</t>
  </si>
  <si>
    <t>Cabo Duplo De Câmbio Palio 1.0 1996 A 2000</t>
  </si>
  <si>
    <t>PARFTK11019</t>
  </si>
  <si>
    <t>Par Pivô Bandeja Inferior Dianteira Cordoba 93 À 02</t>
  </si>
  <si>
    <t>PAR-5701</t>
  </si>
  <si>
    <t>PAR112106/7</t>
  </si>
  <si>
    <t>Braço Bandeja Ambos Lados Com Pivô Chery Qq 1.1 2011 A 2018</t>
  </si>
  <si>
    <t>Bandeja Com Pivô Direita Sandero 2006 Em Diante</t>
  </si>
  <si>
    <t>Capa De Pedal Freio E Embreagem Renault Kwid</t>
  </si>
  <si>
    <t>Cabo De Freio Dianteiro Journey 2009 A 2016</t>
  </si>
  <si>
    <t>PARFTK11048</t>
  </si>
  <si>
    <t>Par Pivô Da Bandeja Inferior C3</t>
  </si>
  <si>
    <t>KITFTK77503-AMW</t>
  </si>
  <si>
    <t>Bandeja Dianteira Esquerda Com Pivô Sandero 2014 A 2019</t>
  </si>
  <si>
    <t>Bandeja Dianteira Direita Com Pivô Sportage 2011 A 2022</t>
  </si>
  <si>
    <t>Rótulos de Linha</t>
  </si>
  <si>
    <t>Total Geral</t>
  </si>
  <si>
    <t>PAR-14098</t>
  </si>
  <si>
    <t>PAR-5110</t>
  </si>
  <si>
    <t>70526/70541</t>
  </si>
  <si>
    <t>KIT-LT2212/13</t>
  </si>
  <si>
    <t>PAR-FTK11038</t>
  </si>
  <si>
    <t>Par Pivô Inferior Palio 1996 A 1999</t>
  </si>
  <si>
    <t>PAR-FTK11049/50</t>
  </si>
  <si>
    <t>Par Pivô Inferior Doblo Adventure 1.8 2003 A 2017</t>
  </si>
  <si>
    <t>Par Bracinho Oscilante Com Pivô Uno Mille 1991 A 2011</t>
  </si>
  <si>
    <t>PAR662046/47</t>
  </si>
  <si>
    <t>Par Dianteira Bandeja Com Pivô Sandero 2014 A 2019</t>
  </si>
  <si>
    <t>Capa De Pedal Freio Embreagem Volare</t>
  </si>
  <si>
    <t>Bandeja Superior Esquerda Com Pivô Ranger 1998 A 2011</t>
  </si>
  <si>
    <t>Capa De Pedal Freio Embreagem Master 2014 A 2021</t>
  </si>
  <si>
    <t>Cabo De Capô Peugeot 206 1998 Em Diante</t>
  </si>
  <si>
    <t>LT5526</t>
  </si>
  <si>
    <t>PAR-FTK18273</t>
  </si>
  <si>
    <t>4KIT-14098</t>
  </si>
  <si>
    <t>Capa De Pedal Freio Embreagem Sprinter 310 312 412 311 313</t>
  </si>
  <si>
    <t>PAR-6617</t>
  </si>
  <si>
    <t>PAR-6202/03</t>
  </si>
  <si>
    <t>Par Bieleta Dianteira X-trail 2004 A 2009</t>
  </si>
  <si>
    <t>PAR112126/27</t>
  </si>
  <si>
    <t>PAR-6208</t>
  </si>
  <si>
    <t>Par Bieleta Dianteira Grand Livina 2009 A 2017</t>
  </si>
  <si>
    <t>PAR-552032/33</t>
  </si>
  <si>
    <t>Par Bandeja Inferior Com Pivô Citroen C3 2013 A 2022</t>
  </si>
  <si>
    <t>Cabo De Acelerador Scenic 1996 Em Diante 1.6 2.0</t>
  </si>
  <si>
    <t>KIT-VW001</t>
  </si>
  <si>
    <t>77354T</t>
  </si>
  <si>
    <t>772033/34</t>
  </si>
  <si>
    <t>Par Bandeja Dianteira Corolla 2002 Á 2019 Com Pivô</t>
  </si>
  <si>
    <t>PAR662012/13</t>
  </si>
  <si>
    <t>Par Bandeja Inferior Com Pivô Kwid 2017 Em Diante</t>
  </si>
  <si>
    <t>FTK200116PA</t>
  </si>
  <si>
    <t>Jogo De Juntas Superior Do Cabeçote Nxr160 Bros 2015 Diante</t>
  </si>
  <si>
    <t>LT5568</t>
  </si>
  <si>
    <t>Kit Reparo Dos Cabos De Engate  Fiesta 2002 Á 2010</t>
  </si>
  <si>
    <t>Kit Suporte Coxim Superior Do Radiador Cobalt 2012 Em Diante</t>
  </si>
  <si>
    <t>FTK-T325/T</t>
  </si>
  <si>
    <t>Bandeja Dianteira Direita Monza 1991 A 1996 Com Pivô</t>
  </si>
  <si>
    <t>Bandeja Suspensão Esquerda Kwid 2024 Com Pivô</t>
  </si>
  <si>
    <t>Cabo De Freio Traseiro Direito Ranger 2009 Em Diante</t>
  </si>
  <si>
    <t>Cabo De Acelerador Clio I I Motor 1.0 1.6 16v</t>
  </si>
  <si>
    <t>Bandeja Dianteira Esquerda Com Pivô Fiesta 2000 A 2003</t>
  </si>
  <si>
    <t>Capa De Pedal Freio Embreagem F-250</t>
  </si>
  <si>
    <t>77354T/2309</t>
  </si>
  <si>
    <t>Cabo Marcha Câmbio Terminal E Suporte Montana 2011 A 2014</t>
  </si>
  <si>
    <t>Cabo De Acelerador Escort 09 1996 A 11 2002 1.8 16v</t>
  </si>
  <si>
    <t>Par Bandeja Inferior Com Pivô Peugeot 208 2013 A 2022</t>
  </si>
  <si>
    <t>Bandeja Direita Com Pivô New Megane 2007 Em Diante</t>
  </si>
  <si>
    <t>Bandeja Inferior Esquerda Com Pivô Peugeot 208 2013 A 2022</t>
  </si>
  <si>
    <t>Bandeja Dianteira Esquerda Stilo 2002 A 2011 Com Pivô</t>
  </si>
  <si>
    <t>FTK33396</t>
  </si>
  <si>
    <t>PAR-NZT311396</t>
  </si>
  <si>
    <t>LT5553</t>
  </si>
  <si>
    <t>Par Rolamento Roda Dianteira Onix 1.0 1.4 2012 Em Diante</t>
  </si>
  <si>
    <t>Bandeja Inferior Direita Com Pivô Santana 1988 A 2006</t>
  </si>
  <si>
    <t>PAR-772230/31</t>
  </si>
  <si>
    <t>Par Bandeja Inferior Com Pivô Kicks 2016 A 2020</t>
  </si>
  <si>
    <t>PG001</t>
  </si>
  <si>
    <t>LT2365</t>
  </si>
  <si>
    <t>Bandeja Dianteira Esquerda Com Pivô Vera Cruz 2007 A 2012</t>
  </si>
  <si>
    <t>PG001A</t>
  </si>
  <si>
    <t>LT5561/62</t>
  </si>
  <si>
    <t>PAR-112002</t>
  </si>
  <si>
    <t>Par Bandeja Traseira Fiorino 1985 Á 2004</t>
  </si>
  <si>
    <t>PAR-2357/58</t>
  </si>
  <si>
    <t>Kit Suporte Coxim Radiador Corsa Frente Montana 02 A 12</t>
  </si>
  <si>
    <t>PAR-442050</t>
  </si>
  <si>
    <t>CCA0035</t>
  </si>
  <si>
    <t>LT5544</t>
  </si>
  <si>
    <t>Trambulador Do Câmbio Completo Gol Quadrado 5 Marchas</t>
  </si>
  <si>
    <t>Capa De Pedal Freio Embreagem Acelerador Nl10</t>
  </si>
  <si>
    <t>Reparo Terminal Do Cabo De Marcha Onix 2013 A 2019</t>
  </si>
  <si>
    <t>Cabo De Câmbio Mercedes Benz 1720 2765mm</t>
  </si>
  <si>
    <t>Capa De Pedal Freio Embreagem Acelerador Passat G1 74 A 78</t>
  </si>
  <si>
    <t>FTK77368</t>
  </si>
  <si>
    <t>Bandeja Suspensão Direita Kwid 2024 Com Pivô</t>
  </si>
  <si>
    <t>Bandeja Inferior Traseira Ambos Lados Hilux Sw4 2016 A 2020</t>
  </si>
  <si>
    <t>Bandeja Inferior Esquerdo Com Pivô Elantra 2011 A 2016</t>
  </si>
  <si>
    <t>LT5637</t>
  </si>
  <si>
    <t>Capa De Pedal Freio Embreagem Iveco Daily 1997 A 2012</t>
  </si>
  <si>
    <t>PAR552002-5701</t>
  </si>
  <si>
    <t>FTK77369</t>
  </si>
  <si>
    <t>112124/25</t>
  </si>
  <si>
    <t>Par Bandeja Dianteira Inferior Strada 2020 Á 2022 Com Pivô</t>
  </si>
  <si>
    <t>PAR-FTK11045</t>
  </si>
  <si>
    <t>PAR-442058/59</t>
  </si>
  <si>
    <t>993016/17</t>
  </si>
  <si>
    <t>Par Bandeja Inferior Lifan Foison</t>
  </si>
  <si>
    <t>Kit Haste Do Trambulador 122mm E 279mm Partner 1.6</t>
  </si>
  <si>
    <t>Reparo Alavanca Do Câmbio Eaton Frontier 2002 Em Diante</t>
  </si>
  <si>
    <t>Cabo De Freio Estacionamento Massey Ferguson 650 660 680</t>
  </si>
  <si>
    <t>PAR-222102/03</t>
  </si>
  <si>
    <t>Par Bandeja Inferior Com Pivô Focus 2009 A 2012</t>
  </si>
  <si>
    <t>Cabo De Engate E Seleção Com Terminal Agile 2009 A 2014</t>
  </si>
  <si>
    <t>Capa De Pedal Freio Automático Focus 2008 A 2016</t>
  </si>
  <si>
    <t>NZT563644</t>
  </si>
  <si>
    <t>PAR-23079</t>
  </si>
  <si>
    <t>Capa De Pedal Freio Embreagem Acelerador Vectra 1997 A 2005</t>
  </si>
  <si>
    <t>772237/38</t>
  </si>
  <si>
    <t>Par Bandeja Dianteira Inferior Frontier 2008 Á 2016</t>
  </si>
  <si>
    <t>772235/36</t>
  </si>
  <si>
    <t>Par Bandeja Dianteira Superior Frontier 2008 Á 2016</t>
  </si>
  <si>
    <t>PAR-NZT311315</t>
  </si>
  <si>
    <t>FTK-T350</t>
  </si>
  <si>
    <t>Suporte Caixa Câmbio Reforçada Fusca Motor A Ar</t>
  </si>
  <si>
    <t>FTK11051</t>
  </si>
  <si>
    <t>Cabo De Acelerador Clio I I 1999 Em Diante 1.0 8v</t>
  </si>
  <si>
    <t>FTK223/093007</t>
  </si>
  <si>
    <t>Kit Do Amortecedor Traseiro Completo Fiesta 1996 A 2002</t>
  </si>
  <si>
    <t>Capa De Pedal Freio Embreagem Versa 2010 A 2019</t>
  </si>
  <si>
    <t>CCE0053</t>
  </si>
  <si>
    <t>NZT0186</t>
  </si>
  <si>
    <t>772130/31</t>
  </si>
  <si>
    <t>Par Bandeja Inferior Cr-v 2012 Á 2014 Sem Pivô</t>
  </si>
  <si>
    <t>Par Kit Pino Guia Pinça Freio Logan 2008 A 2013</t>
  </si>
  <si>
    <t>PAR-5711</t>
  </si>
  <si>
    <t>FTK601/098025</t>
  </si>
  <si>
    <t>Kit Do Amortecedor Dianteiro Completo New Fit 2009 A 2014</t>
  </si>
  <si>
    <t>FTK11045</t>
  </si>
  <si>
    <t>Pivô Inferior Bandeja Lifan 620 2010 Á 2017 1.6 16v</t>
  </si>
  <si>
    <t>Capa De Pedal Freio Embreagem Idea 1996 A 2010</t>
  </si>
  <si>
    <t>PAR-5035</t>
  </si>
  <si>
    <t>Par Eixo Da Bandeja Pampa 1985 Em Diante</t>
  </si>
  <si>
    <t>PAR-6700</t>
  </si>
  <si>
    <t>Par Bieleta Dianteira Troller 1999 Até 2019</t>
  </si>
  <si>
    <t>Bandeja Dianteira Esquerda Monza 1991 A 1996 Sem Pivô</t>
  </si>
  <si>
    <t>LT2212</t>
  </si>
  <si>
    <t>NZT0031</t>
  </si>
  <si>
    <t>Rolamento Roda Dianteira Palio 1.6 16v 1996 A 2014 Sem Abs</t>
  </si>
  <si>
    <t>Kit Reparo Dos Cabos Engate Seleção Fiesta 2010 Em Diante</t>
  </si>
  <si>
    <t>Capa De Pedal Freio Embreagem Micro Ônibus Vw</t>
  </si>
  <si>
    <t>Capa De Pedal Freio Embreagem Acelerador Fusca Até 1975</t>
  </si>
  <si>
    <t>Capa De Pedal Freio Embreagem Sandero 2012 A 2014</t>
  </si>
  <si>
    <t>KIT-1212/14K</t>
  </si>
  <si>
    <t>Kit Coifa Homocinetica Etios 1.5 2012 Em Diante</t>
  </si>
  <si>
    <t>Reparo Bucha Alavanca Câmbio Golf Mk4 1999 A 2006</t>
  </si>
  <si>
    <t>PAR-222032/33</t>
  </si>
  <si>
    <t>Par Bandeja Dianteira Com Pivô Courier 2000 A 2013</t>
  </si>
  <si>
    <t>FTK319K</t>
  </si>
  <si>
    <t>Coifa Homocinetica Lado Cambio Fiat 147 1984 A 1986</t>
  </si>
  <si>
    <t>Capa De Pedal Freio Automático Santa Fé 2010 A 2014</t>
  </si>
  <si>
    <t>SPARE</t>
  </si>
  <si>
    <t>CATEGORIA</t>
  </si>
  <si>
    <t>FORNECEDOR</t>
  </si>
  <si>
    <t>DESCRIÇÃO</t>
  </si>
  <si>
    <t>QUANT
VENDIDA</t>
  </si>
  <si>
    <t>PESO</t>
  </si>
  <si>
    <t>CUSTO UNITÁRIO</t>
  </si>
  <si>
    <t>CUSTO TOTAL</t>
  </si>
  <si>
    <t>SALDO</t>
  </si>
  <si>
    <t>MARGEM</t>
  </si>
  <si>
    <t>MARKUP</t>
  </si>
  <si>
    <t>CCE0044</t>
  </si>
  <si>
    <t>Soma de QUANT
VENDIDA</t>
  </si>
  <si>
    <t>Importação</t>
  </si>
  <si>
    <t>POLO</t>
  </si>
  <si>
    <t>Importação / LT CORREA</t>
  </si>
  <si>
    <t>BRK</t>
  </si>
  <si>
    <t>CAMARG</t>
  </si>
  <si>
    <t>LT CORREA</t>
  </si>
  <si>
    <t>MultiKit</t>
  </si>
  <si>
    <t>SPARE / HOLYMAN</t>
  </si>
  <si>
    <t>MundiFlex</t>
  </si>
  <si>
    <t>HOLYMAN</t>
  </si>
  <si>
    <t>BrasFreio</t>
  </si>
  <si>
    <t>Fabreck</t>
  </si>
  <si>
    <t>IRB</t>
  </si>
  <si>
    <t>Replabor</t>
  </si>
  <si>
    <t>DM DISTRIBUIDORA</t>
  </si>
  <si>
    <t>AMW</t>
  </si>
  <si>
    <t>MOBENSANI</t>
  </si>
  <si>
    <t>Roletan</t>
  </si>
  <si>
    <t>KRATER</t>
  </si>
  <si>
    <t>Rolamento Roda</t>
  </si>
  <si>
    <t>Par De Kit Rolamento Roda Traseira Fox 2007 2008 2009 Novo</t>
  </si>
  <si>
    <t>Bandeja</t>
  </si>
  <si>
    <t>Par Kit Rolamento Roda Traseira Corsa 1.4 8/16v 1994 A 2002</t>
  </si>
  <si>
    <t>Cabo Câmbio</t>
  </si>
  <si>
    <t>Rolamento Eixo</t>
  </si>
  <si>
    <t>Kit Rolamento Eixo Traseiro C/ Bucha Peugeout 207 47mm</t>
  </si>
  <si>
    <t>Bomba Combustível</t>
  </si>
  <si>
    <t>Kit Bomba Combustível Gasolina Sistema Bosch Verona 94 A 96</t>
  </si>
  <si>
    <t>Cabo De Marcha Prisma 2007/2014 Com Terminal</t>
  </si>
  <si>
    <t>Bandeja e Bieleta</t>
  </si>
  <si>
    <t>Par Bandeja E Bieleta Peugeot 206 Todos 1999 A 2010</t>
  </si>
  <si>
    <t>Par Bandeja Traseira Uno Cs S Sx 1984 A 1996</t>
  </si>
  <si>
    <t>Kit Rolamento Eixo Traseiro Peugeot206/207 C/barra 47mm</t>
  </si>
  <si>
    <t>Cabo De Marcha Hyundai Hr 2005 A 2012</t>
  </si>
  <si>
    <t>BANDEJA</t>
  </si>
  <si>
    <t>Par Bandeja Com Pivô E Bieleta Fox 2014</t>
  </si>
  <si>
    <t>Par Bandeja Inferior Com Pivô Nissan Tiida</t>
  </si>
  <si>
    <t>Par Bandeja Sem Pivô Citroen C3 2013 Em Diante</t>
  </si>
  <si>
    <t>Reparo alavanta Câmbio</t>
  </si>
  <si>
    <t>Rolamentos Dianteiro E Traseiro Crossfox 2005 Em Diante</t>
  </si>
  <si>
    <t>Pino de Freio</t>
  </si>
  <si>
    <t>Par Reparo Pino Guia Pinça De Freio Dianteiro Nissan March</t>
  </si>
  <si>
    <t>Par Bandeja Peugeot 207 Exceto Sw Escapade 2008 Em Diante</t>
  </si>
  <si>
    <t>Kit Reparo Completo Alavanca Câmbio Golf 2005 Em Diante</t>
  </si>
  <si>
    <t>Par Bandeja Inferior Com Pivô Idea Elx 2005 A 2016</t>
  </si>
  <si>
    <t>Par Rolamento Da Roda Dianteira Sem Abs Chery</t>
  </si>
  <si>
    <t>Bandeja Fiesta 2008 A 2014 Lado Direito Com pivô</t>
  </si>
  <si>
    <t xml:space="preserve">2 Kit's Rolamento Roda Traseira Escort 94 Fiesta 95 Ka 97 </t>
  </si>
  <si>
    <t>Kit Reparo Alavanca Cambio Completo Del Rey 1990 À 1997</t>
  </si>
  <si>
    <t>Terminal Cabo Câmbio</t>
  </si>
  <si>
    <t>Terminal Cabo De Engate Audi A3 2003</t>
  </si>
  <si>
    <t>Par Pinoguia Pinça De Freio Sonic 1.6flex 2015</t>
  </si>
  <si>
    <t>Bandeja Inferior Direito Berlingo 1999 Em Diante</t>
  </si>
  <si>
    <t>Suporte Radiador</t>
  </si>
  <si>
    <t>Bandeja Inferior Direito Fiat Tempra Sw</t>
  </si>
  <si>
    <t>Cabo Embreagem</t>
  </si>
  <si>
    <t>Cabo De Seleção Siena 1.5 1.6 1998 A 2001</t>
  </si>
  <si>
    <t xml:space="preserve">Kit Pino Guia Bucha Pinça Freio Vw Crossfox Fox Gol Saveiro </t>
  </si>
  <si>
    <t>Bandeja Inferior Esquerda Fiat Tempra Sw 1995 A 2003</t>
  </si>
  <si>
    <t>Bandeja Dianteira Ambos Lados Gol 1993 A 2014 Exceto G5</t>
  </si>
  <si>
    <t>Cabo Do Trambulador Onix 2012 A 2014</t>
  </si>
  <si>
    <t>Cabo de Câmbio</t>
  </si>
  <si>
    <t>Par Bandeja Inferior Ecosport Com Pivô</t>
  </si>
  <si>
    <t>Par Bandeja Dianteira Inferior Com Pivô Daewoo E 1994 À 1998</t>
  </si>
  <si>
    <t>Pino de Porta</t>
  </si>
  <si>
    <t>4 Pinos Da Dobradiça Da Porta S10 1995 A 2012</t>
  </si>
  <si>
    <t>Cabo de Freio</t>
  </si>
  <si>
    <t>Cabo de Capô</t>
  </si>
  <si>
    <t>Bandeja Com Pivô Lado Esquerdo Nissan March 2011 Em Diante</t>
  </si>
  <si>
    <t>Par Bandeja Com Pivô Uno Vivace 2010 Em Diante</t>
  </si>
  <si>
    <t>Pivô</t>
  </si>
  <si>
    <t>Par Pivô Bandeja Dianteira Spacefox 2006 A 2010</t>
  </si>
  <si>
    <t>Bandeja Com Pivô Esquerda Logan 2004 Em Diante</t>
  </si>
  <si>
    <t>Bandeja Inferior Belina Scala 1984 A 1991</t>
  </si>
  <si>
    <t>Par Bandeja Com Pivô Renault Logan 2004 Em Diante</t>
  </si>
  <si>
    <t>Bandeja Inferior Direito Com Pivô Vera Cruz 2009 À 2012</t>
  </si>
  <si>
    <t>Bandeja Direita Siena 1997 Á 2001 Com Pivô</t>
  </si>
  <si>
    <t>Cabo Do Trambulador Engate Palio Weekend G2 G3 2003 A 2008</t>
  </si>
  <si>
    <t>Reparo Rolamento Eixo Traseiro Pegeout 207 47mm 2008 A 2010</t>
  </si>
  <si>
    <t>CABO CÂMBIO</t>
  </si>
  <si>
    <t>Cabo De Engate Siena El 1.0/1.4 Mpi 8v 2013 Flex  55208207</t>
  </si>
  <si>
    <t>Bandeja Direita Inferior Com Pivô Kia Cerato 2009 Em Diante</t>
  </si>
  <si>
    <t>Cabo De Câmbio Engate Strada 1.5 1.6 1999 A 2002</t>
  </si>
  <si>
    <t>Bandeja Fiesta 2008 A 2014 Lado Esquerdo Com pivô</t>
  </si>
  <si>
    <t>Bandeja Inferior Direita Com Pivô Citroen C3 2013 A 2022</t>
  </si>
  <si>
    <t>pivô</t>
  </si>
  <si>
    <t>Par Morceguinho Dianteira Montana 2011 A 2016</t>
  </si>
  <si>
    <t>Par Bandeja Inferior Com Pivô Marajó 1973 A 1993</t>
  </si>
  <si>
    <t>Bandeja Inferior Opala 1980 Até 1992 Lado Esquerdo</t>
  </si>
  <si>
    <t>Kit Rolamento Roda Traseira Ford Verona 1993 1994 1995 1996.</t>
  </si>
  <si>
    <t>Par Terminal Cabo De Engate Seleção Up 2005 Em Diante</t>
  </si>
  <si>
    <t>OUTROS</t>
  </si>
  <si>
    <t>Suporte Radiador Lado Motorista - Corsa Sedan 1.6 - 1999</t>
  </si>
  <si>
    <t>Bandeja Dianteira Direita Com Pivô Compass 4x4 2015 A 2020</t>
  </si>
  <si>
    <t>Bandeja Dianteira Esquerda Com Pivô Toro 4x4 2016 A 2020</t>
  </si>
  <si>
    <t>Par Bandeja Inferior Fiat Marea Weekend</t>
  </si>
  <si>
    <t>BANDEJA DIANTEIRA SUPERIOR ESQUERDA ÔMEGA/SUPREMA</t>
  </si>
  <si>
    <t>Bandeja Inferior Direito Fiat Coupe</t>
  </si>
  <si>
    <t>Bandeja Inferior Esquerda Com Pivô Idea Elx 2005 A 2016</t>
  </si>
  <si>
    <t>Suporte Do Radiador Vectra Cd 2.2 16v 2000</t>
  </si>
  <si>
    <t>Cabo de Acelerador</t>
  </si>
  <si>
    <t>Par Bandeja Inferior Sem Pivô Sportage 2006 A 2009</t>
  </si>
  <si>
    <t>Par Bandeja Dianteira Com Pivô Fox 2003 A 2014</t>
  </si>
  <si>
    <t>Kit Guia Pinça De Freio Sonic Lt Flex 1.6man 2013</t>
  </si>
  <si>
    <t>Kit Pino Guia Pinça Freio Logan 2008 A 2013</t>
  </si>
  <si>
    <t>Bandeja Inferior C3 Lado Direito Com Pivô</t>
  </si>
  <si>
    <t>Bandeja Inferior C3 Lado Esquerdo Com Pivô</t>
  </si>
  <si>
    <t>Haste Câmbio</t>
  </si>
  <si>
    <t>Bandeja Direita Com Pivô Palio Weekend Adventure2005 A 2008</t>
  </si>
  <si>
    <t>Bandeja Dianteira Inferior Direita Com Pivô Ipanema 89 À 98</t>
  </si>
  <si>
    <t>Par Bandeja Inferior Sem Pivô Ipanema 1989 A 1998</t>
  </si>
  <si>
    <t>Par Bandeja Dianteira Com Pivô Oroch 2012 A 2016</t>
  </si>
  <si>
    <t>Bandeja Traseira Uno Cs S Sx 1984 A 1996</t>
  </si>
  <si>
    <t>Par Pino Da Dobradiça Da Porta Strada G1 1999 A 2001</t>
  </si>
  <si>
    <t>Cabo de Velocímetro</t>
  </si>
  <si>
    <t>Bandeja Inferior Esquerda Com Pivô Montana 2003 A 2010</t>
  </si>
  <si>
    <t>Bandeja Dianteira Direita Com Pivô Polo Gti 2006 A 2017</t>
  </si>
  <si>
    <t>BANDEJA SUPERIOR ESQUERDA SEM PIVÔ TRAILBLAZER 2012 A 2020</t>
  </si>
  <si>
    <t>Suporte Parachoque</t>
  </si>
  <si>
    <t>Corsa Sedan Class. Super 1.6 2004 A 2006</t>
  </si>
  <si>
    <t>BANDEJA DIANTEIRA ESQUERDA COROLLA COM pivô</t>
  </si>
  <si>
    <t>Par Bandeja Inferior Del Rey 1984 A 1997 Sem Pivô</t>
  </si>
  <si>
    <t>BANDEJA INFERIOR DIREITA COM PIVÔ KICKS 2016 A 2020</t>
  </si>
  <si>
    <t>Kit Suporte Coxim Superior Do Radiador Tracker 2021 a 2023</t>
  </si>
  <si>
    <t>Par Pivô Da Bandeja Inferior Citroen C3 2002 A 2013</t>
  </si>
  <si>
    <t>Pastilha Freio</t>
  </si>
  <si>
    <t>Par Rolamento Roda Traseira Bmw Série 3 328 2005 A 2007</t>
  </si>
  <si>
    <t>Bandeja Lado Direito Hb20 Hatch Automático 2012 Á 2019</t>
  </si>
  <si>
    <t>Kit Reparo Trambulador Com Mola Megane Até 2004</t>
  </si>
  <si>
    <t>Cabo De Freio Gol G3 2002 Em Diante</t>
  </si>
  <si>
    <t>Cabo Embreagem Gol G2 1994 A 1998</t>
  </si>
  <si>
    <t>Bandeja Lado Esquerdo Hb20 Hatch 2012 A 2019 Com Pivô</t>
  </si>
  <si>
    <t>Bandeja Dianteira Esquerda comPivô Lancer 2011 À 2019</t>
  </si>
  <si>
    <t>Par Braço Da Suspensão Corsa Classic Sem Pivô</t>
  </si>
  <si>
    <t>Rolamento semi Eixo</t>
  </si>
  <si>
    <t>Rolamento Coifa Palio G1 1.0 1996 A 2000</t>
  </si>
  <si>
    <t>Bandeja Dianteira Inferior Esq Strada 2020 Á 2022 Com Pivô</t>
  </si>
  <si>
    <t>Bandeja Dianteira Esquerda Com Pivô Honda Fit 2008 2°geração</t>
  </si>
  <si>
    <t>4 Kits Pino Dobradiça Porta  Ld Le Prêmio 1989 1990</t>
  </si>
  <si>
    <t>Bandeja Dianteira Esquerda New Fiesta 2011 A 2018 Com Pivô</t>
  </si>
  <si>
    <t>Bucha Bandeja</t>
  </si>
  <si>
    <t>Bandeja Dianteira Direita com pivô Lancer 2011 À 2019</t>
  </si>
  <si>
    <t>Kit De Rolamento Eixo Traseiro 207 Passion Com Barra 50mm</t>
  </si>
  <si>
    <t>Bieleta</t>
  </si>
  <si>
    <t>Bieleta Dianteira Ambos Lados Bmw 116d 116i 2011 Em Diante</t>
  </si>
  <si>
    <t>Par Cabo De Freio Brasília 1300 1500 1600</t>
  </si>
  <si>
    <t>Cabo De Marcha Astra 2001/2005 Original 93306003</t>
  </si>
  <si>
    <t>PIVÔ INFERIOR AMBOS LADOS MERIVA 1.4 1.8 2003 A 2012</t>
  </si>
  <si>
    <t>Cabo Acelerador</t>
  </si>
  <si>
    <t>Bandeja Dianteira Direita Com Pivô Honda City 2009 A 2013</t>
  </si>
  <si>
    <t>Par Bandeja Inferior Siena 1997 Á 2001 Sem Pivô</t>
  </si>
  <si>
    <t>Bandeja Inferior Esquerda Com Pivô Zafira 2001 A 2012</t>
  </si>
  <si>
    <t>2 Kits Pino Dobradiça Porta Prêmio 1985 A 1995</t>
  </si>
  <si>
    <t>Terminal cabo do Corsa</t>
  </si>
  <si>
    <t>Bandeja Superior Direito S10 4x2 E 4x4 1995 Á 2011</t>
  </si>
  <si>
    <t>Pivô Lado Esquerdo Gol G6 2012 Em Diante</t>
  </si>
  <si>
    <t>Bandeja Inferior Esquerdo Xsara Picasso 2001 A 2011</t>
  </si>
  <si>
    <t>Bandeja Dianteira Direita Com Pivô Oroch 2012 A 2016</t>
  </si>
  <si>
    <t>Bandeja Direita Com Pivô Mobi 2016 Em Diante</t>
  </si>
  <si>
    <t>Bandeja 307 Esquerdo 2002 Á 2012</t>
  </si>
  <si>
    <t>Cabo De Capô Com Alavanca 1575mm Siena 1998 A 2000</t>
  </si>
  <si>
    <t>Cupula alavanca</t>
  </si>
  <si>
    <t>Capa Pedal</t>
  </si>
  <si>
    <t>Capa De Pedal Freio Embreagem Logan 2014 A 2022</t>
  </si>
  <si>
    <t>Pivô Ambos Os Lados Bandeja Grand Santa Fé 2014 A 2019 3.3</t>
  </si>
  <si>
    <t>Reparo Pino Guia Pinça De Freio Del Rey 1986 Até1991</t>
  </si>
  <si>
    <t>Bandeja Esquerda Inferior Corolla 1997 A 2002 Sem Pivô</t>
  </si>
  <si>
    <t>Par Bieleta Dianteira Bmw 320i 2012 A 2015</t>
  </si>
  <si>
    <t>Rolamento Da Roda Dianteira Sem Abs Fiat Marea 1999 A 2007</t>
  </si>
  <si>
    <t>Bandeja Inferior Direita Com Pivô Idea Elx 2005 A 2016</t>
  </si>
  <si>
    <t>Suporte Coxin Radiador Direito Montana Antiga 2002 A 2012</t>
  </si>
  <si>
    <t>Bandeja Le Voyage G5 2008 Em Diante Com Direção Hidraulica</t>
  </si>
  <si>
    <t>Pino Da Dobradiça Da Porta Siena G3 2005 A 2008</t>
  </si>
  <si>
    <t>Bandeja Inferior Ambos Os Lados Crossfox  2005 Á 2013</t>
  </si>
  <si>
    <t>Bandeja Inferior Opala 1980 Até 1992 Lado Direito</t>
  </si>
  <si>
    <t>Par Pivô Da Bandeja Dianteira Megane 1996 A 2005</t>
  </si>
  <si>
    <t>Cabo limitador tampa traseira</t>
  </si>
  <si>
    <t>Par Cabo Limitador Tampa Tras Strada Fase 4 2013 Em Diante</t>
  </si>
  <si>
    <t>Par Bandeja Dianteira Sem Pivô Passat 1974 A 1989</t>
  </si>
  <si>
    <t>Kit 8 Buchas Da Bandeja Suspensão Traseira Fiat 147 83 A 86</t>
  </si>
  <si>
    <t>Par Pivô Inferior Da Bandeja Clio 1996 A 2003</t>
  </si>
  <si>
    <t>CAPA DE PEDAL FREIO EMBREAGEM HILUX 2005 A 2015</t>
  </si>
  <si>
    <t>BIELETA DIANT .MINI COOPER / COUPE / ONE 01/CLUBMAN/CABRIOLET</t>
  </si>
  <si>
    <t>ROLAMENTO RODA DIANTEIRA AIRCROSS 1.6 2010 EM DIANTE</t>
  </si>
  <si>
    <t>BANDEJA INFERIOR ESQUERDA SEM PIVÔ CIVIC 2001 A 2006</t>
  </si>
  <si>
    <t>Pivô Inferior T-cross 2019 Á 2022 Lado Direito</t>
  </si>
  <si>
    <t>Par Bieleta Dianteira Peugeot 2008 2016 A 2019</t>
  </si>
  <si>
    <t xml:space="preserve">Par De Bieleta Dianteira Grand Siena 2014 Em Diante </t>
  </si>
  <si>
    <t>Par Bieleta Dianteira Fiat Stilo 2003 Em Diante</t>
  </si>
  <si>
    <t>Coifa Homocinética</t>
  </si>
  <si>
    <t>Par Coifa Semi Eixo Câmbio Fiat Cronos 2017 Em Diante</t>
  </si>
  <si>
    <t>Pino Regulagem Da Ponta Do Cabo De Marcha Corsa Celta Vectra</t>
  </si>
  <si>
    <t>Par Bieleta Dianteira Nova Ecosport De 2012 Em Diante</t>
  </si>
  <si>
    <t>Bandeja Direita Sem Pivô Idea Hlx 2005 A 2016 Motor 1.8</t>
  </si>
  <si>
    <t>Garfo Embreagem</t>
  </si>
  <si>
    <t>Garfo Da Embreagem Peugeot Partner 2012 A 2018</t>
  </si>
  <si>
    <t>Capa pedal</t>
  </si>
  <si>
    <t>Kit Cupula Alavanca Ré Para Trás Siena 1996 Em Diante</t>
  </si>
  <si>
    <t>Cabo De Engate Punto Hlx 2008 A 2010 1.8</t>
  </si>
  <si>
    <t>Suporte Câmbio</t>
  </si>
  <si>
    <t>Suporte Traseiro Do Motor Câmbio Manual Astra 2004</t>
  </si>
  <si>
    <t>BANDEJA DIANTEIRA DIREITA COM PIVÔ COURIER 2000 A 2003</t>
  </si>
  <si>
    <t>Par Cabo Limitador Da Tampa Traseira Saveiro G2</t>
  </si>
  <si>
    <t>Par Bandeja Golf 1990 Á 1993</t>
  </si>
  <si>
    <t>Par Braço Da Suspensão Traseira Sonata 2011 A 2015</t>
  </si>
  <si>
    <t>KIT TIRANTE DO CÂMBIO UNIVERSAL PEUGEOT</t>
  </si>
  <si>
    <t>BANDEJA DIANTEIRA DIREITA COROLLA COM pivô</t>
  </si>
  <si>
    <t xml:space="preserve">CABO DE ENGATE GRAND SIENA ATTRACTIVE 1.4 2013 EM DIANTE  </t>
  </si>
  <si>
    <t>Par Pivô Bandeja Inferior Ambos Lados Fiesta Street 96 À 07</t>
  </si>
  <si>
    <t>Cabo Acelerador Moto</t>
  </si>
  <si>
    <t>CCA0035 CABO ACELERADOR HONDA CG 150 TITAN MIX ESD 2009/...</t>
  </si>
  <si>
    <t>Kit Pino Guia Pinça De Freio Diant (2lados) L200 2003</t>
  </si>
  <si>
    <t>CABO TRAATOR</t>
  </si>
  <si>
    <t>IMPORTAÇÃO</t>
  </si>
  <si>
    <t>KIT AMORTECEDOR COMPLETO</t>
  </si>
  <si>
    <t>Terminal Cabo De Engate Seleção Mercedes Benz 1720</t>
  </si>
  <si>
    <t>4 Kits Pino Da Dobradiça Porta Palio G3 Fire 2015 2016</t>
  </si>
  <si>
    <t>2 Kits Pino Buchas Dobradiça Porta Del Rey 1987</t>
  </si>
  <si>
    <t>Reparo Traseiro Rolamento Blindado Palio Weekend Marea Brava</t>
  </si>
  <si>
    <t>Par Pivô Da Bandeja Dianteira Corsa 2004 A 2010</t>
  </si>
  <si>
    <t>Suporte Sup. Radiador Celta 2009 Le Ld</t>
  </si>
  <si>
    <t>Pastilha De Freio Dianteira Classic 2010 Em Diante</t>
  </si>
  <si>
    <t>Bandeja Direita Inferior Corolla Fielder 2002 A 2019</t>
  </si>
  <si>
    <t>Par Reparo Pino Guia Pinça De Freio Kadett 1993 Até 1996</t>
  </si>
  <si>
    <t>Kit Rolamento Roda Traseira Meriva Le</t>
  </si>
  <si>
    <t>Par Bieleta Dianteira Opala 1969 A 1988</t>
  </si>
  <si>
    <t>HASTE DO TRAMBULADOR 122MM PEUGEOT 206 1.0</t>
  </si>
  <si>
    <t>Bieleta Dianteira C3 2003 A 2008 E 2013 Em  Diante</t>
  </si>
  <si>
    <t>Pastilhas De Freio Dianteiro Palio Young 1.0 2001</t>
  </si>
  <si>
    <t>Kit Reparo Trambulador Sandero 2007 À 2019</t>
  </si>
  <si>
    <t>PIVÔ INFERIOR JETTA LADO ESQUERDO</t>
  </si>
  <si>
    <t>Cabo De Velocímetro Uno S Cs Sx Furgoneta 1985 A 1990</t>
  </si>
  <si>
    <t>rolamento roda</t>
  </si>
  <si>
    <t>Par Bieleta Dianteira Civic 2012 A 2016</t>
  </si>
  <si>
    <t>Kit Bucha Da Bandeja Suspensão Dianteira Clio 1998 Em Diante</t>
  </si>
  <si>
    <t>Par Pivô Bandeja Dianteira Compass 2015 A 2020</t>
  </si>
  <si>
    <t>PIVÔ INFERIOR AMBOS LADOS FOCUS 1998 A 2008</t>
  </si>
  <si>
    <t>Cabo De Embreagem Saveiro 1982 A 1987 Motor 1.5 1.6</t>
  </si>
  <si>
    <t>Bandeja Traseira Fiorino  1985 Até 2004</t>
  </si>
  <si>
    <t>BANDEJA DIANTEIRA ESQUERDA TEMPRA 1992 A 1999 SEM PIVÔ</t>
  </si>
  <si>
    <t>BANDEJA INFERIOR ESQUERDA COM PIVÔ KICKS 2016 A 2020</t>
  </si>
  <si>
    <t>Cabo De Acelerador Mitsubishi L200 Sport 2003 Em Diante</t>
  </si>
  <si>
    <t>Pivô Inferior Da Bandeja Ambos Lados Renault R11 1983 A 1997</t>
  </si>
  <si>
    <t>Kit Reparo Trambulador Sem Mola Kangoo Todos Os Anos</t>
  </si>
  <si>
    <t>Reparo Bucha Cabo Marcha Zafira A Partir De 2006 Até 2012</t>
  </si>
  <si>
    <t>Tubo Flexível Kombi Todos Até 1996</t>
  </si>
  <si>
    <t>Par Bieleta Dianteira C4 Picasso 2009 A 2019</t>
  </si>
  <si>
    <t>Cabo De Embreagem Parati G1 G2 Ap Efi 1.6 1.8 E 2.0</t>
  </si>
  <si>
    <t>Kit Coifa Semi Eixo Lado Câmbio E Roda Palio 1996 A 2017</t>
  </si>
  <si>
    <t>BIELETA DIANTEIRA DIR SPRINTER 2012...</t>
  </si>
  <si>
    <t>Cabo De Embreagem Novo Uno Fase 2 2016 Até 2021</t>
  </si>
  <si>
    <t>Terminal De Cabo De Engate Gol</t>
  </si>
  <si>
    <t>Cabo Embreagem moto</t>
  </si>
  <si>
    <t>CABO DA EMBREAGEM PARA MOTO CG125 TITAN KS</t>
  </si>
  <si>
    <t>Morceguinho Dianteiro Classic Lado Esquerdo 2004 A 2015</t>
  </si>
  <si>
    <t>Cabo De Embreagem Sandero 2004 Em Diante 1.6 16v</t>
  </si>
  <si>
    <t>Bieleta Dianteira New Fiesta 2010 Em Diante</t>
  </si>
  <si>
    <t>Bracinho Oscilante Com Pivô Uno 2002 A 2011</t>
  </si>
  <si>
    <t>Morceguinho Dianteiro Classic Lado Direito 2004 A 2015</t>
  </si>
  <si>
    <t>Par Bieleta Dianteira C3 Picasso 2012 Em Diante</t>
  </si>
  <si>
    <t>BIELETA DIANTEIRA AMBOS LADOS CRETA 2017 A 2020</t>
  </si>
  <si>
    <t>Cabo De Embreagem Fiorino</t>
  </si>
  <si>
    <t>Cabo De Embreagem Montana Nova 2012 A 2016</t>
  </si>
  <si>
    <t>Bieleta Haste Curta Trambulador Peugeot 306</t>
  </si>
  <si>
    <t>Par Pivô Inferior Bandeja Rav4 2000 Á 2005</t>
  </si>
  <si>
    <t>Par De Pino Da Dobradiça Da Porta Blazer 1996 A 2011</t>
  </si>
  <si>
    <t>Kit Pino Dobradiça Porta Prêmio 1985 A 1995</t>
  </si>
  <si>
    <t>Pastilha De Freio Dianteira Daewoo Lanos 1997 Em Diante</t>
  </si>
  <si>
    <t>CAPA DE PEDAL FREIO AUTOMÁTICO LOGAN ATÉ 2014</t>
  </si>
  <si>
    <t>CAPA DE PEDAL FREIO EMBREAGEM EFFA</t>
  </si>
  <si>
    <t>Suporte Da Alavanca De Seleção Do Trambulador Corsa Celta</t>
  </si>
  <si>
    <t>Capa Pedal Acelerador Freio Embreagem Voyage Saveiro Gol</t>
  </si>
  <si>
    <t>Bieleta Dianteira Mobi Uno Palio Fiorino Grand Siena</t>
  </si>
  <si>
    <t>Capa Pedal Acelerador Freio Embreagem Corsa 1994 Até 2015</t>
  </si>
  <si>
    <t>Capa De Pedal Freio Embreagem Acelerador Fiorino 1981 A 2016</t>
  </si>
  <si>
    <t>Junta moto</t>
  </si>
  <si>
    <t>Bandeja Inferior Esquerdo Com Pivô Santa Fé 2006 À 2011</t>
  </si>
  <si>
    <t>Capa De Pedal Freio Embreagem Spacefox 2012 A 2015</t>
  </si>
  <si>
    <t>Capa De Pedal Freio Embreagem F12000</t>
  </si>
  <si>
    <t>Capa De Pedal Freio Embreagem Polo 2008</t>
  </si>
  <si>
    <t>Kit Reparo Alavanca Câmbio Del Rey Motor Ap  1990 À 1997</t>
  </si>
  <si>
    <t xml:space="preserve">Capa Pedal Hyundai Hr E H100 Kia Bongo K2500 K2700 K2799 </t>
  </si>
  <si>
    <t>Capa Pedal Freio Embreagem Gm Spin 2012 Em Diante</t>
  </si>
  <si>
    <t>Capa Pedal Acelerador Freio Embreagem Santana 1984 A 1991</t>
  </si>
  <si>
    <t>Capa De Pedal Freio E Embreagem Citroen C3</t>
  </si>
  <si>
    <t xml:space="preserve">CCE0053 CABO EMBREAGEM HONDA POP 110 16&gt;  </t>
  </si>
  <si>
    <t>Capa Pedal Acelerador Freio Embreagem Rosa Kadett 89 A 98</t>
  </si>
  <si>
    <t>Capa De Pedal Freio E Embreagem C10 C20 C40</t>
  </si>
  <si>
    <t>Bandeja Inferior Esquerda Sem Pivô Ranger 2012 A 2019</t>
  </si>
  <si>
    <t>Terminal Do Cabo De Marcha Engate 13mm Uno 2014 Em Diante</t>
  </si>
  <si>
    <t>Par Rolamento Da Roda Dianteira Sem Abs Parati Gol Até 1994</t>
  </si>
  <si>
    <t>BANDEJA INFERIOR DIANTEIRA ESQUERDA TRANSIT 2008 Á 2015</t>
  </si>
  <si>
    <t>TOTAL</t>
  </si>
  <si>
    <t>Morceguinho Lado Direito Corsa 1994 A 1998</t>
  </si>
  <si>
    <t>Morceguinho Lado Esquerdo Corsa 1994 A 1998</t>
  </si>
  <si>
    <t>BANDEJA INFERIOR ESQUERDA MONTANA 2003 A 2012</t>
  </si>
  <si>
    <t>Bandeja Com Pivô Direita Com Pivô Idea Elx 2005 A 2016</t>
  </si>
  <si>
    <t>Bandeja Inferior Esquerda Com Pivô Strada 2005 A 2008</t>
  </si>
  <si>
    <t>CORSA MONTANA COM PIVO DIREITO</t>
  </si>
  <si>
    <t>Bandeja Direita Sem Pivô Palio Weekend 2005 A 2019</t>
  </si>
  <si>
    <t>Morceguinho Dianteira Direita Agile 2010 A 2014</t>
  </si>
  <si>
    <t>Morceguinho Dianteiro Esquerdo Montana 2011 A 2016</t>
  </si>
  <si>
    <t>Bandeja Dianteira Direita Com Pivô Ecosport 2003 A 2011</t>
  </si>
  <si>
    <t>Bandeja Esquerda Sem Pivô Idea Elx 2005 A 2016 Motor 1.4</t>
  </si>
  <si>
    <t>Bandeja Direita Com Pivô Cobalt 2013 Em Diante</t>
  </si>
  <si>
    <t>Bandeja  Direita Palio 1996 Á 2001 Sem Pivô</t>
  </si>
  <si>
    <t>Bandeja Inferior Esquerda Sem Pivô Montana 2003 A 2010</t>
  </si>
  <si>
    <t>Bandeja Infeiror Direita Sem Pivô Meriva 2003 A 2012</t>
  </si>
  <si>
    <t>Bandeja  Esquerda Palio 1996 Á 2001 Sem Pivô</t>
  </si>
  <si>
    <t>Bandeja Esquerda Com Pivô Cobalt 2013 Em Diante</t>
  </si>
  <si>
    <t>Bandeja Dianteira Ambos Lados Sem Pivô Variant 1970 A 1977</t>
  </si>
  <si>
    <t>Bandeja Direita Siena  1997 Á 2001 Sem Pivô</t>
  </si>
  <si>
    <t>Bandeja Esquerda Palio 1996 Á 2001 Sem Pivô</t>
  </si>
  <si>
    <t>Bandeja Inferior Ambos Os Lados Bravo Sem Pivô 2011 Á 2014</t>
  </si>
  <si>
    <t>Bandeja Esquerda Sem Pivô Strada 2005 A 2008 Motor 1.8</t>
  </si>
  <si>
    <t>Bandeja Inferior Esquerda Fiat Marea Weekend 1999 A 2008</t>
  </si>
  <si>
    <t>Braço Da Suspensão Esquerdo Celta Sem Pivô 2000 A 2015</t>
  </si>
  <si>
    <t>Bandeja Esquerda Com Pivô Tracker 1.8 2014 A 2016</t>
  </si>
  <si>
    <t>Braço Da Suspensão  Corsa Classic Sem Pivô 98 A 2016</t>
  </si>
  <si>
    <t>Bandeja Inferior Direito Com Pivô Passat 2012 A 2015</t>
  </si>
  <si>
    <t>Bandeja Inferior Esquerda Com Pivô Tiguan 2010 A 2017</t>
  </si>
  <si>
    <t>Bandeja Inferior Direito Ka Com Pivô</t>
  </si>
  <si>
    <t>Bandeja Inferior Esquerdo Ka Com Pivô</t>
  </si>
  <si>
    <t>Bandeja Inferior Chapa Simples Direito Fiesta Sem Pivô</t>
  </si>
  <si>
    <t>Braço Oscilante Esquerdo Sem Bucha Escort 1983 A 1996</t>
  </si>
  <si>
    <t>BANDEJA CLIO II 1.0, 1.6 98/05, KANGOO, SYMBOL 1.6 8/16V 09/ - inferior</t>
  </si>
  <si>
    <t>Bandeja C4 Picasso 2009 Á 2014 Lado Direito</t>
  </si>
  <si>
    <t>Bandeja Inferior Esquerda Com Pivô Kwid 2017 Em Diante</t>
  </si>
  <si>
    <t>Braço Da Suspensão Direito Corsa Wagon Sem Pivô 1995 A 1997</t>
  </si>
  <si>
    <t>Braço Suspensão Esquerdo Corsa Wagon Sem Pivô 1995 A 1997</t>
  </si>
  <si>
    <t>Bandeja Inferior Direita Sem Pivô Royale 1991 A 1996</t>
  </si>
  <si>
    <t>Bandeja Inferior Esquerdo Sem Pivô Audi 80 Ano 1981 A 1991</t>
  </si>
  <si>
    <t>FTK44002-AMW</t>
  </si>
  <si>
    <t>Bucha Ambos Lados Bandeja Dianteira Tipo 1993 A 1997</t>
  </si>
  <si>
    <t>CCA0006</t>
  </si>
  <si>
    <t>CCA0006 CABO ACELERADOR YAMAHA YBR 125 2002/... YBR ED 2006/2008</t>
  </si>
  <si>
    <t>CCA0002</t>
  </si>
  <si>
    <t>CCA0002 CABO ACELERADOR HONDA CG 125 TITAN ES-JOB-KS-EX DE .../ ATE 2008 CG 150 TITAN EX de ... até 2008</t>
  </si>
  <si>
    <t>CCA0041</t>
  </si>
  <si>
    <t>CCA0041 CABO ACELERADOR HONDA (B) TITAN FAN 160 16&gt;</t>
  </si>
  <si>
    <t>61240-BC0-CG15</t>
  </si>
  <si>
    <t>SMARTFOX</t>
  </si>
  <si>
    <t>CABO EMBREAGEM 160 EX/FAN160 ESDI 16-18</t>
  </si>
  <si>
    <t>CCE0012</t>
  </si>
  <si>
    <t>CABO DA EMBREAGEM PARA MOTO HONDA CG 125 TITAN KS KSE</t>
  </si>
  <si>
    <t>CCE0064</t>
  </si>
  <si>
    <t>CABO EMBREAGEM HONDA CG 125 FAN ESD 14&gt;</t>
  </si>
  <si>
    <t>200.114/A</t>
  </si>
  <si>
    <t>JUNTA BIZ POP110</t>
  </si>
  <si>
    <t>200.123/3A</t>
  </si>
  <si>
    <t>JUNTO MOTOR COMPLETA</t>
  </si>
  <si>
    <t>JUNTA MOTOR COMPLETO 150</t>
  </si>
  <si>
    <t>RT008</t>
  </si>
  <si>
    <t>Kit Relação moto</t>
  </si>
  <si>
    <t>KIT RELAÇÃO HONDA 160</t>
  </si>
  <si>
    <t>RT004</t>
  </si>
  <si>
    <t>KIT TRANSMISSÃO YAHAMA YBR 125</t>
  </si>
  <si>
    <t>RT001</t>
  </si>
  <si>
    <t>KIT TRANSMISSAO S/ RET CG 150 TITAN KS 04/08 ES 04/08 ESD 04/16 MIX 09/15 FAN 09/15</t>
  </si>
  <si>
    <t>PDM2399</t>
  </si>
  <si>
    <t>PANDÃO</t>
  </si>
  <si>
    <t>KIT TRANSMISSÃO CB 250 F TWISTER 250 2016/2022</t>
  </si>
  <si>
    <t>RT002</t>
  </si>
  <si>
    <t xml:space="preserve">KIT TRANSMISSÃO HONDA CG 125 TITAN  </t>
  </si>
  <si>
    <t>PDM099</t>
  </si>
  <si>
    <t>KIT TRASMISÃO XRE300</t>
  </si>
  <si>
    <t>RT003</t>
  </si>
  <si>
    <t>KIT TRANSMISSÃO HONDA BROSS 150 FLEX</t>
  </si>
  <si>
    <t>FFBK5041</t>
  </si>
  <si>
    <t>LONA DE FREIO MOTO</t>
  </si>
  <si>
    <t>FABRECK</t>
  </si>
  <si>
    <t>LONA DE FREIO DIANTEIRO CG TITAN BIZ BROSS 125 TWISTER WEB</t>
  </si>
  <si>
    <t>fbk5241</t>
  </si>
  <si>
    <t>LONA DE FREIO YBR D/T 2000...../</t>
  </si>
  <si>
    <t>FBK5042</t>
  </si>
  <si>
    <t>FBK-985</t>
  </si>
  <si>
    <t>MANETE EMBREAGEM</t>
  </si>
  <si>
    <t>MANETE ESQUERDO XT660R/FACTOR/FAZER250/XTZ125/LANDER</t>
  </si>
  <si>
    <t>20W50-M</t>
  </si>
  <si>
    <t>Óleo</t>
  </si>
  <si>
    <t>ÓLEO MOTOR</t>
  </si>
  <si>
    <t>SAKAMOTO</t>
  </si>
  <si>
    <t>OLEO DE MOBIL 10W30</t>
  </si>
  <si>
    <t>OLEO DE MOBIL</t>
  </si>
  <si>
    <t>Outros</t>
  </si>
  <si>
    <t>OLEO SB 5W30 CARRO</t>
  </si>
  <si>
    <t>20W50 SN</t>
  </si>
  <si>
    <t>ÓLEO DE MOTOR 20W50L CARRO SN</t>
  </si>
  <si>
    <t>Óleo Motor MOTO</t>
  </si>
  <si>
    <t>TREVILUB</t>
  </si>
  <si>
    <t>ÓLEO MOTOR 4T 20W50IPIRANGA</t>
  </si>
  <si>
    <t>33300-BB0-CG10</t>
  </si>
  <si>
    <t>RELE DE PARTIDA TITAN 150 09-15/FAN 150 10-13BROS 150 09-14 BROS 125</t>
  </si>
  <si>
    <t>61410-DF0-CG03</t>
  </si>
  <si>
    <t>MANICOTO EMBREAGEM TITAN 150 09-15/FAN 150 10-15 CB 250F TWISTER</t>
  </si>
  <si>
    <t>41260-BF0-CG07</t>
  </si>
  <si>
    <t>ESTICADOR CORRENTE TITAN 150 04-15/FAN 150 10-15/FAN 125 09-18/ FAN</t>
  </si>
  <si>
    <t>334000-BF0-CG08</t>
  </si>
  <si>
    <t>VELA DE IGNIÇÃO TITAN 150 / 160 BROS 150</t>
  </si>
  <si>
    <t>133410-BF0-CG01</t>
  </si>
  <si>
    <t>CACHIMBO VELA CG 125 76-88/TODAY 125 89-94/TITAN 125 95-99/TITAN</t>
  </si>
  <si>
    <t>FBK-658</t>
  </si>
  <si>
    <t>PASTILHA DE FREIO MOTO</t>
  </si>
  <si>
    <t>PASTILHA FREIO CG TITAN 160 EX (D)</t>
  </si>
  <si>
    <t>FBK-736</t>
  </si>
  <si>
    <t>PASTILHA FREIO TITAN150-160 CRF250F FAZER 250</t>
  </si>
  <si>
    <t>PDM1388</t>
  </si>
  <si>
    <t>PASTILHA FREIO SEMI-METALICA CRYPTON 115 ED 10/16-FACTOR</t>
  </si>
  <si>
    <t>FBK-787</t>
  </si>
  <si>
    <t>PASTILHA FREIO TITAN150 CBS TITAN 160 CBS</t>
  </si>
  <si>
    <t>PAR-PVI772102</t>
  </si>
  <si>
    <t>Par Pivô Nissan Versa 2011 Em Diante</t>
  </si>
  <si>
    <t>PDM0263</t>
  </si>
  <si>
    <t>ROLAMENTO MOTO</t>
  </si>
  <si>
    <t>CAIXA COM 10 ROLAMENTO 6301 2RS HONDA YAMAHA</t>
  </si>
  <si>
    <t>PDM0007</t>
  </si>
  <si>
    <t>CAMERA DE AR 3.00-14</t>
  </si>
  <si>
    <t>12130-BF0-CG15</t>
  </si>
  <si>
    <t>Embreagem Moto</t>
  </si>
  <si>
    <t>EMBREAGEM COMPLETA</t>
  </si>
  <si>
    <t>FBK-5042</t>
  </si>
  <si>
    <t>LONA DE FREIO</t>
  </si>
  <si>
    <t>FBK-5044</t>
  </si>
  <si>
    <t>FBK-790</t>
  </si>
  <si>
    <t>PASTILHA DE FREIO</t>
  </si>
  <si>
    <t>41300-DF0-FZ18</t>
  </si>
  <si>
    <t>KIT TRANSMISÃO FAZER</t>
  </si>
  <si>
    <t>41300-DF0-FZ06</t>
  </si>
  <si>
    <t>KIT TRANSMISSÃO FAZER</t>
  </si>
  <si>
    <t>41300-DF1-CG15</t>
  </si>
  <si>
    <t xml:space="preserve">KIT TRANSMISSÃO </t>
  </si>
  <si>
    <t>41300-DF0-FZ13</t>
  </si>
  <si>
    <t>NISSAN KICKS</t>
  </si>
  <si>
    <t>FBK-957</t>
  </si>
  <si>
    <t>Manete de Freio</t>
  </si>
  <si>
    <t>MANETE DE FREIO</t>
  </si>
  <si>
    <t>2130-BF0-CG08</t>
  </si>
  <si>
    <t>FTK55202-AMW</t>
  </si>
  <si>
    <t xml:space="preserve">BANDEJA SUSPENSÃO </t>
  </si>
  <si>
    <t>AMT 001</t>
  </si>
  <si>
    <t>Kit amortecedor</t>
  </si>
  <si>
    <t xml:space="preserve">KIT AMORTECEDOR </t>
  </si>
  <si>
    <t>35310-BF3-CG14</t>
  </si>
  <si>
    <t>PISCA C/ LAMPADA</t>
  </si>
  <si>
    <t>12140-BF0-YB01</t>
  </si>
  <si>
    <t>Disco Embreagem</t>
  </si>
  <si>
    <t>DISCO DE EMBREAGEM</t>
  </si>
  <si>
    <t>12140-DF0-CB01</t>
  </si>
  <si>
    <t>FBK-504</t>
  </si>
  <si>
    <t>LONA STD</t>
  </si>
  <si>
    <t>CF-0001</t>
  </si>
  <si>
    <t>37240-BF0-CG07</t>
  </si>
  <si>
    <t>TAMPA TANQUE TITAN</t>
  </si>
  <si>
    <t xml:space="preserve">LONA DE FREIO </t>
  </si>
  <si>
    <t>FBK-5041</t>
  </si>
  <si>
    <t>12140-DF0-FZ02</t>
  </si>
  <si>
    <t>11510-DF0-CB01</t>
  </si>
  <si>
    <t>Filtro de óleo</t>
  </si>
  <si>
    <t xml:space="preserve">FILTRO DE OLEO </t>
  </si>
  <si>
    <t>20W50</t>
  </si>
  <si>
    <t>Óleo Motor</t>
  </si>
  <si>
    <t xml:space="preserve">OLEO 20W50 </t>
  </si>
  <si>
    <t>201.379K004</t>
  </si>
  <si>
    <t>JUNTA LATERAL MOTOR</t>
  </si>
  <si>
    <t>FT250</t>
  </si>
  <si>
    <t>COIFA</t>
  </si>
  <si>
    <t>Diversos</t>
  </si>
  <si>
    <t>Pastilha de Freio</t>
  </si>
  <si>
    <t xml:space="preserve">PASTILHAS DE FREIO </t>
  </si>
  <si>
    <t>FBK-5241</t>
  </si>
  <si>
    <t>61240-BC0-CG07</t>
  </si>
  <si>
    <t>CABO DE EMBREAGEM HONDA</t>
  </si>
  <si>
    <t>FBK-524</t>
  </si>
  <si>
    <t>PMD0263</t>
  </si>
  <si>
    <t>CAIXA ROLAMENTO HONDA</t>
  </si>
  <si>
    <t>53210-BF0-CG04</t>
  </si>
  <si>
    <t>BUCHA BALANÇA TITAN</t>
  </si>
  <si>
    <t>209.100K008</t>
  </si>
  <si>
    <t>ANEL DA TAMPA DO TANQUE</t>
  </si>
  <si>
    <t>200.143.K003</t>
  </si>
  <si>
    <t>200.123/CA</t>
  </si>
  <si>
    <t>JOGO DE JUNTAS</t>
  </si>
  <si>
    <t>200.123K004</t>
  </si>
  <si>
    <t>200.123K007/P</t>
  </si>
  <si>
    <t>KIT VED GRN</t>
  </si>
  <si>
    <t>61410-DF0-GC03</t>
  </si>
  <si>
    <t>MANICOTO TITAN</t>
  </si>
  <si>
    <t>12140-BF0-PO01</t>
  </si>
  <si>
    <t>Disco de Embreagem Moto</t>
  </si>
  <si>
    <t xml:space="preserve">FILTRO DE COMBUSTIVEL </t>
  </si>
  <si>
    <t>CCA0055</t>
  </si>
  <si>
    <t xml:space="preserve">CABO ACELERADOR </t>
  </si>
  <si>
    <t>CCA0056</t>
  </si>
  <si>
    <t>33410-BF0-CG08</t>
  </si>
  <si>
    <t>CACHIMBO VELA TITAN</t>
  </si>
  <si>
    <t>200.119/A</t>
  </si>
  <si>
    <t>250.542K000</t>
  </si>
  <si>
    <t>RETENTOR EMBREAGEM</t>
  </si>
  <si>
    <t>Soma de TOTAL</t>
  </si>
  <si>
    <t xml:space="preserve">Par Kit Rolamento Roda Traseira GOL </t>
  </si>
  <si>
    <t>PESO
%</t>
  </si>
  <si>
    <t>QUANT
VENDas</t>
  </si>
  <si>
    <t xml:space="preserve"> QUANT
VENDIDA</t>
  </si>
  <si>
    <t>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</si>
</sst>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7" formatCode="_-* #,##0_-;\-* #,##0_-;_-* &quot;-&quot;??_-;_-@_-"/>
  </numFmts>
  <fonts count="5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44" fontId="0" fillId="0" borderId="0" xfId="1" applyFont="1"/>
    <xf numFmtId="0" fontId="3" fillId="2" borderId="0" xfId="0" applyFont="1" applyFill="1" applyAlignment="1">
      <alignment horizontal="left" vertical="center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44" fontId="3" fillId="2" borderId="0" xfId="1" applyFont="1" applyFill="1" applyAlignment="1">
      <alignment horizontal="center" vertical="center" wrapText="1"/>
    </xf>
    <xf numFmtId="44" fontId="0" fillId="0" borderId="0" xfId="1" applyFont="1" applyAlignment="1">
      <alignment horizontal="center"/>
    </xf>
    <xf numFmtId="9" fontId="0" fillId="0" borderId="0" xfId="2" applyFont="1"/>
    <xf numFmtId="164" fontId="0" fillId="0" borderId="0" xfId="2" applyNumberFormat="1" applyFont="1"/>
    <xf numFmtId="164" fontId="0" fillId="0" borderId="0" xfId="2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44" fontId="0" fillId="0" borderId="0" xfId="1" applyFont="1" applyAlignment="1"/>
    <xf numFmtId="164" fontId="0" fillId="0" borderId="0" xfId="2" applyNumberFormat="1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167" fontId="0" fillId="0" borderId="0" xfId="3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26"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nrique" refreshedDate="45568.767373263887" createdVersion="5" refreshedVersion="5" minRefreshableVersion="3" recordCount="644">
  <cacheSource type="worksheet">
    <worksheetSource ref="A2:L646" sheet="Resumo"/>
  </cacheSource>
  <cacheFields count="12">
    <cacheField name="SKU" numFmtId="0">
      <sharedItems containsMixedTypes="1" containsNumber="1" containsInteger="1" minValue="2210" maxValue="993015" count="575">
        <s v="Par-VW001"/>
        <s v="Par332052/53"/>
        <s v="Par-GM001"/>
        <n v="77350"/>
        <n v="77354"/>
        <s v="Kit-PG001"/>
        <n v="10107"/>
        <s v="77350T"/>
        <s v="PAR552002-5701"/>
        <s v="442092-3"/>
        <s v="par112074/75"/>
        <s v="par112001"/>
        <s v="Par-PG001"/>
        <s v="66610/11"/>
        <s v="PAR-552032/33"/>
        <n v="225051"/>
        <s v="PAR552030/31"/>
        <s v="772007/08"/>
        <s v="PAR662046/47"/>
        <n v="552002"/>
        <s v="77350/2316/24579046"/>
        <n v="552001"/>
        <s v="kit-PG001A"/>
        <s v="par772102/3"/>
        <s v="par442092-5307"/>
        <s v="112030/31"/>
        <s v="PAR772106/07"/>
        <s v="par552010/11"/>
        <s v="LT5609"/>
        <s v="KIT-VW001"/>
        <s v="par222014/15"/>
        <s v="Par-14104"/>
        <s v="77354T"/>
        <s v="112058/59"/>
        <s v="552032/33"/>
        <n v="2316"/>
        <s v="Par-28006"/>
        <s v="552001/02"/>
        <s v="LT5526"/>
        <s v="772110/11"/>
        <s v="552014/15"/>
        <s v="Par-PG001A"/>
        <s v="PAR112126/27"/>
        <s v="Par-PF005"/>
        <s v="44911/12"/>
        <s v="PAR-NZT311396"/>
        <s v="772033/34"/>
        <n v="222104"/>
        <s v="Par112005B"/>
        <s v="Par-FD001"/>
        <s v="70526/70541"/>
        <n v="5554"/>
        <s v="par-13125"/>
        <n v="552031"/>
        <s v="PAR662012/13"/>
        <n v="2374"/>
        <n v="112010"/>
        <n v="662052"/>
        <n v="227203"/>
        <n v="66611"/>
        <n v="14104"/>
        <n v="112011"/>
        <n v="112102"/>
        <s v="FTK-T325/T"/>
        <n v="442055"/>
        <s v="Par-27020"/>
        <n v="66606"/>
        <n v="77365"/>
        <n v="110907"/>
        <s v="par662030/31"/>
        <n v="662046"/>
        <s v="PAR222076/77"/>
        <s v="772148/49"/>
        <s v="332116/17"/>
        <s v="Kit-23079"/>
        <n v="55142"/>
        <n v="112107"/>
        <n v="22051"/>
        <s v="772237/38"/>
        <n v="772102"/>
        <s v="112106/07"/>
        <s v="PARFTK11042/43"/>
        <n v="662053"/>
        <s v="772130/31"/>
        <n v="442080"/>
        <n v="662015"/>
        <n v="882003"/>
        <s v="LT5637"/>
        <s v="par662052/53"/>
        <s v="PAR-29014"/>
        <s v="PAR332110/11"/>
        <s v="PAR-222032/33"/>
        <n v="772152"/>
        <n v="112024"/>
        <n v="66640"/>
        <s v="662046/47"/>
        <s v="Par-26056"/>
        <s v="PG001"/>
        <n v="772148"/>
        <s v="77354T/2309"/>
        <n v="66636"/>
        <s v="PAR-222102/03"/>
        <n v="772056"/>
        <n v="66610"/>
        <n v="222033"/>
        <n v="28006"/>
        <n v="222105"/>
        <n v="442097"/>
        <n v="552032"/>
        <s v="PARFTK00606"/>
        <s v="par112005"/>
        <s v="332056/57"/>
        <s v="PAR-442058/59"/>
        <n v="332137"/>
        <s v="LT2365"/>
        <s v="FD001"/>
        <n v="662071"/>
        <n v="2327"/>
        <s v="LT5561/62"/>
        <s v="112024/25"/>
        <n v="728080"/>
        <n v="77173"/>
        <s v="112124/25"/>
        <n v="2360"/>
        <s v="772134/35"/>
        <s v="PAR-772230/31"/>
        <s v="PARFTK33395"/>
        <s v="772235/36"/>
        <n v="112117"/>
        <n v="112118"/>
        <n v="227200"/>
        <s v="112012/13"/>
        <s v="55323/111288"/>
        <s v="PAR-2357/58"/>
        <n v="332102"/>
        <n v="772057"/>
        <s v="77261-2"/>
        <n v="662060"/>
        <s v="PAR-NZT3600"/>
        <n v="112012"/>
        <n v="112127"/>
        <s v="772246/47"/>
        <n v="2367"/>
        <s v="PAR112106/7"/>
        <n v="772246"/>
        <s v="LT5568"/>
        <n v="226103"/>
        <s v="par772052/53"/>
        <s v="PG003"/>
        <n v="552033"/>
        <n v="772035"/>
        <s v="442096/97"/>
        <s v="PAR-FTK11038"/>
        <n v="13125"/>
        <n v="662014"/>
        <n v="29014"/>
        <s v="772149/5616"/>
        <n v="332080"/>
        <n v="222015"/>
        <n v="66412"/>
        <n v="552012"/>
        <n v="552013"/>
        <n v="222014"/>
        <s v="Kit-2210/11"/>
        <n v="112074"/>
        <n v="332116"/>
        <s v="PAR332007/8"/>
        <s v="PAR-FTK11056/57"/>
        <s v="662070/71"/>
        <n v="112001"/>
        <s v="PAR-14098"/>
        <n v="55174"/>
        <n v="332067"/>
        <n v="442096"/>
        <n v="332154"/>
        <s v="PAR-13120"/>
        <n v="552010"/>
        <n v="332081"/>
        <n v="44507"/>
        <n v="772141"/>
        <n v="2361"/>
        <n v="772033"/>
        <s v="PAR442080"/>
        <s v="LT2376"/>
        <s v="PARFTK1004/05"/>
        <n v="772230"/>
        <n v="2375"/>
        <s v="PAR-FTK00903"/>
        <s v="PAR-FTK18273"/>
        <n v="772144"/>
        <n v="225052"/>
        <n v="90501"/>
        <n v="55143"/>
        <n v="772160"/>
        <n v="29037"/>
        <n v="55023"/>
        <n v="772147"/>
        <n v="772224"/>
        <s v="PAR332014/15"/>
        <s v="FTK110165"/>
        <s v="LT5553"/>
        <n v="112125"/>
        <n v="772007"/>
        <s v="4Kits-14097/99"/>
        <s v="PAR-442061"/>
        <n v="222083"/>
        <n v="10136"/>
        <s v="PARFTK00605"/>
        <s v="KITFTK66029/39-MB"/>
        <n v="222062"/>
        <n v="772223"/>
        <n v="662068"/>
        <n v="332025"/>
        <s v="77350P"/>
        <s v="PG001A"/>
        <s v="KIT-LT2212/13"/>
        <n v="222054"/>
        <n v="112133"/>
        <n v="6617"/>
        <s v="par-55123"/>
        <n v="77352"/>
        <s v="FTK11051"/>
        <n v="2357"/>
        <n v="88573"/>
        <n v="772008"/>
        <n v="111301"/>
        <n v="112103"/>
        <s v="112022/23"/>
        <n v="332082"/>
        <n v="66418"/>
        <s v="PAR-14097/99"/>
        <s v="PAR-FTK11049/50"/>
        <s v="PAR-112002"/>
        <s v="993016/17"/>
        <s v="552012/13"/>
        <s v="T1007"/>
        <n v="332110"/>
        <n v="112101"/>
        <s v="PAR-5035"/>
        <n v="112025"/>
        <s v="FTK11057"/>
        <n v="552030"/>
        <n v="662070"/>
        <s v="PAR-6202/03"/>
        <n v="112106"/>
        <n v="552015"/>
        <n v="66507"/>
        <n v="880547"/>
        <n v="4077"/>
        <s v="ftk00205"/>
        <s v="662024/25"/>
        <n v="13121"/>
        <n v="772029"/>
        <s v="PAR-6617"/>
        <s v="NZT0012"/>
        <n v="227205"/>
        <n v="112126"/>
        <n v="226106"/>
        <n v="2358"/>
        <n v="442093"/>
        <n v="14098"/>
        <n v="442095"/>
        <n v="332136"/>
        <s v="PAR-FTK22183"/>
        <n v="442085"/>
        <s v="par-66516"/>
        <s v="PAR-442050"/>
        <n v="993001"/>
        <n v="112092"/>
        <s v="KIT8FTK44005-AMW"/>
        <s v="PARFTK22182"/>
        <n v="4059"/>
        <n v="332022"/>
        <s v="4kit-12152"/>
        <n v="8501"/>
        <s v="NZT0186"/>
        <n v="442092"/>
        <n v="772022"/>
        <n v="662047"/>
        <s v="FTK77368"/>
        <s v="par222010/11b"/>
        <n v="77146"/>
        <s v="PAR-5701"/>
        <s v="Par-5307"/>
        <s v="Par-5113"/>
        <s v="PAR-5110"/>
        <s v="PAR-FTK3321K"/>
        <n v="2345"/>
        <s v="Par-5033"/>
        <n v="222203"/>
        <n v="112056"/>
        <s v="KIT-FTK3320/22"/>
        <n v="50050"/>
        <n v="4081"/>
        <n v="880549"/>
        <n v="66630"/>
        <n v="2353"/>
        <n v="77156"/>
        <n v="222032"/>
        <s v="KIT-1212/14K"/>
        <n v="226102"/>
        <s v="PAR-55311"/>
        <s v="par442056/57"/>
        <s v="PAR442066"/>
        <s v="PAR-5625"/>
        <s v="PARFTK11048"/>
        <n v="2219"/>
        <n v="442082"/>
        <n v="772034"/>
        <n v="4071"/>
        <n v="66654"/>
        <s v="PARFTK11021"/>
        <n v="662030"/>
        <s v="CCA0035"/>
        <s v="Par-2210"/>
        <n v="22115"/>
        <n v="662025"/>
        <n v="4023"/>
        <s v="par-26048"/>
        <n v="66413"/>
        <n v="36656"/>
        <s v="FTK601/098025"/>
        <s v="FTK223/093007"/>
        <s v="FTK319K"/>
        <s v="T-10111"/>
        <s v="4KIT-14098"/>
        <s v="Par-12152"/>
        <s v="PF005"/>
        <s v="PAR-PVI1047"/>
        <n v="2362"/>
        <n v="22099"/>
        <n v="772032"/>
        <n v="552011"/>
        <n v="4024"/>
        <n v="772103"/>
        <s v="PAR-13121"/>
        <s v="NZT3601"/>
        <s v="PAR-5205"/>
        <s v="PAR-6700"/>
        <s v="LT2212"/>
        <n v="5711"/>
        <n v="772031"/>
        <n v="11195"/>
        <n v="90503"/>
        <n v="222020"/>
        <n v="88461"/>
        <s v="FTK77369"/>
        <n v="4032"/>
        <n v="66044"/>
        <s v="NZT563644"/>
        <s v="NZT0031"/>
        <s v="PAR-5416"/>
        <s v="KITFTK77503-AMW"/>
        <n v="78180"/>
        <n v="442058"/>
        <s v="hl5609/10"/>
        <s v="PAR-PVI2404"/>
        <s v="FTK33396"/>
        <n v="77152"/>
        <n v="55013"/>
        <s v="PAR-5236"/>
        <n v="112002"/>
        <n v="2210"/>
        <n v="112016"/>
        <s v="LT5692"/>
        <s v="PAR-5417"/>
        <n v="88651"/>
        <n v="772231"/>
        <n v="229051"/>
        <s v="FTK22182"/>
        <n v="90500"/>
        <s v="PAR-FTK11032"/>
        <n v="2312"/>
        <n v="550111"/>
        <s v="Par-5705"/>
        <s v="PARFTK11019"/>
        <n v="4016"/>
        <n v="55030"/>
        <s v="FTK11003"/>
        <s v="par-5000"/>
        <s v="KIT-FTK3321/22"/>
        <n v="6615"/>
        <n v="66425"/>
        <n v="8650"/>
        <s v="CCE0044"/>
        <n v="26056"/>
        <n v="4079"/>
        <n v="4022"/>
        <n v="332053"/>
        <n v="226009"/>
        <n v="5033"/>
        <n v="112005"/>
        <n v="332052"/>
        <s v="PAR-5711"/>
        <n v="4073"/>
        <n v="88459"/>
        <s v="PAR-6208"/>
        <n v="88487"/>
        <n v="4053"/>
        <n v="5621"/>
        <n v="66003"/>
        <s v="LT5544"/>
        <n v="77032"/>
        <n v="66416"/>
        <n v="4005"/>
        <s v="FTK22003"/>
        <s v="FTK22002"/>
        <n v="2214"/>
        <s v="PAR-FTK11045"/>
        <n v="4054"/>
        <n v="4083"/>
        <s v="FTK889628"/>
        <n v="4085"/>
        <n v="4018"/>
        <n v="4043"/>
        <n v="4055"/>
        <s v="PAR-23079"/>
        <s v="14097/99"/>
        <n v="11097"/>
        <n v="4076"/>
        <n v="4072"/>
        <n v="4068"/>
        <n v="2309"/>
        <n v="4001"/>
        <n v="2211"/>
        <n v="5113"/>
        <n v="4004"/>
        <n v="77144"/>
        <n v="77261"/>
        <n v="4003"/>
        <s v="FTK200116PA"/>
        <n v="772153"/>
        <n v="4002"/>
        <n v="4052"/>
        <n v="4042"/>
        <n v="4013"/>
        <n v="70541"/>
        <n v="4041"/>
        <n v="4063"/>
        <n v="4044"/>
        <n v="4058"/>
        <s v="4017C"/>
        <s v="CCE0053"/>
        <s v="4004r"/>
        <n v="4015"/>
        <n v="442071"/>
        <s v="T1005"/>
        <s v="FTK-T350"/>
        <s v="PAR-NZT311315"/>
        <s v="FTK11045"/>
        <n v="993015"/>
        <n v="332042"/>
        <n v="332043"/>
        <n v="332063"/>
        <n v="112058"/>
        <n v="112059"/>
        <n v="332064"/>
        <n v="112052"/>
        <n v="332056"/>
        <n v="332057"/>
        <n v="222053"/>
        <n v="112053"/>
        <n v="332092"/>
        <n v="112022"/>
        <n v="332065"/>
        <n v="332066"/>
        <n v="112023"/>
        <n v="332093"/>
        <n v="442025"/>
        <n v="112028"/>
        <n v="112029"/>
        <n v="112090"/>
        <n v="112057"/>
        <n v="112013"/>
        <n v="332015"/>
        <n v="332145"/>
        <n v="332014"/>
        <n v="442106"/>
        <n v="442107"/>
        <n v="222022"/>
        <n v="222023"/>
        <n v="222030"/>
        <n v="222011"/>
        <n v="662020"/>
        <n v="552014"/>
        <n v="662013"/>
        <n v="332010"/>
        <n v="332011"/>
        <n v="442056"/>
        <n v="442057"/>
        <s v="FTK44002-AMW"/>
        <s v="CCA0006"/>
        <s v="CCA0002"/>
        <s v="CCA0041"/>
        <s v="61240-BC0-CG15"/>
        <s v="CCE0012"/>
        <s v="CCE0064"/>
        <s v="200.114/A"/>
        <s v="200.123/3A"/>
        <s v="RT008"/>
        <s v="RT004"/>
        <s v="RT001"/>
        <s v="PDM2399"/>
        <s v="RT002"/>
        <s v="PDM099"/>
        <s v="RT003"/>
        <s v="FFBK5041"/>
        <s v="fbk5241"/>
        <s v="FBK5042"/>
        <s v="FBK-985"/>
        <s v="20W50-M"/>
        <n v="300621"/>
        <n v="300620"/>
        <n v="142401"/>
        <s v="20W50 SN"/>
        <n v="17046"/>
        <s v="33300-BB0-CG10"/>
        <s v="61410-DF0-CG03"/>
        <s v="41260-BF0-CG07"/>
        <s v="334000-BF0-CG08"/>
        <s v="133410-BF0-CG01"/>
        <s v="FBK-658"/>
        <s v="FBK-736"/>
        <s v="PDM1388"/>
        <s v="FBK-787"/>
        <s v="PAR-PVI772102"/>
        <s v="PDM0263"/>
        <s v="PDM0007"/>
        <s v="12130-BF0-CG15"/>
        <s v="FBK-5042"/>
        <s v="FBK-5044"/>
        <s v="FBK-790"/>
        <s v="41300-DF0-FZ18"/>
        <s v="41300-DF0-FZ06"/>
        <s v="41300-DF1-CG15"/>
        <s v="41300-DF0-FZ13"/>
        <n v="772228"/>
        <n v="772229"/>
        <s v="FBK-957"/>
        <s v="2130-BF0-CG08"/>
        <s v="FTK55202-AMW"/>
        <s v="AMT 001"/>
        <s v="35310-BF3-CG14"/>
        <s v="12140-BF0-YB01"/>
        <s v="12140-DF0-CB01"/>
        <s v="FBK-504"/>
        <s v="CF-0001"/>
        <s v="37240-BF0-CG07"/>
        <n v="5242"/>
        <s v="FBK-5041"/>
        <s v="12140-DF0-FZ02"/>
        <s v="11510-DF0-CB01"/>
        <s v="20W50"/>
        <s v="201.379K004"/>
        <s v="FT250"/>
        <s v="COIFA"/>
        <n v="22182"/>
        <s v="FBK-5241"/>
        <s v="61240-BC0-CG07"/>
        <s v="FBK-524"/>
        <s v="PMD0263"/>
        <s v="53210-BF0-CG04"/>
        <s v="209.100K008"/>
        <s v="200.143.K003"/>
        <s v="200.123/CA"/>
        <s v="200.123K004"/>
        <s v="200.123K007/P"/>
        <s v="61410-DF0-GC03"/>
        <s v="12140-BF0-PO01"/>
        <n v="240010"/>
        <s v="CCA0055"/>
        <s v="CCA0056"/>
        <s v="33410-BF0-CG08"/>
        <s v="200.119/A"/>
        <s v="250.542K000"/>
      </sharedItems>
    </cacheField>
    <cacheField name="CATEGORIA" numFmtId="0">
      <sharedItems/>
    </cacheField>
    <cacheField name="FORNECEDOR" numFmtId="0">
      <sharedItems containsMixedTypes="1" containsNumber="1" containsInteger="1" minValue="0" maxValue="0"/>
    </cacheField>
    <cacheField name="DESCRIÇÃO" numFmtId="0">
      <sharedItems containsMixedTypes="1" containsNumber="1" containsInteger="1" minValue="0" maxValue="0"/>
    </cacheField>
    <cacheField name="QUANT_x000a_VENDIDA" numFmtId="0">
      <sharedItems containsSemiMixedTypes="0" containsString="0" containsNumber="1" containsInteger="1" minValue="0" maxValue="769"/>
    </cacheField>
    <cacheField name="TOTAL" numFmtId="44">
      <sharedItems containsSemiMixedTypes="0" containsString="0" containsNumber="1" minValue="-68.849999999999994" maxValue="34333.580000000075"/>
    </cacheField>
    <cacheField name="PESO" numFmtId="164">
      <sharedItems containsMixedTypes="1" containsNumber="1" minValue="-2.615634423624367E-4" maxValue="0.1304344135573875"/>
    </cacheField>
    <cacheField name="CUSTO UNITÁRIO" numFmtId="0">
      <sharedItems containsString="0" containsBlank="1" containsNumber="1" minValue="27.8" maxValue="85"/>
    </cacheField>
    <cacheField name="CUSTO TOTAL" numFmtId="0">
      <sharedItems containsString="0" containsBlank="1" containsNumber="1" minValue="0" maxValue="21378.2"/>
    </cacheField>
    <cacheField name="SALDO" numFmtId="44">
      <sharedItems containsString="0" containsBlank="1" containsNumber="1" minValue="-68.849999999999994" maxValue="12955.380000000074"/>
    </cacheField>
    <cacheField name="MARGEM" numFmtId="0">
      <sharedItems containsString="0" containsBlank="1" containsNumber="1" minValue="-0.80447555944493054" maxValue="1.4475644699140402"/>
    </cacheField>
    <cacheField name="MARKUP" numFmtId="0">
      <sharedItems containsBlank="1" containsMixedTypes="1" containsNumber="1" minValue="0.60600892497965564" maxValue="1.21277540106951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enrique" refreshedDate="45568.773181249999" createdVersion="5" refreshedVersion="5" minRefreshableVersion="3" recordCount="575">
  <cacheSource type="worksheet">
    <worksheetSource ref="A2:L577" sheet="RESUMO GERAL"/>
  </cacheSource>
  <cacheFields count="12">
    <cacheField name="SKU" numFmtId="0">
      <sharedItems containsMixedTypes="1" containsNumber="1" containsInteger="1" minValue="2210" maxValue="993015"/>
    </cacheField>
    <cacheField name="CATEGORIA" numFmtId="0">
      <sharedItems count="54">
        <s v="Cabo Câmbio"/>
        <s v="Rolamento Roda"/>
        <s v="Rolamento Eixo"/>
        <s v="Bandeja"/>
        <s v="Bomba Combustível"/>
        <s v="Bandeja e Bieleta"/>
        <s v="ÓLEO MOTOR"/>
        <s v="Reparo alavanta Câmbio"/>
        <s v="Óleo"/>
        <s v="Cabo de Câmbio"/>
        <s v="Pino de Freio"/>
        <s v="Terminal Cabo Câmbio"/>
        <s v="Kit Relação moto"/>
        <s v="Suporte Radiador"/>
        <s v="Cabo Embreagem"/>
        <s v="Cabo de Freio"/>
        <s v="Pino de Porta"/>
        <s v="Cabo de Capô"/>
        <s v="Pivô"/>
        <s v="OUTROS"/>
        <s v="Suporte Parachoque"/>
        <s v="Cabo de Acelerador"/>
        <s v="Haste Câmbio"/>
        <s v="Cabo de Velocímetro"/>
        <s v="Embreagem Moto"/>
        <s v="Pastilha Freio"/>
        <s v="Bucha Bandeja"/>
        <s v="Rolamento semi Eixo"/>
        <s v="LONA DE FREIO MOTO"/>
        <s v="Bieleta"/>
        <s v="Cabo Acelerador"/>
        <s v="PASTILHA DE FREIO MOTO"/>
        <s v="Cupula alavanca"/>
        <s v="Capa Pedal"/>
        <s v="Cabo limitador tampa traseira"/>
        <s v="Coifa Homocinética"/>
        <s v="Garfo Embreagem"/>
        <s v="Suporte Câmbio"/>
        <s v="Cabo Acelerador Moto"/>
        <s v="ROLAMENTO MOTO"/>
        <s v="Manete de Freio"/>
        <s v="CABO TRAATOR"/>
        <s v="KIT AMORTECEDOR COMPLETO"/>
        <s v="Kit amortecedor"/>
        <s v="Disco Embreagem"/>
        <s v="Cabo Embreagem moto"/>
        <s v="Filtro de óleo"/>
        <s v="Junta moto"/>
        <s v="JUNTO MOTOR COMPLETA"/>
        <s v="Diversos"/>
        <s v="Pastilha de Freio"/>
        <s v="Óleo Motor MOTO"/>
        <s v="Disco de Embreagem Moto"/>
        <s v="MANETE EMBREAGEM"/>
      </sharedItems>
    </cacheField>
    <cacheField name="FORNECEDOR" numFmtId="0">
      <sharedItems containsMixedTypes="1" containsNumber="1" containsInteger="1" minValue="0" maxValue="0" count="26">
        <s v="Importação"/>
        <s v="POLO"/>
        <s v="SPARE"/>
        <s v="SPARE / HOLYMAN"/>
        <s v="SAKAMOTO"/>
        <s v="LT CORREA"/>
        <n v="0"/>
        <s v="Importação / LT CORREA"/>
        <s v="MultiKit"/>
        <s v="BRK"/>
        <s v="MundiFlex"/>
        <s v="CAMARG"/>
        <s v="Outros"/>
        <s v="DM DISTRIBUIDORA"/>
        <s v="SMARTFOX"/>
        <s v="IRB"/>
        <s v="AMW"/>
        <s v="Roletan"/>
        <s v="FABRECK"/>
        <s v="MOBENSANI"/>
        <s v="HOLYMAN"/>
        <s v="Replabor"/>
        <s v="PANDÃO"/>
        <s v="BrasFreio"/>
        <s v="KRATER"/>
        <s v="TREVILUB"/>
      </sharedItems>
    </cacheField>
    <cacheField name="DESCRIÇÃO" numFmtId="0">
      <sharedItems containsMixedTypes="1" containsNumber="1" containsInteger="1" minValue="0" maxValue="0"/>
    </cacheField>
    <cacheField name="QUANT_x000a_VENDIDA" numFmtId="0">
      <sharedItems containsSemiMixedTypes="0" containsString="0" containsNumber="1" containsInteger="1" minValue="0" maxValue="769"/>
    </cacheField>
    <cacheField name="TOTAL" numFmtId="44">
      <sharedItems containsSemiMixedTypes="0" containsString="0" containsNumber="1" minValue="-68.849999999999994" maxValue="35258.76"/>
    </cacheField>
    <cacheField name="PESO_x000a_%" numFmtId="164">
      <sharedItems containsSemiMixedTypes="0" containsString="0" containsNumber="1" minValue="-1.8357533330066162E-4" maxValue="9.4010727941438443E-2"/>
    </cacheField>
    <cacheField name="CUSTO UNITÁRIO" numFmtId="0">
      <sharedItems containsString="0" containsBlank="1" containsNumber="1" minValue="27.8" maxValue="85"/>
    </cacheField>
    <cacheField name="CUSTO TOTAL" numFmtId="0">
      <sharedItems containsString="0" containsBlank="1" containsNumber="1" minValue="0" maxValue="21378.2"/>
    </cacheField>
    <cacheField name="SALDO" numFmtId="44">
      <sharedItems containsString="0" containsBlank="1" containsNumber="1" minValue="-68.849999999999994" maxValue="12955.380000000074"/>
    </cacheField>
    <cacheField name="MARGEM" numFmtId="0">
      <sharedItems containsString="0" containsBlank="1" containsNumber="1" minValue="-0.80447555944493054" maxValue="1.4475644699140402"/>
    </cacheField>
    <cacheField name="MARKUP" numFmtId="0">
      <sharedItems containsBlank="1" containsMixedTypes="1" containsNumber="1" minValue="0.60600892497965564" maxValue="1.21277540106951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4">
  <r>
    <x v="0"/>
    <s v="Rolamento Roda"/>
    <s v="POLO"/>
    <s v="Par De Kit Rolamento Roda Traseira Fox 2007 2008 2009 Novo"/>
    <n v="769"/>
    <n v="34333.580000000075"/>
    <n v="0.1304344135573875"/>
    <n v="27.8"/>
    <n v="21378.2"/>
    <n v="12955.380000000074"/>
    <n v="0.27254843509614085"/>
    <n v="0.60600892497965564"/>
  </r>
  <r>
    <x v="1"/>
    <s v="Bandeja"/>
    <s v="SPARE"/>
    <s v="Par Morceguinho Dianteiro Prisma 2007 A 2012"/>
    <n v="212"/>
    <n v="11346.439599999969"/>
    <n v="4.3105501820384334E-2"/>
    <m/>
    <n v="0"/>
    <n v="11346.439599999969"/>
    <n v="0.74783666340415011"/>
    <s v=""/>
  </r>
  <r>
    <x v="2"/>
    <s v="Rolamento Roda"/>
    <s v="POLO"/>
    <s v="Par Kit Rolamento Roda Traseira Corsa 1.4 8/16v 1994 A 2002"/>
    <n v="234"/>
    <n v="10523.630600000046"/>
    <n v="3.9979623033938816E-2"/>
    <n v="27.8"/>
    <n v="6505.2"/>
    <n v="4018.4306000000461"/>
    <n v="0.26791144802021688"/>
    <n v="0.6177259115784367"/>
  </r>
  <r>
    <x v="3"/>
    <s v="Cabo Câmbio"/>
    <s v="Importação"/>
    <s v="Cabo De Trambulador Corsa Classic 2005/2014"/>
    <n v="132"/>
    <n v="18533.760000000002"/>
    <n v="7.0410371321993265E-2"/>
    <n v="80"/>
    <n v="10560"/>
    <n v="7973.760000000002"/>
    <n v="0.28873194556293957"/>
    <n v="0.75509090909090926"/>
  </r>
  <r>
    <x v="4"/>
    <s v="Cabo Câmbio"/>
    <s v="Importação"/>
    <s v="Cabo De Engate E Seleção Montana 2011 2012 2013 2014 Novo"/>
    <n v="44"/>
    <n v="8275.7800000000007"/>
    <n v="3.1439963762297844E-2"/>
    <n v="85"/>
    <n v="3740"/>
    <n v="4535.7800000000007"/>
    <n v="0.39496860822542879"/>
    <n v="1.2127754010695189"/>
  </r>
  <r>
    <x v="5"/>
    <s v="Rolamento Eixo"/>
    <s v="Importação"/>
    <s v="Kit Rolamento Eixo Traseiro C/ Bucha Peugeout 207 47mm"/>
    <n v="35"/>
    <n v="5797.3799999999992"/>
    <n v="2.2024439643909124E-2"/>
    <m/>
    <n v="0"/>
    <n v="5797.3799999999992"/>
    <n v="0.68793341592265056"/>
    <s v=""/>
  </r>
  <r>
    <x v="6"/>
    <s v="Bomba Combustível"/>
    <s v="POLO"/>
    <s v="Kit Bomba Combustível Gasolina Sistema Bosch Verona 94 A 96"/>
    <n v="59"/>
    <n v="4404.6099999999997"/>
    <n v="1.6733260041597857E-2"/>
    <n v="44.940000000000005"/>
    <n v="2651.4600000000005"/>
    <n v="1753.1499999999992"/>
    <n v="0.26657472424877365"/>
    <n v="0.66120175299646189"/>
  </r>
  <r>
    <x v="7"/>
    <s v="Cabo Câmbio"/>
    <s v="Importação"/>
    <s v="Cabo De Marcha Prisma 2007/2014 Com Terminal"/>
    <n v="25"/>
    <n v="4026.7200000000012"/>
    <n v="1.5297643349741053E-2"/>
    <n v="80"/>
    <n v="2000"/>
    <n v="2026.7200000000012"/>
    <n v="0.35721877252754441"/>
    <n v="1.0133600000000005"/>
  </r>
  <r>
    <x v="8"/>
    <s v="Bandeja e Bieleta"/>
    <s v="SPARE / HOLYMAN"/>
    <s v="Par Bandeja E Bieleta Peugeot 206 Todos 1999 A 2010"/>
    <n v="12"/>
    <n v="3741.82"/>
    <n v="1.421529876398857E-2"/>
    <m/>
    <n v="0"/>
    <n v="3741.82"/>
    <n v="0.72339668675339341"/>
    <s v=""/>
  </r>
  <r>
    <x v="9"/>
    <s v="Bandeja"/>
    <s v="SPARE"/>
    <s v="Par Bandeja Gol G5 2008 Em Diante Com Direção Hidraulica"/>
    <n v="28"/>
    <n v="3113.7099999999996"/>
    <n v="1.1829087961050731E-2"/>
    <m/>
    <n v="0"/>
    <n v="3113.7099999999996"/>
    <n v="0.59861770643083745"/>
    <s v=""/>
  </r>
  <r>
    <x v="10"/>
    <s v="Bandeja"/>
    <s v="SPARE"/>
    <s v="Par Bandeja Com Pivô Palio Weekend Adventure 2005 A 2008"/>
    <n v="17"/>
    <n v="2991.2899999999995"/>
    <n v="1.136401030507383E-2"/>
    <m/>
    <n v="0"/>
    <n v="2991.2899999999995"/>
    <n v="0.68395949230477238"/>
    <s v=""/>
  </r>
  <r>
    <x v="11"/>
    <s v="Bandeja"/>
    <s v="SPARE"/>
    <s v="Par Bandeja Traseira Uno Cs S Sx 1984 A 1996"/>
    <n v="18"/>
    <n v="2964.1499999999992"/>
    <n v="1.1260904541446863E-2"/>
    <m/>
    <n v="0"/>
    <n v="2964.1499999999992"/>
    <n v="0.72000612119975482"/>
    <s v=""/>
  </r>
  <r>
    <x v="12"/>
    <s v="Rolamento Eixo"/>
    <s v="Importação"/>
    <s v="Kit Rolamento Eixo Traseiro Peugeot206/207 C/barra 47mm"/>
    <n v="28"/>
    <n v="2962.7599999999998"/>
    <n v="1.1255623885166783E-2"/>
    <m/>
    <n v="0"/>
    <n v="2962.7599999999998"/>
    <n v="0.67796160270932004"/>
    <s v=""/>
  </r>
  <r>
    <x v="13"/>
    <s v="Cabo Câmbio"/>
    <s v="Importação"/>
    <s v="Cabo Duplo De Câmbio Palio 1.0 1996 A 2000"/>
    <n v="11"/>
    <n v="2804.86"/>
    <n v="1.0655756527882415E-2"/>
    <m/>
    <n v="0"/>
    <n v="2804.86"/>
    <n v="0.80072739937594406"/>
    <s v=""/>
  </r>
  <r>
    <x v="14"/>
    <s v="Bandeja"/>
    <s v="SPARE"/>
    <s v="Par Bandeja Inferior Com Pivô Peugeot 208 2013 A 2022"/>
    <n v="21"/>
    <n v="2767.5991999999997"/>
    <n v="1.0514201508083165E-2"/>
    <m/>
    <n v="0"/>
    <n v="2767.5991999999997"/>
    <n v="0.65929753680499281"/>
    <s v=""/>
  </r>
  <r>
    <x v="15"/>
    <s v="Cabo Câmbio"/>
    <s v="Importação"/>
    <s v="Cabo De Marcha Hyundai Hr 2005 A 2012"/>
    <n v="16"/>
    <n v="2737.5500000000006"/>
    <n v="1.0400043596794318E-2"/>
    <m/>
    <n v="0"/>
    <n v="2737.5500000000006"/>
    <n v="0.71364702815432757"/>
    <s v=""/>
  </r>
  <r>
    <x v="16"/>
    <s v="Bandeja"/>
    <s v="SPARE"/>
    <s v="Par Bandeja Inferior Xsara Picasso 2001 A 2011 Com Pivô"/>
    <n v="11"/>
    <n v="2457.1400000000003"/>
    <n v="9.3347566705364975E-3"/>
    <m/>
    <n v="0"/>
    <n v="2457.1400000000003"/>
    <n v="0.59904674833912375"/>
    <s v=""/>
  </r>
  <r>
    <x v="17"/>
    <s v="Bandeja"/>
    <s v="SPARE"/>
    <s v="Par Bandeja Dianteira Com Pivô Honda Fit 2009 A 2013"/>
    <n v="9"/>
    <n v="2386.5519999999997"/>
    <n v="9.0665905083073053E-3"/>
    <m/>
    <n v="0"/>
    <n v="2386.5519999999997"/>
    <n v="0.61130942622950801"/>
    <s v=""/>
  </r>
  <r>
    <x v="18"/>
    <s v="Bandeja"/>
    <s v="SPARE"/>
    <s v="Par Dianteira Bandeja Com Pivô Sandero 2014 A 2019"/>
    <n v="15"/>
    <n v="2370.1900000000005"/>
    <n v="9.0044307255341179E-3"/>
    <m/>
    <n v="0"/>
    <n v="2370.1900000000005"/>
    <n v="0.72007230526187882"/>
    <s v=""/>
  </r>
  <r>
    <x v="19"/>
    <s v="Bandeja"/>
    <s v="SPARE"/>
    <s v="Bandeja Ld Peugeot 207 Exceto Escapade 2008 Em Diante C Pivô"/>
    <n v="17"/>
    <n v="2198.9100000000003"/>
    <n v="8.3537323027623213E-3"/>
    <m/>
    <n v="0"/>
    <n v="2198.9100000000003"/>
    <n v="0.65564537048908589"/>
    <s v=""/>
  </r>
  <r>
    <x v="20"/>
    <s v="Cabo Câmbio"/>
    <s v="Importação"/>
    <s v="Kit Cabo De Marcha Terminal Reparo Alavanca Celta 2006 A 14"/>
    <n v="11"/>
    <n v="2099.6799999999998"/>
    <n v="7.9767542288970393E-3"/>
    <m/>
    <n v="0"/>
    <n v="2099.6799999999998"/>
    <n v="0.66079622344610534"/>
    <s v=""/>
  </r>
  <r>
    <x v="21"/>
    <s v="Bandeja"/>
    <s v="SPARE"/>
    <s v="Bandeja Lado Esquerdo Peugeot 206 Todos 1999 A 2010 C Pivô"/>
    <n v="16"/>
    <n v="2060.67"/>
    <n v="7.828553940058134E-3"/>
    <m/>
    <n v="0"/>
    <n v="2060.67"/>
    <n v="0.62944284928828875"/>
    <s v=""/>
  </r>
  <r>
    <x v="22"/>
    <s v="Rolamento Eixo"/>
    <s v="Importação / LT CORREA"/>
    <s v="Kit Rolamento Eixo Traseiro C/ Bucha Peugeout 207 50mm"/>
    <n v="11"/>
    <n v="2051.7999999999997"/>
    <n v="7.7948565147312647E-3"/>
    <m/>
    <n v="0"/>
    <n v="2051.7999999999997"/>
    <n v="0.69912770887283615"/>
    <s v=""/>
  </r>
  <r>
    <x v="23"/>
    <s v="Bandeja"/>
    <s v="SPARE"/>
    <s v="Par Bandeja Com Pivô March 2011 Em Diante"/>
    <n v="16"/>
    <n v="2038.9299999999994"/>
    <n v="7.7459629562242989E-3"/>
    <m/>
    <n v="0"/>
    <n v="2038.9299999999994"/>
    <n v="0.62249231398625515"/>
    <s v=""/>
  </r>
  <r>
    <x v="24"/>
    <s v="Bandeja e Bieleta"/>
    <s v="SPARE / HOLYMAN"/>
    <s v="Par Bandeja Com Pivô E Bieleta Fox 2014"/>
    <n v="12"/>
    <n v="2005.8100000000002"/>
    <n v="7.6201389734930902E-3"/>
    <m/>
    <n v="0"/>
    <n v="2005.8100000000002"/>
    <n v="0.70269332903596493"/>
    <s v=""/>
  </r>
  <r>
    <x v="25"/>
    <s v="Bandeja"/>
    <s v="SPARE"/>
    <s v="Par Bandeja Inferior Siena 1997 Á 2001 Com Pivô"/>
    <n v="9"/>
    <n v="1785.1899999999998"/>
    <n v="6.7819962479447838E-3"/>
    <m/>
    <n v="0"/>
    <n v="1785.1899999999998"/>
    <n v="0.65640673030254004"/>
    <s v=""/>
  </r>
  <r>
    <x v="4"/>
    <s v="Cabo Câmbio"/>
    <s v="Importação"/>
    <s v="Cabo De Engate E Seleção Montana 2011 2012 2013 2014 Novo"/>
    <n v="9"/>
    <n v="1758.97"/>
    <n v="6.6823855949492425E-3"/>
    <m/>
    <n v="0"/>
    <n v="1758.97"/>
    <n v="0.70190343176376702"/>
    <s v=""/>
  </r>
  <r>
    <x v="26"/>
    <s v="Bandeja"/>
    <s v="SPARE"/>
    <s v="Par Bandeja Inferior Com Pivô Nissan Tiida"/>
    <n v="8"/>
    <n v="1686.1200000000001"/>
    <n v="6.4056260194067082E-3"/>
    <m/>
    <n v="0"/>
    <n v="1686.1200000000001"/>
    <n v="0.75699021280416634"/>
    <s v=""/>
  </r>
  <r>
    <x v="27"/>
    <s v="Bandeja"/>
    <s v="SPARE"/>
    <s v="Par Bandeja Sem Pivô Citroen C3 2013 Em Diante"/>
    <n v="13"/>
    <n v="1666.87"/>
    <n v="6.3324946284774855E-3"/>
    <m/>
    <n v="0"/>
    <n v="1666.87"/>
    <n v="0.63732889806530524"/>
    <s v=""/>
  </r>
  <r>
    <x v="28"/>
    <s v="Reparo alavanta Câmbio"/>
    <s v="LT CORREA"/>
    <s v="Kit Reparo Terminal Cabo Engate Seleção Nissan Versa"/>
    <n v="37"/>
    <n v="1634.0199999999995"/>
    <n v="6.2076963847359293E-3"/>
    <m/>
    <n v="0"/>
    <n v="1634.0199999999995"/>
    <n v="0.68928541297561807"/>
    <s v=""/>
  </r>
  <r>
    <x v="21"/>
    <s v="Bandeja"/>
    <s v="SPARE"/>
    <s v="Bandeja Lado Esquerdo Peugeot 206 Todos 1999 A 2010 C Pivô"/>
    <n v="11"/>
    <n v="1593.1300000000003"/>
    <n v="6.0523539133023807E-3"/>
    <m/>
    <n v="0"/>
    <n v="1593.1300000000003"/>
    <n v="0.74238915165777419"/>
    <s v=""/>
  </r>
  <r>
    <x v="29"/>
    <s v="Rolamento Roda"/>
    <s v="Importação"/>
    <s v="Rolamentos Dianteiro E Traseiro Crossfox 2005 Em Diante"/>
    <n v="11"/>
    <n v="1576.8999999999999"/>
    <n v="5.9906956029241315E-3"/>
    <m/>
    <n v="0"/>
    <n v="1576.8999999999999"/>
    <n v="0.71314218523878425"/>
    <s v=""/>
  </r>
  <r>
    <x v="30"/>
    <s v="Bandeja"/>
    <s v="SPARE"/>
    <s v="Par Bandeja Superior Com Pivô Ranger 1998 A 2011"/>
    <n v="6"/>
    <n v="1525.9"/>
    <n v="5.7969449048778827E-3"/>
    <m/>
    <n v="0"/>
    <n v="1525.9"/>
    <n v="0.77377119009345707"/>
    <s v=""/>
  </r>
  <r>
    <x v="31"/>
    <s v="Pino de Freio"/>
    <s v="MultiKit"/>
    <s v="Par Kit Pino Guia Bucha Pinça Freio Fiat Linea 2009 Até 2016"/>
    <n v="27"/>
    <n v="1521.86"/>
    <n v="5.7815968103659826E-3"/>
    <m/>
    <n v="0"/>
    <n v="1521.86"/>
    <n v="0.71795670162427871"/>
    <s v=""/>
  </r>
  <r>
    <x v="32"/>
    <s v="Cabo Câmbio"/>
    <s v="Importação"/>
    <s v="Cabo De Engate E Seleção Com Terminal Agile 2009 A 2014"/>
    <n v="8"/>
    <n v="1481.89"/>
    <n v="5.6297494495638548E-3"/>
    <m/>
    <n v="0"/>
    <n v="1481.89"/>
    <n v="0.74304037385426902"/>
    <s v=""/>
  </r>
  <r>
    <x v="6"/>
    <s v="Bomba Combustível"/>
    <s v="POLO"/>
    <s v="Kit Bomba Combustível Gasolina Sistema Bosch Verona 94 A 96"/>
    <n v="18"/>
    <n v="1457.5400000000004"/>
    <n v="5.5372429888300096E-3"/>
    <m/>
    <n v="0"/>
    <n v="1457.5400000000004"/>
    <n v="0.61189756507136872"/>
    <s v=""/>
  </r>
  <r>
    <x v="33"/>
    <s v="Bandeja"/>
    <s v="SPARE"/>
    <s v="Par Bandeja Com Pivô Strada 2005 A 2008"/>
    <n v="8"/>
    <n v="1402.1599999999999"/>
    <n v="5.3268525249515501E-3"/>
    <m/>
    <n v="0"/>
    <n v="1402.1599999999999"/>
    <n v="0.72320650295799982"/>
    <s v=""/>
  </r>
  <r>
    <x v="34"/>
    <s v="Bandeja"/>
    <s v="SPARE"/>
    <s v="Par Bandeja Inferior Com Pivô Citroen C3 2013 A 2022"/>
    <n v="9"/>
    <n v="1333.3799999999999"/>
    <n v="5.0655550149197653E-3"/>
    <m/>
    <n v="0"/>
    <n v="1333.3799999999999"/>
    <n v="0.66025253775687054"/>
    <s v=""/>
  </r>
  <r>
    <x v="35"/>
    <s v="Reparo alavanta Câmbio"/>
    <s v="LT CORREA"/>
    <s v="Kit Reparo Alavanca Câmbio Trambulador Vectra 2006 Até 2011"/>
    <n v="25"/>
    <n v="1317.096"/>
    <n v="5.0036915567435872E-3"/>
    <m/>
    <n v="0"/>
    <n v="1317.096"/>
    <n v="0.76477528742306322"/>
    <s v=""/>
  </r>
  <r>
    <x v="19"/>
    <s v="Bandeja"/>
    <s v="SPARE"/>
    <s v="Bandeja Ld Peugeot 207 Exceto Escapade 2008 Em Diante C Pivô"/>
    <n v="10"/>
    <n v="1303.4399999999998"/>
    <n v="4.9518119580667314E-3"/>
    <m/>
    <n v="0"/>
    <n v="1303.4399999999998"/>
    <n v="0.74695702005730646"/>
    <s v=""/>
  </r>
  <r>
    <x v="36"/>
    <s v="Pino de Freio"/>
    <s v="MultiKit"/>
    <s v="Par Reparo Pino Guia Pinça De Freio Dianteiro Nissan March"/>
    <n v="15"/>
    <n v="1289.1500000000005"/>
    <n v="4.8975237722808347E-3"/>
    <m/>
    <n v="0"/>
    <n v="1289.1500000000005"/>
    <n v="0.59163545911811166"/>
    <s v=""/>
  </r>
  <r>
    <x v="37"/>
    <s v="Bandeja"/>
    <s v="SPARE"/>
    <s v="Par Bandeja Peugeot 207 Exceto Sw Escapade 2008 Em Diante"/>
    <n v="4"/>
    <n v="1241.8000000000002"/>
    <n v="4.7176395457614231E-3"/>
    <m/>
    <n v="0"/>
    <n v="1241.8000000000002"/>
    <n v="0.75283419217944847"/>
    <s v=""/>
  </r>
  <r>
    <x v="38"/>
    <s v="Reparo alavanta Câmbio"/>
    <s v="LT CORREA"/>
    <s v="Kit Reparo Completo Alavanca Câmbio Golf 2005 Em Diante"/>
    <n v="20"/>
    <n v="1219.82"/>
    <n v="4.634136793936784E-3"/>
    <m/>
    <n v="0"/>
    <n v="1219.82"/>
    <n v="0.54909251323418196"/>
    <s v=""/>
  </r>
  <r>
    <x v="39"/>
    <s v="Bandeja"/>
    <s v="SPARE"/>
    <s v="Par Bandeja Dianteira Sentra 2007 A 2012 Com Pivô"/>
    <n v="4"/>
    <n v="1211.47"/>
    <n v="4.6024148659233296E-3"/>
    <m/>
    <n v="0"/>
    <n v="1211.47"/>
    <n v="0.69644725495832138"/>
    <s v=""/>
  </r>
  <r>
    <x v="40"/>
    <s v="Bandeja"/>
    <s v="SPARE"/>
    <s v="Par Bandeja C4 Pallas 2007 Á 2013"/>
    <n v="5"/>
    <n v="1196.5236"/>
    <n v="4.545632994682575E-3"/>
    <m/>
    <n v="0"/>
    <n v="1196.5236"/>
    <n v="0.77703906224632258"/>
    <s v=""/>
  </r>
  <r>
    <x v="41"/>
    <s v="Rolamento Eixo"/>
    <s v="Importação"/>
    <s v="Kit Rolamento Eixo Traseiro Peugeot 206/207 C/barra 50mm"/>
    <n v="9"/>
    <n v="1175.77"/>
    <n v="4.4667893772909542E-3"/>
    <m/>
    <n v="0"/>
    <n v="1175.77"/>
    <n v="0.57104765975220617"/>
    <s v=""/>
  </r>
  <r>
    <x v="42"/>
    <s v="Bandeja"/>
    <s v="SPARE"/>
    <s v="Par Bandeja Inferior Com Pivô Idea Elx 2005 A 2016"/>
    <n v="6"/>
    <n v="1146.8800000000001"/>
    <n v="4.3570353053976971E-3"/>
    <m/>
    <n v="0"/>
    <n v="1146.8800000000001"/>
    <n v="0.68061671394490408"/>
    <s v=""/>
  </r>
  <r>
    <x v="43"/>
    <s v="Rolamento Eixo"/>
    <s v="Importação"/>
    <s v="Par Reparo Rolamento Eixo Traseiro Palio Weekend Marea Brava"/>
    <n v="13"/>
    <n v="1127.4300000000003"/>
    <n v="4.2831441078094714E-3"/>
    <m/>
    <n v="0"/>
    <n v="1127.4300000000003"/>
    <n v="0.70094190058752226"/>
    <s v=""/>
  </r>
  <r>
    <x v="44"/>
    <s v="Cabo Câmbio"/>
    <s v="Importação"/>
    <s v="Cabo De Marcha Gm Astra Zafira 2008"/>
    <n v="5"/>
    <n v="1112.0999999999999"/>
    <n v="4.2249049273967443E-3"/>
    <m/>
    <n v="0"/>
    <n v="1112.0999999999999"/>
    <n v="0.62913326582450346"/>
    <s v=""/>
  </r>
  <r>
    <x v="45"/>
    <s v="Rolamento Roda"/>
    <s v="POLO"/>
    <s v="Par Rolamento Da Roda Dianteira Sem Abs Chery"/>
    <n v="14"/>
    <n v="1104.2199999999998"/>
    <n v="4.1949685450319513E-3"/>
    <m/>
    <n v="0"/>
    <n v="1104.2199999999998"/>
    <n v="0.63369507205123643"/>
    <s v=""/>
  </r>
  <r>
    <x v="46"/>
    <s v="Bandeja"/>
    <s v="SPARE"/>
    <s v="Par Bandeja Dianteira Corolla 2002 Á 2019 Com Pivô"/>
    <n v="6"/>
    <n v="1094.44"/>
    <n v="4.1578139994066128E-3"/>
    <m/>
    <n v="0"/>
    <n v="1094.44"/>
    <n v="0.71119255562487005"/>
    <s v=""/>
  </r>
  <r>
    <x v="47"/>
    <s v="Bandeja"/>
    <s v="SPARE"/>
    <s v="Bandeja Fiesta 2008 A 2014 Lado Direito Com pivô"/>
    <n v="7"/>
    <n v="1050.1400000000001"/>
    <n v="3.9895168244370276E-3"/>
    <m/>
    <n v="0"/>
    <n v="1050.1400000000001"/>
    <n v="0.7502125318797821"/>
    <s v=""/>
  </r>
  <r>
    <x v="48"/>
    <s v="Bandeja"/>
    <s v="SPARE"/>
    <s v="Par Bracinho Oscilante Com Pivô Uno Mille 1991 A 2011"/>
    <n v="13"/>
    <n v="959.8264999999999"/>
    <n v="3.6464128309468317E-3"/>
    <m/>
    <n v="0"/>
    <n v="959.8264999999999"/>
    <n v="0.54101554573535049"/>
    <s v=""/>
  </r>
  <r>
    <x v="49"/>
    <s v="Rolamento Roda"/>
    <s v="Importação"/>
    <s v="2 Kit's Rolamento Roda Traseira Escort 94 Fiesta 95 Ka 97 "/>
    <n v="13"/>
    <n v="924.74000000000012"/>
    <n v="3.5131180492409555E-3"/>
    <m/>
    <n v="0"/>
    <n v="924.74000000000012"/>
    <n v="0.65044664837870148"/>
    <s v=""/>
  </r>
  <r>
    <x v="50"/>
    <s v="Reparo alavanta Câmbio"/>
    <s v="BRK"/>
    <s v="Kit Reparo Alavanca Cambio Completo Del Rey 1990 À 1997"/>
    <n v="12"/>
    <n v="867.85000000000014"/>
    <n v="3.2969910450870118E-3"/>
    <m/>
    <n v="0"/>
    <n v="867.85000000000014"/>
    <n v="0.56802413865326218"/>
    <s v=""/>
  </r>
  <r>
    <x v="51"/>
    <s v="Terminal Cabo Câmbio"/>
    <s v="Importação / LT CORREA"/>
    <s v="Terminal Cabo De Engate Audi A3 2003"/>
    <n v="28"/>
    <n v="865.02"/>
    <n v="3.2862397808620918E-3"/>
    <m/>
    <n v="0"/>
    <n v="865.02"/>
    <n v="0.70883524263729791"/>
    <s v=""/>
  </r>
  <r>
    <x v="52"/>
    <s v="Pino de Freio"/>
    <s v="MultiKit"/>
    <s v="Par Pinoguia Pinça De Freio Sonic 1.6flex 2015"/>
    <n v="13"/>
    <n v="842.63"/>
    <n v="3.2011794253864931E-3"/>
    <m/>
    <n v="0"/>
    <n v="842.63"/>
    <n v="0.40653736671973756"/>
    <s v=""/>
  </r>
  <r>
    <x v="53"/>
    <s v="Bandeja"/>
    <s v="SPARE"/>
    <s v="Bandeja Inferior Direito Berlingo 1999 Em Diante"/>
    <n v="6"/>
    <n v="834.80000000000007"/>
    <n v="3.1714329946864518E-3"/>
    <m/>
    <n v="0"/>
    <n v="834.80000000000007"/>
    <n v="0.64320771725981796"/>
    <s v=""/>
  </r>
  <r>
    <x v="54"/>
    <s v="Bandeja"/>
    <s v="SPARE"/>
    <s v="Par Bandeja Inferior Com Pivô Kwid 2017 Em Diante"/>
    <n v="4"/>
    <n v="832.4"/>
    <n v="3.1623153147783923E-3"/>
    <m/>
    <n v="0"/>
    <n v="832.4"/>
    <n v="0.62593525585592347"/>
    <s v=""/>
  </r>
  <r>
    <x v="35"/>
    <s v="Reparo alavanta Câmbio"/>
    <s v="LT CORREA"/>
    <s v="Kit Reparo Alavanca Câmbio Trambulador Vectra 2006 Até 2011"/>
    <n v="14"/>
    <n v="817.81999999999982"/>
    <n v="3.1069254093369345E-3"/>
    <m/>
    <n v="0"/>
    <n v="817.81999999999982"/>
    <n v="0.62858943614339291"/>
    <s v=""/>
  </r>
  <r>
    <x v="55"/>
    <s v="Suporte Radiador"/>
    <s v="LT CORREA"/>
    <s v="Kit Suporte Coxim Superior Do Radiador Cobalt 2012 Em Diante"/>
    <n v="36"/>
    <n v="816.15999999999963"/>
    <n v="3.1006190140671934E-3"/>
    <m/>
    <n v="0"/>
    <n v="816.15999999999963"/>
    <n v="0.61238791971487516"/>
    <s v=""/>
  </r>
  <r>
    <x v="56"/>
    <s v="Bandeja"/>
    <s v="SPARE"/>
    <s v="Bandeja Inferior Direito Fiat Tempra Sw"/>
    <n v="6"/>
    <n v="814.00670000000014"/>
    <n v="3.0924385556730192E-3"/>
    <m/>
    <n v="0"/>
    <n v="814.00670000000014"/>
    <n v="0.60727281543982159"/>
    <s v=""/>
  </r>
  <r>
    <x v="57"/>
    <s v="Bandeja"/>
    <s v="SPARE"/>
    <s v="Bandeja Com Pivô Direita Sandero 2006 Em Diante"/>
    <n v="8"/>
    <n v="782.61999999999989"/>
    <n v="2.9731994373520727E-3"/>
    <m/>
    <n v="0"/>
    <n v="782.61999999999989"/>
    <n v="0.70693548678481744"/>
    <s v=""/>
  </r>
  <r>
    <x v="58"/>
    <s v="Cabo Embreagem"/>
    <s v="Importação"/>
    <s v="Cabo De Embreagem Peugeot 206 Até 03 1.1 1.3 1.6 Reg Manual"/>
    <n v="11"/>
    <n v="771.41999999999985"/>
    <n v="2.9306502644477982E-3"/>
    <m/>
    <n v="0"/>
    <n v="771.41999999999985"/>
    <n v="0.69698229129020584"/>
    <s v=""/>
  </r>
  <r>
    <x v="59"/>
    <s v="Cabo Câmbio"/>
    <s v="Importação"/>
    <s v="Cabo De Seleção Siena 1.5 1.6 1998 A 2001"/>
    <n v="5"/>
    <n v="744.38"/>
    <n v="2.8279244041503364E-3"/>
    <m/>
    <n v="0"/>
    <n v="744.38"/>
    <n v="0.77705516989404455"/>
    <s v=""/>
  </r>
  <r>
    <x v="60"/>
    <s v="Pino de Freio"/>
    <s v="MultiKit"/>
    <s v="Kit Pino Guia Bucha Pinça Freio Vw Crossfox Fox Gol Saveiro "/>
    <n v="24"/>
    <n v="723.82999999999981"/>
    <n v="2.7498542699375822E-3"/>
    <m/>
    <n v="0"/>
    <n v="723.82999999999981"/>
    <n v="0.77832019699136512"/>
    <s v=""/>
  </r>
  <r>
    <x v="61"/>
    <s v="Bandeja"/>
    <s v="SPARE"/>
    <s v="Bandeja Inferior Esquerda Fiat Tempra Sw 1995 A 2003"/>
    <n v="5"/>
    <n v="714.78120000000013"/>
    <n v="2.7154775774575657E-3"/>
    <m/>
    <n v="0"/>
    <n v="714.78120000000013"/>
    <n v="0.73396709999383902"/>
    <s v=""/>
  </r>
  <r>
    <x v="62"/>
    <s v="Bandeja"/>
    <s v="SPARE"/>
    <s v="Bandeja Dianteira Direita Com Pivô Fiat Punto 2006 A 2014"/>
    <n v="4"/>
    <n v="690.22"/>
    <n v="2.6221687608918094E-3"/>
    <m/>
    <n v="0"/>
    <n v="690.22"/>
    <n v="0.81238671406040341"/>
    <s v=""/>
  </r>
  <r>
    <x v="63"/>
    <s v="Reparo alavanta Câmbio"/>
    <s v="CAMARG"/>
    <s v="Trambulador Do Câmbio Completo Gol Quadrado 5 Marchas"/>
    <n v="7"/>
    <n v="676.39"/>
    <n v="2.5696281304216206E-3"/>
    <m/>
    <n v="0"/>
    <n v="676.39"/>
    <n v="0.60645375318294303"/>
    <s v=""/>
  </r>
  <r>
    <x v="64"/>
    <s v="Bandeja"/>
    <s v="SPARE"/>
    <s v="Bandeja Dianteira Ambos Lados Gol 1993 A 2014 Exceto G5"/>
    <n v="22"/>
    <n v="669.68000000000006"/>
    <n v="2.5441366170120064E-3"/>
    <m/>
    <n v="0"/>
    <n v="669.68000000000006"/>
    <n v="0.63561123766135186"/>
    <s v=""/>
  </r>
  <r>
    <x v="65"/>
    <s v="Pino de Freio"/>
    <s v="MultiKit"/>
    <s v="Par Reparo Pino Guia Pinça De Freio Dianteiro Corolla 03a08"/>
    <n v="8"/>
    <n v="657.17"/>
    <n v="2.4966107104912494E-3"/>
    <m/>
    <n v="0"/>
    <n v="657.17"/>
    <n v="0.55359278915002941"/>
    <s v=""/>
  </r>
  <r>
    <x v="66"/>
    <s v="Cabo Câmbio"/>
    <s v="Importação"/>
    <s v="Cabo De Câmbio Engate Linea 2009 A 2014"/>
    <n v="3"/>
    <n v="645.08999999999992"/>
    <n v="2.4507183882873534E-3"/>
    <m/>
    <n v="0"/>
    <n v="645.08999999999992"/>
    <n v="0.72291141368297185"/>
    <s v=""/>
  </r>
  <r>
    <x v="67"/>
    <s v="Cabo Câmbio"/>
    <s v="Importação"/>
    <s v="Cabo Do Trambulador Onix 2012 A 2014"/>
    <n v="2"/>
    <n v="623.56000000000006"/>
    <n v="2.3689252014454766E-3"/>
    <m/>
    <n v="0"/>
    <n v="623.56000000000006"/>
    <n v="0.70403071017274488"/>
    <s v=""/>
  </r>
  <r>
    <x v="68"/>
    <s v="Cabo de Câmbio"/>
    <s v="Importação"/>
    <s v="Cabo De Câmbio Mercedes Benz 1720 2765mm"/>
    <n v="2"/>
    <n v="610.44000000000005"/>
    <n v="2.3190818846147549E-3"/>
    <m/>
    <n v="0"/>
    <n v="610.44000000000005"/>
    <n v="0.53588264728345314"/>
    <s v=""/>
  </r>
  <r>
    <x v="69"/>
    <s v="Bandeja"/>
    <s v="SPARE"/>
    <s v="Par Bandeja Com Pivô New Megane 2007 Em Diante"/>
    <n v="3"/>
    <n v="603.32000000000005"/>
    <n v="2.2920327675541806E-3"/>
    <m/>
    <n v="0"/>
    <n v="603.32000000000005"/>
    <n v="0.43614860224537161"/>
    <s v=""/>
  </r>
  <r>
    <x v="70"/>
    <s v="Bandeja"/>
    <s v="SPARE"/>
    <s v="Bandeja Dianteira Direita Com Pivô Sandero 2014 A 2019"/>
    <n v="6"/>
    <n v="600.95999999999992"/>
    <n v="2.2830670489779221E-3"/>
    <m/>
    <n v="0"/>
    <n v="600.95999999999992"/>
    <n v="0.71020350280082245"/>
    <s v=""/>
  </r>
  <r>
    <x v="71"/>
    <s v="Bandeja"/>
    <s v="SPARE"/>
    <s v="Par Bandeja Inferior Ecosport Com Pivô"/>
    <n v="2"/>
    <n v="599.98"/>
    <n v="2.2793439963487987E-3"/>
    <m/>
    <n v="0"/>
    <n v="599.98"/>
    <n v="0.76627755498224737"/>
    <s v=""/>
  </r>
  <r>
    <x v="72"/>
    <s v="Bandeja"/>
    <s v="SPARE"/>
    <s v="Par Bandeja Dianteira Com Pivô Sportage 2011 A 2022"/>
    <n v="2"/>
    <n v="590.28"/>
    <n v="2.2424933733870608E-3"/>
    <m/>
    <n v="0"/>
    <n v="590.28"/>
    <n v="0.77688865490918668"/>
    <s v=""/>
  </r>
  <r>
    <x v="73"/>
    <s v="Bandeja"/>
    <s v="SPARE"/>
    <s v="Par Bandeja Dianteira Inferior Com Pivô Daewoo E 1994 À 1998"/>
    <n v="2"/>
    <n v="578.41999999999996"/>
    <n v="2.1974368385080704E-3"/>
    <m/>
    <n v="0"/>
    <n v="578.41999999999996"/>
    <n v="0.83635049161364938"/>
    <s v=""/>
  </r>
  <r>
    <x v="74"/>
    <s v="Pino de Porta"/>
    <s v="MultiKit"/>
    <s v="4 Pinos Da Dobradiça Da Porta S10 1995 A 2012"/>
    <n v="11"/>
    <n v="574.93999999999994"/>
    <n v="2.1842162026413851E-3"/>
    <m/>
    <n v="0"/>
    <n v="574.93999999999994"/>
    <n v="0.7060022594429981"/>
    <s v=""/>
  </r>
  <r>
    <x v="75"/>
    <s v="Cabo de Freio"/>
    <s v="MundiFlex"/>
    <s v="Cabo De Freio Gol G2 Todos Traseiro 1994 A 2002"/>
    <n v="10"/>
    <n v="562.02999999999986"/>
    <n v="2.1351706828026183E-3"/>
    <m/>
    <n v="0"/>
    <n v="562.02999999999986"/>
    <n v="0.46818666488954036"/>
    <s v=""/>
  </r>
  <r>
    <x v="76"/>
    <s v="Bandeja"/>
    <s v="SPARE"/>
    <s v="Bandeja Esquerda Com Pivô Grand Siena 2012 Em Diante"/>
    <n v="4"/>
    <n v="556.9"/>
    <n v="2.115681641999143E-3"/>
    <m/>
    <n v="0"/>
    <n v="556.9"/>
    <n v="0.77403124478790231"/>
    <s v=""/>
  </r>
  <r>
    <x v="77"/>
    <s v="Cabo de Capô"/>
    <s v="Importação"/>
    <s v="Cabo De Capô Peugeot 206 1998 Em Diante"/>
    <n v="19"/>
    <n v="553.98"/>
    <n v="2.1045884647776718E-3"/>
    <m/>
    <n v="0"/>
    <n v="553.98"/>
    <n v="0.74761133603238872"/>
    <s v=""/>
  </r>
  <r>
    <x v="78"/>
    <s v="Bandeja"/>
    <s v="SPARE"/>
    <s v="Par Bandeja Dianteira Inferior Frontier 2008 Á 2016"/>
    <n v="1"/>
    <n v="551.66"/>
    <n v="2.0957747075332146E-3"/>
    <m/>
    <n v="0"/>
    <n v="551.66"/>
    <n v="0.41619639677701659"/>
    <s v=""/>
  </r>
  <r>
    <x v="79"/>
    <s v="Bandeja"/>
    <s v="SPARE"/>
    <s v="Bandeja Com Pivô Lado Esquerdo Nissan March 2011 Em Diante"/>
    <n v="7"/>
    <n v="548.55000000000007"/>
    <n v="2.083959713985689E-3"/>
    <m/>
    <n v="0"/>
    <n v="548.55000000000007"/>
    <n v="0.71715256896326318"/>
    <s v=""/>
  </r>
  <r>
    <x v="80"/>
    <s v="Bandeja"/>
    <s v="SPARE"/>
    <s v="Par Bandeja Com Pivô Uno Vivace 2010 Em Diante"/>
    <n v="2"/>
    <n v="545.84"/>
    <n v="2.0736643337561722E-3"/>
    <m/>
    <n v="0"/>
    <n v="545.84"/>
    <n v="0.80358036686982903"/>
    <s v=""/>
  </r>
  <r>
    <x v="81"/>
    <s v="Pivô"/>
    <s v="SPARE"/>
    <s v="Par Pivô Bandeja Dianteira Spacefox 2006 A 2010"/>
    <n v="10"/>
    <n v="545.06000000000006"/>
    <n v="2.0707010877860535E-3"/>
    <m/>
    <n v="0"/>
    <n v="545.06000000000006"/>
    <n v="0.60067003151793008"/>
    <s v=""/>
  </r>
  <r>
    <x v="82"/>
    <s v="Bandeja"/>
    <s v="SPARE"/>
    <s v="Bandeja Com Pivô Esquerda Logan 2004 Em Diante"/>
    <n v="5"/>
    <n v="531.77"/>
    <n v="2.0202119352951777E-3"/>
    <m/>
    <n v="0"/>
    <n v="531.77"/>
    <n v="0.72315224042972737"/>
    <s v=""/>
  </r>
  <r>
    <x v="83"/>
    <s v="Bandeja"/>
    <s v="SPARE"/>
    <s v="Par Bandeja Inferior Cr-v 2012 Á 2014 Sem Pivô"/>
    <n v="1"/>
    <n v="527.11"/>
    <n v="2.0025084401403635E-3"/>
    <m/>
    <n v="0"/>
    <n v="527.11"/>
    <n v="0.84771630749437121"/>
    <s v=""/>
  </r>
  <r>
    <x v="84"/>
    <s v="Bandeja"/>
    <s v="SPARE"/>
    <s v="Bandeja Inferior Belina Scala 1984 A 1991"/>
    <n v="5"/>
    <n v="512"/>
    <n v="1.9451050470525432E-3"/>
    <m/>
    <n v="0"/>
    <n v="512"/>
    <n v="0.66218313502327997"/>
    <s v=""/>
  </r>
  <r>
    <x v="85"/>
    <s v="Bandeja"/>
    <s v="SPARE"/>
    <s v="Bandeja Suspensão Esquerda Kwid 2024 Com Pivô"/>
    <n v="4"/>
    <n v="498.34"/>
    <n v="1.8932102522425086E-3"/>
    <m/>
    <n v="0"/>
    <n v="498.34"/>
    <n v="0.72734437714369116"/>
    <s v=""/>
  </r>
  <r>
    <x v="86"/>
    <s v="Bandeja"/>
    <s v="SPARE"/>
    <s v="Bandeja Dianteira Esquerdo Com Pivô J3 2011 À 2015"/>
    <n v="3"/>
    <n v="497.24"/>
    <n v="1.8890313156179816E-3"/>
    <m/>
    <n v="0"/>
    <n v="497.24"/>
    <n v="0.6798096904735863"/>
    <s v=""/>
  </r>
  <r>
    <x v="60"/>
    <s v="Pino de Freio"/>
    <s v="MultiKit"/>
    <s v="Kit Pino Guia Bucha Pinça Freio Vw Crossfox Fox Gol Saveiro "/>
    <n v="17"/>
    <n v="495.738"/>
    <n v="1.8833251676088549E-3"/>
    <m/>
    <n v="0"/>
    <n v="495.738"/>
    <n v="0.68468316667587426"/>
    <s v=""/>
  </r>
  <r>
    <x v="87"/>
    <s v="Reparo alavanta Câmbio"/>
    <s v="LT CORREA"/>
    <s v="Reparo Bucha Alavanca Câmbio Golf Mk4 1999 A 2006"/>
    <n v="4"/>
    <n v="494.9"/>
    <n v="1.8801415777076242E-3"/>
    <m/>
    <n v="0"/>
    <n v="494.9"/>
    <n v="0.72311513734658095"/>
    <s v=""/>
  </r>
  <r>
    <x v="88"/>
    <s v="Bandeja"/>
    <s v="SPARE"/>
    <s v="Par Bandeja Com Pivô Renault Logan 2004 Em Diante"/>
    <n v="3"/>
    <n v="486.44"/>
    <n v="1.848001756031717E-3"/>
    <m/>
    <n v="0"/>
    <n v="486.44"/>
    <n v="0.80048709847288035"/>
    <s v=""/>
  </r>
  <r>
    <x v="89"/>
    <s v="Pino de Freio"/>
    <s v="MultiKit"/>
    <s v="Par Kit Pino Guia Pinça Freio Logan 2008 A 2013"/>
    <n v="6"/>
    <n v="478.47999999999996"/>
    <n v="1.8177614510033219E-3"/>
    <m/>
    <n v="0"/>
    <n v="478.47999999999996"/>
    <n v="0.7341127374267391"/>
    <s v=""/>
  </r>
  <r>
    <x v="90"/>
    <s v="Bandeja"/>
    <s v="SPARE"/>
    <s v="Par Bandeja Superior  S10 4x2 E 4x4  1995 Á 2011 Sem Pivô"/>
    <n v="2"/>
    <n v="474.14"/>
    <n v="1.8012736465029156E-3"/>
    <m/>
    <n v="0"/>
    <n v="474.14"/>
    <n v="0.75095821850549593"/>
    <s v=""/>
  </r>
  <r>
    <x v="91"/>
    <s v="Bandeja"/>
    <s v="SPARE"/>
    <s v="Par Bandeja Dianteira Com Pivô Courier 2000 A 2013"/>
    <n v="2"/>
    <n v="473.64"/>
    <n v="1.7993741298554034E-3"/>
    <m/>
    <n v="0"/>
    <n v="473.64"/>
    <n v="0.81058324205914556"/>
    <s v=""/>
  </r>
  <r>
    <x v="92"/>
    <s v="Bandeja"/>
    <s v="SPARE"/>
    <s v="Bandeja Inferior Direito Com Pivô Vera Cruz 2009 À 2012"/>
    <n v="2"/>
    <n v="471.1"/>
    <n v="1.7897245852860413E-3"/>
    <m/>
    <n v="0"/>
    <n v="471.1"/>
    <n v="0.7926706151568178"/>
    <s v=""/>
  </r>
  <r>
    <x v="93"/>
    <s v="Bandeja"/>
    <s v="SPARE"/>
    <s v="Bandeja Direita Siena 1997 Á 2001 Com Pivô"/>
    <n v="4"/>
    <n v="470.27959999999996"/>
    <n v="1.786607858370803E-3"/>
    <m/>
    <n v="0"/>
    <n v="470.27959999999996"/>
    <n v="0.66390851979953414"/>
    <s v=""/>
  </r>
  <r>
    <x v="94"/>
    <s v="Cabo Câmbio"/>
    <s v="Importação"/>
    <s v="Cabo Do Trambulador Engate Palio Weekend G2 G3 2003 A 2008"/>
    <n v="3"/>
    <n v="464.59000000000003"/>
    <n v="1.7649928785354319E-3"/>
    <m/>
    <n v="0"/>
    <n v="464.59000000000003"/>
    <n v="0.43832139858292529"/>
    <s v=""/>
  </r>
  <r>
    <x v="95"/>
    <s v="Bandeja"/>
    <s v="SPARE"/>
    <s v="Par Bandeja Dianteira Com Pivô Logan 2014 A 2019"/>
    <n v="3"/>
    <n v="460.79"/>
    <n v="1.7505565520143389E-3"/>
    <m/>
    <n v="0"/>
    <n v="460.79"/>
    <n v="0.73778339951325744"/>
    <s v=""/>
  </r>
  <r>
    <x v="96"/>
    <s v="Pino de Freio"/>
    <s v="MultiKit"/>
    <s v="Par Kit Pino Guia Pinça Freio Pajero Tr4 2003 Em Diante"/>
    <n v="6"/>
    <n v="459.73999999999995"/>
    <n v="1.7465675670545627E-3"/>
    <m/>
    <n v="0"/>
    <n v="459.73999999999995"/>
    <n v="0.68634300728532172"/>
    <s v=""/>
  </r>
  <r>
    <x v="97"/>
    <s v="Rolamento Eixo"/>
    <s v="Importação"/>
    <s v="Reparo Rolamento Eixo Traseiro Pegeout 207 47mm 2008 A 2010"/>
    <n v="10"/>
    <n v="456.35999999999996"/>
    <n v="1.73372683451738E-3"/>
    <m/>
    <n v="0"/>
    <n v="456.35999999999996"/>
    <n v="0.59864623780039872"/>
    <s v=""/>
  </r>
  <r>
    <x v="98"/>
    <s v="Bandeja"/>
    <s v="SPARE"/>
    <s v="Bandeja Dianteira Direita Com Pivô Sportage 2011 A 2022"/>
    <n v="2"/>
    <n v="455.76"/>
    <n v="1.7314474145403655E-3"/>
    <m/>
    <n v="0"/>
    <n v="455.76"/>
    <n v="0.78952291861552848"/>
    <s v=""/>
  </r>
  <r>
    <x v="99"/>
    <s v="Cabo Câmbio"/>
    <s v="Importação / LT CORREA"/>
    <s v="Cabo Marcha Câmbio Terminal E Suporte Montana 2011 A 2014"/>
    <n v="2"/>
    <n v="455.42"/>
    <n v="1.7301557432200573E-3"/>
    <m/>
    <n v="0"/>
    <n v="455.42"/>
    <n v="0.7510224274406333"/>
    <s v=""/>
  </r>
  <r>
    <x v="100"/>
    <s v="Cabo Câmbio"/>
    <s v="Importação"/>
    <s v="Cabo De Engate Siena El 1.0/1.4 Mpi 8v 2013 Flex  55208207"/>
    <n v="8"/>
    <n v="446.88000000000005"/>
    <n v="1.6977119988805481E-3"/>
    <m/>
    <n v="0"/>
    <n v="446.88000000000005"/>
    <n v="0.44626415546545772"/>
    <s v=""/>
  </r>
  <r>
    <x v="101"/>
    <s v="Bandeja"/>
    <s v="SPARE"/>
    <s v="Par Bandeja Inferior Com Pivô Focus 2009 A 2012"/>
    <n v="1"/>
    <n v="441.45"/>
    <n v="1.6770832480885649E-3"/>
    <m/>
    <n v="0"/>
    <n v="441.45"/>
    <n v="0.83292452830188679"/>
    <s v=""/>
  </r>
  <r>
    <x v="102"/>
    <s v="Bandeja"/>
    <s v="SPARE"/>
    <s v="Bandeja Direita Inferior Com Pivô Kia Cerato 2009 Em Diante"/>
    <n v="3"/>
    <n v="437.97"/>
    <n v="1.6638626122218796E-3"/>
    <m/>
    <n v="0"/>
    <n v="437.97"/>
    <n v="0.51412170728271589"/>
    <s v=""/>
  </r>
  <r>
    <x v="103"/>
    <s v="Cabo Câmbio"/>
    <s v="Importação"/>
    <s v="Cabo De Câmbio Engate Strada 1.5 1.6 1999 A 2002"/>
    <n v="3"/>
    <n v="437.22"/>
    <n v="1.6610133372506114E-3"/>
    <m/>
    <n v="0"/>
    <n v="437.22"/>
    <n v="0.76709300489499443"/>
    <s v=""/>
  </r>
  <r>
    <x v="104"/>
    <s v="Bandeja"/>
    <s v="SPARE"/>
    <s v="Bandeja Dianteira Esquerda Com Pivô Fiesta 2000 A 2003"/>
    <n v="4"/>
    <n v="430.08000000000004"/>
    <n v="1.6338882395241364E-3"/>
    <m/>
    <n v="0"/>
    <n v="430.08000000000004"/>
    <n v="0.74869438061416338"/>
    <s v=""/>
  </r>
  <r>
    <x v="105"/>
    <s v="Pino de Freio"/>
    <s v="MultiKit"/>
    <s v="Reparo Pino Guia Pinça De Freio Dianteiro Nissan Versa"/>
    <n v="8"/>
    <n v="425.28"/>
    <n v="1.6156528797080186E-3"/>
    <m/>
    <n v="0"/>
    <n v="425.28"/>
    <n v="0.86158833063209073"/>
    <s v=""/>
  </r>
  <r>
    <x v="106"/>
    <s v="Bandeja"/>
    <s v="SPARE"/>
    <s v="Bandeja Fiesta 2008 A 2014 Lado Esquerdo Com pivô"/>
    <n v="3"/>
    <n v="419.90999999999997"/>
    <n v="1.595252070913737E-3"/>
    <m/>
    <n v="0"/>
    <n v="419.90999999999997"/>
    <n v="0.70020010005002487"/>
    <s v=""/>
  </r>
  <r>
    <x v="107"/>
    <s v="Bandeja"/>
    <s v="SPARE"/>
    <s v="Bandeja Dianteira Esquerda Com Pivô Fox 2003 A 2014"/>
    <n v="3"/>
    <n v="416.18999999999994"/>
    <n v="1.5811196670562459E-3"/>
    <m/>
    <n v="0"/>
    <n v="416.18999999999994"/>
    <n v="0.7504598074218326"/>
    <s v=""/>
  </r>
  <r>
    <x v="108"/>
    <s v="Bandeja"/>
    <s v="SPARE"/>
    <s v="Bandeja Inferior Direita Com Pivô Citroen C3 2013 A 2022"/>
    <n v="7"/>
    <n v="413.7704"/>
    <n v="1.5719275260956047E-3"/>
    <m/>
    <n v="0"/>
    <n v="413.7704"/>
    <n v="0.64718365814746448"/>
    <s v=""/>
  </r>
  <r>
    <x v="109"/>
    <s v="Pivô"/>
    <s v="SPARE"/>
    <s v="Par Pivô Bandeja Dianteira  Fluence 2011 Em Diante"/>
    <n v="5"/>
    <n v="411.5"/>
    <n v="1.5633022009025812E-3"/>
    <m/>
    <n v="0"/>
    <n v="411.5"/>
    <n v="0.54092779304089489"/>
    <s v=""/>
  </r>
  <r>
    <x v="110"/>
    <s v="Bandeja"/>
    <s v="SPARE"/>
    <s v="Par Bracinho Oscilante Bucha Pivô Uno 2002 Em Diante"/>
    <n v="5"/>
    <n v="410.03"/>
    <n v="1.5577176219588951E-3"/>
    <m/>
    <n v="0"/>
    <n v="410.03"/>
    <n v="0.64746008937453614"/>
    <s v=""/>
  </r>
  <r>
    <x v="111"/>
    <s v="Bandeja"/>
    <s v="SPARE"/>
    <s v="Par Morceguinho Dianteira Montana 2011 A 2016"/>
    <n v="9"/>
    <n v="409.96000000000004"/>
    <n v="1.5574516896282435E-3"/>
    <m/>
    <n v="0"/>
    <n v="409.96000000000004"/>
    <n v="0.77190736207870481"/>
    <s v=""/>
  </r>
  <r>
    <x v="112"/>
    <s v="Bandeja"/>
    <s v="SPARE"/>
    <s v="Par Bandeja Inferior Com Pivô Marajó 1973 A 1993"/>
    <n v="3"/>
    <n v="406.95"/>
    <n v="1.5460165994102197E-3"/>
    <m/>
    <n v="0"/>
    <n v="406.95"/>
    <n v="0.58736504820737834"/>
    <s v=""/>
  </r>
  <r>
    <x v="113"/>
    <s v="Bandeja"/>
    <s v="SPARE"/>
    <s v="Bandeja Inferior Opala 1980 Até 1992 Lado Esquerdo"/>
    <n v="3"/>
    <n v="406.53999999999996"/>
    <n v="1.5444589957592594E-3"/>
    <m/>
    <n v="0"/>
    <n v="406.53999999999996"/>
    <n v="0.72821394665663564"/>
    <s v=""/>
  </r>
  <r>
    <x v="114"/>
    <s v="Reparo alavanta Câmbio"/>
    <s v="LT CORREA"/>
    <s v="Reparo Terminal Do Cabo De Marcha Onix 2013 A 2019"/>
    <n v="7"/>
    <n v="397.71000000000004"/>
    <n v="1.5109135317641935E-3"/>
    <m/>
    <n v="0"/>
    <n v="397.71000000000004"/>
    <n v="0.78470098455103299"/>
    <s v=""/>
  </r>
  <r>
    <x v="115"/>
    <s v="Rolamento Roda"/>
    <s v="Importação"/>
    <s v="Kit Rolamento Roda Traseira Ford Verona 1993 1994 1995 1996."/>
    <n v="13"/>
    <n v="393.77000000000004"/>
    <n v="1.495945340581797E-3"/>
    <m/>
    <n v="0"/>
    <n v="393.77000000000004"/>
    <n v="0.65069817400644481"/>
    <s v=""/>
  </r>
  <r>
    <x v="116"/>
    <s v="Bandeja"/>
    <s v="SPARE"/>
    <s v="Bandeja Dianteira Esquerda Com Pivô Oroch 2012 A 2016"/>
    <n v="3"/>
    <n v="390.70000000000005"/>
    <n v="1.4842823083660718E-3"/>
    <m/>
    <n v="0"/>
    <n v="390.70000000000005"/>
    <n v="0.736989040424047"/>
    <s v=""/>
  </r>
  <r>
    <x v="117"/>
    <s v="Reparo alavanta Câmbio"/>
    <s v="LT CORREA"/>
    <s v="Kit Reparo Bucha Alavanca Câmbio Varão Corsa"/>
    <n v="12"/>
    <n v="379.79999999999995"/>
    <n v="1.4428728454503044E-3"/>
    <m/>
    <n v="0"/>
    <n v="379.79999999999995"/>
    <n v="0.725473716381418"/>
    <s v=""/>
  </r>
  <r>
    <x v="118"/>
    <s v="Reparo alavanta Câmbio"/>
    <s v="LT CORREA"/>
    <s v="Par Terminal Cabo De Engate Seleção Up 2005 Em Diante"/>
    <n v="4"/>
    <n v="367.49999999999994"/>
    <n v="1.396144735921503E-3"/>
    <m/>
    <n v="0"/>
    <n v="367.49999999999994"/>
    <n v="0.76401738009604792"/>
    <s v=""/>
  </r>
  <r>
    <x v="119"/>
    <s v="Bandeja"/>
    <s v="SPARE"/>
    <s v="Par Bandeja Inferior Siena 1997 Á 2001 Sem Barra Com Pivô"/>
    <n v="2"/>
    <n v="366.25"/>
    <n v="1.3913959443027225E-3"/>
    <m/>
    <n v="0"/>
    <n v="366.25"/>
    <n v="0.38947435583865925"/>
    <s v=""/>
  </r>
  <r>
    <x v="120"/>
    <s v="OUTROS"/>
    <s v="DM DISTRIBUIDORA"/>
    <s v="Fechadura Mala Porta Traseira Ducato 2.3 2010 A 2017 G2"/>
    <n v="2"/>
    <n v="363.96"/>
    <n v="1.3826961580571163E-3"/>
    <m/>
    <n v="0"/>
    <n v="363.96"/>
    <n v="0.74247246022031821"/>
    <s v=""/>
  </r>
  <r>
    <x v="121"/>
    <s v="Cabo de Capô"/>
    <s v="MundiFlex"/>
    <s v="Cabo De Capô Com Alavanca Montana 2003 Em Diante"/>
    <n v="9"/>
    <n v="360.64"/>
    <n v="1.3700833675176351E-3"/>
    <m/>
    <n v="0"/>
    <n v="360.64"/>
    <n v="0.53598870476332017"/>
    <s v=""/>
  </r>
  <r>
    <x v="122"/>
    <s v="Bandeja"/>
    <s v="SPARE"/>
    <s v="Par Bandeja Dianteira Inferior Strada 2020 Á 2022 Com Pivô"/>
    <n v="1"/>
    <n v="353.78"/>
    <n v="1.3440219991137669E-3"/>
    <m/>
    <n v="0"/>
    <n v="353.78"/>
    <n v="0.74201938000755063"/>
    <s v=""/>
  </r>
  <r>
    <x v="66"/>
    <s v="Cabo Câmbio"/>
    <s v="Importação"/>
    <s v="Cabo De Câmbio Engate Linea 2009 A 2014"/>
    <n v="3"/>
    <n v="347.29"/>
    <n v="1.3193662730290581E-3"/>
    <m/>
    <n v="0"/>
    <n v="347.29"/>
    <n v="0.5039835144901248"/>
    <s v=""/>
  </r>
  <r>
    <x v="123"/>
    <s v="Suporte Radiador"/>
    <s v="LT CORREA"/>
    <s v="Suporte Radiador Lado Motorista - Corsa Sedan 1.6 - 1999"/>
    <n v="6"/>
    <n v="343.79"/>
    <n v="1.3060696564964724E-3"/>
    <m/>
    <n v="0"/>
    <n v="343.79"/>
    <n v="0.67579415002358867"/>
    <s v=""/>
  </r>
  <r>
    <x v="124"/>
    <s v="Bandeja"/>
    <s v="SPARE"/>
    <s v="Par Bandeja Superior Civic 1996 A 2001 Com Pivô"/>
    <n v="1"/>
    <n v="343.62"/>
    <n v="1.3054238208363182E-3"/>
    <m/>
    <n v="0"/>
    <n v="343.62"/>
    <n v="0.7717288775097696"/>
    <s v=""/>
  </r>
  <r>
    <x v="125"/>
    <s v="Bandeja"/>
    <s v="SPARE"/>
    <s v="Par Bandeja Inferior Com Pivô Kicks 2016 A 2020"/>
    <n v="2"/>
    <n v="334.15999999999997"/>
    <n v="1.2694849658653863E-3"/>
    <m/>
    <n v="0"/>
    <n v="334.15999999999997"/>
    <n v="0.76484321355001139"/>
    <s v=""/>
  </r>
  <r>
    <x v="126"/>
    <s v="Pivô"/>
    <s v="SPARE"/>
    <s v="Par Pivô Inferior Da Bandeja Dianteira Fiesta 2002 A 2014"/>
    <n v="4"/>
    <n v="323.20999999999998"/>
    <n v="1.2278855512848682E-3"/>
    <m/>
    <n v="0"/>
    <n v="323.20999999999998"/>
    <n v="0.61943731074399166"/>
    <s v=""/>
  </r>
  <r>
    <x v="127"/>
    <s v="Bandeja"/>
    <s v="SPARE"/>
    <s v="Par Bandeja Dianteira Superior Frontier 2008 Á 2016"/>
    <n v="1"/>
    <n v="318.08"/>
    <n v="1.2083965104813924E-3"/>
    <m/>
    <n v="0"/>
    <n v="318.08"/>
    <n v="0.73329183668764553"/>
    <s v=""/>
  </r>
  <r>
    <x v="128"/>
    <s v="Bandeja"/>
    <s v="SPARE"/>
    <s v="Bandeja Dianteira Direita Com Pivô Compass 4x4 2015 A 2020"/>
    <n v="2"/>
    <n v="316.96659999999997"/>
    <n v="1.2041666668107121E-3"/>
    <m/>
    <n v="0"/>
    <n v="316.96659999999997"/>
    <n v="0.53967377794425619"/>
    <s v=""/>
  </r>
  <r>
    <x v="129"/>
    <s v="Bandeja"/>
    <s v="SPARE"/>
    <s v="Bandeja Dianteira Esquerda Com Pivô Toro 4x4 2016 A 2020"/>
    <n v="2"/>
    <n v="316.96659999999997"/>
    <n v="1.2041666668107121E-3"/>
    <m/>
    <n v="0"/>
    <n v="316.96659999999997"/>
    <n v="0.81768290166133517"/>
    <s v=""/>
  </r>
  <r>
    <x v="130"/>
    <s v="Cabo Embreagem"/>
    <s v="Importação"/>
    <s v="Cabo De Embreagem 206 1.0 16v Chassi .../9456 - Reg. Manual"/>
    <n v="5"/>
    <n v="315.10000000000002"/>
    <n v="1.1970753912622196E-3"/>
    <m/>
    <n v="0"/>
    <n v="315.10000000000002"/>
    <n v="0.83229879288940545"/>
    <s v=""/>
  </r>
  <r>
    <x v="131"/>
    <s v="Bandeja"/>
    <s v="SPARE"/>
    <s v="Par Bandeja Inferior Fiat Marea Weekend"/>
    <n v="1"/>
    <n v="310.04000000000002"/>
    <n v="1.1778522827893957E-3"/>
    <m/>
    <n v="0"/>
    <n v="310.04000000000002"/>
    <n v="0.77511937798444963"/>
    <s v=""/>
  </r>
  <r>
    <x v="132"/>
    <s v="Cabo de Capô"/>
    <s v="MundiFlex"/>
    <s v="Par Cabo De Capô Sem Alavanca Amarok 2010 Em Diante"/>
    <n v="3"/>
    <n v="309.28999999999996"/>
    <n v="1.175003007818127E-3"/>
    <m/>
    <n v="0"/>
    <n v="309.28999999999996"/>
    <n v="0.7393268633169191"/>
    <s v=""/>
  </r>
  <r>
    <x v="133"/>
    <s v="Suporte Radiador"/>
    <s v="LT CORREA"/>
    <s v="Kit Suporte Coxim Radiador Corsa Frente Montana 02 A 12"/>
    <n v="3"/>
    <n v="308.39999999999998"/>
    <n v="1.1716218681855552E-3"/>
    <m/>
    <n v="0"/>
    <n v="308.39999999999998"/>
    <n v="0.69230251195366677"/>
    <s v=""/>
  </r>
  <r>
    <x v="134"/>
    <s v="Bandeja"/>
    <s v="SPARE"/>
    <s v="BANDEJA DIANTEIRA SUPERIOR ESQUERDA ÔMEGA/SUPREMA"/>
    <n v="3"/>
    <n v="303.45"/>
    <n v="1.1528166533751841E-3"/>
    <m/>
    <n v="0"/>
    <n v="303.45"/>
    <n v="0.53981214644038855"/>
    <s v=""/>
  </r>
  <r>
    <x v="135"/>
    <s v="Bandeja"/>
    <s v="SPARE"/>
    <s v="Bandeja Esquerda Inferior Com Pivô I30 2008 A 2012"/>
    <n v="2"/>
    <n v="296.82"/>
    <n v="1.1276290626291716E-3"/>
    <m/>
    <n v="0"/>
    <n v="296.82"/>
    <n v="0.67548131628055164"/>
    <s v=""/>
  </r>
  <r>
    <x v="136"/>
    <s v="Cabo de Freio"/>
    <s v="MundiFlex"/>
    <s v="Par Cabo De Freio Traseira Celta 2001 Em Diante Com Conector"/>
    <n v="4"/>
    <n v="296.7"/>
    <n v="1.1271731786337688E-3"/>
    <m/>
    <n v="0"/>
    <n v="296.7"/>
    <n v="0.65214524353789349"/>
    <s v=""/>
  </r>
  <r>
    <x v="137"/>
    <s v="Bandeja"/>
    <s v="SPARE"/>
    <s v="Bandeja Inferior Oroch Lado Passageiro 2015 Á 2020 Sem Pivô"/>
    <n v="3"/>
    <n v="296.41000000000003"/>
    <n v="1.1260714589782117E-3"/>
    <m/>
    <n v="0"/>
    <n v="296.41000000000003"/>
    <n v="0.57080958249884461"/>
    <s v=""/>
  </r>
  <r>
    <x v="138"/>
    <s v="Rolamento Roda"/>
    <s v="POLO"/>
    <s v="2 Kits Rolamento Roda Dianteira Corsa Frente Montana"/>
    <n v="2"/>
    <n v="295.38"/>
    <n v="1.1221584546843365E-3"/>
    <m/>
    <n v="0"/>
    <n v="295.38"/>
    <n v="0.82063677279546587"/>
    <s v=""/>
  </r>
  <r>
    <x v="139"/>
    <s v="Bandeja"/>
    <s v="SPARE"/>
    <s v="Bandeja Inferior Direito Fiat Coupe"/>
    <n v="2"/>
    <n v="289.87"/>
    <n v="1.1012257812287513E-3"/>
    <m/>
    <n v="0"/>
    <n v="289.87"/>
    <n v="0.72890263528465093"/>
    <s v=""/>
  </r>
  <r>
    <x v="140"/>
    <s v="Bandeja"/>
    <s v="SPARE"/>
    <s v="Bandeja Inferior Esquerda Com Pivô Idea Elx 2005 A 2016"/>
    <n v="2"/>
    <n v="288.08000000000004"/>
    <n v="1.0944255116306578E-3"/>
    <m/>
    <n v="0"/>
    <n v="288.08000000000004"/>
    <n v="0.81401525854761247"/>
    <s v=""/>
  </r>
  <r>
    <x v="141"/>
    <s v="Bandeja"/>
    <s v="SPARE"/>
    <s v="Par Bandeja Inferior Com Pivô Etios 2012 A 2018"/>
    <n v="1"/>
    <n v="288.05"/>
    <n v="1.0943115406318068E-3"/>
    <m/>
    <n v="0"/>
    <n v="288.05"/>
    <n v="0.76629422718808204"/>
    <s v=""/>
  </r>
  <r>
    <x v="142"/>
    <s v="Suporte Radiador"/>
    <s v="LT CORREA"/>
    <s v="Suporte Do Radiador Vectra Cd 2.2 16v 2000"/>
    <n v="4"/>
    <n v="285.07"/>
    <n v="1.0829904214126338E-3"/>
    <m/>
    <n v="0"/>
    <n v="285.07"/>
    <n v="0.6991293684855916"/>
    <s v=""/>
  </r>
  <r>
    <x v="143"/>
    <s v="Bandeja"/>
    <s v="SPARE"/>
    <s v="Par Bandeja Com Pivô Grand Siena 2012 Em Diante"/>
    <n v="1"/>
    <n v="280.89"/>
    <n v="1.0671104622394314E-3"/>
    <m/>
    <n v="0"/>
    <n v="280.89"/>
    <n v="0.75979875030430899"/>
    <s v=""/>
  </r>
  <r>
    <x v="144"/>
    <s v="Bandeja"/>
    <s v="SPARE"/>
    <s v="Bandeja Inferior Direita Com Pivô Etios 2012 A 2018"/>
    <n v="2"/>
    <n v="280.8"/>
    <n v="1.0667685492428793E-3"/>
    <m/>
    <n v="0"/>
    <n v="280.8"/>
    <n v="0.74720596061734967"/>
    <s v=""/>
  </r>
  <r>
    <x v="145"/>
    <s v="Reparo alavanta Câmbio"/>
    <s v="LT CORREA"/>
    <s v="Kit Reparo Dos Cabos De Engate  Fiesta 2002 Á 2010"/>
    <n v="5"/>
    <n v="276.78999999999996"/>
    <n v="1.0515344257298307E-3"/>
    <m/>
    <n v="0"/>
    <n v="276.78999999999996"/>
    <n v="0.6338218456606366"/>
    <s v=""/>
  </r>
  <r>
    <x v="146"/>
    <s v="Cabo de Acelerador"/>
    <s v="Importação"/>
    <s v="Cabo De Acelerador Scenic 1996 Em Diante 1.6 2.0"/>
    <n v="10"/>
    <n v="270.96000000000004"/>
    <n v="1.0293860616198383E-3"/>
    <m/>
    <n v="0"/>
    <n v="270.96000000000004"/>
    <n v="0.7047990635973469"/>
    <s v=""/>
  </r>
  <r>
    <x v="147"/>
    <s v="Bandeja"/>
    <s v="SPARE"/>
    <s v="Par Bandeja Inferior Sem Pivô Sportage 2006 A 2009"/>
    <n v="1"/>
    <n v="264.89"/>
    <n v="1.0063259295190394E-3"/>
    <m/>
    <n v="0"/>
    <n v="264.89"/>
    <n v="0.17912981146365872"/>
    <s v=""/>
  </r>
  <r>
    <x v="148"/>
    <s v="Rolamento Eixo"/>
    <s v="Importação"/>
    <s v="Kit Rolamento Eixo Traseiro Picasso Sem Barra"/>
    <n v="3"/>
    <n v="264.54000000000002"/>
    <n v="1.004996267865781E-3"/>
    <m/>
    <n v="0"/>
    <n v="264.54000000000002"/>
    <n v="0.6586003435656137"/>
    <s v=""/>
  </r>
  <r>
    <x v="149"/>
    <s v="Bandeja"/>
    <s v="SPARE"/>
    <s v="Bandeja Inferior Esquerda Com Pivô Peugeot 208 2013 A 2022"/>
    <n v="4"/>
    <n v="262.58999999999997"/>
    <n v="9.9758815294048297E-4"/>
    <m/>
    <n v="0"/>
    <n v="262.58999999999997"/>
    <n v="0.7856330780277645"/>
    <s v=""/>
  </r>
  <r>
    <x v="150"/>
    <s v="Bandeja"/>
    <s v="SPARE"/>
    <s v="Bandeja Inferior Traseira Ambos Lados Hilux Sw4 2016 A 2020"/>
    <n v="1"/>
    <n v="261.42"/>
    <n v="9.9314328398530439E-4"/>
    <m/>
    <n v="0"/>
    <n v="261.42"/>
    <n v="0.75769520607501029"/>
    <s v=""/>
  </r>
  <r>
    <x v="151"/>
    <s v="Bandeja"/>
    <s v="SPARE"/>
    <s v="Par Bandeja Dianteira Com Pivô Fox 2003 A 2014"/>
    <n v="1"/>
    <n v="257.07"/>
    <n v="9.7661748915194783E-4"/>
    <m/>
    <n v="0"/>
    <n v="257.07"/>
    <n v="0.79932216038058512"/>
    <s v=""/>
  </r>
  <r>
    <x v="152"/>
    <s v="Pivô"/>
    <s v="SPARE"/>
    <s v="Par Pivô Inferior Palio 1996 A 1999"/>
    <n v="6"/>
    <n v="256.14999999999998"/>
    <n v="9.7312237852052524E-4"/>
    <m/>
    <n v="0"/>
    <n v="256.14999999999998"/>
    <n v="0.70601692345855949"/>
    <s v=""/>
  </r>
  <r>
    <x v="153"/>
    <s v="Pino de Freio"/>
    <s v="MultiKit"/>
    <s v="Kit Guia Pinça De Freio Sonic Lt Flex 1.6man 2013"/>
    <n v="6"/>
    <n v="251.21"/>
    <n v="9.5435515404310427E-4"/>
    <m/>
    <n v="0"/>
    <n v="251.21"/>
    <n v="0.69396944666979754"/>
    <s v=""/>
  </r>
  <r>
    <x v="154"/>
    <s v="Bandeja"/>
    <s v="SPARE"/>
    <s v="Bandeja Suspensão Direita Kwid 2024 Com Pivô"/>
    <n v="2"/>
    <n v="250.98"/>
    <n v="9.5348137638524865E-4"/>
    <m/>
    <n v="0"/>
    <n v="250.98"/>
    <n v="0.73895889765634204"/>
    <s v=""/>
  </r>
  <r>
    <x v="155"/>
    <s v="Pino de Freio"/>
    <s v="MultiKit"/>
    <s v="Kit Pino Guia Pinça Freio Logan 2008 A 2013"/>
    <n v="6"/>
    <n v="249.60999999999999"/>
    <n v="9.4827670077106505E-4"/>
    <m/>
    <n v="0"/>
    <n v="249.60999999999999"/>
    <n v="0.85080782602767735"/>
    <s v=""/>
  </r>
  <r>
    <x v="156"/>
    <s v="Bandeja e Bieleta"/>
    <s v="SPARE / HOLYMAN"/>
    <s v="Kit Bandeja E Bieleta Dianteira Esquerda Sportage 2011 A 15"/>
    <n v="1"/>
    <n v="248.81"/>
    <n v="9.4523747413504549E-4"/>
    <m/>
    <n v="0"/>
    <n v="248.81"/>
    <n v="0.75711286248973009"/>
    <s v=""/>
  </r>
  <r>
    <x v="157"/>
    <s v="Bandeja"/>
    <s v="SPARE"/>
    <s v="Bandeja Dianteira Vectra Sem Pivô 1997 Á 2011"/>
    <n v="2"/>
    <n v="248.36"/>
    <n v="9.4352790915228448E-4"/>
    <m/>
    <n v="0"/>
    <n v="248.36"/>
    <n v="0.71179640032099045"/>
    <s v=""/>
  </r>
  <r>
    <x v="158"/>
    <s v="Bandeja"/>
    <s v="SPARE"/>
    <s v="Bandeja Superior Esquerda Com Pivô Ranger 1998 A 2011"/>
    <n v="2"/>
    <n v="248.33400000000003"/>
    <n v="9.4342913428661392E-4"/>
    <m/>
    <n v="0"/>
    <n v="248.33400000000003"/>
    <n v="0.48639533061736134"/>
    <s v=""/>
  </r>
  <r>
    <x v="159"/>
    <s v="Cabo Embreagem"/>
    <s v="Importação"/>
    <s v="Cabo De Embreagem Ducato(2.8mglu)2001 2002 2003 2004 2005..."/>
    <n v="6"/>
    <n v="247.88"/>
    <n v="9.4170437317067266E-4"/>
    <m/>
    <n v="0"/>
    <n v="247.88"/>
    <n v="0.74082486551105786"/>
    <s v=""/>
  </r>
  <r>
    <x v="160"/>
    <s v="Bandeja"/>
    <s v="SPARE"/>
    <s v="Bandeja Inferior C3 Lado Direito Com Pivô"/>
    <n v="4"/>
    <n v="247.1404"/>
    <n v="9.3889460814567261E-4"/>
    <m/>
    <n v="0"/>
    <n v="247.1404"/>
    <n v="0.67635577449370554"/>
    <s v=""/>
  </r>
  <r>
    <x v="161"/>
    <s v="Bandeja"/>
    <s v="SPARE"/>
    <s v="Bandeja Inferior C3 Lado Esquerdo Com Pivô"/>
    <n v="4"/>
    <n v="247.1404"/>
    <n v="9.3889460814567261E-4"/>
    <m/>
    <n v="0"/>
    <n v="247.1404"/>
    <n v="0.84544471811713195"/>
    <s v=""/>
  </r>
  <r>
    <x v="162"/>
    <s v="Bandeja"/>
    <s v="SPARE"/>
    <s v="Bandeja Superior Direita Com Pivô Ranger 1998 A 2011"/>
    <n v="2"/>
    <n v="246.74400000000003"/>
    <n v="9.3738867134752493E-4"/>
    <m/>
    <n v="0"/>
    <n v="246.74400000000003"/>
    <n v="0.73196084247997628"/>
    <s v=""/>
  </r>
  <r>
    <x v="163"/>
    <s v="Haste Câmbio"/>
    <s v="LT CORREA"/>
    <s v="Kit Bieleta Haste Trambulador Peugeot 206 207 1.4 8v 1.6 16v"/>
    <n v="5"/>
    <n v="245.92"/>
    <n v="9.3425826791242465E-4"/>
    <m/>
    <n v="0"/>
    <n v="245.92"/>
    <n v="0.46035192811681014"/>
    <s v=""/>
  </r>
  <r>
    <x v="117"/>
    <s v="Reparo alavanta Câmbio"/>
    <s v="LT CORREA"/>
    <s v="Kit Reparo Bucha Alavanca Câmbio Varão Corsa"/>
    <n v="7"/>
    <n v="245.57699999999997"/>
    <n v="9.3295519949223118E-4"/>
    <m/>
    <n v="0"/>
    <n v="245.57699999999997"/>
    <n v="0.75031164069660861"/>
    <s v=""/>
  </r>
  <r>
    <x v="164"/>
    <s v="Bandeja"/>
    <s v="SPARE"/>
    <s v="Bandeja Direita Com Pivô Palio Weekend Adventure2005 A 2008"/>
    <n v="2"/>
    <n v="244.62"/>
    <n v="9.293195246288928E-4"/>
    <m/>
    <n v="0"/>
    <n v="244.62"/>
    <n v="0.89160227438402095"/>
    <s v=""/>
  </r>
  <r>
    <x v="165"/>
    <s v="Bandeja"/>
    <s v="SPARE"/>
    <s v="Bandeja Dianteira Inferior Direita Com Pivô Ipanema 89 À 98"/>
    <n v="2"/>
    <n v="244.06"/>
    <n v="9.271920659836791E-4"/>
    <m/>
    <n v="0"/>
    <n v="244.06"/>
    <n v="0.68444668798025687"/>
    <s v=""/>
  </r>
  <r>
    <x v="166"/>
    <s v="Bandeja"/>
    <s v="SPARE"/>
    <s v="Par Bandeja Inferior Sem Pivô Ipanema 1989 A 1998"/>
    <n v="1"/>
    <n v="243.12"/>
    <n v="9.2362097468635614E-4"/>
    <m/>
    <n v="0"/>
    <n v="243.12"/>
    <n v="0.7980829202639268"/>
    <s v=""/>
  </r>
  <r>
    <x v="167"/>
    <s v="Pivô"/>
    <s v="SPARE"/>
    <s v="Par Pivô Gol G5 2008 Em Diante Com Direção Hidraulica"/>
    <n v="5"/>
    <n v="240.14999999999998"/>
    <n v="9.1233784580013321E-4"/>
    <m/>
    <n v="0"/>
    <n v="240.14999999999998"/>
    <n v="0.39288343558282207"/>
    <s v=""/>
  </r>
  <r>
    <x v="168"/>
    <s v="Bandeja"/>
    <s v="SPARE"/>
    <s v="Par Bandeja Dianteira Com Pivô Oroch 2012 A 2016"/>
    <n v="1"/>
    <n v="239.05"/>
    <n v="9.0815890917560638E-4"/>
    <m/>
    <n v="0"/>
    <n v="239.05"/>
    <n v="0.74862207190279351"/>
    <s v=""/>
  </r>
  <r>
    <x v="169"/>
    <s v="Bandeja"/>
    <s v="SPARE"/>
    <s v="Bandeja Traseira Uno Cs S Sx 1984 A 1996"/>
    <n v="3"/>
    <n v="236.51"/>
    <n v="8.9850936460624409E-4"/>
    <m/>
    <n v="0"/>
    <n v="236.51"/>
    <n v="0.66188117426468529"/>
    <s v=""/>
  </r>
  <r>
    <x v="170"/>
    <s v="Pino de Porta"/>
    <s v="MultiKit"/>
    <s v="Par Pino Da Dobradiça Da Porta Strada G1 1999 A 2001"/>
    <n v="7"/>
    <n v="232.99"/>
    <n v="8.8513676740775791E-4"/>
    <m/>
    <n v="0"/>
    <n v="232.99"/>
    <n v="0.67774965820170463"/>
    <s v=""/>
  </r>
  <r>
    <x v="171"/>
    <s v="Cabo de Velocímetro"/>
    <s v="MundiFlex"/>
    <s v="Cabo De Velocímetro Kombi T2 2006 Em Diante Motor Água"/>
    <n v="5"/>
    <n v="232.65"/>
    <n v="8.8384509608744959E-4"/>
    <m/>
    <n v="0"/>
    <n v="232.65"/>
    <n v="0.82970756062767481"/>
    <s v=""/>
  </r>
  <r>
    <x v="67"/>
    <s v="Cabo Câmbio"/>
    <s v="Importação"/>
    <s v="Cabo Do Trambulador Onix 2012 A 2014"/>
    <n v="1"/>
    <n v="230.99"/>
    <n v="8.7753870081770896E-4"/>
    <m/>
    <n v="0"/>
    <n v="230.99"/>
    <n v="0.79734207801173629"/>
    <s v=""/>
  </r>
  <r>
    <x v="172"/>
    <s v="Bandeja"/>
    <s v="SPARE"/>
    <s v="Bandeja Inferior Esquerda Com Pivô Montana 2003 A 2010"/>
    <n v="2"/>
    <n v="230.72"/>
    <n v="8.7651296182805229E-4"/>
    <m/>
    <n v="0"/>
    <n v="230.72"/>
    <n v="0.64128078270053923"/>
    <s v=""/>
  </r>
  <r>
    <x v="173"/>
    <s v="Bandeja"/>
    <s v="SPARE"/>
    <s v="Bandeja Dianteira Direita Com Pivô Polo Gti 2006 A 2017"/>
    <n v="2"/>
    <n v="227.16"/>
    <n v="8.6298840329776506E-4"/>
    <m/>
    <n v="0"/>
    <n v="227.16"/>
    <n v="0.60611558781151609"/>
    <s v=""/>
  </r>
  <r>
    <x v="51"/>
    <s v="Terminal Cabo Câmbio"/>
    <s v="Importação / LT CORREA"/>
    <s v="Terminal Cabo De Engate Audi A3 2003"/>
    <n v="7"/>
    <n v="226.38000000000002"/>
    <n v="8.6002515732764608E-4"/>
    <m/>
    <n v="0"/>
    <n v="226.38000000000002"/>
    <n v="0.70015154795410273"/>
    <s v=""/>
  </r>
  <r>
    <x v="70"/>
    <s v="Bandeja"/>
    <s v="SPARE"/>
    <s v="Bandeja Dianteira Direita Com Pivô Sandero 2014 A 2019"/>
    <n v="2"/>
    <n v="225.66"/>
    <n v="8.5728985335522829E-4"/>
    <m/>
    <n v="0"/>
    <n v="225.66"/>
    <n v="0.80004254413954479"/>
    <s v=""/>
  </r>
  <r>
    <x v="174"/>
    <s v="Bandeja"/>
    <s v="SPARE"/>
    <s v="BANDEJA SUPERIOR ESQUERDA SEM PIVÔ TRAILBLAZER 2012 A 2020"/>
    <n v="1"/>
    <n v="222.87"/>
    <n v="8.4669055046211002E-4"/>
    <m/>
    <n v="0"/>
    <n v="222.87"/>
    <n v="0.74643311675262913"/>
    <s v=""/>
  </r>
  <r>
    <x v="175"/>
    <s v="Pino de Freio"/>
    <s v="MultiKit"/>
    <s v="Par Kit Pino Deslizante Pinça De Freio Corsa 2003 Em Diante"/>
    <n v="3"/>
    <n v="222.66000000000003"/>
    <n v="8.4589275347015497E-4"/>
    <m/>
    <n v="0"/>
    <n v="222.66000000000003"/>
    <n v="0.74227422742274241"/>
    <s v=""/>
  </r>
  <r>
    <x v="176"/>
    <s v="Bandeja"/>
    <s v="SPARE"/>
    <s v="Bandeja Direita Sem Pivô Citroen C3 2003 A 2012"/>
    <n v="4"/>
    <n v="222.34000000000003"/>
    <n v="8.4467706281574713E-4"/>
    <m/>
    <n v="0"/>
    <n v="222.34000000000003"/>
    <n v="0.61173168986958681"/>
    <s v=""/>
  </r>
  <r>
    <x v="177"/>
    <s v="Bandeja"/>
    <s v="SPARE"/>
    <s v="Bandeja Inferior Direita Com Pivô Vectra 1997 A 2005"/>
    <n v="1"/>
    <n v="221.44"/>
    <n v="8.41257932850225E-4"/>
    <m/>
    <n v="0"/>
    <n v="221.44"/>
    <n v="0.78770631758679566"/>
    <s v=""/>
  </r>
  <r>
    <x v="178"/>
    <s v="Cabo de Capô"/>
    <s v="MundiFlex"/>
    <s v="Cabo De Capô Com Alavanca Kadett 1989 A 1998"/>
    <n v="7"/>
    <n v="221.32999999999998"/>
    <n v="8.408400391877722E-4"/>
    <m/>
    <n v="0"/>
    <n v="221.32999999999998"/>
    <n v="0.74284275885215634"/>
    <s v=""/>
  </r>
  <r>
    <x v="179"/>
    <s v="Bandeja"/>
    <s v="SPARE"/>
    <s v="Bandeja Inferior Esquerdo Com Pivô Elantra 2011 A 2016"/>
    <n v="1"/>
    <n v="218.92"/>
    <n v="8.3168436894676318E-4"/>
    <m/>
    <n v="0"/>
    <n v="218.92"/>
    <n v="0.3771751490300127"/>
    <s v=""/>
  </r>
  <r>
    <x v="180"/>
    <s v="Suporte Parachoque"/>
    <s v="LT CORREA"/>
    <s v="Corsa Sedan Class. Super 1.6 2004 A 2006"/>
    <n v="5"/>
    <n v="217.10000000000002"/>
    <n v="8.2477012834981868E-4"/>
    <m/>
    <n v="0"/>
    <n v="217.10000000000002"/>
    <n v="0.64429012345679038"/>
    <s v=""/>
  </r>
  <r>
    <x v="181"/>
    <s v="Bandeja"/>
    <s v="SPARE"/>
    <s v="BANDEJA DIANTEIRA ESQUERDA COROLLA COM pivô"/>
    <n v="1"/>
    <n v="214.81"/>
    <n v="8.1607034210421259E-4"/>
    <m/>
    <n v="0"/>
    <n v="214.81"/>
    <n v="0.82227070892665743"/>
    <s v=""/>
  </r>
  <r>
    <x v="182"/>
    <s v="Bandeja"/>
    <s v="SPARE"/>
    <s v="Par Bandeja Inferior Del Rey 1984 A 1997 Sem Pivô"/>
    <n v="1"/>
    <n v="212.92"/>
    <n v="8.0889016917661623E-4"/>
    <m/>
    <n v="0"/>
    <n v="212.92"/>
    <n v="0.73514483996823532"/>
    <s v=""/>
  </r>
  <r>
    <x v="183"/>
    <s v="Reparo alavanta Câmbio"/>
    <s v="LT CORREA"/>
    <s v="Inibidor De Marcha Ré Corsa Sistema Varão"/>
    <n v="9"/>
    <n v="211.33959999999999"/>
    <n v="8.0288617695715948E-4"/>
    <m/>
    <n v="0"/>
    <n v="211.33959999999999"/>
    <n v="0.66180121500594957"/>
    <s v=""/>
  </r>
  <r>
    <x v="184"/>
    <s v="Pivô"/>
    <s v="SPARE"/>
    <s v="Par Pivô Inferior Bandeja Dianteira Gol 1980 À 1992"/>
    <n v="3"/>
    <n v="209.31"/>
    <n v="7.9517565898157782E-4"/>
    <m/>
    <n v="0"/>
    <n v="209.31"/>
    <n v="0.63484986351228379"/>
    <s v=""/>
  </r>
  <r>
    <x v="185"/>
    <s v="Bandeja"/>
    <s v="SPARE"/>
    <s v="BANDEJA INFERIOR DIREITA COM PIVÔ KICKS 2016 A 2020"/>
    <n v="2"/>
    <n v="207.05"/>
    <n v="7.8658984373482243E-4"/>
    <m/>
    <n v="0"/>
    <n v="207.05"/>
    <n v="0.74909551374819117"/>
    <s v=""/>
  </r>
  <r>
    <x v="186"/>
    <s v="Suporte Radiador"/>
    <s v="LT CORREA"/>
    <s v="Kit Suporte Coxim Superior Do Radiador Tracker 2021 a 2023"/>
    <n v="9"/>
    <n v="206.83"/>
    <n v="7.8575405640991705E-4"/>
    <m/>
    <n v="0"/>
    <n v="206.83"/>
    <n v="0.66225865326118283"/>
    <s v=""/>
  </r>
  <r>
    <x v="15"/>
    <s v="Cabo Câmbio"/>
    <s v="Importação"/>
    <s v="Cabo De Marcha Hyundai Hr 2005 A 2012"/>
    <n v="1"/>
    <n v="205.58"/>
    <n v="7.8100526479113648E-4"/>
    <m/>
    <n v="0"/>
    <n v="205.58"/>
    <n v="0.83647312527973305"/>
    <s v=""/>
  </r>
  <r>
    <x v="57"/>
    <s v="Bandeja"/>
    <s v="SPARE"/>
    <s v="Bandeja Com Pivô Direita Sandero 2006 Em Diante"/>
    <n v="2"/>
    <n v="203.01999999999998"/>
    <n v="7.7127973955587361E-4"/>
    <m/>
    <n v="0"/>
    <n v="203.01999999999998"/>
    <n v="0.69099077635206418"/>
    <s v=""/>
  </r>
  <r>
    <x v="187"/>
    <s v="Pivô"/>
    <s v="SPARE"/>
    <s v="Par Pivô Da Bandeja Inferior Citroen C3 2002 A 2013"/>
    <n v="3"/>
    <n v="202.32"/>
    <n v="7.6862041624935651E-4"/>
    <m/>
    <n v="0"/>
    <n v="202.32"/>
    <n v="0.68086824835941451"/>
    <s v=""/>
  </r>
  <r>
    <x v="153"/>
    <s v="Pino de Freio"/>
    <s v="MultiKit"/>
    <s v="Kit Guia Pinça De Freio Sonic Lt Flex 1.6man 2013"/>
    <n v="5"/>
    <n v="197.55"/>
    <n v="7.5049902743208976E-4"/>
    <m/>
    <n v="0"/>
    <n v="197.55"/>
    <n v="0.57591394087808301"/>
    <s v=""/>
  </r>
  <r>
    <x v="188"/>
    <s v="Pastilha Freio"/>
    <s v="IRB"/>
    <s v="Par Rolamento Roda Traseira Bmw Série 3 328 2005 A 2007"/>
    <n v="0"/>
    <n v="195.83"/>
    <n v="7.4396469016464761E-4"/>
    <m/>
    <n v="0"/>
    <n v="195.83"/>
    <n v="0.88719249762152863"/>
    <s v=""/>
  </r>
  <r>
    <x v="189"/>
    <s v="Bandeja"/>
    <s v="SPARE"/>
    <s v="Bandeja Lado Direito Hb20 Hatch Automático 2012 Á 2019"/>
    <n v="1"/>
    <n v="194.75"/>
    <n v="7.3986173420602114E-4"/>
    <m/>
    <n v="0"/>
    <n v="194.75"/>
    <n v="0.73241820233170374"/>
    <s v=""/>
  </r>
  <r>
    <x v="190"/>
    <s v="Cabo Câmbio"/>
    <s v="Importação"/>
    <s v="Cabo De Marcha Engate E Seleção Hyundai Hr 2013 Em Diante"/>
    <n v="1"/>
    <n v="194.59"/>
    <n v="7.3925388887881717E-4"/>
    <m/>
    <n v="0"/>
    <n v="194.59"/>
    <n v="0.68279588757500265"/>
    <s v=""/>
  </r>
  <r>
    <x v="191"/>
    <s v="Reparo alavanta Câmbio"/>
    <s v="BRK"/>
    <s v="Kit Reparo Trambulador Com Mola Megane Até 2004"/>
    <n v="3"/>
    <n v="193.13"/>
    <n v="7.3370730026808134E-4"/>
    <m/>
    <n v="0"/>
    <n v="193.13"/>
    <n v="0.65668140088405302"/>
    <s v=""/>
  </r>
  <r>
    <x v="192"/>
    <s v="Cabo de Freio"/>
    <s v="MundiFlex"/>
    <s v="Cabo De Freio Gol G3 2002 Em Diante"/>
    <n v="3"/>
    <n v="192.24"/>
    <n v="7.3032616063550967E-4"/>
    <m/>
    <n v="0"/>
    <n v="192.24"/>
    <n v="0.6640873290037308"/>
    <s v=""/>
  </r>
  <r>
    <x v="193"/>
    <s v="Bandeja"/>
    <s v="SPARE"/>
    <s v="Bandeja Dianteira Esquerda Com Pivô Vera Cruz 2007 A 2012"/>
    <n v="1"/>
    <n v="190.1"/>
    <n v="7.221962293841571E-4"/>
    <m/>
    <n v="0"/>
    <n v="190.1"/>
    <n v="0.77430654555822576"/>
    <s v=""/>
  </r>
  <r>
    <x v="194"/>
    <s v="Pino de Freio"/>
    <s v="MultiKit"/>
    <s v="Kit Pino Da Pinça De Freio Hyundai Hr 2005 A 2018"/>
    <n v="5"/>
    <n v="189.54999999999998"/>
    <n v="7.2010676107189364E-4"/>
    <m/>
    <n v="0"/>
    <n v="189.54999999999998"/>
    <n v="0.71663516068052924"/>
    <s v=""/>
  </r>
  <r>
    <x v="195"/>
    <s v="Cabo Embreagem"/>
    <s v="MundiFlex"/>
    <s v="Cabo Embreagem Gol G2 1994 A 1998"/>
    <n v="5"/>
    <n v="187.69"/>
    <n v="7.1304055914314809E-4"/>
    <m/>
    <n v="0"/>
    <n v="187.69"/>
    <n v="0.40851017520948957"/>
    <s v=""/>
  </r>
  <r>
    <x v="196"/>
    <s v="Bandeja"/>
    <s v="SPARE"/>
    <s v="Bandeja Lado Esquerdo Hb20 Hatch 2012 A 2019 Com Pivô"/>
    <n v="1"/>
    <n v="187.52"/>
    <n v="7.1239472348299398E-4"/>
    <m/>
    <n v="0"/>
    <n v="187.52"/>
    <n v="0.75518505094438404"/>
    <s v=""/>
  </r>
  <r>
    <x v="197"/>
    <s v="Bandeja"/>
    <s v="SPARE"/>
    <s v="Bandeja Dianteira Esquerda comPivô Lancer 2011 À 2019"/>
    <n v="1"/>
    <n v="186.25"/>
    <n v="7.0756995119831284E-4"/>
    <m/>
    <n v="0"/>
    <n v="186.25"/>
    <n v="0.77604166666666663"/>
    <s v=""/>
  </r>
  <r>
    <x v="198"/>
    <s v="Bandeja"/>
    <s v="SPARE"/>
    <s v="Par Braço Da Suspensão Corsa Classic Sem Pivô"/>
    <n v="2"/>
    <n v="184.94"/>
    <n v="7.0259321758183075E-4"/>
    <m/>
    <n v="0"/>
    <n v="184.94"/>
    <n v="0.52287249081142206"/>
    <s v=""/>
  </r>
  <r>
    <x v="199"/>
    <s v="Rolamento semi Eixo"/>
    <s v="Roletan"/>
    <s v="Rolamento Coifa Palio G1 1.0 1996 A 2000"/>
    <n v="7"/>
    <n v="184.90400000000002"/>
    <n v="7.0245645238320995E-4"/>
    <m/>
    <n v="0"/>
    <n v="184.90400000000002"/>
    <n v="0.71089580930411389"/>
    <s v=""/>
  </r>
  <r>
    <x v="200"/>
    <s v="Reparo alavanta Câmbio"/>
    <s v="LT CORREA"/>
    <s v="Reparo Alavanca Do Câmbio Eaton Frontier 2002 Em Diante"/>
    <n v="9"/>
    <n v="184.64000000000001"/>
    <n v="7.0145350759332349E-4"/>
    <m/>
    <n v="0"/>
    <n v="184.64000000000001"/>
    <n v="0.70564855155545381"/>
    <s v=""/>
  </r>
  <r>
    <x v="201"/>
    <s v="Bandeja"/>
    <s v="SPARE"/>
    <s v="Bandeja Dianteira Inferior Esq Strada 2020 Á 2022 Com Pivô"/>
    <n v="1"/>
    <n v="183.33"/>
    <n v="6.964767739768414E-4"/>
    <m/>
    <n v="0"/>
    <n v="183.33"/>
    <n v="0.73057304534948597"/>
    <s v=""/>
  </r>
  <r>
    <x v="202"/>
    <s v="Bandeja"/>
    <s v="SPARE"/>
    <s v="Bandeja Dianteira Esquerda Com Pivô Honda Fit 2008 2°geração"/>
    <n v="1"/>
    <n v="183.09"/>
    <n v="6.9556500598603544E-4"/>
    <m/>
    <n v="0"/>
    <n v="183.09"/>
    <n v="0.41862538869581123"/>
    <s v=""/>
  </r>
  <r>
    <x v="203"/>
    <s v="Pino de Porta"/>
    <s v="MultiKit"/>
    <s v="4 Kits Pino Dobradiça Porta  Ld Le Prêmio 1989 1990"/>
    <n v="3"/>
    <n v="182.43"/>
    <n v="6.9305764401131928E-4"/>
    <m/>
    <n v="0"/>
    <n v="182.43"/>
    <n v="0.62114402451481099"/>
    <s v=""/>
  </r>
  <r>
    <x v="204"/>
    <s v="Bandeja"/>
    <s v="SPARE"/>
    <s v="Par Bandeja Com Buchas Sem Pivô Audi A3 1996 A 2007"/>
    <n v="1"/>
    <n v="178.66"/>
    <n v="6.7873528848907689E-4"/>
    <m/>
    <n v="0"/>
    <n v="178.66"/>
    <n v="0.67218480755483645"/>
    <s v=""/>
  </r>
  <r>
    <x v="205"/>
    <s v="Bandeja"/>
    <s v="SPARE"/>
    <s v="Bandeja Dianteira Esquerda New Fiesta 2011 A 2018 Com Pivô"/>
    <n v="1"/>
    <n v="176.32"/>
    <n v="6.6984555057871952E-4"/>
    <m/>
    <n v="0"/>
    <n v="176.32"/>
    <n v="0.88799355358581789"/>
    <s v=""/>
  </r>
  <r>
    <x v="206"/>
    <s v="Bomba Combustível"/>
    <s v="POLO"/>
    <s v="Bomba Combustível Flex Universal Sistema Bosch 12 Bar"/>
    <n v="1"/>
    <n v="175.06"/>
    <n v="6.6505876862698872E-4"/>
    <m/>
    <n v="0"/>
    <n v="175.06"/>
    <n v="0.83760765550239236"/>
    <s v=""/>
  </r>
  <r>
    <x v="207"/>
    <s v="Pivô"/>
    <s v="SPARE"/>
    <s v="Par Pivô Da Bandeja Dianteira Duster 2011 A 2019"/>
    <n v="3"/>
    <n v="170.73"/>
    <n v="6.4860895445953263E-4"/>
    <m/>
    <n v="0"/>
    <n v="170.73"/>
    <n v="0.63915094339622636"/>
    <s v=""/>
  </r>
  <r>
    <x v="208"/>
    <s v="Bucha Bandeja"/>
    <s v="MOBENSANI"/>
    <s v="Kit 4 Buchas Da Bandeja Dianteira Crv 2007 A 2012"/>
    <n v="1"/>
    <n v="170.13"/>
    <n v="6.4632953448251788E-4"/>
    <m/>
    <n v="0"/>
    <n v="170.13"/>
    <n v="0.83783118290160541"/>
    <s v=""/>
  </r>
  <r>
    <x v="209"/>
    <s v="Bandeja"/>
    <s v="SPARE"/>
    <s v="Bandeja Inferior Direito Ka Direção Hidráulica  08 Á 13"/>
    <n v="1"/>
    <n v="169.67"/>
    <n v="6.4458197916680664E-4"/>
    <m/>
    <n v="0"/>
    <n v="169.67"/>
    <n v="0.7198862913148627"/>
    <s v=""/>
  </r>
  <r>
    <x v="210"/>
    <s v="Bandeja"/>
    <s v="SPARE"/>
    <s v="Bandeja Dianteira Direita com pivô Lancer 2011 À 2019"/>
    <n v="1"/>
    <n v="169.25"/>
    <n v="6.4298638518289633E-4"/>
    <m/>
    <n v="0"/>
    <n v="169.25"/>
    <n v="0.70520833333333333"/>
    <s v=""/>
  </r>
  <r>
    <x v="211"/>
    <s v="Bandeja"/>
    <s v="SPARE"/>
    <s v="Bandeja Dianteira Lado Esquerdo Com Pivô Fluence 2011 À 2018"/>
    <n v="1"/>
    <n v="167.39"/>
    <n v="6.3592018325415078E-4"/>
    <m/>
    <n v="0"/>
    <n v="167.39"/>
    <n v="0.76985696546014803"/>
    <s v=""/>
  </r>
  <r>
    <x v="212"/>
    <s v="Bandeja"/>
    <s v="SPARE"/>
    <s v="Bandeja Dianteira Esquerda Monza 1991 A 1996 Sem Pivô"/>
    <n v="2"/>
    <n v="166.56"/>
    <n v="6.3276698561928052E-4"/>
    <m/>
    <n v="0"/>
    <n v="166.56"/>
    <n v="0.63865030674846623"/>
    <s v=""/>
  </r>
  <r>
    <x v="213"/>
    <s v="Cabo Câmbio"/>
    <s v="Importação"/>
    <s v="Cabo De Trambulador Prisma 2007 A 2014 Com Pino De Regulagem"/>
    <n v="1"/>
    <n v="165.95"/>
    <n v="6.3044957530931553E-4"/>
    <m/>
    <n v="0"/>
    <n v="165.95"/>
    <n v="0.72152173913043471"/>
    <s v=""/>
  </r>
  <r>
    <x v="214"/>
    <s v="Rolamento Eixo"/>
    <s v="Importação"/>
    <s v="Kit De Rolamento Eixo Traseiro 207 Passion Com Barra 50mm"/>
    <n v="2"/>
    <n v="165.76"/>
    <n v="6.2972775898326085E-4"/>
    <m/>
    <n v="0"/>
    <n v="165.76"/>
    <n v="0.65934765314240251"/>
    <s v=""/>
  </r>
  <r>
    <x v="215"/>
    <s v="Reparo alavanta Câmbio"/>
    <s v="LT CORREA"/>
    <s v="Kit Haste Do Trambulador 122mm E 279mm Partner 1.6"/>
    <n v="3"/>
    <n v="164.19"/>
    <n v="6.2376327671007244E-4"/>
    <m/>
    <n v="0"/>
    <n v="164.19"/>
    <n v="0.71730013106159896"/>
    <s v=""/>
  </r>
  <r>
    <x v="216"/>
    <s v="Bandeja"/>
    <s v="SPARE"/>
    <s v="Bandeja Dianteira Esquerda Com Pivô Fiesta 2003 A 2009"/>
    <n v="1"/>
    <n v="162.63"/>
    <n v="6.1783678476983416E-4"/>
    <m/>
    <n v="0"/>
    <n v="162.63"/>
    <n v="0.83816935525434211"/>
    <s v=""/>
  </r>
  <r>
    <x v="217"/>
    <s v="Bandeja"/>
    <s v="SPARE"/>
    <s v="Bandeja Dianteira Esquerda Com Pivô Linea 2008 A 2016"/>
    <n v="1"/>
    <n v="161.33000000000001"/>
    <n v="6.1289804148630242E-4"/>
    <m/>
    <n v="0"/>
    <n v="161.33000000000001"/>
    <n v="0.76214096749811044"/>
    <s v=""/>
  </r>
  <r>
    <x v="75"/>
    <s v="Cabo de Freio"/>
    <s v="MundiFlex"/>
    <s v="Cabo De Freio Gol G2 Todos Traseiro 1994 A 2002"/>
    <n v="2"/>
    <n v="161.07999999999998"/>
    <n v="6.1194828316254622E-4"/>
    <m/>
    <n v="0"/>
    <n v="161.07999999999998"/>
    <n v="0.59593044765075831"/>
    <s v=""/>
  </r>
  <r>
    <x v="218"/>
    <s v="Bieleta"/>
    <s v="HOLYMAN"/>
    <s v="Bieleta Dianteira Ambos Lados Bmw 116d 116i 2011 Em Diante"/>
    <n v="3"/>
    <n v="160.18"/>
    <n v="6.085291531970242E-4"/>
    <m/>
    <n v="0"/>
    <n v="160.18"/>
    <n v="0.65917695473251037"/>
    <s v=""/>
  </r>
  <r>
    <x v="219"/>
    <s v="Pino de Freio"/>
    <s v="MultiKit"/>
    <s v="Par Cabo De Freio Brasília 1300 1500 1600"/>
    <n v="3"/>
    <n v="159.72"/>
    <n v="6.0678159788131296E-4"/>
    <m/>
    <n v="0"/>
    <n v="159.72"/>
    <n v="0.59162129125458396"/>
    <s v=""/>
  </r>
  <r>
    <x v="220"/>
    <s v="Cabo Câmbio"/>
    <s v="Importação"/>
    <s v="Cabo De Marcha Astra 2001/2005 Original 93306003"/>
    <n v="1"/>
    <n v="159.59"/>
    <n v="6.0628772355295968E-4"/>
    <m/>
    <n v="0"/>
    <n v="159.59"/>
    <n v="0.38051979017644255"/>
    <s v=""/>
  </r>
  <r>
    <x v="221"/>
    <s v="Pivô"/>
    <s v="SPARE"/>
    <s v="PIVÔ INFERIOR AMBOS LADOS MERIVA 1.4 1.8 2003 A 2012"/>
    <n v="3"/>
    <n v="159"/>
    <n v="6.0404629390889528E-4"/>
    <m/>
    <n v="0"/>
    <n v="159"/>
    <n v="0.59085841694537344"/>
    <s v=""/>
  </r>
  <r>
    <x v="222"/>
    <s v="Suporte Radiador"/>
    <s v="LT CORREA"/>
    <s v="Suporte Coxin Radiador Esquerdo Corsa Frente Montana 2002/12"/>
    <n v="2"/>
    <n v="158.56"/>
    <n v="6.0237471925908451E-4"/>
    <m/>
    <n v="0"/>
    <n v="158.56"/>
    <n v="0.7314327890026755"/>
    <s v=""/>
  </r>
  <r>
    <x v="223"/>
    <s v="Cabo Acelerador"/>
    <s v="MundiFlex"/>
    <s v="Cabo De Acelerador Escort 09 1996 A 11 2002 1.8 16v"/>
    <n v="5"/>
    <n v="157.88999999999999"/>
    <n v="5.99829366951418E-4"/>
    <m/>
    <n v="0"/>
    <n v="157.88999999999999"/>
    <n v="0.92349535006141403"/>
    <s v=""/>
  </r>
  <r>
    <x v="224"/>
    <s v="Bandeja"/>
    <s v="SPARE"/>
    <s v="Bandeja Dianteira Direita Com Pivô Honda City 2009 A 2013"/>
    <n v="1"/>
    <n v="155.55000000000001"/>
    <n v="5.9093962904106085E-4"/>
    <m/>
    <n v="0"/>
    <n v="155.55000000000001"/>
    <n v="0.35565666727638562"/>
    <s v=""/>
  </r>
  <r>
    <x v="225"/>
    <s v="Cabo Embreagem"/>
    <s v="Importação"/>
    <s v="Cabo De Embreagem Toyota Etios 1.3/1.5 16v 2012/2013... Novo"/>
    <n v="2"/>
    <n v="153.96"/>
    <n v="5.8489916610197186E-4"/>
    <m/>
    <n v="0"/>
    <n v="153.96"/>
    <n v="0.69257759784075579"/>
    <s v=""/>
  </r>
  <r>
    <x v="226"/>
    <s v="Bandeja"/>
    <s v="SPARE"/>
    <s v="Bandeja Dianteira Esquerda Com Pivô Fiat Punto 2006 A 2014"/>
    <n v="1"/>
    <n v="153.15"/>
    <n v="5.8182194913300195E-4"/>
    <m/>
    <n v="0"/>
    <n v="153.15"/>
    <n v="0.71371982477397711"/>
    <s v=""/>
  </r>
  <r>
    <x v="227"/>
    <s v="Bandeja"/>
    <s v="SPARE"/>
    <s v="Par Bandeja Inferior Siena 1997 Á 2001 Sem Pivô"/>
    <n v="1"/>
    <n v="152.30000000000001"/>
    <n v="5.7859277083223122E-4"/>
    <m/>
    <n v="0"/>
    <n v="152.30000000000001"/>
    <n v="0.75187598736176942"/>
    <s v=""/>
  </r>
  <r>
    <x v="228"/>
    <s v="Bandeja"/>
    <s v="SPARE"/>
    <s v="Bandeja Inferior Esquerda Com Pivô Zafira 2001 A 2012"/>
    <n v="1"/>
    <n v="151.79"/>
    <n v="5.7665526385176859E-4"/>
    <m/>
    <n v="0"/>
    <n v="151.79"/>
    <n v="0.38004506760140211"/>
    <s v=""/>
  </r>
  <r>
    <x v="229"/>
    <s v="Cabo Embreagem"/>
    <s v="Importação"/>
    <s v="Cabo De Embreagem Palio 1.0 (46522369) 1996 1997 98 99 2000"/>
    <n v="4"/>
    <n v="150.5"/>
    <n v="5.7175451090118708E-4"/>
    <m/>
    <n v="0"/>
    <n v="150.5"/>
    <n v="0.83499778073679531"/>
    <s v=""/>
  </r>
  <r>
    <x v="230"/>
    <s v="Pino de Porta"/>
    <s v="MultiKit"/>
    <s v="2 Kits Pino Dobradiça Porta Prêmio 1985 A 1995"/>
    <n v="4"/>
    <n v="150.26000000000002"/>
    <n v="5.7084274291038122E-4"/>
    <m/>
    <n v="0"/>
    <n v="150.26000000000002"/>
    <n v="0.7777432712215322"/>
    <s v=""/>
  </r>
  <r>
    <x v="231"/>
    <s v="Pivô"/>
    <s v="SPARE"/>
    <s v="Par Pivô Inferior Doblo Adventure 1.8 2003 A 2017"/>
    <n v="3"/>
    <n v="149.52000000000001"/>
    <n v="5.6803145827206308E-4"/>
    <m/>
    <n v="0"/>
    <n v="149.52000000000001"/>
    <n v="0.56830102622576961"/>
    <s v=""/>
  </r>
  <r>
    <x v="232"/>
    <s v="Bandeja"/>
    <s v="SPARE"/>
    <s v="Par Bandeja Traseira Fiorino 1985 Á 2004"/>
    <n v="1"/>
    <n v="148.78"/>
    <n v="5.6522017363374493E-4"/>
    <m/>
    <n v="0"/>
    <n v="148.78"/>
    <n v="0.77940174969877951"/>
    <s v=""/>
  </r>
  <r>
    <x v="233"/>
    <s v="Bandeja"/>
    <s v="SPARE"/>
    <s v="Par Bandeja Inferior Lifan Foison"/>
    <n v="1"/>
    <n v="146.62"/>
    <n v="5.57014261716492E-4"/>
    <m/>
    <n v="0"/>
    <n v="146.62"/>
    <n v="0.71344460123594966"/>
    <s v=""/>
  </r>
  <r>
    <x v="234"/>
    <s v="Bandeja"/>
    <s v="SPARE"/>
    <s v="Par Bandeja Inferior Com Pivô C3 2002 À 2013"/>
    <n v="1"/>
    <n v="141.22"/>
    <n v="5.3649948192335969E-4"/>
    <m/>
    <n v="0"/>
    <n v="141.22"/>
    <n v="0.70964824120603009"/>
    <s v=""/>
  </r>
  <r>
    <x v="235"/>
    <s v="Terminal Cabo Câmbio"/>
    <s v="Importação / LT CORREA"/>
    <s v="Terminal cabo do Corsa"/>
    <n v="9"/>
    <n v="140.22"/>
    <n v="5.3270044862833521E-4"/>
    <m/>
    <n v="0"/>
    <n v="140.22"/>
    <n v="0.72092544987146534"/>
    <s v=""/>
  </r>
  <r>
    <x v="94"/>
    <s v="Cabo Câmbio"/>
    <s v="Importação"/>
    <s v="Cabo Do Trambulador Engate Palio Weekend G2 G3 2003 A 2008"/>
    <n v="2"/>
    <n v="139.81"/>
    <n v="5.3114284497737514E-4"/>
    <m/>
    <n v="0"/>
    <n v="139.81"/>
    <n v="0.2363012540986377"/>
    <s v=""/>
  </r>
  <r>
    <x v="236"/>
    <s v="Bandeja"/>
    <s v="SPARE"/>
    <s v="Bandeja Superior Direito S10 4x2 E 4x4 1995 Á 2011"/>
    <n v="1"/>
    <n v="139.66"/>
    <n v="5.3057298998312151E-4"/>
    <m/>
    <n v="0"/>
    <n v="139.66"/>
    <n v="0.73097456296451369"/>
    <s v=""/>
  </r>
  <r>
    <x v="237"/>
    <s v="Bandeja"/>
    <s v="SPARE"/>
    <s v="Bandeja Dianteira Esquerda Sem Pivô Punto 2006 A 2014"/>
    <n v="1"/>
    <n v="139.09"/>
    <n v="5.2840754100495746E-4"/>
    <m/>
    <n v="0"/>
    <n v="139.09"/>
    <n v="0.7507421600906784"/>
    <s v=""/>
  </r>
  <r>
    <x v="238"/>
    <s v="Bieleta"/>
    <s v="HOLYMAN"/>
    <s v="Par Eixo Da Bandeja Pampa 1985 Em Diante"/>
    <n v="2"/>
    <n v="137.6"/>
    <n v="5.2274698139537093E-4"/>
    <m/>
    <n v="0"/>
    <n v="137.6"/>
    <n v="0.67082683307332291"/>
    <s v=""/>
  </r>
  <r>
    <x v="239"/>
    <s v="Bandeja"/>
    <s v="SPARE"/>
    <s v="Bandeja  Esquerda Palio 1996 Á 2001  Com Pivô"/>
    <n v="1"/>
    <n v="133.16"/>
    <n v="5.0587927356546226E-4"/>
    <m/>
    <n v="0"/>
    <n v="133.16"/>
    <n v="0.69462702138758481"/>
    <s v=""/>
  </r>
  <r>
    <x v="240"/>
    <s v="Pivô"/>
    <s v="SPARE"/>
    <s v="Pivô Lado Esquerdo Gol G6 2012 Em Diante"/>
    <n v="3"/>
    <n v="132.72"/>
    <n v="5.0420769891565149E-4"/>
    <m/>
    <n v="0"/>
    <n v="132.72"/>
    <n v="0.55893872394188249"/>
    <s v=""/>
  </r>
  <r>
    <x v="241"/>
    <s v="Bandeja"/>
    <s v="SPARE"/>
    <s v="Bandeja Inferior Esquerdo Xsara Picasso 2001 A 2011"/>
    <n v="1"/>
    <n v="132.05000000000001"/>
    <n v="5.0166234660798509E-4"/>
    <m/>
    <n v="0"/>
    <n v="132.05000000000001"/>
    <n v="0.7203644100158203"/>
    <s v=""/>
  </r>
  <r>
    <x v="242"/>
    <s v="Bandeja"/>
    <s v="SPARE"/>
    <s v="Bandeja Dianteira Direita Com Pivô Oroch 2012 A 2016"/>
    <n v="1"/>
    <n v="129.09"/>
    <n v="4.904172080547125E-4"/>
    <m/>
    <n v="0"/>
    <n v="129.09"/>
    <n v="0.74228048990857343"/>
    <s v=""/>
  </r>
  <r>
    <x v="243"/>
    <s v="Bieleta"/>
    <s v="HOLYMAN"/>
    <s v="Par Bieleta Dianteira X-trail 2004 A 2009"/>
    <n v="2"/>
    <n v="128.82"/>
    <n v="4.8939146906505583E-4"/>
    <m/>
    <n v="0"/>
    <n v="128.82"/>
    <n v="0.66014143691708516"/>
    <s v=""/>
  </r>
  <r>
    <x v="244"/>
    <s v="Bandeja"/>
    <s v="SPARE"/>
    <s v="Bandeja Direita Com Pivô Mobi 2016 Em Diante"/>
    <n v="1"/>
    <n v="128.34"/>
    <n v="4.8756793308344417E-4"/>
    <m/>
    <n v="0"/>
    <n v="128.34"/>
    <n v="0.69040830598741199"/>
    <s v=""/>
  </r>
  <r>
    <x v="245"/>
    <s v="Bandeja"/>
    <s v="SPARE"/>
    <s v="Bandeja 307 Esquerdo 2002 Á 2012"/>
    <n v="1"/>
    <n v="127.98"/>
    <n v="4.8620028109723533E-4"/>
    <m/>
    <n v="0"/>
    <n v="127.98"/>
    <n v="0.69459972862957942"/>
    <s v=""/>
  </r>
  <r>
    <x v="246"/>
    <s v="Cabo de Capô"/>
    <s v="MundiFlex"/>
    <s v="Cabo De Capô Com Alavanca 1575mm Siena 1998 A 2000"/>
    <n v="3"/>
    <n v="126.4"/>
    <n v="4.8019780849109663E-4"/>
    <m/>
    <n v="0"/>
    <n v="126.4"/>
    <n v="0.82024659312134984"/>
    <s v=""/>
  </r>
  <r>
    <x v="247"/>
    <s v="Cupula alavanca"/>
    <s v="HOLYMAN"/>
    <s v="Kit Cupula Alavanca Ré Para Frente Strada Até 2001"/>
    <n v="2"/>
    <n v="125.94"/>
    <n v="4.7845025317538533E-4"/>
    <m/>
    <n v="0"/>
    <n v="125.94"/>
    <n v="1.0441054551483999"/>
    <s v=""/>
  </r>
  <r>
    <x v="248"/>
    <s v="Capa Pedal"/>
    <s v="HOLYMAN"/>
    <s v="Capa De Pedal Freio Embreagem Logan 2014 A 2022"/>
    <n v="11"/>
    <n v="124.74000000000002"/>
    <n v="4.7389141322135605E-4"/>
    <m/>
    <n v="0"/>
    <n v="124.74000000000002"/>
    <n v="0.54284346577309739"/>
    <s v=""/>
  </r>
  <r>
    <x v="249"/>
    <s v="Pivô"/>
    <s v="SPARE"/>
    <s v="Pivô Ambos Os Lados Bandeja Grand Santa Fé 2014 A 2019 3.3"/>
    <n v="2"/>
    <n v="123.07"/>
    <n v="4.6754702761866502E-4"/>
    <m/>
    <n v="0"/>
    <n v="123.07"/>
    <n v="0.30360667061377539"/>
    <s v=""/>
  </r>
  <r>
    <x v="250"/>
    <s v="Bandeja"/>
    <s v="SPARE"/>
    <s v="Par Bandeja  Clio Inferior 2005 Á 2016 Sem Pivô"/>
    <n v="1"/>
    <n v="121.24"/>
    <n v="4.6059479668877017E-4"/>
    <m/>
    <n v="0"/>
    <n v="121.24"/>
    <n v="0.68835519218758867"/>
    <s v=""/>
  </r>
  <r>
    <x v="251"/>
    <s v="Pino de Freio"/>
    <s v="MultiKit"/>
    <s v="Reparo Pino Guia Pinça De Freio Del Rey 1986 Até1991"/>
    <n v="2"/>
    <n v="120.80000000000001"/>
    <n v="4.5892322203895945E-4"/>
    <m/>
    <n v="0"/>
    <n v="120.80000000000001"/>
    <n v="0.91723614274867138"/>
    <s v=""/>
  </r>
  <r>
    <x v="252"/>
    <s v="Bandeja"/>
    <s v="SPARE"/>
    <s v="Bandeja Esquerda Inferior Corolla 1997 A 2002 Sem Pivô"/>
    <n v="1"/>
    <n v="119.81"/>
    <n v="4.5516217907688516E-4"/>
    <m/>
    <n v="0"/>
    <n v="119.81"/>
    <n v="0.6822504413188315"/>
    <s v=""/>
  </r>
  <r>
    <x v="253"/>
    <s v="Bieleta"/>
    <s v="HOLYMAN"/>
    <s v="Par Bieleta Dianteira Bmw 320i 2012 A 2015"/>
    <n v="1"/>
    <n v="119.62"/>
    <n v="4.5444036275083053E-4"/>
    <m/>
    <n v="0"/>
    <n v="119.62"/>
    <n v="0.74617927764955405"/>
    <s v=""/>
  </r>
  <r>
    <x v="254"/>
    <s v="Rolamento Roda"/>
    <s v="POLO"/>
    <s v="Rolamento Da Roda Dianteira Sem Abs Fiat Marea 1999 A 2007"/>
    <n v="2"/>
    <n v="119.6"/>
    <n v="4.5436438208493001E-4"/>
    <m/>
    <n v="0"/>
    <n v="119.6"/>
    <n v="0.85796269727403152"/>
    <s v=""/>
  </r>
  <r>
    <x v="255"/>
    <s v="Cabo Embreagem"/>
    <s v="Importação"/>
    <s v="Cabo De Embreagem 206 1.0 16v D4d 1060mm Regulagem Manual"/>
    <n v="2"/>
    <n v="118.53"/>
    <n v="4.5029941645925383E-4"/>
    <m/>
    <n v="0"/>
    <n v="118.53"/>
    <n v="0.71671302454952235"/>
    <s v=""/>
  </r>
  <r>
    <x v="256"/>
    <s v="Bandeja"/>
    <s v="SPARE"/>
    <s v="Bandeja Inferior Direita Com Pivô Idea Elx 2005 A 2016"/>
    <n v="1"/>
    <n v="118.51"/>
    <n v="4.5022343579335336E-4"/>
    <m/>
    <n v="0"/>
    <n v="118.51"/>
    <n v="0.68566304096274011"/>
    <s v=""/>
  </r>
  <r>
    <x v="257"/>
    <s v="Cabo de Acelerador"/>
    <s v="Importação"/>
    <s v="Cabo De Acelerador Clio I I 1999 Em Diante 1.0 8v"/>
    <n v="5"/>
    <n v="117.00999999999999"/>
    <n v="4.4452488585081654E-4"/>
    <m/>
    <n v="0"/>
    <n v="117.00999999999999"/>
    <n v="0.81568490763332169"/>
    <s v=""/>
  </r>
  <r>
    <x v="258"/>
    <s v="Suporte Radiador"/>
    <s v="LT CORREA"/>
    <s v="Suporte Coxin Radiador Direito Montana Antiga 2002 A 2012"/>
    <n v="3"/>
    <n v="115.85999999999999"/>
    <n v="4.4015599756153833E-4"/>
    <m/>
    <n v="0"/>
    <n v="115.85999999999999"/>
    <n v="0.76173570019723846"/>
    <s v=""/>
  </r>
  <r>
    <x v="259"/>
    <s v="Bandeja"/>
    <s v="SPARE"/>
    <s v="Bandeja Le Voyage G5 2008 Em Diante Com Direção Hidraulica"/>
    <n v="2"/>
    <n v="115.51"/>
    <n v="4.3882633590827983E-4"/>
    <m/>
    <n v="0"/>
    <n v="115.51"/>
    <n v="0.83166534667722669"/>
    <s v=""/>
  </r>
  <r>
    <x v="260"/>
    <s v="Pino de Porta"/>
    <s v="MultiKit"/>
    <s v="Pino Da Dobradiça Da Porta Siena G3 2005 A 2008"/>
    <n v="6"/>
    <n v="115.23"/>
    <n v="4.3776260658567298E-4"/>
    <m/>
    <n v="0"/>
    <n v="115.23"/>
    <n v="0.54774920378380954"/>
    <s v=""/>
  </r>
  <r>
    <x v="261"/>
    <s v="Bandeja"/>
    <s v="SPARE"/>
    <s v="Bandeja Inferior Ambos Os Lados Crossfox  2005 Á 2013"/>
    <n v="1"/>
    <n v="114.81"/>
    <n v="4.3616701260176268E-4"/>
    <m/>
    <n v="0"/>
    <n v="114.81"/>
    <n v="0.72289384208537977"/>
    <s v=""/>
  </r>
  <r>
    <x v="262"/>
    <s v="Bandeja"/>
    <s v="SPARE"/>
    <s v="Bandeja Inferior Opala 1980 Até 1992 Lado Direito"/>
    <n v="1"/>
    <n v="114.25"/>
    <n v="4.3403955395654898E-4"/>
    <m/>
    <n v="0"/>
    <n v="114.25"/>
    <n v="0.57769125752136319"/>
    <s v=""/>
  </r>
  <r>
    <x v="263"/>
    <s v="Pivô"/>
    <s v="SPARE"/>
    <s v="Par Pivô Da Bandeja Dianteira Megane 1996 A 2005"/>
    <n v="1"/>
    <n v="114.2"/>
    <n v="4.3384960229179775E-4"/>
    <m/>
    <n v="0"/>
    <n v="114.2"/>
    <n v="0.69111595255386105"/>
    <s v=""/>
  </r>
  <r>
    <x v="264"/>
    <s v="Bandeja"/>
    <s v="SPARE"/>
    <s v="Bandeja Inferior Esquerda Com Pivô Logus 1993 A 1996"/>
    <n v="1"/>
    <n v="112.45"/>
    <n v="4.2720129402550489E-4"/>
    <m/>
    <n v="0"/>
    <n v="112.45"/>
    <n v="0.72548387096774192"/>
    <s v=""/>
  </r>
  <r>
    <x v="265"/>
    <s v="Cabo limitador tampa traseira"/>
    <s v="MundiFlex"/>
    <s v="Par Cabo Limitador Tampa Tras Strada Fase 4 2013 Em Diante"/>
    <n v="2"/>
    <n v="111.66"/>
    <n v="4.2420005772243551E-4"/>
    <m/>
    <n v="0"/>
    <n v="111.66"/>
    <n v="0.60750816104461369"/>
    <s v=""/>
  </r>
  <r>
    <x v="266"/>
    <s v="Bandeja"/>
    <s v="SPARE"/>
    <s v="Par Bandeja Dianteira Sem Pivô Passat 1974 A 1989"/>
    <n v="2"/>
    <n v="111.18"/>
    <n v="4.223765217408238E-4"/>
    <m/>
    <n v="0"/>
    <n v="111.18"/>
    <n v="0.7942563223317618"/>
    <s v=""/>
  </r>
  <r>
    <x v="267"/>
    <s v="Bandeja"/>
    <s v="SPARE"/>
    <s v="Braço Bandeja Ambos Lados Com Pivô Chery Qq 1.1 2011 A 2018"/>
    <n v="1"/>
    <n v="111.05"/>
    <n v="4.2188264741247053E-4"/>
    <m/>
    <n v="0"/>
    <n v="111.05"/>
    <n v="0.72387719183886312"/>
    <s v=""/>
  </r>
  <r>
    <x v="162"/>
    <s v="Bandeja"/>
    <s v="SPARE"/>
    <s v="Bandeja Superior Direita Com Pivô Ranger 1998 A 2011"/>
    <n v="1"/>
    <n v="110.97"/>
    <n v="4.2157872474886859E-4"/>
    <m/>
    <n v="0"/>
    <n v="110.97"/>
    <n v="0.63860275076250217"/>
    <s v=""/>
  </r>
  <r>
    <x v="268"/>
    <s v="Bandeja"/>
    <s v="SPARE"/>
    <s v="Bandeja Dianteira Esquerda Stilo 2002 A 2011 Com Pivô"/>
    <n v="1"/>
    <n v="110.96"/>
    <n v="4.2154073441591836E-4"/>
    <m/>
    <n v="0"/>
    <n v="110.96"/>
    <n v="0.72376231165612148"/>
    <s v=""/>
  </r>
  <r>
    <x v="142"/>
    <s v="Suporte Radiador"/>
    <s v="LT CORREA"/>
    <s v="Suporte Do Radiador Vectra Cd 2.2 16v 2000"/>
    <n v="2"/>
    <n v="110.28"/>
    <n v="4.1895739177530173E-4"/>
    <m/>
    <n v="0"/>
    <n v="110.28"/>
    <n v="0.66941847760106832"/>
    <s v=""/>
  </r>
  <r>
    <x v="269"/>
    <s v="Bucha Bandeja"/>
    <s v="AMW"/>
    <s v="Kit 8 Buchas Da Bandeja Suspensão Traseira Fiat 147 83 A 86"/>
    <n v="2"/>
    <n v="109.94"/>
    <n v="4.1766572045499336E-4"/>
    <m/>
    <n v="0"/>
    <n v="109.94"/>
    <n v="0.49886559578909156"/>
    <s v=""/>
  </r>
  <r>
    <x v="270"/>
    <s v="Pivô"/>
    <s v="SPARE"/>
    <s v="Par Pivô Inferior Da Bandeja Clio 1996 A 2003"/>
    <n v="1"/>
    <n v="109.75"/>
    <n v="4.1694390412893873E-4"/>
    <m/>
    <n v="0"/>
    <n v="109.75"/>
    <n v="0.72783341070362761"/>
    <s v=""/>
  </r>
  <r>
    <x v="271"/>
    <s v="Capa Pedal"/>
    <s v="HOLYMAN"/>
    <s v="CAPA DE PEDAL FREIO EMBREAGEM HILUX 2005 A 2015"/>
    <n v="8"/>
    <n v="109.13"/>
    <n v="4.1458850348602351E-4"/>
    <m/>
    <n v="0"/>
    <n v="109.13"/>
    <n v="0.58072584078331202"/>
    <s v=""/>
  </r>
  <r>
    <x v="272"/>
    <s v="Bandeja"/>
    <s v="SPARE"/>
    <s v="Bandeja Dianteira Direita Monza 1991 A 1996 Com Pivô"/>
    <n v="1"/>
    <n v="108.75"/>
    <n v="4.131448708339142E-4"/>
    <m/>
    <n v="0"/>
    <n v="108.75"/>
    <n v="0.67508845986715504"/>
    <s v=""/>
  </r>
  <r>
    <x v="273"/>
    <s v="Pino de Porta"/>
    <s v="MultiKit"/>
    <s v="4kits Pino Bucha Dobradiçaporta Corcel,delrey,pampa,belina"/>
    <n v="2"/>
    <n v="108.03"/>
    <n v="4.1040956686149658E-4"/>
    <m/>
    <n v="0"/>
    <n v="108.03"/>
    <n v="0.66182687006065066"/>
    <s v=""/>
  </r>
  <r>
    <x v="274"/>
    <s v="Bieleta"/>
    <s v="HOLYMAN"/>
    <s v="BIELETA DIANT .MINI COOPER / COUPE / ONE 01/CLUBMAN/CABRIOLET"/>
    <n v="2"/>
    <n v="107.72"/>
    <n v="4.0923186654003897E-4"/>
    <m/>
    <n v="0"/>
    <n v="107.72"/>
    <n v="0.79182593354895625"/>
    <s v=""/>
  </r>
  <r>
    <x v="275"/>
    <s v="Rolamento Roda"/>
    <s v="POLO"/>
    <s v="ROLAMENTO RODA DIANTEIRA AIRCROSS 1.6 2010 EM DIANTE"/>
    <n v="1"/>
    <n v="106.92"/>
    <n v="4.0619263990401941E-4"/>
    <m/>
    <n v="0"/>
    <n v="106.92"/>
    <n v="0.84089657884388513"/>
    <s v=""/>
  </r>
  <r>
    <x v="276"/>
    <s v="Bandeja"/>
    <s v="SPARE"/>
    <s v="Bandeja Ld Voyage G5 2008 Em Diante Com Direção Hidraulica"/>
    <n v="2"/>
    <n v="105.34"/>
    <n v="4.0019016729788071E-4"/>
    <m/>
    <n v="0"/>
    <n v="105.34"/>
    <n v="0.79001049947502622"/>
    <s v=""/>
  </r>
  <r>
    <x v="277"/>
    <s v="Bandeja"/>
    <s v="SPARE"/>
    <s v="BANDEJA INFERIOR ESQUERDA SEM PIVÔ CIVIC 2001 A 2006"/>
    <n v="1"/>
    <n v="104.92"/>
    <n v="3.9859457331397041E-4"/>
    <m/>
    <n v="0"/>
    <n v="104.92"/>
    <n v="0.66544047694551922"/>
    <s v=""/>
  </r>
  <r>
    <x v="278"/>
    <s v="Bandeja"/>
    <s v="SPARE"/>
    <s v="Bandeja Dianteira Esquerda Com Pivô Sandero 2014 A 2019"/>
    <n v="1"/>
    <n v="102.86"/>
    <n v="3.9076856472621994E-4"/>
    <m/>
    <n v="0"/>
    <n v="102.86"/>
    <n v="0.67325566173582929"/>
    <s v=""/>
  </r>
  <r>
    <x v="82"/>
    <s v="Bandeja"/>
    <s v="SPARE"/>
    <s v="Bandeja Com Pivô Esquerda Logan 2004 Em Diante"/>
    <n v="1"/>
    <n v="102.86"/>
    <n v="3.9076856472621994E-4"/>
    <m/>
    <n v="0"/>
    <n v="102.86"/>
    <n v="0.67325566173582929"/>
    <s v=""/>
  </r>
  <r>
    <x v="279"/>
    <s v="Pivô"/>
    <s v="SPARE"/>
    <s v="Pivô Inferior T-cross 2019 Á 2022 Lado Direito"/>
    <n v="2"/>
    <n v="102.64"/>
    <n v="3.8993277740131455E-4"/>
    <m/>
    <n v="0"/>
    <n v="102.64"/>
    <n v="0.62063127343088642"/>
    <s v=""/>
  </r>
  <r>
    <x v="280"/>
    <s v="Bandeja"/>
    <s v="SPARE"/>
    <s v="Par Braço Oscilante Com Bucha Escort 1983 A 1996"/>
    <n v="1"/>
    <n v="102.51"/>
    <n v="3.8943890307296139E-4"/>
    <m/>
    <n v="0"/>
    <n v="102.51"/>
    <n v="0.33375659308458688"/>
    <s v=""/>
  </r>
  <r>
    <x v="281"/>
    <s v="Cabo de Velocímetro"/>
    <s v="MundiFlex"/>
    <s v="Cabo De Velocímetro Vectra Todos Câmbio Mecânico 1993 A 1996"/>
    <n v="4"/>
    <n v="101.33999999999999"/>
    <n v="3.8499403411778265E-4"/>
    <m/>
    <n v="0"/>
    <n v="101.33999999999999"/>
    <n v="0.81489224831135409"/>
    <s v=""/>
  </r>
  <r>
    <x v="282"/>
    <s v="Bieleta"/>
    <s v="HOLYMAN"/>
    <s v="Par Bieleta Dianteira Peugeot 2008 2016 A 2019"/>
    <n v="2"/>
    <n v="101"/>
    <n v="3.8370236279747433E-4"/>
    <m/>
    <n v="0"/>
    <n v="101"/>
    <n v="0.56298773690078041"/>
    <s v=""/>
  </r>
  <r>
    <x v="283"/>
    <s v="Bieleta"/>
    <s v="HOLYMAN"/>
    <s v="Par Bieleta Dianteira Vw Spacefox E Spacecross Todas Versões"/>
    <n v="2"/>
    <n v="100.96"/>
    <n v="3.8355040146567334E-4"/>
    <m/>
    <n v="0"/>
    <n v="100.96"/>
    <n v="0.74186200308619288"/>
    <s v=""/>
  </r>
  <r>
    <x v="284"/>
    <s v="Bieleta"/>
    <s v="HOLYMAN"/>
    <s v="Par De Bieleta Dianteira Grand Siena 2014 Em Diante "/>
    <n v="2"/>
    <n v="100.72"/>
    <n v="3.8263863347486748E-4"/>
    <m/>
    <n v="0"/>
    <n v="100.72"/>
    <n v="0.74167893961708387"/>
    <s v=""/>
  </r>
  <r>
    <x v="285"/>
    <s v="Bieleta"/>
    <s v="HOLYMAN"/>
    <s v="Par Bieleta Dianteira Fiat Stilo 2003 Em Diante"/>
    <n v="2"/>
    <n v="100.67"/>
    <n v="3.8244868181011625E-4"/>
    <m/>
    <n v="0"/>
    <n v="100.67"/>
    <n v="0.76132496407774319"/>
    <s v=""/>
  </r>
  <r>
    <x v="286"/>
    <s v="Coifa Homocinética"/>
    <s v="Replabor"/>
    <s v="Par Coifa Semi Eixo Câmbio Fiat Cronos 2017 Em Diante"/>
    <n v="2"/>
    <n v="100.64600000000002"/>
    <n v="3.8235750501103576E-4"/>
    <m/>
    <n v="0"/>
    <n v="100.64600000000002"/>
    <n v="0.53939653786376551"/>
    <s v=""/>
  </r>
  <r>
    <x v="239"/>
    <s v="Bandeja"/>
    <s v="SPARE"/>
    <s v="Bandeja  Esquerda Palio 1996 Á 2001  Com Pivô"/>
    <n v="1"/>
    <n v="99.719599999999986"/>
    <n v="3.7883808056652491E-4"/>
    <m/>
    <n v="0"/>
    <n v="99.719599999999986"/>
    <n v="0.35194324839415542"/>
    <s v=""/>
  </r>
  <r>
    <x v="287"/>
    <s v="Reparo alavanta Câmbio"/>
    <s v="LT CORREA"/>
    <s v="Pino Regulagem Da Ponta Do Cabo De Marcha Corsa Celta Vectra"/>
    <n v="6"/>
    <n v="98.800000000000011"/>
    <n v="3.7534448954842052E-4"/>
    <m/>
    <n v="0"/>
    <n v="98.800000000000011"/>
    <n v="0.71191814382475871"/>
    <s v=""/>
  </r>
  <r>
    <x v="288"/>
    <s v="Bieleta"/>
    <s v="HOLYMAN"/>
    <s v="Par Bieleta Dianteira Nova Ecosport De 2012 Em Diante"/>
    <n v="2"/>
    <n v="97.54"/>
    <n v="3.7055770759668961E-4"/>
    <m/>
    <n v="0"/>
    <n v="97.54"/>
    <n v="0.73905137141991217"/>
    <s v=""/>
  </r>
  <r>
    <x v="289"/>
    <s v="Cabo de Freio"/>
    <s v="MundiFlex"/>
    <s v="Cabo De Freio Dianteiro Journey 2009 A 2016"/>
    <n v="1"/>
    <n v="97.36"/>
    <n v="3.6987388160358517E-4"/>
    <m/>
    <n v="0"/>
    <n v="97.36"/>
    <n v="0.6801257422284317"/>
    <s v=""/>
  </r>
  <r>
    <x v="289"/>
    <s v="Cabo de Freio"/>
    <s v="MundiFlex"/>
    <s v="Cabo De Freio Dianteiro Journey 2009 A 2016"/>
    <n v="1"/>
    <n v="97.36"/>
    <n v="3.6987388160358517E-4"/>
    <m/>
    <n v="0"/>
    <n v="97.36"/>
    <n v="0.6801257422284317"/>
    <s v=""/>
  </r>
  <r>
    <x v="290"/>
    <s v="Bandeja"/>
    <s v="SPARE"/>
    <s v="Bandeja Direita Sem Pivô Idea Hlx 2005 A 2016 Motor 1.8"/>
    <n v="1"/>
    <n v="97.09"/>
    <n v="3.688481426139286E-4"/>
    <m/>
    <n v="0"/>
    <n v="97.09"/>
    <n v="0.66577521771926207"/>
    <s v=""/>
  </r>
  <r>
    <x v="291"/>
    <s v="Coifa Homocinética"/>
    <s v="POLO"/>
    <s v="Kit Coifa Semi Eixo Lado Câmbio E Roda Uno 1994 A 2012"/>
    <n v="2"/>
    <n v="97.06"/>
    <n v="3.6873417161507784E-4"/>
    <m/>
    <n v="0"/>
    <n v="97.06"/>
    <n v="0.73866057838660582"/>
    <s v=""/>
  </r>
  <r>
    <x v="292"/>
    <s v="Garfo Embreagem"/>
    <s v="LT CORREA"/>
    <s v="Garfo Da Embreagem Peugeot Partner 2012 A 2018"/>
    <n v="1"/>
    <n v="96.33"/>
    <n v="3.6596087730970993E-4"/>
    <m/>
    <n v="0"/>
    <n v="96.33"/>
    <n v="0.67885835095137415"/>
    <s v=""/>
  </r>
  <r>
    <x v="293"/>
    <s v="Capa pedal"/>
    <s v="HOLYMAN"/>
    <s v="Capa De Pedal Freio Automático Focus 2008 A 2016"/>
    <n v="6"/>
    <n v="96.27"/>
    <n v="3.6573293531200847E-4"/>
    <m/>
    <n v="0"/>
    <n v="96.27"/>
    <n v="0.75134628892531019"/>
    <s v=""/>
  </r>
  <r>
    <x v="294"/>
    <s v="Cupula alavanca"/>
    <s v="BRK"/>
    <s v="Kit Cupula Alavanca Ré Para Trás Siena 1996 Em Diante"/>
    <n v="2"/>
    <n v="94.14"/>
    <n v="3.576409943936063E-4"/>
    <m/>
    <n v="0"/>
    <n v="94.14"/>
    <n v="0.78046758414856576"/>
    <s v=""/>
  </r>
  <r>
    <x v="295"/>
    <s v="Pastilha Freio"/>
    <s v="Importação"/>
    <s v="Cabo De Engate Punto Hlx 2008 A 2010 1.8"/>
    <n v="1"/>
    <n v="93.83"/>
    <n v="3.5646329407214869E-4"/>
    <m/>
    <n v="0"/>
    <n v="93.83"/>
    <n v="0.67557059543523656"/>
    <s v=""/>
  </r>
  <r>
    <x v="296"/>
    <s v="Suporte Câmbio"/>
    <s v="LT CORREA"/>
    <s v="Suporte Traseiro Do Motor Câmbio Manual Astra 2004"/>
    <n v="1"/>
    <n v="92.47"/>
    <n v="3.5129660879091538E-4"/>
    <m/>
    <n v="0"/>
    <n v="92.47"/>
    <n v="0.84455201388254642"/>
    <s v=""/>
  </r>
  <r>
    <x v="297"/>
    <s v="Cabo de Capô"/>
    <s v="MundiFlex"/>
    <s v="Cabo De Capô Com Alavanca Opala 1984 Em Diante"/>
    <n v="3"/>
    <n v="92.43"/>
    <n v="3.5114464745911444E-4"/>
    <m/>
    <n v="0"/>
    <n v="92.43"/>
    <n v="1.0141540487162608"/>
    <s v=""/>
  </r>
  <r>
    <x v="298"/>
    <s v="Bandeja"/>
    <s v="SPARE"/>
    <s v="BANDEJA DIANTEIRA DIREITA COM PIVÔ COURIER 2000 A 2003"/>
    <n v="1"/>
    <n v="91.23"/>
    <n v="3.4658580750508505E-4"/>
    <m/>
    <n v="0"/>
    <n v="91.23"/>
    <n v="0.69699747879899165"/>
    <s v=""/>
  </r>
  <r>
    <x v="299"/>
    <s v="Coifa Homocinética"/>
    <s v="Replabor"/>
    <s v="Kit Coifa Homocinetica Etios 1.5 2012 Em Diante"/>
    <n v="1"/>
    <n v="91.05"/>
    <n v="3.459019815119806E-4"/>
    <m/>
    <n v="0"/>
    <n v="91.05"/>
    <n v="0.67175741478530326"/>
    <s v=""/>
  </r>
  <r>
    <x v="300"/>
    <s v="Cabo de Acelerador"/>
    <s v="Importação"/>
    <s v="Cabo De Acelerador Clio I I Motor 1.0 1.6 16v"/>
    <n v="3"/>
    <n v="90.28"/>
    <n v="3.4297672587481175E-4"/>
    <m/>
    <n v="0"/>
    <n v="90.28"/>
    <n v="0.74243421052631586"/>
    <s v=""/>
  </r>
  <r>
    <x v="301"/>
    <s v="Cabo limitador tampa traseira"/>
    <s v="MundiFlex"/>
    <s v="Par Cabo Limitador Da Tampa Traseira Saveiro G2"/>
    <n v="2"/>
    <n v="90.24"/>
    <n v="3.4282476454301075E-4"/>
    <m/>
    <n v="0"/>
    <n v="90.24"/>
    <n v="0.57113924050632903"/>
    <s v=""/>
  </r>
  <r>
    <x v="302"/>
    <s v="Bandeja"/>
    <s v="SPARE"/>
    <s v="Par Bandeja Inferior Sem Pivô Santana 1988 A 2002"/>
    <n v="1"/>
    <n v="89.72"/>
    <n v="3.4084926722959799E-4"/>
    <m/>
    <n v="0"/>
    <n v="89.72"/>
    <n v="0.29980618859854308"/>
    <s v=""/>
  </r>
  <r>
    <x v="303"/>
    <s v="Bandeja"/>
    <s v="SPARE"/>
    <s v="Par Bandeja Golf 1990 Á 1993"/>
    <n v="1"/>
    <n v="89.670000000000016"/>
    <n v="3.4065931556484687E-4"/>
    <m/>
    <n v="0"/>
    <n v="89.670000000000016"/>
    <n v="0.18443027560674624"/>
    <s v=""/>
  </r>
  <r>
    <x v="304"/>
    <s v="Bieleta"/>
    <s v="HOLYMAN"/>
    <s v="Par Braço Da Suspensão Traseira Sonata 2011 A 2015"/>
    <n v="1"/>
    <n v="89.6"/>
    <n v="3.4039338323419506E-4"/>
    <m/>
    <n v="0"/>
    <n v="89.6"/>
    <n v="0.70054730258014064"/>
    <s v=""/>
  </r>
  <r>
    <x v="305"/>
    <s v="Pivô"/>
    <s v="SPARE"/>
    <s v="Par Pivô Da Bandeja Inferior C3"/>
    <n v="1"/>
    <n v="89.39"/>
    <n v="3.3959558624223991E-4"/>
    <m/>
    <n v="0"/>
    <n v="89.39"/>
    <n v="0.89596070963215402"/>
    <s v=""/>
  </r>
  <r>
    <x v="306"/>
    <s v="Haste Câmbio"/>
    <s v="LT CORREA"/>
    <s v="KIT TIRANTE DO CÂMBIO UNIVERSAL PEUGEOT"/>
    <n v="1"/>
    <n v="89.21"/>
    <n v="3.3891176024913552E-4"/>
    <m/>
    <n v="0"/>
    <n v="89.21"/>
    <n v="0.66909172729318223"/>
    <s v=""/>
  </r>
  <r>
    <x v="307"/>
    <s v="Bandeja"/>
    <s v="SPARE"/>
    <s v="Bandeja Superior Esquerdo Sem Pivô  Del Rey 1984 À 1991"/>
    <n v="0"/>
    <n v="87.93"/>
    <n v="3.3404899763150419E-4"/>
    <m/>
    <n v="0"/>
    <n v="87.93"/>
    <n v="0.33357359635811834"/>
    <s v=""/>
  </r>
  <r>
    <x v="308"/>
    <s v="Bandeja"/>
    <s v="SPARE"/>
    <s v="BANDEJA DIANTEIRA DIREITA COROLLA COM pivô"/>
    <n v="1"/>
    <n v="85.88"/>
    <n v="3.2626097937670391E-4"/>
    <m/>
    <n v="0"/>
    <n v="85.88"/>
    <n v="0.59121575106705215"/>
    <s v=""/>
  </r>
  <r>
    <x v="309"/>
    <s v="Capa Pedal"/>
    <s v="HOLYMAN"/>
    <s v="Capa De Pedal Freio Embreagem Master 2014 A 2021"/>
    <n v="5"/>
    <n v="85.55"/>
    <n v="3.2500729838934583E-4"/>
    <m/>
    <n v="0"/>
    <n v="85.55"/>
    <n v="0.75540838852097136"/>
    <s v=""/>
  </r>
  <r>
    <x v="310"/>
    <s v="Cabo Câmbio"/>
    <s v="Importação"/>
    <s v="CABO DE ENGATE GRAND SIENA ATTRACTIVE 1.4 2013 EM DIANTE  "/>
    <n v="1"/>
    <n v="84.26"/>
    <n v="3.2010654543876426E-4"/>
    <m/>
    <n v="0"/>
    <n v="84.26"/>
    <n v="0.65231864984129451"/>
    <s v=""/>
  </r>
  <r>
    <x v="311"/>
    <s v="pivô"/>
    <s v="SPARE"/>
    <s v="Par Pivô Bandeja Inferior Ambos Lados Fiesta Street 96 À 07"/>
    <n v="1"/>
    <n v="84.06"/>
    <n v="3.1934673877975935E-4"/>
    <m/>
    <n v="0"/>
    <n v="84.06"/>
    <n v="0.70108423686405341"/>
    <s v=""/>
  </r>
  <r>
    <x v="312"/>
    <s v="Bandeja"/>
    <s v="SPARE"/>
    <s v="Bandeja Direita Com Pivô New Megane 2007 Em Diante"/>
    <n v="1"/>
    <n v="83.85"/>
    <n v="3.185489417878042E-4"/>
    <m/>
    <n v="0"/>
    <n v="83.85"/>
    <n v="0.55320973807481688"/>
    <s v=""/>
  </r>
  <r>
    <x v="313"/>
    <s v="Cabo Acelerador Moto"/>
    <s v="POLO"/>
    <s v="CCA0035 CABO ACELERADOR HONDA CG 150 TITAN MIX ESD 2009/..."/>
    <n v="10"/>
    <n v="83.700000000000017"/>
    <n v="3.1797908679355062E-4"/>
    <m/>
    <n v="0"/>
    <n v="83.700000000000017"/>
    <n v="0.51826625386996916"/>
    <s v=""/>
  </r>
  <r>
    <x v="314"/>
    <s v="Haste Câmbio"/>
    <s v="LT CORREA"/>
    <s v="2 Haste Bieleta Câmbio Peugeot 206 207  1.4 1.6 16cm Curta"/>
    <n v="2"/>
    <n v="83.37"/>
    <n v="3.1672540580619248E-4"/>
    <m/>
    <n v="0"/>
    <n v="83.37"/>
    <n v="0.87389937106918236"/>
    <s v=""/>
  </r>
  <r>
    <x v="100"/>
    <s v="Cabo Câmbio"/>
    <s v="Importação"/>
    <s v="Cabo De Engate Siena El 1.0/1.4 Mpi 8v 2013 Flex  55208207"/>
    <n v="1"/>
    <n v="83.12"/>
    <n v="3.1577564748243634E-4"/>
    <m/>
    <n v="0"/>
    <n v="83.12"/>
    <n v="0.32217054263565892"/>
    <s v=""/>
  </r>
  <r>
    <x v="315"/>
    <s v="Pastilha Freio"/>
    <s v="BrasFreio"/>
    <s v="Pastilha De Freio Dianteira Cobalt 1.4 1.8 2012 A 2016 C Abs"/>
    <n v="1"/>
    <n v="82.72"/>
    <n v="3.142560341644265E-4"/>
    <m/>
    <n v="0"/>
    <n v="82.72"/>
    <n v="0.84416777222165529"/>
    <s v=""/>
  </r>
  <r>
    <x v="316"/>
    <s v="Bandeja"/>
    <s v="SPARE"/>
    <s v="Bandeja Clio Inferior Esquerdo 2005 Á 2016 Sem Pivô"/>
    <n v="1"/>
    <n v="79.989999999999995"/>
    <n v="3.0388467326900964E-4"/>
    <m/>
    <n v="0"/>
    <n v="79.989999999999995"/>
    <n v="0.89554411106135245"/>
    <s v=""/>
  </r>
  <r>
    <x v="317"/>
    <s v="Capa Pedal"/>
    <s v="HOLYMAN"/>
    <s v="Capa De Pedal Freio Embreagem Sprinter 310 312 412 311 313"/>
    <n v="13"/>
    <n v="79.819999999999993"/>
    <n v="3.0323883760885543E-4"/>
    <m/>
    <n v="0"/>
    <n v="79.819999999999993"/>
    <n v="0.3921780572888518"/>
    <s v=""/>
  </r>
  <r>
    <x v="318"/>
    <s v="Pino de Freio"/>
    <s v="MultiKit"/>
    <s v="Kit Pino Guia Pinça De Freio Diant (2lados) L200 2003"/>
    <n v="1"/>
    <n v="78.81"/>
    <n v="2.9940181398088072E-4"/>
    <m/>
    <n v="0"/>
    <n v="78.81"/>
    <n v="0.65240066225165572"/>
    <s v=""/>
  </r>
  <r>
    <x v="319"/>
    <s v="Cabo Embreagem"/>
    <s v="MundiFlex"/>
    <s v="Cabo Embreagem Uno Mille Motor 1.0 8v Mpi Fire 2002 A 2004"/>
    <n v="2"/>
    <n v="77.94"/>
    <n v="2.9609665501420941E-4"/>
    <m/>
    <n v="0"/>
    <n v="77.94"/>
    <n v="0.90187456607266836"/>
    <s v=""/>
  </r>
  <r>
    <x v="320"/>
    <s v="CABO TRAATOR"/>
    <s v="Importação"/>
    <s v="Cabo De Freio Estacionamento Massey Ferguson 650 660 680"/>
    <n v="1"/>
    <n v="77.63"/>
    <n v="2.949189546927518E-4"/>
    <m/>
    <n v="0"/>
    <n v="77.63"/>
    <n v="0.33114362496267541"/>
    <s v=""/>
  </r>
  <r>
    <x v="321"/>
    <s v="KIT AMORTECEDOR COMPLETO"/>
    <s v="SPARE"/>
    <s v="Kit Do Amortecedor Dianteiro Completo New Fit 2009 A 2014"/>
    <n v="1"/>
    <n v="77.16"/>
    <n v="2.9313340904409032E-4"/>
    <m/>
    <n v="0"/>
    <n v="77.16"/>
    <n v="0.97757506651463311"/>
    <s v=""/>
  </r>
  <r>
    <x v="322"/>
    <s v="KIT AMORTECEDOR COMPLETO"/>
    <n v="0"/>
    <s v="Kit Do Amortecedor Traseiro Completo Fiesta 1996 A 2002"/>
    <n v="1"/>
    <n v="77.16"/>
    <n v="2.9313340904409032E-4"/>
    <m/>
    <n v="0"/>
    <n v="77.16"/>
    <n v="0.97757506651463311"/>
    <s v=""/>
  </r>
  <r>
    <x v="323"/>
    <s v="Coifa Homocinética"/>
    <s v="Replabor"/>
    <s v="Coifa Homocinetica Lado Cambio Fiat 147 1984 A 1986"/>
    <n v="2"/>
    <n v="76.12"/>
    <n v="2.8918241441726485E-4"/>
    <m/>
    <n v="0"/>
    <n v="76.12"/>
    <n v="0.87474143874971277"/>
    <s v=""/>
  </r>
  <r>
    <x v="324"/>
    <s v="Terminal Cabo Câmbio"/>
    <s v="Importação"/>
    <s v="Terminal Cabo De Engate Seleção Mercedes Benz 1720"/>
    <n v="2"/>
    <n v="75.8"/>
    <n v="2.8796672376285701E-4"/>
    <m/>
    <n v="0"/>
    <n v="75.8"/>
    <n v="0.75967127680897972"/>
    <s v=""/>
  </r>
  <r>
    <x v="325"/>
    <s v="Pino de Porta"/>
    <s v="MultiKit"/>
    <s v="4 Kits Pino Da Dobradiça Porta Palio G3 Fire 2015 2016"/>
    <n v="1"/>
    <n v="75.34"/>
    <n v="2.8621916844714571E-4"/>
    <m/>
    <n v="0"/>
    <n v="75.34"/>
    <n v="1.0131791285637439"/>
    <s v=""/>
  </r>
  <r>
    <x v="326"/>
    <s v="Pino de Porta"/>
    <s v="MultiKit"/>
    <s v="2 Kits Pino Buchas Dobradiça Porta Del Rey 1987"/>
    <n v="2"/>
    <n v="75.259999999999991"/>
    <n v="2.8591524578354372E-4"/>
    <m/>
    <n v="0"/>
    <n v="75.259999999999991"/>
    <n v="0.62669664418352888"/>
    <s v=""/>
  </r>
  <r>
    <x v="327"/>
    <s v="Rolamento Eixo"/>
    <s v="Importação"/>
    <s v="Reparo Traseiro Rolamento Blindado Palio Weekend Marea Brava"/>
    <n v="2"/>
    <n v="74.16"/>
    <n v="2.8173630915901679E-4"/>
    <m/>
    <n v="0"/>
    <n v="74.16"/>
    <n v="0.7144508670520231"/>
    <s v=""/>
  </r>
  <r>
    <x v="328"/>
    <s v="Pivô"/>
    <s v="SPARE"/>
    <s v="Par Pivô Da Bandeja Dianteira Corsa 2004 A 2010"/>
    <n v="1"/>
    <n v="73.89"/>
    <n v="2.8071057016936023E-4"/>
    <m/>
    <n v="0"/>
    <n v="73.89"/>
    <n v="0.67148309705561615"/>
    <s v=""/>
  </r>
  <r>
    <x v="329"/>
    <s v="Suporte Radiador"/>
    <s v="LT CORREA"/>
    <s v="Suporte Sup. Radiador Celta 2009 Le Ld"/>
    <n v="1"/>
    <n v="72.430000000000007"/>
    <n v="2.7516398155862445E-4"/>
    <m/>
    <n v="0"/>
    <n v="72.430000000000007"/>
    <n v="0.65076370170709796"/>
    <s v=""/>
  </r>
  <r>
    <x v="330"/>
    <s v="Pastilha Freio"/>
    <s v="Fabreck"/>
    <s v="Pastilha De Freio Dianteira Classic 2010 Em Diante"/>
    <n v="2"/>
    <n v="71.53"/>
    <n v="2.7174485159310238E-4"/>
    <m/>
    <n v="0"/>
    <n v="71.53"/>
    <n v="0.61058472044387535"/>
    <s v=""/>
  </r>
  <r>
    <x v="331"/>
    <s v="Bandeja"/>
    <s v="SPARE"/>
    <s v="Bandeja Direita Inferior Corolla Fielder 2002 A 2019"/>
    <n v="1"/>
    <n v="70.489999999999995"/>
    <n v="2.6779385696627686E-4"/>
    <m/>
    <n v="0"/>
    <n v="70.489999999999995"/>
    <n v="0.6130098269414731"/>
    <s v=""/>
  </r>
  <r>
    <x v="332"/>
    <s v="Bandeja"/>
    <s v="SPARE"/>
    <s v="Bandeja Esquerda Sem Pivô Citroen C3 2003 A 2012"/>
    <n v="1"/>
    <n v="70.150000000000006"/>
    <n v="2.665021856459686E-4"/>
    <m/>
    <n v="0"/>
    <n v="70.150000000000006"/>
    <n v="0.93533333333333346"/>
    <s v=""/>
  </r>
  <r>
    <x v="333"/>
    <s v="Capa Pedal"/>
    <s v="HOLYMAN"/>
    <s v="Capa De Pedal Freio Embreagem Sandero 2012 A 2014"/>
    <n v="5"/>
    <n v="69.62"/>
    <n v="2.644886979996056E-4"/>
    <m/>
    <n v="0"/>
    <n v="69.62"/>
    <n v="1.0147208861681971"/>
    <s v=""/>
  </r>
  <r>
    <x v="334"/>
    <s v="Bandeja"/>
    <s v="SPARE"/>
    <s v="Bandeja Com Pivô Lado Direito March 2011 Em Diante"/>
    <n v="1"/>
    <n v="69.489999999999995"/>
    <n v="2.6399482367125239E-4"/>
    <m/>
    <n v="0"/>
    <n v="69.489999999999995"/>
    <n v="0.65445469956677327"/>
    <s v=""/>
  </r>
  <r>
    <x v="335"/>
    <s v="Pino de Freio"/>
    <s v="MultiKit"/>
    <s v="Par Reparo Pino Guia Pinça De Freio Kadett 1993 Até 1996"/>
    <n v="1"/>
    <n v="67.959999999999994"/>
    <n v="2.5818230272986491E-4"/>
    <m/>
    <n v="0"/>
    <n v="67.959999999999994"/>
    <n v="0.6802802802802802"/>
    <s v=""/>
  </r>
  <r>
    <x v="336"/>
    <s v="Rolamento Roda"/>
    <s v="POLO"/>
    <s v="Kit Rolamento Roda Traseira Meriva Le"/>
    <n v="1"/>
    <n v="67.89"/>
    <n v="2.5791637039921322E-4"/>
    <m/>
    <n v="0"/>
    <n v="67.89"/>
    <n v="0.62028323435358612"/>
    <s v=""/>
  </r>
  <r>
    <x v="337"/>
    <s v="Bieleta"/>
    <s v="HOLYMAN"/>
    <s v="Par Bieleta Dianteira Opala 1969 A 1988"/>
    <n v="1"/>
    <n v="67.430000000000007"/>
    <n v="2.5616881508350197E-4"/>
    <m/>
    <n v="0"/>
    <n v="67.430000000000007"/>
    <n v="0.97287548694272119"/>
    <s v=""/>
  </r>
  <r>
    <x v="338"/>
    <s v="Bieleta"/>
    <s v="HOLYMAN"/>
    <s v="Par Bieleta Dianteira Troller 1999 Até 2019"/>
    <n v="1"/>
    <n v="67.400000000000006"/>
    <n v="2.5605484408465121E-4"/>
    <m/>
    <n v="0"/>
    <n v="67.400000000000006"/>
    <n v="0.62961233068659517"/>
    <s v=""/>
  </r>
  <r>
    <x v="339"/>
    <s v="Reparo alavanta Câmbio"/>
    <s v="LT CORREA"/>
    <s v="HASTE DO TRAMBULADOR 122MM PEUGEOT 206 1.0"/>
    <n v="3"/>
    <n v="67.400000000000006"/>
    <n v="2.5605484408465121E-4"/>
    <m/>
    <n v="0"/>
    <n v="67.400000000000006"/>
    <n v="0.82025069976877207"/>
    <s v=""/>
  </r>
  <r>
    <x v="340"/>
    <s v="Bieleta"/>
    <s v="HOLYMAN"/>
    <s v="Bieleta Dianteira C3 2003 A 2008 E 2013 Em  Diante"/>
    <n v="1"/>
    <n v="66.959999999999994"/>
    <n v="2.5438326943484039E-4"/>
    <m/>
    <n v="0"/>
    <n v="66.959999999999994"/>
    <n v="0.55972582128228698"/>
    <s v=""/>
  </r>
  <r>
    <x v="341"/>
    <s v="Bandeja"/>
    <s v="SPARE"/>
    <s v="Bandeja Esquerda Inferior Corolla 2001 A 2019"/>
    <n v="1"/>
    <n v="66.91"/>
    <n v="2.5419331777008921E-4"/>
    <m/>
    <n v="0"/>
    <n v="66.91"/>
    <n v="0.64096177794807929"/>
    <s v=""/>
  </r>
  <r>
    <x v="342"/>
    <s v="Pastilha Freio"/>
    <s v="Fabreck"/>
    <s v="Pastilhas De Freio Dianteiro Palio Young 1.0 2001"/>
    <n v="2"/>
    <n v="66.460000000000008"/>
    <n v="2.524837527873282E-4"/>
    <m/>
    <n v="0"/>
    <n v="66.460000000000008"/>
    <n v="0.94537695590327187"/>
    <s v=""/>
  </r>
  <r>
    <x v="343"/>
    <s v="Reparo alavanta Câmbio"/>
    <s v="BRK"/>
    <s v="Kit Reparo Trambulador Sandero 2007 À 2019"/>
    <n v="1"/>
    <n v="64.88"/>
    <n v="2.4648128018118945E-4"/>
    <m/>
    <n v="0"/>
    <n v="64.88"/>
    <n v="1.0020077220077219"/>
    <s v=""/>
  </r>
  <r>
    <x v="344"/>
    <s v="Bandeja"/>
    <s v="SPARE"/>
    <s v="Bandeja Inferior Direito Ka 1997 Á 1999 Sem Pivô"/>
    <n v="1"/>
    <n v="64.849999999999994"/>
    <n v="2.4636730918233869E-4"/>
    <m/>
    <n v="0"/>
    <n v="64.849999999999994"/>
    <n v="0.64265186800118912"/>
    <s v=""/>
  </r>
  <r>
    <x v="345"/>
    <s v="Cabo de Capô"/>
    <s v="MundiFlex"/>
    <s v="Cabo De Capô Com Alavanca Santana Quantum 1992 A 2001"/>
    <n v="3"/>
    <n v="64.08"/>
    <n v="2.4344205354516986E-4"/>
    <m/>
    <n v="0"/>
    <n v="64.08"/>
    <n v="0.50536277602523649"/>
    <s v=""/>
  </r>
  <r>
    <x v="346"/>
    <s v="Pivô"/>
    <s v="SPARE"/>
    <s v="PIVÔ INFERIOR JETTA LADO ESQUERDO"/>
    <n v="1"/>
    <n v="63.02"/>
    <n v="2.3941507825244392E-4"/>
    <m/>
    <n v="0"/>
    <n v="63.02"/>
    <n v="0.39941690962099125"/>
    <s v=""/>
  </r>
  <r>
    <x v="347"/>
    <s v="Capa Pedal"/>
    <s v="HOLYMAN"/>
    <s v="Capa De Pedal Freio Embreagem Idea 1996 A 2010"/>
    <n v="7"/>
    <n v="62.969999999999985"/>
    <n v="2.3922512658769261E-4"/>
    <m/>
    <n v="0"/>
    <n v="62.969999999999985"/>
    <n v="0.65159354304635753"/>
    <s v=""/>
  </r>
  <r>
    <x v="348"/>
    <s v="Cabo de Velocímetro"/>
    <s v="MundiFlex"/>
    <s v="Cabo De Velocímetro Uno S Cs Sx Furgoneta 1985 A 1990"/>
    <n v="2"/>
    <n v="62.74"/>
    <n v="2.3835134892983705E-4"/>
    <m/>
    <n v="0"/>
    <n v="62.74"/>
    <n v="0.69680142159040426"/>
    <s v=""/>
  </r>
  <r>
    <x v="349"/>
    <s v="Pastilha Freio"/>
    <s v="POLO"/>
    <s v="Par Rolamento Roda Dianteira Onix 1.0 1.4 2012 Em Diante"/>
    <n v="1"/>
    <n v="61.96"/>
    <n v="2.3538810295971793E-4"/>
    <m/>
    <n v="0"/>
    <n v="61.96"/>
    <n v="0.16969763365468887"/>
    <s v=""/>
  </r>
  <r>
    <x v="350"/>
    <s v="rolamento roda"/>
    <s v="POLO"/>
    <s v="Rolamento Roda Dianteira Palio 1.6 16v 1996 A 2014 Sem Abs"/>
    <n v="1"/>
    <n v="61.89"/>
    <n v="2.3512217062906623E-4"/>
    <m/>
    <n v="0"/>
    <n v="61.89"/>
    <n v="0.61637287122796536"/>
    <s v=""/>
  </r>
  <r>
    <x v="351"/>
    <s v="Bieleta"/>
    <s v="HOLYMAN"/>
    <s v="Par Bieleta Dianteira Civic 2012 A 2016"/>
    <n v="1"/>
    <n v="61.464799999999997"/>
    <n v="2.3350682167202179E-4"/>
    <m/>
    <n v="0"/>
    <n v="61.464799999999997"/>
    <n v="0.63886082527803767"/>
    <s v=""/>
  </r>
  <r>
    <x v="352"/>
    <s v="Bucha Bandeja"/>
    <s v="AMW"/>
    <s v="Kit Bucha Da Bandeja Suspensão Dianteira Clio 1998 Em Diante"/>
    <n v="1"/>
    <n v="61.16"/>
    <n v="2.3234887632369832E-4"/>
    <m/>
    <n v="0"/>
    <n v="61.16"/>
    <n v="0.6515393629487588"/>
    <s v=""/>
  </r>
  <r>
    <x v="180"/>
    <s v="Suporte Parachoque"/>
    <s v="LT CORREA"/>
    <s v="Corsa Sedan Class. Super 1.6 2004 A 2006"/>
    <n v="1"/>
    <n v="60.85"/>
    <n v="2.3117117600224074E-4"/>
    <m/>
    <n v="0"/>
    <n v="60.85"/>
    <n v="0.35783593060864449"/>
    <s v=""/>
  </r>
  <r>
    <x v="353"/>
    <s v="Cabo de Acelerador"/>
    <s v="Importação"/>
    <s v="Cabo De Acelerador Corolla A Gasolina 2003, 2004, 2005, 2006"/>
    <n v="1"/>
    <n v="60.81"/>
    <n v="2.3101921467043977E-4"/>
    <m/>
    <n v="0"/>
    <n v="60.81"/>
    <n v="0.62114402451481099"/>
    <s v=""/>
  </r>
  <r>
    <x v="79"/>
    <s v="Bandeja"/>
    <s v="SPARE"/>
    <s v="Bandeja Com Pivô Lado Esquerdo Nissan March 2011 Em Diante"/>
    <n v="1"/>
    <n v="59.488399999999999"/>
    <n v="2.2599841226773537E-4"/>
    <m/>
    <n v="0"/>
    <n v="59.488399999999999"/>
    <n v="0.56025993595780743"/>
    <s v=""/>
  </r>
  <r>
    <x v="334"/>
    <s v="Bandeja"/>
    <s v="SPARE"/>
    <s v="Bandeja Com Pivô Lado Direito March 2011 Em Diante"/>
    <n v="1"/>
    <n v="59.488399999999999"/>
    <n v="2.2599841226773537E-4"/>
    <m/>
    <n v="0"/>
    <n v="59.488399999999999"/>
    <n v="0.56025993595780743"/>
    <s v=""/>
  </r>
  <r>
    <x v="354"/>
    <s v="Bandeja"/>
    <s v="SPARE"/>
    <s v="Bandeja Inferior Direita Com Pivô Santana 1988 A 2006"/>
    <n v="1"/>
    <n v="58.56"/>
    <n v="2.2247138975663465E-4"/>
    <m/>
    <n v="0"/>
    <n v="58.56"/>
    <n v="0.75289277449215741"/>
    <s v=""/>
  </r>
  <r>
    <x v="355"/>
    <s v="Bieleta"/>
    <s v="HOLYMAN"/>
    <s v="Par Bieleta Dianteira Ld E Le Sorento 2009 A 2013"/>
    <n v="1"/>
    <n v="58.52"/>
    <n v="2.2231942842483368E-4"/>
    <m/>
    <n v="0"/>
    <n v="58.52"/>
    <n v="0.60736896730669443"/>
    <s v=""/>
  </r>
  <r>
    <x v="356"/>
    <s v="Pivô"/>
    <s v="SPARE"/>
    <s v="Par Pivô Bandeja Dianteira Compass 2015 A 2020"/>
    <n v="1"/>
    <n v="58.36"/>
    <n v="2.2171158309762973E-4"/>
    <m/>
    <n v="0"/>
    <n v="58.36"/>
    <n v="0.64351086117543277"/>
    <s v=""/>
  </r>
  <r>
    <x v="357"/>
    <s v="Pivô"/>
    <s v="SPARE"/>
    <s v="PIVÔ INFERIOR AMBOS LADOS FOCUS 1998 A 2008"/>
    <n v="2"/>
    <n v="58.32"/>
    <n v="2.2155962176582876E-4"/>
    <m/>
    <n v="0"/>
    <n v="58.32"/>
    <n v="0.68838526912181308"/>
    <s v=""/>
  </r>
  <r>
    <x v="358"/>
    <s v="Cabo de Capô"/>
    <s v="MundiFlex"/>
    <s v="Cabo De Capô Com Alavanca Chevette 1983 A 1994"/>
    <n v="3"/>
    <n v="58.17"/>
    <n v="2.2098976677157507E-4"/>
    <m/>
    <n v="0"/>
    <n v="58.17"/>
    <n v="0.67209705372616979"/>
    <s v=""/>
  </r>
  <r>
    <x v="359"/>
    <s v="Cabo Embreagem"/>
    <s v="MundiFlex"/>
    <s v="Cabo De Embreagem Saveiro 1982 A 1987 Motor 1.5 1.6"/>
    <n v="1"/>
    <n v="57.5"/>
    <n v="2.1844441446390868E-4"/>
    <m/>
    <n v="0"/>
    <n v="57.5"/>
    <n v="0.59321159599711126"/>
    <s v=""/>
  </r>
  <r>
    <x v="360"/>
    <s v="Bieleta"/>
    <s v="HOLYMAN"/>
    <s v="Par Bieleta Traseira Barra Estabilizadora Blazer 1996 A 2011"/>
    <n v="1"/>
    <n v="57.4"/>
    <n v="2.1806451113440622E-4"/>
    <m/>
    <n v="0"/>
    <n v="57.4"/>
    <n v="0.33204141840689533"/>
    <s v=""/>
  </r>
  <r>
    <x v="361"/>
    <s v="BANDEJA"/>
    <s v="SPARE"/>
    <s v="Bandeja Traseira Fiorino  1985 Até 2004"/>
    <n v="1"/>
    <n v="57.01"/>
    <n v="2.1658288814934665E-4"/>
    <m/>
    <n v="0"/>
    <n v="57.01"/>
    <n v="0.62744882236407662"/>
    <s v=""/>
  </r>
  <r>
    <x v="362"/>
    <s v="Haste Câmbio"/>
    <s v="LT CORREA"/>
    <s v="Haste Bieleta Do Câmbio Peugeot 206 207  1.4 .16 161mm Curta"/>
    <n v="2"/>
    <n v="57"/>
    <n v="2.1654489781639642E-4"/>
    <m/>
    <n v="0"/>
    <n v="57"/>
    <n v="0.8909034073147859"/>
    <s v=""/>
  </r>
  <r>
    <x v="363"/>
    <s v="Bandeja"/>
    <s v="SPARE"/>
    <s v="BANDEJA DIANTEIRA ESQUERDA TEMPRA 1992 A 1999 SEM PIVÔ"/>
    <n v="1"/>
    <n v="56.32"/>
    <n v="2.1396155517577976E-4"/>
    <m/>
    <n v="0"/>
    <n v="56.32"/>
    <n v="0.75003329338127578"/>
    <s v=""/>
  </r>
  <r>
    <x v="364"/>
    <s v="Reparo alavanta Câmbio"/>
    <s v="LT CORREA"/>
    <s v="Kit Reparo Da Alavanca Novo Palio 1.4 2011 A 2015"/>
    <n v="1"/>
    <n v="56.3"/>
    <n v="2.1388557450987926E-4"/>
    <m/>
    <n v="0"/>
    <n v="56.3"/>
    <n v="0.60884611225262242"/>
    <s v=""/>
  </r>
  <r>
    <x v="365"/>
    <s v="Bieleta"/>
    <s v="HOLYMAN"/>
    <s v="Par Bieleta Dianteira Ambos Os Lados  Cr-v 2006 A 2011"/>
    <n v="1"/>
    <n v="55.81"/>
    <n v="2.1202404819531729E-4"/>
    <m/>
    <n v="0"/>
    <n v="55.81"/>
    <n v="0.74942930038941857"/>
    <s v=""/>
  </r>
  <r>
    <x v="366"/>
    <s v="Cabo de Freio"/>
    <s v="Importação"/>
    <s v="Cabo De Freio Traseiro Direito Ranger 2009 Em Diante"/>
    <n v="1"/>
    <n v="55.78"/>
    <n v="2.1191007719646653E-4"/>
    <m/>
    <n v="0"/>
    <n v="55.78"/>
    <n v="0.63135257498585173"/>
    <s v=""/>
  </r>
  <r>
    <x v="367"/>
    <s v="Bandeja"/>
    <s v="SPARE"/>
    <s v="BANDEJA INFERIOR ESQUERDA COM PIVÔ KICKS 2016 A 2020"/>
    <n v="1"/>
    <n v="55.27"/>
    <n v="2.0997257021600405E-4"/>
    <m/>
    <n v="0"/>
    <n v="55.27"/>
    <n v="0.8403527444123462"/>
    <s v=""/>
  </r>
  <r>
    <x v="368"/>
    <s v="Cabo de Acelerador"/>
    <s v="Importação"/>
    <s v="Cabo De Acelerador Mitsubishi L200 Sport 2003 Em Diante"/>
    <n v="1"/>
    <n v="53.83"/>
    <n v="2.0450196227116875E-4"/>
    <m/>
    <n v="0"/>
    <n v="53.83"/>
    <n v="0.39586703927048095"/>
    <s v=""/>
  </r>
  <r>
    <x v="369"/>
    <s v="Pivô"/>
    <s v="SPARE"/>
    <s v="Pivô Inferior Da Bandeja Ambos Lados Renault R11 1983 A 1997"/>
    <n v="1"/>
    <n v="53.78"/>
    <n v="2.0431201060641755E-4"/>
    <m/>
    <n v="0"/>
    <n v="53.78"/>
    <n v="0.79169733549241861"/>
    <s v=""/>
  </r>
  <r>
    <x v="370"/>
    <s v="Reparo alavanta Câmbio"/>
    <s v="BRK"/>
    <s v="Kit Reparo Trambulador Sem Mola Kangoo Todos Os Anos"/>
    <n v="1"/>
    <n v="53.75"/>
    <n v="2.0419803960756679E-4"/>
    <m/>
    <n v="0"/>
    <n v="53.75"/>
    <n v="0.79160530191458023"/>
    <s v=""/>
  </r>
  <r>
    <x v="371"/>
    <s v="pivô"/>
    <s v="SPARE"/>
    <s v="Par Pivô Inferior Palio 2000 A 2016"/>
    <n v="1"/>
    <n v="52.56"/>
    <n v="1.9967718998648766E-4"/>
    <m/>
    <n v="0"/>
    <n v="52.56"/>
    <n v="0.20857142857142857"/>
    <s v=""/>
  </r>
  <r>
    <x v="372"/>
    <s v="Reparo alavanta Câmbio"/>
    <s v="LT CORREA"/>
    <s v="Reparo Bucha Cabo Marcha Zafira A Partir De 2006 Até 2012"/>
    <n v="4"/>
    <n v="52.36"/>
    <n v="1.9891738332748275E-4"/>
    <m/>
    <n v="0"/>
    <n v="52.36"/>
    <n v="0.56913043478260872"/>
    <s v=""/>
  </r>
  <r>
    <x v="373"/>
    <s v="Cabo Embreagem"/>
    <s v="MundiFlex"/>
    <s v="Tubo Flexível Kombi Todos Até 1996"/>
    <n v="3"/>
    <n v="52.25"/>
    <n v="1.9849948966503005E-4"/>
    <m/>
    <n v="0"/>
    <n v="52.25"/>
    <n v="0.82870737509912773"/>
    <s v=""/>
  </r>
  <r>
    <x v="374"/>
    <s v="Bieleta"/>
    <s v="HOLYMAN"/>
    <s v="Par Bieleta Dianteira C4 Picasso 2009 A 2019"/>
    <n v="1"/>
    <n v="52.224500000000006"/>
    <n v="1.9840261431600695E-4"/>
    <m/>
    <n v="0"/>
    <n v="52.224500000000006"/>
    <n v="0.74446899501069141"/>
    <s v=""/>
  </r>
  <r>
    <x v="375"/>
    <s v="pivô"/>
    <s v="SPARE"/>
    <s v="Par Pivô Bandeja Inferior Dianteira Cordoba 93 À 02"/>
    <n v="1"/>
    <n v="51.8"/>
    <n v="1.9678992468226902E-4"/>
    <m/>
    <n v="0"/>
    <n v="51.8"/>
    <n v="0.57517210748389958"/>
    <s v=""/>
  </r>
  <r>
    <x v="376"/>
    <s v="Capa Pedal"/>
    <s v="HOLYMAN"/>
    <s v="Capa De Pedal Freio Embreagem Acelerador Vectra 1997 A 2005"/>
    <n v="5"/>
    <n v="51.739999999999995"/>
    <n v="1.9656198268456753E-4"/>
    <m/>
    <n v="0"/>
    <n v="51.739999999999995"/>
    <n v="0.56602122306093416"/>
    <s v=""/>
  </r>
  <r>
    <x v="377"/>
    <s v="Cabo Embreagem"/>
    <s v="MundiFlex"/>
    <s v="Cabo De Embreagem Parati G1 G2 Ap Efi 1.6 1.8 E 2.0"/>
    <n v="1"/>
    <n v="51.67"/>
    <n v="1.9629605035391585E-4"/>
    <m/>
    <n v="0"/>
    <n v="51.67"/>
    <n v="0.57474972191323692"/>
    <s v=""/>
  </r>
  <r>
    <x v="378"/>
    <s v="Pivô"/>
    <s v="SPARE"/>
    <s v="Pivô Da Bandeja Inferior Ambos Os Lados Gol 1992 À 1997"/>
    <n v="2"/>
    <n v="51.18"/>
    <n v="1.9443452403935382E-4"/>
    <m/>
    <n v="0"/>
    <n v="51.18"/>
    <n v="0.71281337047353766"/>
    <s v=""/>
  </r>
  <r>
    <x v="379"/>
    <s v="Bieleta"/>
    <s v="HOLYMAN"/>
    <s v="Par Bieleta Dianteira Focus 2000 A 2008"/>
    <n v="1"/>
    <n v="50.92"/>
    <n v="1.9344677538264747E-4"/>
    <m/>
    <n v="0"/>
    <n v="50.92"/>
    <n v="0.57213483146067423"/>
    <s v=""/>
  </r>
  <r>
    <x v="380"/>
    <s v="Coifa Homocinética"/>
    <s v="Replabor"/>
    <s v="Kit Coifa Semi Eixo Lado Câmbio E Roda Palio 1996 A 2017"/>
    <n v="1"/>
    <n v="50.19"/>
    <n v="1.9067348107727958E-4"/>
    <m/>
    <n v="0"/>
    <n v="50.19"/>
    <n v="0.74135893648449036"/>
    <s v=""/>
  </r>
  <r>
    <x v="381"/>
    <s v="Bieleta"/>
    <s v="HOLYMAN"/>
    <s v="BIELETA DIANTEIRA DIR SPRINTER 2012..."/>
    <n v="1"/>
    <n v="46.84"/>
    <n v="1.7794671953894753E-4"/>
    <m/>
    <n v="0"/>
    <n v="46.84"/>
    <n v="0.56927564414195431"/>
    <s v=""/>
  </r>
  <r>
    <x v="382"/>
    <s v="Cabo Embreagem"/>
    <s v="MundiFlex"/>
    <s v="Cabo De Embreagem Novo Uno Fase 2 2016 Até 2021"/>
    <n v="1"/>
    <n v="46.54"/>
    <n v="1.7680700955044015E-4"/>
    <m/>
    <n v="0"/>
    <n v="46.54"/>
    <n v="0.77956448911222775"/>
    <s v=""/>
  </r>
  <r>
    <x v="383"/>
    <s v="Terminal Cabo Câmbio"/>
    <s v="Importação"/>
    <s v="Terminal De Cabo De Engate Gol"/>
    <n v="1"/>
    <n v="45.95"/>
    <n v="1.7456557990637572E-4"/>
    <m/>
    <n v="0"/>
    <n v="45.95"/>
    <n v="0.57437500000000008"/>
    <s v=""/>
  </r>
  <r>
    <x v="384"/>
    <s v="Cabo Embreagem moto"/>
    <s v="POLO"/>
    <s v="CABO DA EMBREAGEM PARA MOTO CG125 TITAN KS"/>
    <n v="5"/>
    <n v="45.1"/>
    <n v="1.7133640160560488E-4"/>
    <m/>
    <n v="0"/>
    <n v="45.1"/>
    <n v="0.53436018957345965"/>
    <s v=""/>
  </r>
  <r>
    <x v="385"/>
    <s v="Pino de Freio"/>
    <s v="MultiKit"/>
    <s v="Kit Pino Guia Pinça Freio Pajero Tr4 2003 Em Diante"/>
    <n v="1"/>
    <n v="44.12"/>
    <n v="1.6761334897648087E-4"/>
    <m/>
    <n v="0"/>
    <n v="44.12"/>
    <n v="0.5584810126582278"/>
    <s v=""/>
  </r>
  <r>
    <x v="386"/>
    <s v="Capa Pedal"/>
    <s v="HOLYMAN"/>
    <s v="Kit Capa De Pedal New Fiesta"/>
    <n v="4"/>
    <n v="44.08"/>
    <n v="1.6746138764467988E-4"/>
    <m/>
    <n v="0"/>
    <n v="44.08"/>
    <n v="0.43004878048780487"/>
    <s v=""/>
  </r>
  <r>
    <x v="387"/>
    <s v="Capa Pedal"/>
    <s v="HOLYMAN"/>
    <s v="Capa De Pedal Freio Embreagem Iveco Daily 1997 A 2012"/>
    <n v="5"/>
    <n v="43.550000000000004"/>
    <n v="1.6544789999831694E-4"/>
    <m/>
    <n v="0"/>
    <n v="43.550000000000004"/>
    <n v="0.67279468561717903"/>
    <s v=""/>
  </r>
  <r>
    <x v="388"/>
    <s v="Bandeja"/>
    <s v="SPARE"/>
    <s v="Morceguinho Dianteiro Classic Lado Esquerdo 2004 A 2015"/>
    <n v="1"/>
    <n v="43.03"/>
    <n v="1.6347240268490418E-4"/>
    <m/>
    <n v="0"/>
    <n v="43.03"/>
    <n v="1.0781758957654723"/>
    <s v=""/>
  </r>
  <r>
    <x v="389"/>
    <s v="Cabo Embreagem"/>
    <s v="Importação"/>
    <s v="Cabo De Embreagem Sandero 2004 Em Diante 1.6 16v"/>
    <n v="1"/>
    <n v="42.97"/>
    <n v="1.6324446068720271E-4"/>
    <m/>
    <n v="0"/>
    <n v="42.97"/>
    <n v="0.72830508474576272"/>
    <s v=""/>
  </r>
  <r>
    <x v="390"/>
    <s v="Bieleta"/>
    <s v="HOLYMAN"/>
    <s v="Bieleta Dianteira New Fiesta 2010 Em Diante"/>
    <n v="1"/>
    <n v="42.62"/>
    <n v="1.6191479903394411E-4"/>
    <m/>
    <n v="0"/>
    <n v="42.62"/>
    <n v="0.53949367088607592"/>
    <s v=""/>
  </r>
  <r>
    <x v="391"/>
    <s v="Bandeja"/>
    <s v="SPARE"/>
    <s v="Bracinho Oscilante Com Pivô Uno 2002 A 2011"/>
    <n v="1"/>
    <n v="42.62"/>
    <n v="1.6191479903394411E-4"/>
    <m/>
    <n v="0"/>
    <n v="42.62"/>
    <n v="0.53949367088607592"/>
    <s v=""/>
  </r>
  <r>
    <x v="392"/>
    <s v="Bandeja"/>
    <s v="SPARE"/>
    <s v="Morceguinho Dianteiro Classic Lado Direito 2004 A 2015"/>
    <n v="1"/>
    <n v="42.47"/>
    <n v="1.6134494403969045E-4"/>
    <m/>
    <n v="0"/>
    <n v="42.47"/>
    <n v="1.1475276952175089"/>
    <s v=""/>
  </r>
  <r>
    <x v="393"/>
    <s v="Bieleta"/>
    <s v="HOLYMAN"/>
    <s v="Par Bieleta Dianteira C3 Picasso 2012 Em Diante"/>
    <n v="1"/>
    <n v="41.948700000000002"/>
    <n v="1.5936450798299418E-4"/>
    <m/>
    <n v="0"/>
    <n v="41.948700000000002"/>
    <n v="0.57550692824804506"/>
    <s v=""/>
  </r>
  <r>
    <x v="394"/>
    <s v="Capa Pedal"/>
    <s v="HOLYMAN"/>
    <s v="Capa De Pedal Freio E Embreagem Renault Kwid"/>
    <n v="3"/>
    <n v="41.42"/>
    <n v="1.5735595907991474E-4"/>
    <m/>
    <n v="0"/>
    <n v="41.42"/>
    <n v="0.78521327014218012"/>
    <s v=""/>
  </r>
  <r>
    <x v="395"/>
    <s v="Cabo de Capô"/>
    <s v="MundiFlex"/>
    <s v="Cabo Capô Com Alavanca Fiesta 1996 A 2002"/>
    <n v="1"/>
    <n v="37.549999999999997"/>
    <n v="1.426537002281699E-4"/>
    <m/>
    <n v="0"/>
    <n v="37.549999999999997"/>
    <n v="0.71564703640175331"/>
    <s v=""/>
  </r>
  <r>
    <x v="396"/>
    <s v="Bieleta"/>
    <s v="HOLYMAN"/>
    <s v="Par Bieleta Dianteira Grand Livina 2009 A 2017"/>
    <n v="1"/>
    <n v="37.44"/>
    <n v="1.4223580656571721E-4"/>
    <m/>
    <n v="0"/>
    <n v="37.44"/>
    <n v="0.75850891410048615"/>
    <s v=""/>
  </r>
  <r>
    <x v="397"/>
    <s v="Cabo de Capô"/>
    <s v="MundiFlex"/>
    <s v="Cabo Capô Com Alavanca Fiesta 2002 A 2012"/>
    <n v="1"/>
    <n v="37.090000000000003"/>
    <n v="1.4090614491245866E-4"/>
    <m/>
    <n v="0"/>
    <n v="37.090000000000003"/>
    <n v="0.75740249132121718"/>
    <s v=""/>
  </r>
  <r>
    <x v="398"/>
    <s v="Capa Pedal"/>
    <s v="HOLYMAN"/>
    <s v="Capa De Pedal Freio Embreagem Acelerador Nl10"/>
    <n v="1"/>
    <n v="37.04"/>
    <n v="1.4071619324770743E-4"/>
    <m/>
    <n v="0"/>
    <n v="37.04"/>
    <n v="1.1186952582301419"/>
    <s v=""/>
  </r>
  <r>
    <x v="399"/>
    <s v="Bieleta"/>
    <s v="HOLYMAN"/>
    <s v="BIELETA DIANTEIRA AMBOS LADOS CRETA 2017 A 2020"/>
    <n v="1"/>
    <n v="36.39"/>
    <n v="1.382468216059415E-4"/>
    <m/>
    <n v="0"/>
    <n v="36.39"/>
    <n v="0.35627570001958098"/>
    <s v=""/>
  </r>
  <r>
    <x v="400"/>
    <s v="Cabo Embreagem"/>
    <s v="Importação"/>
    <s v="Cabo De Embreagem Fiorino"/>
    <n v="1"/>
    <n v="36.35"/>
    <n v="1.3809486027414053E-4"/>
    <m/>
    <n v="0"/>
    <n v="36.35"/>
    <n v="0.71246569972559781"/>
    <s v=""/>
  </r>
  <r>
    <x v="401"/>
    <s v="Pastilha Freio"/>
    <s v="LT CORREA"/>
    <s v="Kit Reparo Dos Cabos Engate Seleção Fiesta 2010 Em Diante"/>
    <n v="1"/>
    <n v="35.229999999999997"/>
    <n v="1.3383994298371308E-4"/>
    <m/>
    <n v="0"/>
    <n v="35.229999999999997"/>
    <n v="0.38049465385030778"/>
    <s v=""/>
  </r>
  <r>
    <x v="402"/>
    <s v="Cabo Embreagem"/>
    <s v="MundiFlex"/>
    <s v="Cabo De Embreagem Montana Nova 2012 A 2016"/>
    <n v="1"/>
    <n v="33.83"/>
    <n v="1.2852129637067877E-4"/>
    <m/>
    <n v="0"/>
    <n v="33.83"/>
    <n v="0.70493852886017916"/>
    <s v=""/>
  </r>
  <r>
    <x v="403"/>
    <s v="Cabo Embreagem"/>
    <s v="Importação"/>
    <s v="Cabo De Embreagem Palio 1.0 (46781013) 2000 2001 2002 2003"/>
    <n v="1"/>
    <n v="33.76"/>
    <n v="1.2825536404002707E-4"/>
    <m/>
    <n v="0"/>
    <n v="33.76"/>
    <n v="0.70480167014613782"/>
    <s v=""/>
  </r>
  <r>
    <x v="229"/>
    <s v="Cabo Embreagem"/>
    <s v="Importação"/>
    <s v="Cabo De Embreagem Palio 1.0 (46522369) 1996 1997 98 99 2000"/>
    <n v="1"/>
    <n v="33.76"/>
    <n v="1.2825536404002707E-4"/>
    <m/>
    <n v="0"/>
    <n v="33.76"/>
    <n v="0.70480167014613782"/>
    <s v=""/>
  </r>
  <r>
    <x v="404"/>
    <s v="Capa Pedal"/>
    <s v="HOLYMAN"/>
    <s v="Capa De Pedal Freio Embreagem Acelerador Passat G1 74 A 78"/>
    <n v="3"/>
    <n v="33.629999999999995"/>
    <n v="1.2776148971167388E-4"/>
    <m/>
    <n v="0"/>
    <n v="33.629999999999995"/>
    <n v="0.78118466898954697"/>
    <s v=""/>
  </r>
  <r>
    <x v="405"/>
    <s v="Pivô"/>
    <s v="SPARE"/>
    <s v="Pivô Da Bandeja Inferior Lado Esquerdo New Civic 2006 A 2011"/>
    <n v="1"/>
    <n v="32.927"/>
    <n v="1.2509076930527165E-4"/>
    <m/>
    <n v="0"/>
    <n v="32.927"/>
    <n v="0.70206823027718557"/>
    <s v=""/>
  </r>
  <r>
    <x v="406"/>
    <s v="Pivô"/>
    <s v="SPARE"/>
    <s v="Pivô Da Bandeja Inferior Lado Direito New Civic 2006 A 2011"/>
    <n v="1"/>
    <n v="32.927"/>
    <n v="1.2509076930527165E-4"/>
    <m/>
    <n v="0"/>
    <n v="32.927"/>
    <n v="0.70206823027718557"/>
    <s v=""/>
  </r>
  <r>
    <x v="407"/>
    <s v="Bieleta"/>
    <s v="HOLYMAN"/>
    <s v="Bieleta Haste Curta Trambulador Peugeot 306"/>
    <n v="1"/>
    <n v="32.72"/>
    <n v="1.243043694132016E-4"/>
    <m/>
    <n v="0"/>
    <n v="32.72"/>
    <n v="1.0943143812709031"/>
    <s v=""/>
  </r>
  <r>
    <x v="408"/>
    <s v="Pivô"/>
    <s v="SPARE"/>
    <s v="Par Pivô Inferior Bandeja Rav4 2000 Á 2005"/>
    <n v="1"/>
    <n v="31.900000000000006"/>
    <n v="1.2118916211128152E-4"/>
    <m/>
    <n v="0"/>
    <n v="31.900000000000006"/>
    <n v="7.9692223138224799E-2"/>
    <s v=""/>
  </r>
  <r>
    <x v="409"/>
    <s v="Capa Pedal"/>
    <s v="HOLYMAN"/>
    <s v="Capa De Pedal Freio Embreagem Micro Ônibus Vw"/>
    <n v="1"/>
    <n v="30.1"/>
    <n v="1.1435090218023742E-4"/>
    <m/>
    <n v="0"/>
    <n v="30.1"/>
    <n v="1.2366474938373049"/>
    <s v=""/>
  </r>
  <r>
    <x v="410"/>
    <s v="Capa Pedal"/>
    <s v="HOLYMAN"/>
    <s v="Capa De Pedal Freio Automático Santa Fé 2010 A 2014"/>
    <n v="1"/>
    <n v="29.83"/>
    <n v="1.1332516319058079E-4"/>
    <m/>
    <n v="0"/>
    <n v="29.83"/>
    <n v="1.3169977924944813"/>
    <s v=""/>
  </r>
  <r>
    <x v="411"/>
    <s v="Rolamento semi Eixo"/>
    <s v="POLO"/>
    <s v="Rolamento Semi Eixo Renault Laguna 1994 Até 2012"/>
    <n v="1"/>
    <n v="29.36"/>
    <n v="1.1153961754191927E-4"/>
    <m/>
    <n v="0"/>
    <n v="29.36"/>
    <n v="0.68920187793427223"/>
    <s v=""/>
  </r>
  <r>
    <x v="412"/>
    <s v="Pastilha Freio"/>
    <s v="HOLYMAN"/>
    <s v="Capa De Pedal Freio Embreagem Versa 2010 A 2019"/>
    <n v="1"/>
    <n v="28.53"/>
    <n v="1.0838641990704895E-4"/>
    <m/>
    <n v="0"/>
    <n v="28.53"/>
    <n v="1.1476267095736123"/>
    <s v=""/>
  </r>
  <r>
    <x v="413"/>
    <s v="Capa Pedal"/>
    <s v="HOLYMAN"/>
    <s v="Capa De Pedal Freio Embreagem Acelerador Fusca Até 1975"/>
    <n v="1"/>
    <n v="27.8"/>
    <n v="1.0561312560168107E-4"/>
    <m/>
    <n v="0"/>
    <n v="27.8"/>
    <n v="1.2888270746407047"/>
    <s v=""/>
  </r>
  <r>
    <x v="414"/>
    <s v="Capa Pedal"/>
    <s v="HOLYMAN"/>
    <s v="Kit Capa De Pedal Vw Voyage 2008 A 2021"/>
    <n v="3"/>
    <n v="27.749999999999996"/>
    <n v="1.0542317393692982E-4"/>
    <m/>
    <n v="0"/>
    <n v="27.749999999999996"/>
    <n v="0.52259887005649719"/>
    <s v=""/>
  </r>
  <r>
    <x v="415"/>
    <s v="Capa Pedal"/>
    <s v="HOLYMAN"/>
    <s v="Capa De Pedal Freio Embreagem Volare"/>
    <n v="2"/>
    <n v="27.04"/>
    <n v="1.0272586029746244E-4"/>
    <m/>
    <n v="0"/>
    <n v="27.04"/>
    <n v="0.60955816050495937"/>
    <s v=""/>
  </r>
  <r>
    <x v="416"/>
    <s v="Pino de Porta"/>
    <s v="MultiKit"/>
    <s v="Par De Pino Da Dobradiça Da Porta Blazer 1996 A 2011"/>
    <n v="1"/>
    <n v="26.88"/>
    <n v="1.0211801497025851E-4"/>
    <m/>
    <n v="0"/>
    <n v="26.88"/>
    <n v="0.67861651098207521"/>
    <s v=""/>
  </r>
  <r>
    <x v="388"/>
    <s v="Bandeja"/>
    <s v="SPARE"/>
    <s v="Morceguinho Dianteiro Classic Lado Esquerdo 2004 A 2015"/>
    <n v="1"/>
    <n v="26.57"/>
    <n v="1.0094031464880093E-4"/>
    <m/>
    <n v="0"/>
    <n v="26.57"/>
    <n v="0.35895703863820594"/>
    <s v=""/>
  </r>
  <r>
    <x v="417"/>
    <s v="Pino de Porta"/>
    <s v="MultiKit"/>
    <s v="Kit Pino Dobradiça Porta Prêmio 1985 A 1995"/>
    <n v="1"/>
    <n v="26.37"/>
    <n v="1.0018050798979603E-4"/>
    <m/>
    <n v="0"/>
    <n v="26.37"/>
    <n v="0.67615384615384622"/>
    <s v=""/>
  </r>
  <r>
    <x v="418"/>
    <s v="Pastilha Freio"/>
    <s v="Fabreck"/>
    <s v="Pastilha De Freio Dianteira Daewoo Lanos 1997 Em Diante"/>
    <n v="1"/>
    <n v="25.77"/>
    <n v="9.7901088012781331E-5"/>
    <m/>
    <n v="0"/>
    <n v="25.77"/>
    <n v="0.7218487394957982"/>
    <s v=""/>
  </r>
  <r>
    <x v="392"/>
    <s v="Bandeja"/>
    <s v="SPARE"/>
    <s v="Morceguinho Dianteiro Classic Lado Direito 2004 A 2015"/>
    <n v="1"/>
    <n v="25.58"/>
    <n v="9.7179271686726663E-5"/>
    <m/>
    <n v="0"/>
    <n v="25.58"/>
    <n v="0.71273335190860954"/>
    <s v=""/>
  </r>
  <r>
    <x v="394"/>
    <s v="Capa Pedal"/>
    <s v="HOLYMAN"/>
    <s v="Capa De Pedal Freio E Embreagem Renault Kwid"/>
    <n v="1"/>
    <n v="25.26"/>
    <n v="9.5963581032318846E-5"/>
    <m/>
    <n v="0"/>
    <n v="25.26"/>
    <n v="1.4475644699140402"/>
    <s v=""/>
  </r>
  <r>
    <x v="419"/>
    <s v="Capa Pedal"/>
    <s v="HOLYMAN"/>
    <s v="Capa Pedal Embreagem Freio Renault Logan 2007 Até 2011"/>
    <n v="2"/>
    <n v="24.6"/>
    <n v="9.3456219057602672E-5"/>
    <m/>
    <n v="0"/>
    <n v="24.6"/>
    <n v="0.57342657342657344"/>
    <s v=""/>
  </r>
  <r>
    <x v="420"/>
    <s v="Capa Pedal"/>
    <s v="HOLYMAN"/>
    <s v="CAPA DE PEDAL FREIO AUTOMÁTICO LOGAN ATÉ 2014"/>
    <n v="2"/>
    <n v="24.08"/>
    <n v="9.1480721744189924E-5"/>
    <m/>
    <n v="0"/>
    <n v="24.08"/>
    <n v="0.58731707317073167"/>
    <s v=""/>
  </r>
  <r>
    <x v="421"/>
    <s v="Capa Pedal"/>
    <s v="HOLYMAN"/>
    <s v="CAPA DE PEDAL FREIO EMBREAGEM EFFA"/>
    <n v="2"/>
    <n v="24.06"/>
    <n v="9.1404741078289427E-5"/>
    <m/>
    <n v="0"/>
    <n v="24.06"/>
    <n v="0.59042944785276075"/>
    <s v=""/>
  </r>
  <r>
    <x v="422"/>
    <s v="Reparo alavanta Câmbio"/>
    <s v="LT CORREA"/>
    <s v="Suporte Da Alavanca De Seleção Do Trambulador Corsa Celta"/>
    <n v="1"/>
    <n v="22.76"/>
    <n v="8.6465997794757591E-5"/>
    <m/>
    <n v="0"/>
    <n v="22.76"/>
    <n v="0.6964504283965729"/>
    <s v=""/>
  </r>
  <r>
    <x v="423"/>
    <s v="Capa Pedal"/>
    <s v="HOLYMAN"/>
    <s v="Capa Pedal Acelerador Freio Embreagem Voyage Saveiro Gol"/>
    <n v="2"/>
    <n v="21.181699999999999"/>
    <n v="8.0469983545220425E-5"/>
    <m/>
    <n v="0"/>
    <n v="21.181699999999999"/>
    <n v="0.52980740370185098"/>
    <s v=""/>
  </r>
  <r>
    <x v="424"/>
    <s v="Reparo alavanta Câmbio"/>
    <s v="LT CORREA"/>
    <s v="Haste  Bieleta Câmbio 206 207 1.4 / 1.6 Longo 34cm"/>
    <n v="1"/>
    <n v="20.39"/>
    <n v="7.7462288885549527E-5"/>
    <m/>
    <n v="0"/>
    <n v="20.39"/>
    <n v="0.64139666561811892"/>
    <s v=""/>
  </r>
  <r>
    <x v="425"/>
    <s v="Bieleta"/>
    <s v="HOLYMAN"/>
    <s v="Bieleta Dianteira Mobi Uno Palio Fiorino Grand Siena"/>
    <n v="1"/>
    <n v="20.309999999999999"/>
    <n v="7.7158366221947566E-5"/>
    <m/>
    <n v="0"/>
    <n v="20.309999999999999"/>
    <n v="0.64069400630914819"/>
    <s v=""/>
  </r>
  <r>
    <x v="426"/>
    <s v="Capa Pedal"/>
    <s v="HOLYMAN"/>
    <s v="Capa Pedal Acelerador Freio Embreagem Corsa 1994 Até 2015"/>
    <n v="2"/>
    <n v="19.5"/>
    <n v="7.4081149252977718E-5"/>
    <m/>
    <n v="0"/>
    <n v="19.5"/>
    <n v="0.54469273743016766"/>
    <s v=""/>
  </r>
  <r>
    <x v="427"/>
    <s v="Cabo de Velocímetro"/>
    <s v="MundiFlex"/>
    <s v="Cabo De Velocímetro Corsa Wind Gl Gls Gsi 1994 Em Diante"/>
    <n v="1"/>
    <n v="18.809999999999999"/>
    <n v="7.1459816279410813E-5"/>
    <m/>
    <n v="0"/>
    <n v="18.809999999999999"/>
    <n v="0.62930746068919363"/>
    <s v=""/>
  </r>
  <r>
    <x v="428"/>
    <s v="Cabo de Freio"/>
    <s v="MundiFlex"/>
    <s v="Cabo De Freio Traseira Lado Direito Celta 2001 Em Diante"/>
    <n v="1"/>
    <n v="18.809999999999999"/>
    <n v="7.1459816279410813E-5"/>
    <m/>
    <n v="0"/>
    <n v="18.809999999999999"/>
    <n v="0.62930746068919363"/>
    <s v=""/>
  </r>
  <r>
    <x v="429"/>
    <s v="Capa Pedal"/>
    <s v="HOLYMAN"/>
    <s v="Capa De Pedal Freio Embreagem Acelerador Fiorino 1981 A 2016"/>
    <n v="3"/>
    <n v="17.73"/>
    <n v="6.7356860320784363E-5"/>
    <m/>
    <n v="0"/>
    <n v="17.73"/>
    <n v="0.41184668989547041"/>
    <s v=""/>
  </r>
  <r>
    <x v="430"/>
    <s v="Junta moto"/>
    <s v="KRATER"/>
    <s v="Jogo De Juntas Superior Do Cabeçote Nxr160 Bros 2015 Diante"/>
    <n v="1"/>
    <n v="16.21"/>
    <n v="6.1582329712347127E-5"/>
    <m/>
    <n v="0"/>
    <n v="16.21"/>
    <n v="0.60575485799701045"/>
    <s v=""/>
  </r>
  <r>
    <x v="431"/>
    <s v="Bandeja"/>
    <s v="SPARE"/>
    <s v="Bandeja Inferior Esquerdo Com Pivô Santa Fé 2006 À 2011"/>
    <n v="1"/>
    <n v="16.02000000000001"/>
    <n v="6.0860513386292506E-5"/>
    <m/>
    <n v="0"/>
    <n v="16.02000000000001"/>
    <n v="2.2421901242861954E-2"/>
    <s v=""/>
  </r>
  <r>
    <x v="432"/>
    <s v="Capa Pedal"/>
    <s v="HOLYMAN"/>
    <s v="Capa De Pedal Freio Embreagem Spacefox 2012 A 2015"/>
    <n v="2"/>
    <n v="14.54"/>
    <n v="5.5237944109656203E-5"/>
    <m/>
    <n v="0"/>
    <n v="14.54"/>
    <n v="0.45465916197623513"/>
    <s v=""/>
  </r>
  <r>
    <x v="433"/>
    <s v="Capa Pedal"/>
    <s v="HOLYMAN"/>
    <s v="Capa De Pedal Freio Embreagem F12000"/>
    <n v="1"/>
    <n v="14.2"/>
    <n v="5.3946272789347875E-5"/>
    <m/>
    <n v="0"/>
    <n v="14.2"/>
    <n v="0.58340180772391126"/>
    <s v=""/>
  </r>
  <r>
    <x v="434"/>
    <s v="Capa Pedal"/>
    <s v="HOLYMAN"/>
    <s v="Capa De Pedal Freio Embreagem Polo 2008"/>
    <n v="1"/>
    <n v="14.2"/>
    <n v="5.3946272789347875E-5"/>
    <m/>
    <n v="0"/>
    <n v="14.2"/>
    <n v="0.58340180772391126"/>
    <s v=""/>
  </r>
  <r>
    <x v="435"/>
    <s v="Capa Pedal"/>
    <s v="HOLYMAN"/>
    <s v="Capa De Pedal Freio Embreagem F-250"/>
    <n v="2"/>
    <n v="11.82"/>
    <n v="4.4904573547189575E-5"/>
    <m/>
    <n v="0"/>
    <n v="11.82"/>
    <n v="0.41184668989547041"/>
    <s v=""/>
  </r>
  <r>
    <x v="436"/>
    <s v="Reparo alavanta Câmbio"/>
    <s v="BRK"/>
    <s v="Kit Reparo Alavanca Câmbio Del Rey Motor Ap  1990 À 1997"/>
    <n v="1"/>
    <n v="11.59"/>
    <n v="4.403079588933394E-5"/>
    <m/>
    <n v="0"/>
    <n v="11.59"/>
    <n v="0.57978989494747379"/>
    <s v=""/>
  </r>
  <r>
    <x v="436"/>
    <s v="Reparo alavanta Câmbio"/>
    <s v="BRK"/>
    <s v="Kit Reparo Alavanca Câmbio Del Rey Motor Ap  1990 À 1997"/>
    <n v="1"/>
    <n v="11.06"/>
    <n v="4.2017308242970957E-5"/>
    <m/>
    <n v="0"/>
    <n v="11.06"/>
    <n v="0.17850225952227244"/>
    <s v=""/>
  </r>
  <r>
    <x v="437"/>
    <s v="Capa Pedal"/>
    <s v="HOLYMAN"/>
    <s v="Capa Pedal Hyundai Hr E H100 Kia Bongo K2500 K2700 K2799 "/>
    <n v="1"/>
    <n v="10.81"/>
    <n v="4.1067549919214832E-5"/>
    <m/>
    <n v="0"/>
    <n v="10.81"/>
    <n v="0.56596858638743452"/>
    <s v=""/>
  </r>
  <r>
    <x v="438"/>
    <s v="Capa Pedal"/>
    <s v="HOLYMAN"/>
    <s v="Capa Pedal Freio Embreagem Gm Spin 2012 Em Diante"/>
    <n v="1"/>
    <n v="10.54"/>
    <n v="4.0041810929558209E-5"/>
    <m/>
    <n v="0"/>
    <n v="10.54"/>
    <n v="0.56063829787234032"/>
    <s v=""/>
  </r>
  <r>
    <x v="439"/>
    <s v="Capa Pedal"/>
    <s v="HOLYMAN"/>
    <s v="Capa Pedal Acelerador Freio Embreagem Santana 1984 A 1991"/>
    <n v="1"/>
    <n v="10.016"/>
    <n v="3.8051117482965378E-5"/>
    <m/>
    <n v="0"/>
    <n v="10.016"/>
    <n v="0.5503296703296704"/>
    <s v=""/>
  </r>
  <r>
    <x v="440"/>
    <s v="Capa Pedal"/>
    <s v="HOLYMAN"/>
    <s v="Capa De Pedal Freio E Embreagem Citroen C3"/>
    <n v="1"/>
    <n v="9.83"/>
    <n v="3.734449729009082E-5"/>
    <m/>
    <n v="0"/>
    <n v="9.83"/>
    <n v="0.54641467481934414"/>
    <s v=""/>
  </r>
  <r>
    <x v="441"/>
    <s v="Capa Pedal"/>
    <s v="HOLYMAN"/>
    <s v="Kit Capa Pedal Acelerador Freio Embregaem Brasília"/>
    <n v="1"/>
    <n v="9.16"/>
    <n v="3.4799144982424405E-5"/>
    <m/>
    <n v="0"/>
    <n v="9.16"/>
    <n v="0.50136836343732893"/>
    <s v=""/>
  </r>
  <r>
    <x v="442"/>
    <s v="Cabo Embreagem moto"/>
    <s v="POLO"/>
    <s v="CCE0053 CABO EMBREAGEM HONDA POP 110 16&gt;  "/>
    <n v="1"/>
    <n v="8.3699999999999992"/>
    <n v="3.1797908679355048E-5"/>
    <m/>
    <n v="0"/>
    <n v="8.3699999999999992"/>
    <n v="0.51826625386996905"/>
    <s v=""/>
  </r>
  <r>
    <x v="443"/>
    <s v="Capa Pedal"/>
    <s v="HOLYMAN"/>
    <s v="Capa Pedal Acelerador Freio Embreagem Rosa Kadett 89 A 98"/>
    <n v="1"/>
    <n v="7.19"/>
    <n v="2.7315049391226147E-5"/>
    <m/>
    <n v="0"/>
    <n v="7.19"/>
    <n v="0.4796531020680454"/>
    <s v=""/>
  </r>
  <r>
    <x v="444"/>
    <s v="Capa Pedal"/>
    <s v="HOLYMAN"/>
    <s v="Capa De Pedal Freio E Embreagem C10 C20 C40"/>
    <n v="1"/>
    <n v="5.4"/>
    <n v="2.0514779793132295E-5"/>
    <m/>
    <n v="0"/>
    <n v="5.4"/>
    <n v="0.41698841698841704"/>
    <s v=""/>
  </r>
  <r>
    <x v="445"/>
    <s v="Bandeja"/>
    <s v="SPARE"/>
    <s v="Bandeja Inferior Esquerda Sem Pivô Ranger 2012 A 2019"/>
    <n v="0"/>
    <n v="1.39"/>
    <n v="5.2806562800840527E-6"/>
    <m/>
    <n v="0"/>
    <n v="1.39"/>
    <n v="3.7142933490099668E-3"/>
    <s v=""/>
  </r>
  <r>
    <x v="446"/>
    <s v="Terminal Cabo Câmbio"/>
    <s v="Importação"/>
    <s v="Terminal Do Cabo De Marcha Engate 13mm Uno 2014 Em Diante"/>
    <n v="2"/>
    <n v="-3.4399999999999977"/>
    <n v="-1.3068674534884267E-5"/>
    <m/>
    <n v="0"/>
    <n v="-3.4399999999999977"/>
    <n v="-1.509169079582345E-2"/>
    <s v=""/>
  </r>
  <r>
    <x v="447"/>
    <s v="Suporte Câmbio"/>
    <s v="CAMARG"/>
    <s v="Suporte Caixa Câmbio Reforçada Fusca Motor A Ar"/>
    <n v="0"/>
    <n v="-16.100000000000001"/>
    <n v="-6.1164436049894434E-5"/>
    <m/>
    <n v="0"/>
    <n v="-16.100000000000001"/>
    <n v="-0.24243336846860417"/>
    <s v=""/>
  </r>
  <r>
    <x v="448"/>
    <s v="Rolamento Roda"/>
    <s v="POLO"/>
    <s v="Par Rolamento Da Roda Dianteira Sem Abs Parati Gol Até 1994"/>
    <n v="0"/>
    <n v="-21.45"/>
    <n v="-8.1489264178275493E-5"/>
    <m/>
    <n v="0"/>
    <n v="-21.45"/>
    <n v="-0.10428314453789683"/>
    <s v=""/>
  </r>
  <r>
    <x v="449"/>
    <s v="Pivô"/>
    <s v="SPARE"/>
    <s v="Pivô Inferior Bandeja Lifan 620 2010 Á 2017 1.6 16v"/>
    <n v="0"/>
    <n v="-64.349999999999994"/>
    <n v="-2.4446779253482645E-4"/>
    <m/>
    <n v="0"/>
    <n v="-64.349999999999994"/>
    <n v="-0.80447555944493054"/>
    <s v=""/>
  </r>
  <r>
    <x v="450"/>
    <s v="Bandeja"/>
    <s v="SPARE"/>
    <s v="BANDEJA INFERIOR DIANTEIRA ESQUERDA TRANSIT 2008 Á 2015"/>
    <n v="0"/>
    <n v="-68.849999999999994"/>
    <n v="-2.615634423624367E-4"/>
    <m/>
    <n v="0"/>
    <n v="-68.849999999999994"/>
    <n v="-0.25002723608236188"/>
    <s v=""/>
  </r>
  <r>
    <x v="392"/>
    <s v="Bandeja"/>
    <s v="SPARE"/>
    <s v="Morceguinho Dianteiro Classic Lado Direito 2004 A 2015"/>
    <n v="626"/>
    <n v="11807.900000000001"/>
    <e v="#REF!"/>
    <m/>
    <m/>
    <m/>
    <m/>
    <m/>
  </r>
  <r>
    <x v="388"/>
    <s v="Bandeja"/>
    <s v="SPARE"/>
    <s v="Morceguinho Dianteiro Classic Lado Esquerdo 2004 A 2015"/>
    <n v="535"/>
    <n v="10147.9"/>
    <e v="#REF!"/>
    <m/>
    <m/>
    <m/>
    <m/>
    <m/>
  </r>
  <r>
    <x v="451"/>
    <s v="Bandeja"/>
    <s v="SPARE"/>
    <s v="Morceguinho Lado Direito Corsa 1994 A 1998"/>
    <n v="169"/>
    <n v="3194.0999999999995"/>
    <e v="#REF!"/>
    <m/>
    <m/>
    <m/>
    <m/>
    <m/>
  </r>
  <r>
    <x v="452"/>
    <s v="Bandeja"/>
    <s v="SPARE"/>
    <s v="Morceguinho Lado Esquerdo Corsa 1994 A 1998"/>
    <n v="149"/>
    <n v="2816.1"/>
    <e v="#REF!"/>
    <m/>
    <m/>
    <m/>
    <m/>
    <m/>
  </r>
  <r>
    <x v="391"/>
    <s v="Bandeja"/>
    <s v="SPARE"/>
    <s v="Bracinho Oscilante Com Pivô Uno 2002 A 2011"/>
    <n v="81"/>
    <n v="2686.5"/>
    <e v="#REF!"/>
    <m/>
    <m/>
    <m/>
    <m/>
    <m/>
  </r>
  <r>
    <x v="21"/>
    <s v="Bandeja"/>
    <s v="SPARE"/>
    <s v="Bandeja Lado Esquerdo Peugeot 206 Todos 1999 A 2010 C Pivô"/>
    <n v="16"/>
    <n v="1621"/>
    <e v="#REF!"/>
    <m/>
    <m/>
    <m/>
    <m/>
    <m/>
  </r>
  <r>
    <x v="19"/>
    <s v="Bandeja"/>
    <s v="SPARE"/>
    <s v="Bandeja Ld Peugeot 207 Exceto Escapade 2008 Em Diante C Pivô"/>
    <n v="13"/>
    <n v="1321"/>
    <e v="#REF!"/>
    <m/>
    <m/>
    <m/>
    <m/>
    <m/>
  </r>
  <r>
    <x v="453"/>
    <s v="BANDEJA"/>
    <s v="SPARE"/>
    <s v="BANDEJA INFERIOR ESQUERDA MONTANA 2003 A 2012"/>
    <n v="8"/>
    <n v="1179.5999999999999"/>
    <e v="#REF!"/>
    <m/>
    <m/>
    <m/>
    <m/>
    <m/>
  </r>
  <r>
    <x v="454"/>
    <s v="Bandeja"/>
    <s v="SPARE"/>
    <s v="Bandeja Com Pivô Direita Com Pivô Idea Elx 2005 A 2016"/>
    <n v="8"/>
    <n v="1092.68"/>
    <e v="#REF!"/>
    <m/>
    <m/>
    <m/>
    <m/>
    <m/>
  </r>
  <r>
    <x v="455"/>
    <s v="Bandeja"/>
    <s v="SPARE"/>
    <s v="Bandeja Inferior Esquerda Com Pivô Strada 2005 A 2008"/>
    <n v="8"/>
    <n v="1092.68"/>
    <e v="#REF!"/>
    <m/>
    <m/>
    <m/>
    <m/>
    <m/>
  </r>
  <r>
    <x v="64"/>
    <s v="Bandeja"/>
    <s v="SPARE"/>
    <s v="Bandeja Dianteira Ambos Lados Gol 1993 A 2014 Exceto G5"/>
    <n v="36"/>
    <n v="1040"/>
    <e v="#REF!"/>
    <m/>
    <m/>
    <m/>
    <m/>
    <m/>
  </r>
  <r>
    <x v="456"/>
    <s v="BANDEJA"/>
    <s v="Importação"/>
    <s v="CORSA MONTANA COM PIVO DIREITO"/>
    <n v="7"/>
    <n v="1032.1499999999999"/>
    <e v="#REF!"/>
    <m/>
    <m/>
    <m/>
    <m/>
    <m/>
  </r>
  <r>
    <x v="457"/>
    <s v="Bandeja"/>
    <s v="SPARE"/>
    <s v="Bandeja Direita Sem Pivô Palio Weekend 2005 A 2019"/>
    <n v="13"/>
    <n v="972"/>
    <e v="#REF!"/>
    <m/>
    <m/>
    <m/>
    <m/>
    <m/>
  </r>
  <r>
    <x v="458"/>
    <s v="Bandeja"/>
    <s v="SPARE"/>
    <s v="Morceguinho Dianteira Direita Agile 2010 A 2014"/>
    <n v="51"/>
    <n v="902.5"/>
    <e v="#REF!"/>
    <m/>
    <m/>
    <m/>
    <m/>
    <m/>
  </r>
  <r>
    <x v="459"/>
    <s v="Bandeja"/>
    <s v="SPARE"/>
    <s v="Morceguinho Dianteiro Esquerdo Montana 2011 A 2016"/>
    <n v="51"/>
    <n v="902.5"/>
    <e v="#REF!"/>
    <m/>
    <m/>
    <m/>
    <m/>
    <m/>
  </r>
  <r>
    <x v="460"/>
    <s v="Bandeja"/>
    <s v="SPARE"/>
    <s v="Bandeja Dianteira Direita Com Pivô Ecosport 2003 A 2011"/>
    <n v="5"/>
    <n v="869"/>
    <e v="#REF!"/>
    <m/>
    <m/>
    <m/>
    <m/>
    <m/>
  </r>
  <r>
    <x v="290"/>
    <s v="Bandeja"/>
    <s v="SPARE"/>
    <s v="Bandeja Direita Sem Pivô Idea Hlx 2005 A 2016 Motor 1.8"/>
    <n v="9"/>
    <n v="856"/>
    <e v="#REF!"/>
    <m/>
    <m/>
    <m/>
    <m/>
    <m/>
  </r>
  <r>
    <x v="461"/>
    <s v="Bandeja"/>
    <s v="SPARE"/>
    <s v="Bandeja Esquerda Sem Pivô Idea Elx 2005 A 2016 Motor 1.4"/>
    <n v="12"/>
    <n v="852"/>
    <e v="#REF!"/>
    <m/>
    <m/>
    <m/>
    <m/>
    <m/>
  </r>
  <r>
    <x v="462"/>
    <s v="Bandeja"/>
    <s v="SPARE"/>
    <s v="Bandeja Direita Com Pivô Cobalt 2013 Em Diante"/>
    <n v="4"/>
    <n v="801.54"/>
    <e v="#REF!"/>
    <m/>
    <m/>
    <m/>
    <m/>
    <m/>
  </r>
  <r>
    <x v="276"/>
    <s v="Bandeja"/>
    <s v="SPARE"/>
    <s v="Bandeja Ld Voyage G5 2008 Em Diante Com Direção Hidraulica"/>
    <n v="6"/>
    <n v="720"/>
    <e v="#REF!"/>
    <m/>
    <m/>
    <m/>
    <m/>
    <m/>
  </r>
  <r>
    <x v="259"/>
    <s v="Bandeja"/>
    <s v="SPARE"/>
    <s v="Bandeja Le Voyage G5 2008 Em Diante Com Direção Hidraulica"/>
    <n v="6"/>
    <n v="720"/>
    <e v="#REF!"/>
    <m/>
    <m/>
    <m/>
    <m/>
    <m/>
  </r>
  <r>
    <x v="216"/>
    <s v="Bandeja"/>
    <s v="SPARE"/>
    <s v="Bandeja Dianteira Esquerda Com Pivô Fiesta 2003 A 2009"/>
    <n v="4"/>
    <n v="694.05"/>
    <e v="#REF!"/>
    <m/>
    <m/>
    <m/>
    <m/>
    <m/>
  </r>
  <r>
    <x v="463"/>
    <s v="Bandeja"/>
    <s v="SPARE"/>
    <s v="Bandeja  Direita Palio 1996 Á 2001 Sem Pivô"/>
    <n v="8"/>
    <n v="660"/>
    <e v="#REF!"/>
    <m/>
    <m/>
    <m/>
    <m/>
    <m/>
  </r>
  <r>
    <x v="464"/>
    <s v="Bandeja"/>
    <s v="SPARE"/>
    <s v="Bandeja Inferior Esquerda Sem Pivô Montana 2003 A 2010"/>
    <n v="7"/>
    <n v="593"/>
    <e v="#REF!"/>
    <m/>
    <m/>
    <m/>
    <m/>
    <m/>
  </r>
  <r>
    <x v="465"/>
    <s v="Bandeja"/>
    <s v="SPARE"/>
    <s v="Bandeja Infeiror Direita Sem Pivô Meriva 2003 A 2012"/>
    <n v="7"/>
    <n v="581"/>
    <e v="#REF!"/>
    <m/>
    <m/>
    <m/>
    <m/>
    <m/>
  </r>
  <r>
    <x v="466"/>
    <s v="Bandeja"/>
    <s v="SPARE"/>
    <s v="Bandeja  Esquerda Palio 1996 Á 2001 Sem Pivô"/>
    <n v="7"/>
    <n v="580"/>
    <e v="#REF!"/>
    <m/>
    <m/>
    <m/>
    <m/>
    <m/>
  </r>
  <r>
    <x v="467"/>
    <s v="Bandeja"/>
    <s v="SPARE"/>
    <s v="Bandeja Esquerda Com Pivô Cobalt 2013 Em Diante"/>
    <n v="3"/>
    <n v="567.18000000000006"/>
    <e v="#REF!"/>
    <m/>
    <m/>
    <m/>
    <m/>
    <m/>
  </r>
  <r>
    <x v="261"/>
    <s v="Bandeja"/>
    <s v="SPARE"/>
    <s v="Bandeja Inferior Ambos Os Lados Crossfox  2005 Á 2013"/>
    <n v="6"/>
    <n v="564"/>
    <e v="#REF!"/>
    <m/>
    <m/>
    <m/>
    <m/>
    <m/>
  </r>
  <r>
    <x v="468"/>
    <s v="Bandeja"/>
    <s v="SPARE"/>
    <s v="Bandeja Dianteira Ambos Lados Sem Pivô Variant 1970 A 1977"/>
    <n v="12"/>
    <n v="504"/>
    <e v="#REF!"/>
    <m/>
    <m/>
    <m/>
    <m/>
    <m/>
  </r>
  <r>
    <x v="469"/>
    <s v="Bandeja"/>
    <s v="SPARE"/>
    <s v="Bandeja Direita Siena  1997 Á 2001 Sem Pivô"/>
    <n v="6"/>
    <n v="494"/>
    <e v="#REF!"/>
    <m/>
    <m/>
    <m/>
    <m/>
    <m/>
  </r>
  <r>
    <x v="470"/>
    <s v="Bandeja"/>
    <s v="SPARE"/>
    <s v="Bandeja Esquerda Palio 1996 Á 2001 Sem Pivô"/>
    <n v="6"/>
    <n v="494"/>
    <e v="#REF!"/>
    <m/>
    <m/>
    <m/>
    <m/>
    <m/>
  </r>
  <r>
    <x v="471"/>
    <s v="Bandeja"/>
    <s v="SPARE"/>
    <s v="Bandeja Inferior Ambos Os Lados Bravo Sem Pivô 2011 Á 2014"/>
    <n v="4"/>
    <n v="480"/>
    <e v="#REF!"/>
    <m/>
    <m/>
    <m/>
    <m/>
    <m/>
  </r>
  <r>
    <x v="472"/>
    <s v="Bandeja"/>
    <s v="SPARE"/>
    <s v="Bandeja Esquerda Sem Pivô Strada 2005 A 2008 Motor 1.8"/>
    <n v="4"/>
    <n v="432"/>
    <e v="#REF!"/>
    <m/>
    <m/>
    <m/>
    <m/>
    <m/>
  </r>
  <r>
    <x v="57"/>
    <s v="Bandeja"/>
    <s v="SPARE"/>
    <s v="Bandeja Com Pivô Direita Sandero 2006 Em Diante"/>
    <n v="3"/>
    <n v="400.99"/>
    <e v="#REF!"/>
    <m/>
    <m/>
    <m/>
    <m/>
    <m/>
  </r>
  <r>
    <x v="82"/>
    <s v="Bandeja"/>
    <s v="SPARE"/>
    <s v="Bandeja Com Pivô Esquerda Logan 2004 Em Diante"/>
    <n v="3"/>
    <n v="400.99"/>
    <e v="#REF!"/>
    <m/>
    <m/>
    <m/>
    <m/>
    <m/>
  </r>
  <r>
    <x v="139"/>
    <s v="Bandeja"/>
    <s v="SPARE"/>
    <s v="Bandeja Inferior Direito Fiat Coupe"/>
    <n v="3"/>
    <n v="380"/>
    <e v="#REF!"/>
    <m/>
    <m/>
    <m/>
    <m/>
    <m/>
  </r>
  <r>
    <x v="473"/>
    <s v="Bandeja"/>
    <s v="SPARE"/>
    <s v="Bandeja Inferior Esquerda Fiat Marea Weekend 1999 A 2008"/>
    <n v="3"/>
    <n v="380"/>
    <e v="#REF!"/>
    <m/>
    <m/>
    <m/>
    <m/>
    <m/>
  </r>
  <r>
    <x v="474"/>
    <s v="Bandeja"/>
    <s v="SPARE"/>
    <s v="Braço Da Suspensão Esquerdo Celta Sem Pivô 2000 A 2015"/>
    <n v="9"/>
    <n v="312"/>
    <e v="#REF!"/>
    <m/>
    <m/>
    <m/>
    <m/>
    <m/>
  </r>
  <r>
    <x v="108"/>
    <s v="Bandeja"/>
    <s v="SPARE"/>
    <s v="Bandeja Inferior Direita Com Pivô Citroen C3 2013 A 2022"/>
    <n v="2"/>
    <n v="300"/>
    <e v="#REF!"/>
    <m/>
    <m/>
    <m/>
    <m/>
    <m/>
  </r>
  <r>
    <x v="149"/>
    <s v="Bandeja"/>
    <s v="SPARE"/>
    <s v="Bandeja Inferior Esquerda Com Pivô Peugeot 208 2013 A 2022"/>
    <n v="2"/>
    <n v="300"/>
    <e v="#REF!"/>
    <m/>
    <m/>
    <m/>
    <m/>
    <m/>
  </r>
  <r>
    <x v="475"/>
    <s v="Bandeja"/>
    <s v="SPARE"/>
    <s v="Bandeja Esquerda Com Pivô Tracker 1.8 2014 A 2016"/>
    <n v="1"/>
    <n v="280"/>
    <e v="#REF!"/>
    <m/>
    <m/>
    <m/>
    <m/>
    <m/>
  </r>
  <r>
    <x v="476"/>
    <s v="Bandeja"/>
    <s v="SPARE"/>
    <s v="Braço Da Suspensão  Corsa Classic Sem Pivô 98 A 2016"/>
    <n v="7"/>
    <n v="258.75"/>
    <e v="#REF!"/>
    <m/>
    <m/>
    <m/>
    <m/>
    <m/>
  </r>
  <r>
    <x v="477"/>
    <s v="Bandeja"/>
    <s v="SPARE"/>
    <s v="Bandeja Inferior Direito Com Pivô Passat 2012 A 2015"/>
    <n v="1"/>
    <n v="242.5"/>
    <e v="#REF!"/>
    <m/>
    <m/>
    <m/>
    <m/>
    <m/>
  </r>
  <r>
    <x v="478"/>
    <s v="Bandeja"/>
    <s v="SPARE"/>
    <s v="Bandeja Inferior Esquerda Com Pivô Tiguan 2010 A 2017"/>
    <n v="1"/>
    <n v="242.5"/>
    <e v="#REF!"/>
    <m/>
    <m/>
    <m/>
    <m/>
    <m/>
  </r>
  <r>
    <x v="479"/>
    <s v="Bandeja"/>
    <s v="SPARE"/>
    <s v="Bandeja Inferior Direito Ka Com Pivô"/>
    <n v="2"/>
    <n v="240"/>
    <e v="#REF!"/>
    <m/>
    <m/>
    <m/>
    <m/>
    <m/>
  </r>
  <r>
    <x v="480"/>
    <s v="Bandeja"/>
    <s v="SPARE"/>
    <s v="Bandeja Inferior Esquerdo Ka Com Pivô"/>
    <n v="2"/>
    <n v="240"/>
    <e v="#REF!"/>
    <m/>
    <m/>
    <m/>
    <m/>
    <m/>
  </r>
  <r>
    <x v="47"/>
    <s v="Bandeja"/>
    <s v="SPARE"/>
    <s v="Bandeja Fiesta 2008 A 2014 Lado Direito Com pivô"/>
    <n v="1"/>
    <n v="226"/>
    <e v="#REF!"/>
    <m/>
    <m/>
    <m/>
    <m/>
    <m/>
  </r>
  <r>
    <x v="106"/>
    <s v="Bandeja"/>
    <s v="SPARE"/>
    <s v="Bandeja Fiesta 2008 A 2014 Lado Esquerdo Com pivô"/>
    <n v="1"/>
    <n v="226"/>
    <e v="#REF!"/>
    <m/>
    <m/>
    <m/>
    <m/>
    <m/>
  </r>
  <r>
    <x v="481"/>
    <s v="Bandeja"/>
    <s v="SPARE"/>
    <s v="Bandeja Inferior Chapa Simples Direito Fiesta Sem Pivô"/>
    <n v="3"/>
    <n v="213.89999999999998"/>
    <e v="#REF!"/>
    <m/>
    <m/>
    <m/>
    <m/>
    <m/>
  </r>
  <r>
    <x v="239"/>
    <s v="Bandeja"/>
    <s v="SPARE"/>
    <s v="Bandeja  Esquerda Palio 1996 Á 2001  Com Pivô"/>
    <n v="3"/>
    <n v="210"/>
    <e v="#REF!"/>
    <m/>
    <m/>
    <m/>
    <m/>
    <m/>
  </r>
  <r>
    <x v="482"/>
    <s v="Bandeja"/>
    <s v="SPARE"/>
    <s v="Braço Oscilante Esquerdo Sem Bucha Escort 1983 A 1996"/>
    <n v="8"/>
    <n v="200"/>
    <e v="#REF!"/>
    <m/>
    <m/>
    <m/>
    <m/>
    <m/>
  </r>
  <r>
    <x v="128"/>
    <s v="Bandeja"/>
    <s v="SPARE"/>
    <s v="Bandeja Dianteira Direita Com Pivô Compass 4x4 2015 A 2020"/>
    <n v="1"/>
    <n v="190"/>
    <e v="#REF!"/>
    <m/>
    <m/>
    <m/>
    <m/>
    <m/>
  </r>
  <r>
    <x v="129"/>
    <s v="Bandeja"/>
    <s v="SPARE"/>
    <s v="Bandeja Dianteira Esquerda Com Pivô Toro 4x4 2016 A 2020"/>
    <n v="1"/>
    <n v="190"/>
    <e v="#REF!"/>
    <m/>
    <m/>
    <m/>
    <m/>
    <m/>
  </r>
  <r>
    <x v="483"/>
    <s v="Bandeja"/>
    <s v="SPARE"/>
    <s v="BANDEJA CLIO II 1.0, 1.6 98/05, KANGOO, SYMBOL 1.6 8/16V 09/ - inferior"/>
    <n v="2"/>
    <n v="178.64"/>
    <e v="#REF!"/>
    <m/>
    <m/>
    <m/>
    <m/>
    <m/>
  </r>
  <r>
    <x v="484"/>
    <s v="Bandeja"/>
    <s v="SPARE"/>
    <s v="Bandeja C4 Picasso 2009 Á 2014 Lado Direito"/>
    <n v="1"/>
    <n v="170"/>
    <e v="#REF!"/>
    <m/>
    <m/>
    <m/>
    <m/>
    <m/>
  </r>
  <r>
    <x v="245"/>
    <s v="Bandeja"/>
    <s v="SPARE"/>
    <s v="Bandeja 307 Esquerdo 2002 Á 2012"/>
    <n v="1"/>
    <n v="170"/>
    <e v="#REF!"/>
    <m/>
    <m/>
    <m/>
    <m/>
    <m/>
  </r>
  <r>
    <x v="70"/>
    <s v="Bandeja"/>
    <s v="SPARE"/>
    <s v="Bandeja Dianteira Direita Com Pivô Sandero 2014 A 2019"/>
    <n v="1"/>
    <n v="154"/>
    <e v="#REF!"/>
    <m/>
    <m/>
    <m/>
    <m/>
    <m/>
  </r>
  <r>
    <x v="278"/>
    <s v="Bandeja"/>
    <s v="SPARE"/>
    <s v="Bandeja Dianteira Esquerda Com Pivô Sandero 2014 A 2019"/>
    <n v="1"/>
    <n v="154"/>
    <e v="#REF!"/>
    <m/>
    <m/>
    <m/>
    <m/>
    <m/>
  </r>
  <r>
    <x v="173"/>
    <s v="Bandeja"/>
    <s v="SPARE"/>
    <s v="Bandeja Dianteira Direita Com Pivô Polo Gti 2006 A 2017"/>
    <n v="1"/>
    <n v="151"/>
    <e v="#REF!"/>
    <m/>
    <m/>
    <m/>
    <m/>
    <m/>
  </r>
  <r>
    <x v="107"/>
    <s v="Bandeja"/>
    <s v="SPARE"/>
    <s v="Bandeja Dianteira Esquerda Com Pivô Fox 2003 A 2014"/>
    <n v="1"/>
    <n v="151"/>
    <e v="#REF!"/>
    <m/>
    <m/>
    <m/>
    <m/>
    <m/>
  </r>
  <r>
    <x v="485"/>
    <s v="Bandeja"/>
    <s v="SPARE"/>
    <s v="Bandeja Inferior Esquerda Com Pivô Kwid 2017 Em Diante"/>
    <n v="1"/>
    <n v="130"/>
    <e v="#REF!"/>
    <m/>
    <m/>
    <m/>
    <m/>
    <m/>
  </r>
  <r>
    <x v="486"/>
    <s v="Bandeja"/>
    <s v="SPARE"/>
    <s v="Braço Da Suspensão Direito Corsa Wagon Sem Pivô 1995 A 1997"/>
    <n v="3"/>
    <n v="103.5"/>
    <e v="#REF!"/>
    <m/>
    <m/>
    <m/>
    <m/>
    <m/>
  </r>
  <r>
    <x v="487"/>
    <s v="Bandeja"/>
    <s v="SPARE"/>
    <s v="Braço Suspensão Esquerdo Corsa Wagon Sem Pivô 1995 A 1997"/>
    <n v="3"/>
    <n v="103.5"/>
    <e v="#REF!"/>
    <m/>
    <m/>
    <m/>
    <m/>
    <m/>
  </r>
  <r>
    <x v="488"/>
    <s v="Bandeja"/>
    <s v="SPARE"/>
    <s v="Bandeja Inferior Direita Sem Pivô Royale 1991 A 1996"/>
    <n v="2"/>
    <n v="88.6"/>
    <e v="#REF!"/>
    <m/>
    <m/>
    <m/>
    <m/>
    <m/>
  </r>
  <r>
    <x v="489"/>
    <s v="Bandeja"/>
    <s v="SPARE"/>
    <s v="Bandeja Inferior Esquerdo Sem Pivô Audi 80 Ano 1981 A 1991"/>
    <n v="2"/>
    <n v="88.6"/>
    <e v="#REF!"/>
    <m/>
    <m/>
    <m/>
    <m/>
    <m/>
  </r>
  <r>
    <x v="93"/>
    <s v="Bandeja"/>
    <s v="SPARE"/>
    <s v="Bandeja Direita Siena 1997 Á 2001 Com Pivô"/>
    <n v="1"/>
    <n v="70"/>
    <e v="#REF!"/>
    <m/>
    <m/>
    <m/>
    <m/>
    <m/>
  </r>
  <r>
    <x v="490"/>
    <s v="Bucha Bandeja"/>
    <s v="AMW"/>
    <s v="Bucha Ambos Lados Bandeja Dianteira Tipo 1993 A 1997"/>
    <n v="5"/>
    <n v="195"/>
    <e v="#REF!"/>
    <m/>
    <m/>
    <m/>
    <m/>
    <m/>
  </r>
  <r>
    <x v="491"/>
    <s v="Cabo Acelerador Moto"/>
    <s v="POLO"/>
    <s v="CCA0006 CABO ACELERADOR YAMAHA YBR 125 2002/... YBR ED 2006/2008"/>
    <n v="4"/>
    <n v="28.44"/>
    <e v="#REF!"/>
    <m/>
    <m/>
    <m/>
    <m/>
    <m/>
  </r>
  <r>
    <x v="492"/>
    <s v="Cabo Acelerador Moto"/>
    <s v="POLO"/>
    <s v="CCA0002 CABO ACELERADOR HONDA CG 125 TITAN ES-JOB-KS-EX DE .../ ATE 2008 CG 150 TITAN EX de ... até 2008"/>
    <n v="4"/>
    <n v="26.52"/>
    <e v="#REF!"/>
    <m/>
    <m/>
    <m/>
    <m/>
    <m/>
  </r>
  <r>
    <x v="493"/>
    <s v="Cabo Acelerador Moto"/>
    <s v="POLO"/>
    <s v="CCA0041 CABO ACELERADOR HONDA (B) TITAN FAN 160 16&gt;"/>
    <n v="4"/>
    <n v="25.12"/>
    <e v="#REF!"/>
    <m/>
    <m/>
    <m/>
    <m/>
    <m/>
  </r>
  <r>
    <x v="3"/>
    <s v="Cabo Câmbio"/>
    <s v="Importação"/>
    <s v="Cabo De Trambulador Corsa Classic 2005/2014"/>
    <n v="153"/>
    <n v="16725"/>
    <e v="#REF!"/>
    <m/>
    <m/>
    <m/>
    <m/>
    <m/>
  </r>
  <r>
    <x v="4"/>
    <s v="Cabo Câmbio"/>
    <s v="Importação"/>
    <s v="Cabo De Engate E Seleção Montana 2011 2012 2013 2014 Novo"/>
    <n v="20"/>
    <n v="2400"/>
    <e v="#REF!"/>
    <m/>
    <m/>
    <m/>
    <m/>
    <m/>
  </r>
  <r>
    <x v="67"/>
    <s v="Cabo Câmbio"/>
    <s v="Importação"/>
    <s v="Cabo Do Trambulador Onix 2012 A 2014"/>
    <n v="10"/>
    <n v="1800"/>
    <e v="#REF!"/>
    <m/>
    <m/>
    <m/>
    <m/>
    <m/>
  </r>
  <r>
    <x v="68"/>
    <s v="Cabo de Câmbio"/>
    <s v="Importação"/>
    <s v="Cabo De Câmbio Mercedes Benz 1720 2765mm"/>
    <n v="11"/>
    <n v="1210"/>
    <e v="#REF!"/>
    <m/>
    <m/>
    <m/>
    <m/>
    <m/>
  </r>
  <r>
    <x v="494"/>
    <s v="Cabo Embreagem moto"/>
    <s v="SMARTFOX"/>
    <s v="CABO EMBREAGEM 160 EX/FAN160 ESDI 16-18"/>
    <n v="4"/>
    <n v="34.56"/>
    <e v="#REF!"/>
    <m/>
    <m/>
    <m/>
    <m/>
    <m/>
  </r>
  <r>
    <x v="495"/>
    <s v="Cabo Embreagem moto"/>
    <s v="POLO"/>
    <s v="CABO DA EMBREAGEM PARA MOTO HONDA CG 125 TITAN KS KSE"/>
    <n v="4"/>
    <n v="29.8"/>
    <e v="#REF!"/>
    <m/>
    <m/>
    <m/>
    <m/>
    <m/>
  </r>
  <r>
    <x v="496"/>
    <s v="Cabo Embreagem moto"/>
    <s v="POLO"/>
    <s v="CABO EMBREAGEM HONDA CG 125 FAN ESD 14&gt;"/>
    <n v="4"/>
    <n v="24"/>
    <e v="#REF!"/>
    <m/>
    <m/>
    <m/>
    <m/>
    <m/>
  </r>
  <r>
    <x v="497"/>
    <s v="Junta moto"/>
    <s v="KRATER"/>
    <s v="JUNTA BIZ POP110"/>
    <n v="2"/>
    <n v="25.38"/>
    <e v="#REF!"/>
    <m/>
    <m/>
    <m/>
    <m/>
    <m/>
  </r>
  <r>
    <x v="498"/>
    <s v="JUNTO MOTOR COMPLETA"/>
    <s v="KRATER"/>
    <s v="JUNTA MOTOR COMPLETO 150"/>
    <n v="2"/>
    <n v="40"/>
    <e v="#REF!"/>
    <m/>
    <m/>
    <m/>
    <m/>
    <m/>
  </r>
  <r>
    <x v="499"/>
    <s v="Kit Relação moto"/>
    <s v="POLO"/>
    <s v="KIT RELAÇÃO HONDA 160"/>
    <n v="21"/>
    <n v="954"/>
    <e v="#REF!"/>
    <m/>
    <m/>
    <m/>
    <m/>
    <m/>
  </r>
  <r>
    <x v="500"/>
    <s v="Kit Relação moto"/>
    <s v="POLO"/>
    <s v="KIT TRANSMISSÃO YAHAMA YBR 125"/>
    <n v="2"/>
    <n v="177"/>
    <e v="#REF!"/>
    <m/>
    <m/>
    <m/>
    <m/>
    <m/>
  </r>
  <r>
    <x v="501"/>
    <s v="Kit Relação moto"/>
    <s v="POLO"/>
    <s v="KIT TRANSMISSAO S/ RET CG 150 TITAN KS 04/08 ES 04/08 ESD 04/16 MIX 09/15 FAN 09/15"/>
    <n v="2"/>
    <n v="110"/>
    <e v="#REF!"/>
    <m/>
    <m/>
    <m/>
    <m/>
    <m/>
  </r>
  <r>
    <x v="502"/>
    <s v="Kit Relação moto"/>
    <s v="PANDÃO"/>
    <s v="KIT TRANSMISSÃO CB 250 F TWISTER 250 2016/2022"/>
    <n v="1"/>
    <n v="99"/>
    <e v="#REF!"/>
    <m/>
    <m/>
    <m/>
    <m/>
    <m/>
  </r>
  <r>
    <x v="503"/>
    <s v="Kit Relação moto"/>
    <s v="POLO"/>
    <s v="KIT TRANSMISSÃO HONDA CG 125 TITAN  "/>
    <n v="2"/>
    <n v="98"/>
    <e v="#REF!"/>
    <m/>
    <m/>
    <m/>
    <m/>
    <m/>
  </r>
  <r>
    <x v="504"/>
    <s v="Kit Relação moto"/>
    <s v="PANDÃO"/>
    <s v="KIT TRASMISÃO XRE300"/>
    <n v="1"/>
    <n v="96.45"/>
    <e v="#REF!"/>
    <m/>
    <m/>
    <m/>
    <m/>
    <m/>
  </r>
  <r>
    <x v="505"/>
    <s v="Kit Relação moto"/>
    <s v="POLO"/>
    <s v="KIT TRANSMISSÃO HONDA BROSS 150 FLEX"/>
    <n v="1"/>
    <n v="43"/>
    <e v="#REF!"/>
    <m/>
    <m/>
    <m/>
    <m/>
    <m/>
  </r>
  <r>
    <x v="506"/>
    <s v="LONA DE FREIO MOTO"/>
    <s v="Fabreck"/>
    <s v="LONA DE FREIO DIANTEIRO CG TITAN BIZ BROSS 125 TWISTER WEB"/>
    <n v="10"/>
    <n v="181"/>
    <e v="#REF!"/>
    <m/>
    <m/>
    <m/>
    <m/>
    <m/>
  </r>
  <r>
    <x v="507"/>
    <s v="LONA DE FREIO MOTO"/>
    <s v="Fabreck"/>
    <s v="LONA DE FREIO YBR D/T 2000...../"/>
    <n v="3"/>
    <n v="54.36"/>
    <e v="#REF!"/>
    <m/>
    <m/>
    <m/>
    <m/>
    <m/>
  </r>
  <r>
    <x v="508"/>
    <s v="LONA DE FREIO MOTO"/>
    <s v="Fabreck"/>
    <s v="LONA DE FREIO DIANTEIRO CG TITAN BIZ BROSS 125 TWISTER WEB"/>
    <n v="3"/>
    <n v="54.300000000000004"/>
    <e v="#REF!"/>
    <m/>
    <m/>
    <m/>
    <m/>
    <m/>
  </r>
  <r>
    <x v="509"/>
    <s v="MANETE EMBREAGEM"/>
    <s v="Fabreck"/>
    <s v="MANETE ESQUERDO XT660R/FACTOR/FAZER250/XTZ125/LANDER"/>
    <n v="1"/>
    <n v="15.76"/>
    <e v="#REF!"/>
    <m/>
    <m/>
    <m/>
    <m/>
    <m/>
  </r>
  <r>
    <x v="510"/>
    <s v="Óleo"/>
    <n v="0"/>
    <n v="0"/>
    <n v="48"/>
    <n v="579.84"/>
    <e v="#REF!"/>
    <m/>
    <m/>
    <m/>
    <m/>
    <m/>
  </r>
  <r>
    <x v="510"/>
    <s v="Óleo"/>
    <n v="0"/>
    <n v="0"/>
    <n v="120"/>
    <n v="1495.68"/>
    <e v="#REF!"/>
    <m/>
    <m/>
    <m/>
    <m/>
    <m/>
  </r>
  <r>
    <x v="511"/>
    <s v="ÓLEO MOTOR"/>
    <s v="SAKAMOTO"/>
    <s v="OLEO DE MOBIL 10W30"/>
    <n v="75"/>
    <n v="2327"/>
    <e v="#REF!"/>
    <m/>
    <m/>
    <m/>
    <m/>
    <m/>
  </r>
  <r>
    <x v="512"/>
    <s v="ÓLEO MOTOR"/>
    <s v="SAKAMOTO"/>
    <s v="OLEO DE MOBIL"/>
    <n v="74"/>
    <n v="1738"/>
    <e v="#REF!"/>
    <m/>
    <m/>
    <m/>
    <m/>
    <m/>
  </r>
  <r>
    <x v="513"/>
    <s v="ÓLEO MOTOR"/>
    <s v="Outros"/>
    <s v="OLEO SB 5W30 CARRO"/>
    <n v="48"/>
    <n v="672"/>
    <e v="#REF!"/>
    <m/>
    <m/>
    <m/>
    <m/>
    <m/>
  </r>
  <r>
    <x v="514"/>
    <s v="ÓLEO MOTOR"/>
    <s v="Outros"/>
    <s v="ÓLEO DE MOTOR 20W50L CARRO SN"/>
    <n v="4"/>
    <n v="64"/>
    <e v="#REF!"/>
    <m/>
    <m/>
    <m/>
    <m/>
    <m/>
  </r>
  <r>
    <x v="515"/>
    <s v="Óleo Motor MOTO"/>
    <s v="TREVILUB"/>
    <s v="ÓLEO MOTOR 4T 20W50IPIRANGA"/>
    <n v="1"/>
    <n v="22"/>
    <e v="#REF!"/>
    <m/>
    <m/>
    <m/>
    <m/>
    <m/>
  </r>
  <r>
    <x v="516"/>
    <s v="OUTROS"/>
    <s v="SMARTFOX"/>
    <s v="RELE DE PARTIDA TITAN 150 09-15/FAN 150 10-13BROS 150 09-14 BROS 125"/>
    <n v="4"/>
    <n v="91.88"/>
    <e v="#REF!"/>
    <m/>
    <m/>
    <m/>
    <m/>
    <m/>
  </r>
  <r>
    <x v="517"/>
    <s v="OUTROS"/>
    <s v="SMARTFOX"/>
    <s v="MANICOTO EMBREAGEM TITAN 150 09-15/FAN 150 10-15 CB 250F TWISTER"/>
    <n v="9"/>
    <n v="65.16"/>
    <e v="#REF!"/>
    <m/>
    <m/>
    <m/>
    <m/>
    <m/>
  </r>
  <r>
    <x v="518"/>
    <s v="OUTROS"/>
    <s v="SMARTFOX"/>
    <s v="ESTICADOR CORRENTE TITAN 150 04-15/FAN 150 10-15/FAN 125 09-18/ FAN"/>
    <n v="32"/>
    <n v="59.48"/>
    <e v="#REF!"/>
    <m/>
    <m/>
    <m/>
    <m/>
    <m/>
  </r>
  <r>
    <x v="519"/>
    <s v="OUTROS"/>
    <s v="SMARTFOX"/>
    <s v="VELA DE IGNIÇÃO TITAN 150 / 160 BROS 150"/>
    <n v="4"/>
    <n v="29.8"/>
    <e v="#REF!"/>
    <m/>
    <m/>
    <m/>
    <m/>
    <m/>
  </r>
  <r>
    <x v="520"/>
    <s v="OUTROS"/>
    <s v="SMARTFOX"/>
    <s v="CACHIMBO VELA CG 125 76-88/TODAY 125 89-94/TITAN 125 95-99/TITAN"/>
    <n v="5"/>
    <n v="20.5"/>
    <e v="#REF!"/>
    <m/>
    <m/>
    <m/>
    <m/>
    <m/>
  </r>
  <r>
    <x v="521"/>
    <s v="PASTILHA DE FREIO MOTO"/>
    <s v="Fabreck"/>
    <s v="PASTILHA FREIO CG TITAN 160 EX (D)"/>
    <n v="5"/>
    <n v="81.599999999999994"/>
    <e v="#REF!"/>
    <m/>
    <m/>
    <m/>
    <m/>
    <m/>
  </r>
  <r>
    <x v="522"/>
    <s v="PASTILHA DE FREIO MOTO"/>
    <s v="Fabreck"/>
    <s v="PASTILHA FREIO TITAN150-160 CRF250F FAZER 250"/>
    <n v="5"/>
    <n v="73.650000000000006"/>
    <e v="#REF!"/>
    <m/>
    <m/>
    <m/>
    <m/>
    <m/>
  </r>
  <r>
    <x v="523"/>
    <s v="PASTILHA DE FREIO MOTO"/>
    <s v="PANDÃO"/>
    <s v="PASTILHA FREIO SEMI-METALICA CRYPTON 115 ED 10/16-FACTOR"/>
    <n v="2"/>
    <n v="29.46"/>
    <e v="#REF!"/>
    <m/>
    <m/>
    <m/>
    <m/>
    <m/>
  </r>
  <r>
    <x v="524"/>
    <s v="PASTILHA DE FREIO MOTO"/>
    <s v="Fabreck"/>
    <s v="PASTILHA FREIO TITAN150 CBS TITAN 160 CBS"/>
    <n v="1"/>
    <n v="14.77"/>
    <e v="#REF!"/>
    <m/>
    <m/>
    <m/>
    <m/>
    <m/>
  </r>
  <r>
    <x v="342"/>
    <s v="Pastilha Freio"/>
    <s v="Fabreck"/>
    <s v="Pastilhas De Freio Dianteiro Palio Young 1.0 2001"/>
    <n v="3"/>
    <n v="64.679999999999993"/>
    <e v="#REF!"/>
    <m/>
    <m/>
    <m/>
    <m/>
    <m/>
  </r>
  <r>
    <x v="418"/>
    <s v="Pastilha Freio"/>
    <s v="Fabreck"/>
    <s v="Pastilha De Freio Dianteira Daewoo Lanos 1997 Em Diante"/>
    <n v="2"/>
    <n v="43.12"/>
    <e v="#REF!"/>
    <m/>
    <m/>
    <m/>
    <m/>
    <m/>
  </r>
  <r>
    <x v="330"/>
    <s v="Pastilha Freio"/>
    <s v="Fabreck"/>
    <s v="Pastilha De Freio Dianteira Classic 2010 Em Diante"/>
    <n v="1"/>
    <n v="23"/>
    <e v="#REF!"/>
    <m/>
    <m/>
    <m/>
    <m/>
    <m/>
  </r>
  <r>
    <x v="105"/>
    <s v="Pino de Freio"/>
    <s v="MultiKit"/>
    <s v="Reparo Pino Guia Pinça De Freio Dianteiro Nissan Versa"/>
    <n v="1"/>
    <n v="40"/>
    <e v="#REF!"/>
    <m/>
    <m/>
    <m/>
    <m/>
    <m/>
  </r>
  <r>
    <x v="525"/>
    <s v="Pivô"/>
    <s v="SPARE"/>
    <s v="Par Pivô Nissan Versa 2011 Em Diante"/>
    <n v="1"/>
    <n v="94"/>
    <e v="#REF!"/>
    <m/>
    <m/>
    <m/>
    <m/>
    <m/>
  </r>
  <r>
    <x v="327"/>
    <s v="Rolamento Eixo"/>
    <s v="Importação"/>
    <s v="Reparo Traseiro Rolamento Blindado Palio Weekend Marea Brava"/>
    <n v="600"/>
    <n v="15900"/>
    <e v="#REF!"/>
    <m/>
    <m/>
    <m/>
    <m/>
    <m/>
  </r>
  <r>
    <x v="97"/>
    <s v="Rolamento Eixo"/>
    <s v="Importação"/>
    <s v="Reparo Rolamento Eixo Traseiro Pegeout 207 47mm 2008 A 2010"/>
    <n v="12"/>
    <n v="480"/>
    <e v="#REF!"/>
    <m/>
    <m/>
    <m/>
    <m/>
    <m/>
  </r>
  <r>
    <x v="526"/>
    <s v="ROLAMENTO MOTO"/>
    <s v="PANDÃO"/>
    <s v="CAIXA COM 10 ROLAMENTO 6301 2RS HONDA YAMAHA"/>
    <n v="3"/>
    <n v="82.5"/>
    <e v="#REF!"/>
    <m/>
    <m/>
    <m/>
    <m/>
    <m/>
  </r>
  <r>
    <x v="527"/>
    <s v="ROLAMENTO MOTO"/>
    <s v="PANDÃO"/>
    <s v="CAMERA DE AR 3.00-14"/>
    <n v="1"/>
    <n v="18"/>
    <e v="#REF!"/>
    <m/>
    <m/>
    <m/>
    <m/>
    <m/>
  </r>
  <r>
    <x v="446"/>
    <s v="Terminal Cabo Câmbio"/>
    <s v="Importação"/>
    <s v="Terminal Do Cabo De Marcha Engate 13mm Uno 2014 Em Diante"/>
    <n v="1"/>
    <n v="35"/>
    <e v="#REF!"/>
    <m/>
    <m/>
    <m/>
    <m/>
    <m/>
  </r>
  <r>
    <x v="528"/>
    <s v="Embreagem Moto"/>
    <s v="SMARTFOX"/>
    <s v="EMBREAGEM COMPLETA"/>
    <n v="2"/>
    <n v="200"/>
    <e v="#REF!"/>
    <m/>
    <m/>
    <m/>
    <m/>
    <m/>
  </r>
  <r>
    <x v="529"/>
    <s v="LONA DE FREIO MOTO"/>
    <s v="Fabreck"/>
    <s v="LONA DE FREIO"/>
    <n v="8"/>
    <n v="144.80000000000001"/>
    <e v="#REF!"/>
    <m/>
    <m/>
    <m/>
    <m/>
    <m/>
  </r>
  <r>
    <x v="530"/>
    <s v="LONA DE FREIO MOTO"/>
    <s v="Fabreck"/>
    <s v="LONA DE FREIO"/>
    <n v="8"/>
    <n v="144.80000000000001"/>
    <e v="#REF!"/>
    <m/>
    <m/>
    <m/>
    <m/>
    <m/>
  </r>
  <r>
    <x v="531"/>
    <s v="PASTILHA DE FREIO MOTO"/>
    <s v="Fabreck"/>
    <s v="PASTILHA DE FREIO"/>
    <n v="5"/>
    <n v="132.30000000000001"/>
    <e v="#REF!"/>
    <m/>
    <m/>
    <m/>
    <m/>
    <m/>
  </r>
  <r>
    <x v="532"/>
    <s v="Kit Relação moto"/>
    <s v="SMARTFOX"/>
    <s v="KIT TRANSMISÃO FAZER"/>
    <n v="1"/>
    <n v="122"/>
    <e v="#REF!"/>
    <m/>
    <m/>
    <m/>
    <m/>
    <m/>
  </r>
  <r>
    <x v="533"/>
    <s v="Kit Relação moto"/>
    <s v="SMARTFOX"/>
    <s v="KIT TRANSMISSÃO FAZER"/>
    <n v="1"/>
    <n v="120"/>
    <e v="#REF!"/>
    <m/>
    <m/>
    <m/>
    <m/>
    <m/>
  </r>
  <r>
    <x v="534"/>
    <s v="Kit Relação moto"/>
    <s v="SMARTFOX"/>
    <s v="KIT TRANSMISSÃO "/>
    <n v="1"/>
    <n v="120"/>
    <e v="#REF!"/>
    <m/>
    <m/>
    <m/>
    <m/>
    <m/>
  </r>
  <r>
    <x v="535"/>
    <s v="Kit Relação moto"/>
    <s v="SMARTFOX"/>
    <s v="KIT TRANSMISSÃO FAZER"/>
    <n v="1"/>
    <n v="103"/>
    <e v="#REF!"/>
    <m/>
    <m/>
    <m/>
    <m/>
    <m/>
  </r>
  <r>
    <x v="536"/>
    <s v="Bandeja"/>
    <s v="SPARE"/>
    <s v="NISSAN KICKS"/>
    <n v="1"/>
    <n v="90"/>
    <e v="#REF!"/>
    <m/>
    <m/>
    <m/>
    <m/>
    <m/>
  </r>
  <r>
    <x v="537"/>
    <s v="Bandeja"/>
    <s v="SPARE"/>
    <s v="NISSAN KICKS"/>
    <n v="1"/>
    <n v="90"/>
    <e v="#REF!"/>
    <m/>
    <m/>
    <m/>
    <m/>
    <m/>
  </r>
  <r>
    <x v="538"/>
    <s v="Manete de Freio"/>
    <s v="Fabreck"/>
    <s v="MANETE DE FREIO"/>
    <n v="9"/>
    <n v="81.63"/>
    <e v="#REF!"/>
    <m/>
    <m/>
    <m/>
    <m/>
    <m/>
  </r>
  <r>
    <x v="539"/>
    <s v="Embreagem Moto"/>
    <s v="SMARTFOX"/>
    <s v="EMBREAGEM COMPLETA"/>
    <n v="1"/>
    <n v="80"/>
    <e v="#REF!"/>
    <m/>
    <m/>
    <m/>
    <m/>
    <m/>
  </r>
  <r>
    <x v="540"/>
    <s v="Bucha Bandeja"/>
    <s v="AMW"/>
    <s v="BANDEJA SUSPENSÃO "/>
    <n v="4"/>
    <n v="80"/>
    <e v="#REF!"/>
    <m/>
    <m/>
    <m/>
    <m/>
    <m/>
  </r>
  <r>
    <x v="541"/>
    <s v="Kit amortecedor"/>
    <s v="Outros"/>
    <s v="KIT AMORTECEDOR "/>
    <n v="2"/>
    <n v="77"/>
    <e v="#REF!"/>
    <m/>
    <m/>
    <m/>
    <m/>
    <m/>
  </r>
  <r>
    <x v="542"/>
    <s v="OUTROS"/>
    <s v="SMARTFOX"/>
    <s v="PISCA C/ LAMPADA"/>
    <n v="4"/>
    <n v="75.44"/>
    <e v="#REF!"/>
    <m/>
    <m/>
    <m/>
    <m/>
    <m/>
  </r>
  <r>
    <x v="543"/>
    <s v="Disco Embreagem"/>
    <s v="SMARTFOX"/>
    <s v="DISCO DE EMBREAGEM"/>
    <n v="3"/>
    <n v="73.5"/>
    <e v="#REF!"/>
    <m/>
    <m/>
    <m/>
    <m/>
    <m/>
  </r>
  <r>
    <x v="544"/>
    <s v="Disco Embreagem"/>
    <s v="SMARTFOX"/>
    <s v="DISCO DE EMBREAGEM"/>
    <n v="2"/>
    <n v="73"/>
    <e v="#REF!"/>
    <m/>
    <m/>
    <m/>
    <m/>
    <m/>
  </r>
  <r>
    <x v="545"/>
    <s v="LONA DE FREIO MOTO"/>
    <s v="Fabreck"/>
    <s v="LONA STD"/>
    <n v="5"/>
    <n v="65.900000000000006"/>
    <e v="#REF!"/>
    <m/>
    <m/>
    <m/>
    <m/>
    <m/>
  </r>
  <r>
    <x v="546"/>
    <s v="Kit amortecedor"/>
    <s v="POLO"/>
    <s v="KIT AMORTECEDOR "/>
    <n v="2"/>
    <n v="60"/>
    <e v="#REF!"/>
    <m/>
    <m/>
    <m/>
    <m/>
    <m/>
  </r>
  <r>
    <x v="547"/>
    <s v="OUTROS"/>
    <s v="SMARTFOX"/>
    <s v="TAMPA TANQUE TITAN"/>
    <n v="2"/>
    <n v="55.82"/>
    <e v="#REF!"/>
    <m/>
    <m/>
    <m/>
    <m/>
    <m/>
  </r>
  <r>
    <x v="548"/>
    <s v="LONA DE FREIO MOTO"/>
    <s v="Fabreck"/>
    <s v="LONA DE FREIO "/>
    <n v="3"/>
    <n v="54.36"/>
    <e v="#REF!"/>
    <m/>
    <m/>
    <m/>
    <m/>
    <m/>
  </r>
  <r>
    <x v="549"/>
    <s v="LONA DE FREIO MOTO"/>
    <s v="Fabreck"/>
    <s v="LONA DE FREIO"/>
    <n v="3"/>
    <n v="54.300000000000004"/>
    <e v="#REF!"/>
    <m/>
    <m/>
    <m/>
    <m/>
    <m/>
  </r>
  <r>
    <x v="550"/>
    <s v="Disco Embreagem"/>
    <s v="SMARTFOX"/>
    <s v="DISCO DE EMBREAGEM"/>
    <n v="2"/>
    <n v="54.3"/>
    <e v="#REF!"/>
    <m/>
    <m/>
    <m/>
    <m/>
    <m/>
  </r>
  <r>
    <x v="551"/>
    <s v="Filtro de óleo"/>
    <s v="SMARTFOX"/>
    <s v="FILTRO DE OLEO "/>
    <n v="8"/>
    <n v="44.8"/>
    <e v="#REF!"/>
    <m/>
    <m/>
    <m/>
    <m/>
    <m/>
  </r>
  <r>
    <x v="552"/>
    <s v="Óleo Motor"/>
    <s v="Outros"/>
    <s v="OLEO 20W50 "/>
    <n v="2"/>
    <n v="44"/>
    <e v="#REF!"/>
    <m/>
    <m/>
    <m/>
    <m/>
    <m/>
  </r>
  <r>
    <x v="553"/>
    <s v="Junta moto"/>
    <s v="KRATER"/>
    <s v="JUNTA LATERAL MOTOR"/>
    <n v="5"/>
    <n v="40.5"/>
    <e v="#REF!"/>
    <m/>
    <m/>
    <m/>
    <m/>
    <m/>
  </r>
  <r>
    <x v="554"/>
    <s v="Filtro de óleo"/>
    <s v="Outros"/>
    <s v="FILTRO DE OLEO "/>
    <n v="2"/>
    <n v="40"/>
    <e v="#REF!"/>
    <m/>
    <m/>
    <m/>
    <m/>
    <m/>
  </r>
  <r>
    <x v="555"/>
    <s v="Diversos"/>
    <s v="Outros"/>
    <s v="COIFA"/>
    <n v="2"/>
    <n v="39.979999999999997"/>
    <e v="#REF!"/>
    <m/>
    <m/>
    <m/>
    <m/>
    <m/>
  </r>
  <r>
    <x v="556"/>
    <s v="Pastilha de Freio"/>
    <s v="Outros"/>
    <s v="PASTILHAS DE FREIO "/>
    <n v="1"/>
    <n v="36.44"/>
    <e v="#REF!"/>
    <m/>
    <m/>
    <m/>
    <m/>
    <m/>
  </r>
  <r>
    <x v="557"/>
    <s v="LONA DE FREIO MOTO"/>
    <s v="Fabreck"/>
    <s v="LONA DE FREIO"/>
    <n v="2"/>
    <n v="36.24"/>
    <e v="#REF!"/>
    <m/>
    <m/>
    <m/>
    <m/>
    <m/>
  </r>
  <r>
    <x v="558"/>
    <s v="Cabo Embreagem moto"/>
    <s v="SMARTFOX"/>
    <s v="CABO DE EMBREAGEM HONDA"/>
    <n v="4"/>
    <n v="34.56"/>
    <e v="#REF!"/>
    <m/>
    <m/>
    <m/>
    <m/>
    <m/>
  </r>
  <r>
    <x v="559"/>
    <s v="LONA DE FREIO MOTO"/>
    <s v="Fabreck"/>
    <s v="LONA STD"/>
    <n v="2"/>
    <n v="30.2"/>
    <e v="#REF!"/>
    <m/>
    <m/>
    <m/>
    <m/>
    <m/>
  </r>
  <r>
    <x v="560"/>
    <s v="Diversos"/>
    <s v="PANDÃO"/>
    <s v="CAIXA ROLAMENTO HONDA"/>
    <n v="1"/>
    <n v="30"/>
    <e v="#REF!"/>
    <m/>
    <m/>
    <m/>
    <m/>
    <m/>
  </r>
  <r>
    <x v="561"/>
    <s v="Diversos"/>
    <s v="SMARTFOX"/>
    <s v="BUCHA BALANÇA TITAN"/>
    <n v="4"/>
    <n v="28.44"/>
    <e v="#REF!"/>
    <m/>
    <m/>
    <m/>
    <m/>
    <m/>
  </r>
  <r>
    <x v="562"/>
    <s v="Diversos"/>
    <s v="KRATER"/>
    <s v="ANEL DA TAMPA DO TANQUE"/>
    <n v="1"/>
    <n v="27.91"/>
    <e v="#REF!"/>
    <m/>
    <m/>
    <m/>
    <m/>
    <m/>
  </r>
  <r>
    <x v="563"/>
    <s v="Junta moto"/>
    <s v="KRATER"/>
    <s v="JUNTA LATERAL MOTOR"/>
    <n v="5"/>
    <n v="25"/>
    <e v="#REF!"/>
    <m/>
    <m/>
    <m/>
    <m/>
    <m/>
  </r>
  <r>
    <x v="564"/>
    <s v="Junta moto"/>
    <s v="KRATER"/>
    <s v="JOGO DE JUNTAS"/>
    <n v="5"/>
    <n v="23.5"/>
    <e v="#REF!"/>
    <m/>
    <m/>
    <m/>
    <m/>
    <m/>
  </r>
  <r>
    <x v="565"/>
    <s v="Junta moto"/>
    <s v="KRATER"/>
    <s v="JUNTA LATERAL MOTOR"/>
    <n v="5"/>
    <n v="23.5"/>
    <e v="#REF!"/>
    <m/>
    <m/>
    <m/>
    <m/>
    <m/>
  </r>
  <r>
    <x v="566"/>
    <s v="Diversos"/>
    <s v="KRATER"/>
    <s v="KIT VED GRN"/>
    <n v="5"/>
    <n v="21.75"/>
    <e v="#REF!"/>
    <m/>
    <m/>
    <m/>
    <m/>
    <m/>
  </r>
  <r>
    <x v="567"/>
    <s v="Diversos"/>
    <s v="SMARTFOX"/>
    <s v="MANICOTO TITAN"/>
    <n v="3"/>
    <n v="21.72"/>
    <e v="#REF!"/>
    <m/>
    <m/>
    <m/>
    <m/>
    <m/>
  </r>
  <r>
    <x v="568"/>
    <s v="Disco de Embreagem Moto"/>
    <s v="SMARTFOX"/>
    <s v="DISCO DE EMBREAGEM"/>
    <n v="1"/>
    <n v="20.5"/>
    <e v="#REF!"/>
    <m/>
    <m/>
    <m/>
    <m/>
    <m/>
  </r>
  <r>
    <x v="569"/>
    <s v="Diversos"/>
    <s v="KRATER"/>
    <s v="FILTRO DE COMBUSTIVEL "/>
    <n v="4"/>
    <n v="20"/>
    <e v="#REF!"/>
    <m/>
    <m/>
    <m/>
    <m/>
    <m/>
  </r>
  <r>
    <x v="570"/>
    <s v="Cabo Acelerador Moto"/>
    <s v="POLO"/>
    <s v="CABO ACELERADOR "/>
    <n v="2"/>
    <n v="20"/>
    <e v="#REF!"/>
    <m/>
    <m/>
    <m/>
    <m/>
    <m/>
  </r>
  <r>
    <x v="571"/>
    <s v="Cabo Acelerador Moto"/>
    <s v="POLO"/>
    <s v="CABO ACELERADOR "/>
    <n v="2"/>
    <n v="20"/>
    <e v="#REF!"/>
    <m/>
    <m/>
    <m/>
    <m/>
    <m/>
  </r>
  <r>
    <x v="572"/>
    <s v="Diversos"/>
    <s v="SMARTFOX"/>
    <s v="CACHIMBO VELA TITAN"/>
    <n v="2"/>
    <n v="14.4"/>
    <e v="#REF!"/>
    <m/>
    <m/>
    <m/>
    <m/>
    <m/>
  </r>
  <r>
    <x v="573"/>
    <s v="Junta moto"/>
    <s v="KRATER"/>
    <s v="JOGO DE JUNTAS"/>
    <n v="1"/>
    <n v="13.2"/>
    <e v="#REF!"/>
    <m/>
    <m/>
    <m/>
    <m/>
    <m/>
  </r>
  <r>
    <x v="574"/>
    <s v="Diversos"/>
    <s v="KRATER"/>
    <s v="RETENTOR EMBREAGEM"/>
    <n v="4"/>
    <n v="8.08"/>
    <e v="#REF!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75">
  <r>
    <n v="77350"/>
    <x v="0"/>
    <x v="0"/>
    <s v="Cabo De Trambulador Corsa Classic 2005/2014"/>
    <n v="285"/>
    <n v="35258.76"/>
    <n v="9.4010727941438443E-2"/>
    <m/>
    <n v="0"/>
    <n v="425.28"/>
    <n v="0.86158833063209073"/>
    <s v=""/>
  </r>
  <r>
    <s v="Par-VW001"/>
    <x v="1"/>
    <x v="1"/>
    <s v="Par Kit Rolamento Roda Traseira GOL "/>
    <n v="769"/>
    <n v="34333.580000000075"/>
    <n v="9.1543912736455249E-2"/>
    <m/>
    <m/>
    <m/>
    <m/>
    <m/>
  </r>
  <r>
    <s v="PF005"/>
    <x v="2"/>
    <x v="0"/>
    <s v="Reparo Traseiro Rolamento Blindado Palio Weekend Marea Brava"/>
    <n v="602"/>
    <n v="15974.16"/>
    <n v="4.2592036981816954E-2"/>
    <m/>
    <m/>
    <m/>
    <m/>
    <m/>
  </r>
  <r>
    <n v="77354"/>
    <x v="0"/>
    <x v="0"/>
    <s v="Cabo De Engate E Seleção Montana 2011 2012 2013 2014 Novo"/>
    <n v="73"/>
    <n v="12434.75"/>
    <n v="3.3154878369795242E-2"/>
    <m/>
    <n v="0"/>
    <n v="416.18999999999994"/>
    <n v="0.7504598074218326"/>
    <s v=""/>
  </r>
  <r>
    <n v="332052"/>
    <x v="3"/>
    <x v="2"/>
    <s v="Morceguinho Dianteiro Classic Lado Direito 2004 A 2015"/>
    <n v="628"/>
    <n v="11875.95"/>
    <n v="3.1664945236194522E-2"/>
    <m/>
    <n v="0"/>
    <n v="205.58"/>
    <n v="0.83647312527973305"/>
    <s v=""/>
  </r>
  <r>
    <s v="Par332052/53"/>
    <x v="3"/>
    <x v="2"/>
    <s v="Par Morceguinho Dianteiro Prisma 2007 A 2012"/>
    <n v="212"/>
    <n v="11346.439599999969"/>
    <n v="3.0253107209089618E-2"/>
    <m/>
    <m/>
    <m/>
    <m/>
    <m/>
  </r>
  <r>
    <s v="Par-GM001"/>
    <x v="1"/>
    <x v="1"/>
    <s v="Par Kit Rolamento Roda Traseira Corsa 1.4 8/16v 1994 A 2002"/>
    <n v="234"/>
    <n v="10523.630600000046"/>
    <n v="2.8059244661264346E-2"/>
    <m/>
    <m/>
    <m/>
    <m/>
    <m/>
  </r>
  <r>
    <n v="332053"/>
    <x v="3"/>
    <x v="2"/>
    <s v="Morceguinho Dianteiro Classic Lado Esquerdo 2004 A 2015"/>
    <n v="537"/>
    <n v="10217.5"/>
    <n v="2.7243006071162097E-2"/>
    <m/>
    <n v="0"/>
    <n v="203.01999999999998"/>
    <n v="0.69099077635206418"/>
    <s v=""/>
  </r>
  <r>
    <n v="10107"/>
    <x v="4"/>
    <x v="1"/>
    <s v="Kit Bomba Combustível Gasolina Sistema Bosch Verona 94 A 96"/>
    <n v="77"/>
    <n v="5862.15"/>
    <n v="1.5630299783710583E-2"/>
    <m/>
    <n v="0"/>
    <n v="782.61999999999989"/>
    <n v="0.70693548678481744"/>
    <s v=""/>
  </r>
  <r>
    <s v="Kit-PG001"/>
    <x v="2"/>
    <x v="0"/>
    <s v="Kit Rolamento Eixo Traseiro C/ Bucha Peugeout 207 47mm"/>
    <n v="35"/>
    <n v="5797.3799999999992"/>
    <n v="1.5457602988679589E-2"/>
    <m/>
    <n v="0"/>
    <n v="29.36"/>
    <n v="0.68920187793427223"/>
    <s v=""/>
  </r>
  <r>
    <n v="552001"/>
    <x v="3"/>
    <x v="2"/>
    <s v="Bandeja Lado Esquerdo Peugeot 206 Todos 1999 A 2010 C Pivô"/>
    <n v="43"/>
    <n v="5274.8"/>
    <n v="1.4064243545306174E-2"/>
    <m/>
    <n v="0"/>
    <n v="159"/>
    <n v="0.59085841694537344"/>
    <s v=""/>
  </r>
  <r>
    <n v="552002"/>
    <x v="3"/>
    <x v="2"/>
    <s v="Bandeja Ld Peugeot 207 Exceto Escapade 2008 Em Diante C Pivô"/>
    <n v="40"/>
    <n v="4823.3500000000004"/>
    <n v="1.2860538618384116E-2"/>
    <m/>
    <n v="0"/>
    <n v="158.56"/>
    <n v="0.7314327890026755"/>
    <s v=""/>
  </r>
  <r>
    <s v="77350T"/>
    <x v="0"/>
    <x v="0"/>
    <s v="Cabo De Marcha Prisma 2007/2014 Com Terminal"/>
    <n v="25"/>
    <n v="4026.7200000000012"/>
    <n v="1.0736477358147284E-2"/>
    <m/>
    <n v="0"/>
    <n v="61.89"/>
    <n v="0.61637287122796536"/>
    <s v=""/>
  </r>
  <r>
    <s v="PAR552002-5701"/>
    <x v="5"/>
    <x v="3"/>
    <s v="Par Bandeja E Bieleta Peugeot 206 Todos 1999 A 2010"/>
    <n v="12"/>
    <n v="3741.82"/>
    <n v="9.9768460951500625E-3"/>
    <m/>
    <m/>
    <m/>
    <m/>
    <m/>
  </r>
  <r>
    <n v="332042"/>
    <x v="3"/>
    <x v="2"/>
    <s v="Morceguinho Lado Direito Corsa 1994 A 1998"/>
    <n v="169"/>
    <n v="3194.0999999999995"/>
    <n v="8.5164556586150072E-3"/>
    <m/>
    <n v="0"/>
    <n v="207.05"/>
    <n v="0.74909551374819117"/>
    <s v=""/>
  </r>
  <r>
    <s v="442092-3"/>
    <x v="3"/>
    <x v="2"/>
    <s v="Par Bandeja Gol G5 2008 Em Diante Com Direção Hidraulica"/>
    <n v="28"/>
    <n v="3113.7099999999996"/>
    <n v="8.3021111263849399E-3"/>
    <m/>
    <n v="0"/>
    <n v="79.989999999999995"/>
    <n v="0.89554411106135245"/>
    <s v=""/>
  </r>
  <r>
    <s v="par112074/75"/>
    <x v="3"/>
    <x v="2"/>
    <s v="Par Bandeja Com Pivô Palio Weekend Adventure 2005 A 2008"/>
    <n v="17"/>
    <n v="2991.2899999999995"/>
    <n v="7.9757016521268854E-3"/>
    <m/>
    <n v="0"/>
    <n v="16.02000000000001"/>
    <n v="2.2421901242861954E-2"/>
    <s v=""/>
  </r>
  <r>
    <s v="par112001"/>
    <x v="3"/>
    <x v="2"/>
    <s v="Par Bandeja Traseira Uno Cs S Sx 1984 A 1996"/>
    <n v="18"/>
    <n v="2964.1499999999992"/>
    <n v="7.9033380421663912E-3"/>
    <m/>
    <n v="0"/>
    <n v="18.809999999999999"/>
    <n v="0.62930746068919363"/>
    <s v=""/>
  </r>
  <r>
    <s v="Par-PG001"/>
    <x v="2"/>
    <x v="0"/>
    <s v="Kit Rolamento Eixo Traseiro Peugeot 206/207 C/barra 50mm"/>
    <n v="28"/>
    <n v="2962.7599999999998"/>
    <n v="7.8996318734911881E-3"/>
    <m/>
    <m/>
    <m/>
    <m/>
    <m/>
  </r>
  <r>
    <n v="225051"/>
    <x v="0"/>
    <x v="0"/>
    <s v="Cabo De Marcha Hyundai Hr 2005 A 2012"/>
    <n v="17"/>
    <n v="2943.1300000000006"/>
    <n v="7.8472922396104049E-3"/>
    <m/>
    <n v="0"/>
    <n v="236.51"/>
    <n v="0.66188117426468529"/>
    <s v=""/>
  </r>
  <r>
    <n v="332043"/>
    <x v="3"/>
    <x v="2"/>
    <s v="Morceguinho Lado Esquerdo Corsa 1994 A 1998"/>
    <n v="149"/>
    <n v="2816.1"/>
    <n v="7.5085910836309834E-3"/>
    <m/>
    <n v="0"/>
    <n v="206.83"/>
    <n v="0.66225865326118283"/>
    <s v=""/>
  </r>
  <r>
    <s v="66610/11"/>
    <x v="0"/>
    <x v="0"/>
    <s v="Cabo Duplo De Câmbio Palio 1.0 1996 A 2000"/>
    <n v="11"/>
    <n v="2804.86"/>
    <n v="7.4786217772214066E-3"/>
    <m/>
    <n v="0"/>
    <n v="67.959999999999994"/>
    <n v="0.6802802802802802"/>
    <s v=""/>
  </r>
  <r>
    <s v="PAR-552032/33"/>
    <x v="3"/>
    <x v="2"/>
    <s v="Par Bandeja Inferior Com Pivô Peugeot 208 2013 A 2022"/>
    <n v="21"/>
    <n v="2767.5991999999997"/>
    <n v="7.3792729932119746E-3"/>
    <m/>
    <m/>
    <m/>
    <m/>
    <m/>
  </r>
  <r>
    <n v="112005"/>
    <x v="3"/>
    <x v="2"/>
    <s v="Bracinho Oscilante Com Pivô Uno 2002 A 2011"/>
    <n v="82"/>
    <n v="2729.12"/>
    <n v="7.2766755790486812E-3"/>
    <m/>
    <n v="0"/>
    <n v="353.78"/>
    <n v="0.74201938000755063"/>
    <s v=""/>
  </r>
  <r>
    <n v="77365"/>
    <x v="0"/>
    <x v="0"/>
    <s v="Cabo Do Trambulador Onix 2012 A 2014"/>
    <n v="13"/>
    <n v="2654.55"/>
    <n v="7.0778489617032885E-3"/>
    <m/>
    <n v="0"/>
    <n v="413.7704"/>
    <n v="0.64718365814746448"/>
    <s v=""/>
  </r>
  <r>
    <s v="PAR552030/31"/>
    <x v="3"/>
    <x v="2"/>
    <s v="Par Bandeja Inferior Xsara Picasso 2001 A 2011 Com Pivô"/>
    <n v="11"/>
    <n v="2457.1400000000003"/>
    <n v="6.5514930205720816E-3"/>
    <m/>
    <m/>
    <m/>
    <m/>
    <m/>
  </r>
  <r>
    <s v="772007/08"/>
    <x v="3"/>
    <x v="2"/>
    <s v="Par Bandeja Dianteira Com Pivô Honda Fit 2009 A 2013"/>
    <n v="9"/>
    <n v="2386.5519999999997"/>
    <n v="6.3632836432732116E-3"/>
    <m/>
    <n v="0"/>
    <n v="67.430000000000007"/>
    <n v="0.97287548694272119"/>
    <s v=""/>
  </r>
  <r>
    <s v="PAR662046/47"/>
    <x v="3"/>
    <x v="2"/>
    <s v="Par Dianteira Bandeja Com Pivô Sandero 2014 A 2019"/>
    <n v="15"/>
    <n v="2370.1900000000005"/>
    <n v="6.3196575052417618E-3"/>
    <m/>
    <m/>
    <m/>
    <m/>
    <m/>
  </r>
  <r>
    <n v="300621"/>
    <x v="6"/>
    <x v="4"/>
    <s v="OLEO DE MOBIL 10W30"/>
    <n v="75"/>
    <n v="2327"/>
    <n v="6.204499645470438E-3"/>
    <m/>
    <n v="0"/>
    <n v="221.32999999999998"/>
    <n v="0.74284275885215634"/>
    <s v=""/>
  </r>
  <r>
    <n v="2316"/>
    <x v="7"/>
    <x v="5"/>
    <s v="Kit Reparo Alavanca Câmbio Trambulador Vectra 2006 Até 2011"/>
    <n v="39"/>
    <n v="2134.9159999999997"/>
    <n v="5.692344462874587E-3"/>
    <n v="44.940000000000005"/>
    <n v="2651.4600000000005"/>
    <n v="1753.1499999999992"/>
    <n v="0.26657472424877365"/>
    <n v="0.66120175299646189"/>
  </r>
  <r>
    <s v="77350/2316/24579046"/>
    <x v="0"/>
    <x v="0"/>
    <s v="Kit Cabo De Marcha Terminal Reparo Alavanca Celta 2006 A 14"/>
    <n v="11"/>
    <n v="2099.6799999999998"/>
    <n v="5.5983944201123195E-3"/>
    <m/>
    <n v="0"/>
    <n v="62.74"/>
    <n v="0.69680142159040426"/>
    <s v=""/>
  </r>
  <r>
    <s v="20W50-M"/>
    <x v="8"/>
    <x v="6"/>
    <n v="0"/>
    <n v="168"/>
    <n v="2075.52"/>
    <n v="5.5339764091821243E-3"/>
    <m/>
    <n v="0"/>
    <n v="90.28"/>
    <n v="0.74243421052631586"/>
    <s v=""/>
  </r>
  <r>
    <s v="kit-PG001A"/>
    <x v="2"/>
    <x v="7"/>
    <s v="Kit Rolamento Eixo Traseiro C/ Bucha Peugeout 207 50mm"/>
    <n v="11"/>
    <n v="2051.7999999999997"/>
    <n v="5.4707315739476762E-3"/>
    <m/>
    <n v="0"/>
    <n v="28.53"/>
    <n v="1.1476267095736123"/>
    <s v=""/>
  </r>
  <r>
    <s v="par772102/3"/>
    <x v="3"/>
    <x v="2"/>
    <s v="Par Bandeja Com Pivô March 2011 Em Diante"/>
    <n v="16"/>
    <n v="2038.9299999999994"/>
    <n v="5.4364161848470286E-3"/>
    <m/>
    <m/>
    <m/>
    <m/>
    <m/>
  </r>
  <r>
    <s v="par442092-5307"/>
    <x v="5"/>
    <x v="3"/>
    <s v="Par Bandeja Com Pivô E Bieleta Fox 2014"/>
    <n v="12"/>
    <n v="2005.8100000000002"/>
    <n v="5.3481080506579542E-3"/>
    <m/>
    <m/>
    <m/>
    <m/>
    <m/>
  </r>
  <r>
    <n v="110907"/>
    <x v="9"/>
    <x v="0"/>
    <s v="Cabo De Câmbio Mercedes Benz 1720 2765mm"/>
    <n v="13"/>
    <n v="1820.44"/>
    <n v="4.8538544626558679E-3"/>
    <m/>
    <n v="0"/>
    <n v="367.49999999999994"/>
    <n v="0.76401738009604792"/>
    <s v=""/>
  </r>
  <r>
    <s v="112030/31"/>
    <x v="3"/>
    <x v="2"/>
    <s v="Par Bandeja Inferior Siena 1997 Á 2001 Com Pivô"/>
    <n v="9"/>
    <n v="1785.1899999999998"/>
    <n v="4.7598670915760073E-3"/>
    <m/>
    <n v="0"/>
    <n v="102.64"/>
    <n v="0.62063127343088642"/>
    <s v=""/>
  </r>
  <r>
    <n v="300620"/>
    <x v="6"/>
    <x v="4"/>
    <s v="OLEO DE MOBIL"/>
    <n v="74"/>
    <n v="1738"/>
    <n v="4.6340439982069711E-3"/>
    <m/>
    <n v="0"/>
    <n v="221.44"/>
    <n v="0.78770631758679566"/>
    <s v=""/>
  </r>
  <r>
    <n v="442055"/>
    <x v="3"/>
    <x v="2"/>
    <s v="Bandeja Dianteira Ambos Lados Gol 1993 A 2014 Exceto G5"/>
    <n v="58"/>
    <n v="1709.68"/>
    <n v="4.5585341443351518E-3"/>
    <m/>
    <n v="0"/>
    <n v="175.06"/>
    <n v="0.83760765550239236"/>
    <s v=""/>
  </r>
  <r>
    <s v="PAR772106/07"/>
    <x v="3"/>
    <x v="2"/>
    <s v="Par Bandeja Inferior Com Pivô Nissan Tiida"/>
    <n v="8"/>
    <n v="1686.1200000000001"/>
    <n v="4.4957159184446137E-3"/>
    <m/>
    <m/>
    <m/>
    <m/>
    <m/>
  </r>
  <r>
    <s v="par552010/11"/>
    <x v="3"/>
    <x v="2"/>
    <s v="Par Bandeja Sem Pivô Citroen C3 2013 Em Diante"/>
    <n v="13"/>
    <n v="1666.87"/>
    <n v="4.4443894817556119E-3"/>
    <m/>
    <m/>
    <m/>
    <m/>
    <m/>
  </r>
  <r>
    <s v="LT5609"/>
    <x v="7"/>
    <x v="5"/>
    <s v="Kit Reparo Terminal Cabo Engate Seleção Nissan Versa"/>
    <n v="37"/>
    <n v="1634.0199999999995"/>
    <n v="4.3568012508343797E-3"/>
    <m/>
    <n v="0"/>
    <n v="24.6"/>
    <n v="0.57342657342657344"/>
    <s v=""/>
  </r>
  <r>
    <s v="KIT-VW001"/>
    <x v="1"/>
    <x v="0"/>
    <s v="Rolamentos Dianteiro E Traseiro Crossfox 2005 Em Diante"/>
    <n v="11"/>
    <n v="1576.8999999999999"/>
    <n v="4.2045017150590166E-3"/>
    <m/>
    <n v="0"/>
    <n v="27.8"/>
    <n v="1.2888270746407047"/>
    <s v=""/>
  </r>
  <r>
    <s v="par222014/15"/>
    <x v="3"/>
    <x v="2"/>
    <s v="Par Bandeja Superior Com Pivô Ranger 1998 A 2011"/>
    <n v="6"/>
    <n v="1525.9"/>
    <n v="4.068519986688157E-3"/>
    <m/>
    <n v="0"/>
    <n v="8.3699999999999992"/>
    <n v="0.51826625386996905"/>
    <s v=""/>
  </r>
  <r>
    <s v="Par-14104"/>
    <x v="10"/>
    <x v="8"/>
    <s v="Par Kit Pino Guia Bucha Pinça Freio Fiat Linea 2009 Até 2016"/>
    <n v="27"/>
    <n v="1521.86"/>
    <n v="4.0577481007544646E-3"/>
    <m/>
    <n v="0"/>
    <n v="10.016"/>
    <n v="0.5503296703296704"/>
    <s v=""/>
  </r>
  <r>
    <s v="77354T"/>
    <x v="0"/>
    <x v="0"/>
    <s v="Cabo De Engate E Seleção Com Terminal Agile 2009 A 2014"/>
    <n v="8"/>
    <n v="1481.89"/>
    <n v="3.9511757540293029E-3"/>
    <m/>
    <n v="0"/>
    <n v="61.464799999999997"/>
    <n v="0.63886082527803767"/>
    <s v=""/>
  </r>
  <r>
    <s v="112058/59"/>
    <x v="3"/>
    <x v="2"/>
    <s v="Par Bandeja Com Pivô Strada 2005 A 2008"/>
    <n v="8"/>
    <n v="1402.1599999999999"/>
    <n v="3.7385909853428572E-3"/>
    <m/>
    <n v="0"/>
    <n v="102.51"/>
    <n v="0.33375659308458688"/>
    <s v=""/>
  </r>
  <r>
    <n v="662052"/>
    <x v="3"/>
    <x v="2"/>
    <s v="Bandeja Com Pivô Direita Sandero 2006 Em Diante"/>
    <n v="13"/>
    <n v="1386.6299999999999"/>
    <n v="3.6971832158997305E-3"/>
    <m/>
    <n v="0"/>
    <n v="132.72"/>
    <n v="0.55893872394188249"/>
    <s v=""/>
  </r>
  <r>
    <s v="552032/33"/>
    <x v="3"/>
    <x v="2"/>
    <s v="Par Bandeja Inferior Com Pivô Citroen C3 2013 A 2022"/>
    <n v="9"/>
    <n v="1333.3799999999999"/>
    <n v="3.5552022936301553E-3"/>
    <m/>
    <n v="0"/>
    <n v="75.259999999999991"/>
    <n v="0.62669664418352888"/>
    <s v=""/>
  </r>
  <r>
    <s v="Par-28006"/>
    <x v="10"/>
    <x v="8"/>
    <s v="Par Reparo Pino Guia Pinça De Freio Dianteiro Nissan March"/>
    <n v="15"/>
    <n v="1289.1500000000005"/>
    <n v="3.4372714731234284E-3"/>
    <m/>
    <m/>
    <m/>
    <m/>
    <m/>
  </r>
  <r>
    <n v="222104"/>
    <x v="3"/>
    <x v="2"/>
    <s v="Bandeja Fiesta 2008 A 2014 Lado Direito Com pivô"/>
    <n v="8"/>
    <n v="1276.1400000000001"/>
    <n v="3.402582800846861E-3"/>
    <m/>
    <n v="0"/>
    <n v="243.12"/>
    <n v="0.7980829202639268"/>
    <s v=""/>
  </r>
  <r>
    <s v="552001/02"/>
    <x v="3"/>
    <x v="2"/>
    <s v="Par Bandeja Peugeot 207 Exceto Sw Escapade 2008 Em Diante"/>
    <n v="4"/>
    <n v="1241.8000000000002"/>
    <n v="3.3110217704104819E-3"/>
    <m/>
    <n v="0"/>
    <n v="76.12"/>
    <n v="0.87474143874971277"/>
    <s v=""/>
  </r>
  <r>
    <s v="LT5526"/>
    <x v="7"/>
    <x v="5"/>
    <s v="Kit Reparo Completo Alavanca Câmbio Golf 2005 Em Diante"/>
    <n v="20"/>
    <n v="1219.82"/>
    <n v="3.2524163117910398E-3"/>
    <m/>
    <n v="0"/>
    <n v="26.57"/>
    <n v="0.35895703863820594"/>
    <s v=""/>
  </r>
  <r>
    <n v="14104"/>
    <x v="10"/>
    <x v="8"/>
    <s v="Kit Pino Guia Bucha Pinça Freio Vw Crossfox Fox Gol Saveiro "/>
    <n v="41"/>
    <n v="1219.5679999999998"/>
    <n v="3.2517444020743829E-3"/>
    <m/>
    <n v="0"/>
    <n v="669.68000000000006"/>
    <n v="0.63561123766135186"/>
    <s v=""/>
  </r>
  <r>
    <s v="772110/11"/>
    <x v="3"/>
    <x v="2"/>
    <s v="Par Bandeja Dianteira Sentra 2007 A 2012 Com Pivô"/>
    <n v="4"/>
    <n v="1211.47"/>
    <n v="3.2301526366558106E-3"/>
    <m/>
    <n v="0"/>
    <n v="67.400000000000006"/>
    <n v="0.82025069976877207"/>
    <s v=""/>
  </r>
  <r>
    <s v="552014/15"/>
    <x v="3"/>
    <x v="2"/>
    <s v="Par Bandeja C4 Pallas 2007 Á 2013"/>
    <n v="5"/>
    <n v="1196.5236"/>
    <n v="3.1903009247945904E-3"/>
    <m/>
    <n v="0"/>
    <n v="75.34"/>
    <n v="1.0131791285637439"/>
    <s v=""/>
  </r>
  <r>
    <n v="332063"/>
    <x v="3"/>
    <x v="2"/>
    <s v="BANDEJA INFERIOR ESQUERDA MONTANA 2003 A 2012"/>
    <n v="8"/>
    <n v="1179.5999999999999"/>
    <n v="3.1451773879660199E-3"/>
    <m/>
    <n v="0"/>
    <n v="195.83"/>
    <n v="0.88719249762152863"/>
    <s v=""/>
  </r>
  <r>
    <s v="Par-PG001A"/>
    <x v="2"/>
    <x v="0"/>
    <s v="Kit Rolamento Eixo Traseiro Peugeot 206/207 C/barra 50mm"/>
    <n v="9"/>
    <n v="1175.77"/>
    <n v="3.1349654267962082E-3"/>
    <m/>
    <m/>
    <m/>
    <m/>
    <m/>
  </r>
  <r>
    <s v="PAR112126/27"/>
    <x v="3"/>
    <x v="2"/>
    <s v="Par Bandeja Inferior Com Pivô Idea Elx 2005 A 2016"/>
    <n v="6"/>
    <n v="1146.8800000000001"/>
    <n v="3.0579357771367151E-3"/>
    <m/>
    <n v="0"/>
    <n v="14.2"/>
    <n v="0.58340180772391126"/>
    <s v=""/>
  </r>
  <r>
    <s v="Par-PF005"/>
    <x v="2"/>
    <x v="0"/>
    <s v="Par Reparo Rolamento Eixo Traseiro Palio Weekend Marea Brava"/>
    <n v="13"/>
    <n v="1127.4300000000003"/>
    <n v="3.006076078767829E-3"/>
    <m/>
    <m/>
    <m/>
    <m/>
    <m/>
  </r>
  <r>
    <s v="44911/12"/>
    <x v="0"/>
    <x v="0"/>
    <s v="Cabo De Marcha Gm Astra Zafira 2008"/>
    <n v="5"/>
    <n v="1112.0999999999999"/>
    <n v="2.9652015710045867E-3"/>
    <m/>
    <n v="0"/>
    <n v="78.81"/>
    <n v="0.65240066225165572"/>
    <s v=""/>
  </r>
  <r>
    <s v="PAR-NZT311396"/>
    <x v="1"/>
    <x v="1"/>
    <s v="Par Rolamento Da Roda Dianteira Sem Abs Chery"/>
    <n v="14"/>
    <n v="1104.2199999999998"/>
    <n v="2.9441910608170889E-3"/>
    <m/>
    <m/>
    <m/>
    <m/>
    <m/>
  </r>
  <r>
    <s v="772033/34"/>
    <x v="3"/>
    <x v="2"/>
    <s v="Par Bandeja Dianteira Corolla 2002 Á 2019 Com Pivô"/>
    <n v="6"/>
    <n v="1094.44"/>
    <n v="2.9181145646706773E-3"/>
    <m/>
    <n v="0"/>
    <n v="67.400000000000006"/>
    <n v="0.62961233068659517"/>
    <s v=""/>
  </r>
  <r>
    <n v="112058"/>
    <x v="3"/>
    <x v="2"/>
    <s v="Bandeja Com Pivô Direita Com Pivô Idea Elx 2005 A 2016"/>
    <n v="8"/>
    <n v="1092.68"/>
    <n v="2.913421861887683E-3"/>
    <m/>
    <n v="0"/>
    <n v="296.41000000000003"/>
    <n v="0.57080958249884461"/>
    <s v=""/>
  </r>
  <r>
    <n v="112059"/>
    <x v="3"/>
    <x v="2"/>
    <s v="Bandeja Inferior Esquerda Com Pivô Strada 2005 A 2008"/>
    <n v="8"/>
    <n v="1092.68"/>
    <n v="2.913421861887683E-3"/>
    <m/>
    <n v="0"/>
    <n v="295.38"/>
    <n v="0.82063677279546587"/>
    <s v=""/>
  </r>
  <r>
    <n v="5554"/>
    <x v="11"/>
    <x v="7"/>
    <s v="Terminal Cabo De Engate Audi A3 2003"/>
    <n v="35"/>
    <n v="1091.4000000000001"/>
    <n v="2.9100089871364142E-3"/>
    <m/>
    <n v="0"/>
    <n v="865.02"/>
    <n v="0.70883524263729791"/>
    <s v=""/>
  </r>
  <r>
    <n v="662053"/>
    <x v="3"/>
    <x v="2"/>
    <s v="Bandeja Com Pivô Esquerda Logan 2004 Em Diante"/>
    <n v="9"/>
    <n v="1035.6199999999999"/>
    <n v="2.7612823046162843E-3"/>
    <m/>
    <n v="0"/>
    <n v="132.05000000000001"/>
    <n v="0.7203644100158203"/>
    <s v=""/>
  </r>
  <r>
    <n v="332064"/>
    <x v="3"/>
    <x v="0"/>
    <s v="CORSA MONTANA COM PIVO DIREITO"/>
    <n v="7"/>
    <n v="1032.1499999999999"/>
    <n v="2.752030214470267E-3"/>
    <m/>
    <n v="0"/>
    <n v="194.75"/>
    <n v="0.73241820233170374"/>
    <s v=""/>
  </r>
  <r>
    <n v="66606"/>
    <x v="0"/>
    <x v="0"/>
    <s v="Cabo De Câmbio Engate Linea 2009 A 2014"/>
    <n v="6"/>
    <n v="992.37999999999988"/>
    <n v="2.6459911294249901E-3"/>
    <m/>
    <n v="0"/>
    <n v="474.14"/>
    <n v="0.75095821850549593"/>
    <s v=""/>
  </r>
  <r>
    <n v="662046"/>
    <x v="3"/>
    <x v="2"/>
    <s v="Bandeja Dianteira Direita Com Pivô Sandero 2014 A 2019"/>
    <n v="9"/>
    <n v="980.61999999999989"/>
    <n v="2.6146353426477094E-3"/>
    <m/>
    <n v="0"/>
    <n v="137.6"/>
    <n v="0.67082683307332291"/>
    <s v=""/>
  </r>
  <r>
    <n v="112052"/>
    <x v="3"/>
    <x v="2"/>
    <s v="Bandeja Direita Sem Pivô Palio Weekend 2005 A 2019"/>
    <n v="13"/>
    <n v="972"/>
    <n v="2.591651764244635E-3"/>
    <m/>
    <n v="0"/>
    <n v="308.39999999999998"/>
    <n v="0.69230251195366677"/>
    <s v=""/>
  </r>
  <r>
    <s v="Par112005B"/>
    <x v="3"/>
    <x v="2"/>
    <s v="Par Bracinho Oscilante Com Pivô Uno Mille 1991 A 2011"/>
    <n v="13"/>
    <n v="959.8264999999999"/>
    <n v="2.5591934589441903E-3"/>
    <m/>
    <n v="0"/>
    <n v="16.21"/>
    <n v="0.60575485799701045"/>
    <s v=""/>
  </r>
  <r>
    <s v="RT008"/>
    <x v="12"/>
    <x v="1"/>
    <s v="KIT RELAÇÃO HONDA 160"/>
    <n v="21"/>
    <n v="954"/>
    <n v="2.5436582130549195E-3"/>
    <m/>
    <m/>
    <m/>
    <m/>
    <m/>
  </r>
  <r>
    <n v="112056"/>
    <x v="3"/>
    <x v="2"/>
    <s v="Bandeja Direita Sem Pivô Idea Hlx 2005 A 2016 Motor 1.8"/>
    <n v="10"/>
    <n v="953.09"/>
    <n v="2.5412318724114397E-3"/>
    <m/>
    <n v="0"/>
    <n v="296.82"/>
    <n v="0.67548131628055164"/>
    <s v=""/>
  </r>
  <r>
    <s v="PG001"/>
    <x v="2"/>
    <x v="0"/>
    <s v="Reparo Rolamento Eixo Traseiro Pegeout 207 47mm 2008 A 2010"/>
    <n v="22"/>
    <n v="936.3599999999999"/>
    <n v="2.4966245328889979E-3"/>
    <m/>
    <m/>
    <m/>
    <m/>
    <m/>
  </r>
  <r>
    <s v="Par-FD001"/>
    <x v="1"/>
    <x v="0"/>
    <s v="2 Kit's Rolamento Roda Traseira Escort 94 Fiesta 95 Ka 97 "/>
    <n v="13"/>
    <n v="924.74000000000012"/>
    <n v="2.4656420292876379E-3"/>
    <m/>
    <m/>
    <m/>
    <m/>
    <m/>
  </r>
  <r>
    <n v="332056"/>
    <x v="3"/>
    <x v="2"/>
    <s v="Morceguinho Dianteira Direita Agile 2010 A 2014"/>
    <n v="51"/>
    <n v="902.5"/>
    <n v="2.4063433304843448E-3"/>
    <m/>
    <n v="0"/>
    <n v="202.32"/>
    <n v="0.68086824835941451"/>
    <s v=""/>
  </r>
  <r>
    <n v="332057"/>
    <x v="3"/>
    <x v="2"/>
    <s v="Morceguinho Dianteiro Esquerdo Montana 2011 A 2016"/>
    <n v="51"/>
    <n v="902.5"/>
    <n v="2.4063433304843448E-3"/>
    <m/>
    <n v="0"/>
    <n v="197.55"/>
    <n v="0.57591394087808301"/>
    <s v=""/>
  </r>
  <r>
    <n v="222053"/>
    <x v="3"/>
    <x v="2"/>
    <s v="Bandeja Dianteira Direita Com Pivô Ecosport 2003 A 2011"/>
    <n v="5"/>
    <n v="869"/>
    <n v="2.3170219991034855E-3"/>
    <m/>
    <n v="0"/>
    <n v="245.92"/>
    <n v="0.46035192811681014"/>
    <s v=""/>
  </r>
  <r>
    <s v="70526/70541"/>
    <x v="7"/>
    <x v="9"/>
    <s v="Kit Reparo Alavanca Cambio Completo Del Rey 1990 À 1997"/>
    <n v="12"/>
    <n v="867.85000000000014"/>
    <n v="2.313955744444143E-3"/>
    <m/>
    <n v="0"/>
    <n v="67.89"/>
    <n v="0.62028323435358612"/>
    <s v=""/>
  </r>
  <r>
    <n v="222054"/>
    <x v="3"/>
    <x v="2"/>
    <s v="Bandeja Dianteira Esquerda Com Pivô Fiesta 2003 A 2009"/>
    <n v="5"/>
    <n v="856.68"/>
    <n v="2.2841730796225243E-3"/>
    <m/>
    <n v="0"/>
    <n v="245.57699999999997"/>
    <n v="0.75031164069660861"/>
    <s v=""/>
  </r>
  <r>
    <n v="112053"/>
    <x v="3"/>
    <x v="2"/>
    <s v="Bandeja Esquerda Sem Pivô Idea Elx 2005 A 2016 Motor 1.4"/>
    <n v="12"/>
    <n v="852"/>
    <n v="2.2716947563131986E-3"/>
    <m/>
    <n v="0"/>
    <n v="303.45"/>
    <n v="0.53981214644038855"/>
    <s v=""/>
  </r>
  <r>
    <s v="par-13125"/>
    <x v="10"/>
    <x v="8"/>
    <s v="Par Pinoguia Pinça De Freio Sonic 1.6flex 2015"/>
    <n v="13"/>
    <n v="842.63"/>
    <n v="2.2467114466105521E-3"/>
    <m/>
    <n v="0"/>
    <n v="11.06"/>
    <n v="0.17850225952227244"/>
    <s v=""/>
  </r>
  <r>
    <n v="442093"/>
    <x v="3"/>
    <x v="2"/>
    <s v="Bandeja Le Voyage G5 2008 Em Diante Com Direção Hidraulica"/>
    <n v="8"/>
    <n v="835.51"/>
    <n v="2.2277273308066205E-3"/>
    <m/>
    <n v="0"/>
    <n v="164.19"/>
    <n v="0.71730013106159896"/>
    <s v=""/>
  </r>
  <r>
    <n v="552031"/>
    <x v="3"/>
    <x v="2"/>
    <s v="Bandeja Inferior Direito Berlingo 1999 Em Diante"/>
    <n v="6"/>
    <n v="834.80000000000007"/>
    <n v="2.2258342518430264E-3"/>
    <m/>
    <n v="0"/>
    <n v="150.26000000000002"/>
    <n v="0.7777432712215322"/>
    <s v=""/>
  </r>
  <r>
    <s v="PAR662012/13"/>
    <x v="3"/>
    <x v="2"/>
    <s v="Par Bandeja Inferior Com Pivô Kwid 2017 Em Diante"/>
    <n v="4"/>
    <n v="832.4"/>
    <n v="2.219435111684397E-3"/>
    <m/>
    <m/>
    <m/>
    <m/>
    <m/>
  </r>
  <r>
    <n v="442092"/>
    <x v="3"/>
    <x v="2"/>
    <s v="Bandeja Ld Voyage G5 2008 Em Diante Com Direção Hidraulica"/>
    <n v="8"/>
    <n v="825.34"/>
    <n v="2.2006109743844312E-3"/>
    <m/>
    <n v="0"/>
    <n v="165.76"/>
    <n v="0.65934765314240251"/>
    <s v=""/>
  </r>
  <r>
    <n v="2374"/>
    <x v="13"/>
    <x v="5"/>
    <s v="Kit Suporte Coxim Superior Do Radiador Cobalt 2012 Em Diante"/>
    <n v="36"/>
    <n v="816.15999999999963"/>
    <n v="2.1761342632776754E-3"/>
    <m/>
    <n v="0"/>
    <n v="2457.1400000000003"/>
    <n v="0.59904674833912375"/>
    <s v=""/>
  </r>
  <r>
    <n v="112010"/>
    <x v="3"/>
    <x v="2"/>
    <s v="Bandeja Inferior Direito Fiat Tempra Sw"/>
    <n v="6"/>
    <n v="814.00670000000014"/>
    <n v="2.1703929014011869E-3"/>
    <m/>
    <n v="0"/>
    <n v="347.29"/>
    <n v="0.5039835144901248"/>
    <s v=""/>
  </r>
  <r>
    <n v="332092"/>
    <x v="3"/>
    <x v="2"/>
    <s v="Bandeja Direita Com Pivô Cobalt 2013 Em Diante"/>
    <n v="4"/>
    <n v="801.54"/>
    <n v="2.1371528344780294E-3"/>
    <m/>
    <n v="0"/>
    <n v="187.52"/>
    <n v="0.75518505094438404"/>
    <s v=""/>
  </r>
  <r>
    <n v="227203"/>
    <x v="14"/>
    <x v="0"/>
    <s v="Cabo De Embreagem Peugeot 206 Até 03 1.1 1.3 1.6 Reg Manual"/>
    <n v="11"/>
    <n v="771.41999999999985"/>
    <n v="2.0568436254872384E-3"/>
    <m/>
    <n v="0"/>
    <n v="225.66"/>
    <n v="0.80004254413954479"/>
    <s v=""/>
  </r>
  <r>
    <n v="66611"/>
    <x v="0"/>
    <x v="0"/>
    <s v="Cabo De Seleção Siena 1.5 1.6 1998 A 2001"/>
    <n v="5"/>
    <n v="744.38"/>
    <n v="1.9847466463666888E-3"/>
    <m/>
    <n v="0"/>
    <n v="471.1"/>
    <n v="0.7926706151568178"/>
    <s v=""/>
  </r>
  <r>
    <n v="55142"/>
    <x v="15"/>
    <x v="10"/>
    <s v="Cabo De Freio Gol G2 Todos Traseiro 1994 A 2002"/>
    <n v="12"/>
    <n v="723.1099999999999"/>
    <n v="1.9280342667108413E-3"/>
    <m/>
    <n v="0"/>
    <n v="545.84"/>
    <n v="0.80358036686982903"/>
    <s v=""/>
  </r>
  <r>
    <n v="112011"/>
    <x v="3"/>
    <x v="2"/>
    <s v="Bandeja Inferior Esquerda Fiat Tempra Sw 1995 A 2003"/>
    <n v="5"/>
    <n v="714.78120000000013"/>
    <n v="1.9058271173136806E-3"/>
    <m/>
    <n v="0"/>
    <n v="343.79"/>
    <n v="0.67579415002358867"/>
    <s v=""/>
  </r>
  <r>
    <n v="552032"/>
    <x v="3"/>
    <x v="2"/>
    <s v="Bandeja Inferior Direita Com Pivô Citroen C3 2013 A 2022"/>
    <n v="9"/>
    <n v="713.7704"/>
    <n v="1.9031320127835378E-3"/>
    <m/>
    <n v="0"/>
    <n v="149.52000000000001"/>
    <n v="0.56830102622576961"/>
    <s v=""/>
  </r>
  <r>
    <n v="112102"/>
    <x v="3"/>
    <x v="2"/>
    <s v="Bandeja Dianteira Direita Com Pivô Fiat Punto 2006 A 2014"/>
    <n v="4"/>
    <n v="690.22"/>
    <n v="1.8403393834536337E-3"/>
    <m/>
    <n v="0"/>
    <n v="280.89"/>
    <n v="0.75979875030430899"/>
    <s v=""/>
  </r>
  <r>
    <n v="442095"/>
    <x v="3"/>
    <x v="2"/>
    <s v="Bandeja Inferior Ambos Os Lados Crossfox  2005 Á 2013"/>
    <n v="7"/>
    <n v="678.81"/>
    <n v="1.8099168046161527E-3"/>
    <m/>
    <n v="0"/>
    <n v="162.63"/>
    <n v="0.83816935525434211"/>
    <s v=""/>
  </r>
  <r>
    <s v="FTK-T325/T"/>
    <x v="7"/>
    <x v="11"/>
    <s v="Trambulador Do Câmbio Completo Gol Quadrado 5 Marchas"/>
    <n v="7"/>
    <n v="676.39"/>
    <n v="1.8034643382895356E-3"/>
    <m/>
    <n v="0"/>
    <n v="36.35"/>
    <n v="0.71246569972559781"/>
    <s v=""/>
  </r>
  <r>
    <n v="142401"/>
    <x v="6"/>
    <x v="12"/>
    <s v="OLEO SB 5W30 CARRO"/>
    <n v="48"/>
    <n v="672"/>
    <n v="1.791759244416044E-3"/>
    <m/>
    <n v="0"/>
    <n v="251.21"/>
    <n v="0.69396944666979754"/>
    <s v=""/>
  </r>
  <r>
    <n v="112012"/>
    <x v="3"/>
    <x v="2"/>
    <s v="Bandeja Inferior Direito Fiat Coupe"/>
    <n v="5"/>
    <n v="669.87"/>
    <n v="1.786080007525261E-3"/>
    <m/>
    <n v="0"/>
    <n v="343.62"/>
    <n v="0.7717288775097696"/>
    <s v=""/>
  </r>
  <r>
    <n v="112022"/>
    <x v="3"/>
    <x v="2"/>
    <s v="Bandeja  Direita Palio 1996 Á 2001 Sem Pivô"/>
    <n v="8"/>
    <n v="660"/>
    <n v="1.7597635436229003E-3"/>
    <m/>
    <n v="0"/>
    <n v="318.08"/>
    <n v="0.73329183668764553"/>
    <s v=""/>
  </r>
  <r>
    <s v="Par-27020"/>
    <x v="10"/>
    <x v="8"/>
    <s v="Par Reparo Pino Guia Pinça De Freio Dianteiro Corolla 03a08"/>
    <n v="8"/>
    <n v="657.17"/>
    <n v="1.7522178908525171E-3"/>
    <m/>
    <n v="0"/>
    <n v="-68.849999999999994"/>
    <n v="-0.25002723608236188"/>
    <s v=""/>
  </r>
  <r>
    <n v="222105"/>
    <x v="3"/>
    <x v="2"/>
    <s v="Bandeja Fiesta 2008 A 2014 Lado Esquerdo Com pivô"/>
    <n v="4"/>
    <n v="645.91"/>
    <n v="1.7221952582749506E-3"/>
    <m/>
    <n v="0"/>
    <n v="240.14999999999998"/>
    <n v="0.39288343558282207"/>
    <s v=""/>
  </r>
  <r>
    <n v="2327"/>
    <x v="7"/>
    <x v="5"/>
    <s v="Kit Reparo Bucha Alavanca Câmbio Varão Corsa"/>
    <n v="19"/>
    <n v="625.37699999999995"/>
    <n v="1.6674479479094825E-3"/>
    <n v="80"/>
    <n v="2000"/>
    <n v="2026.7200000000012"/>
    <n v="0.35721877252754441"/>
    <n v="1.0133600000000005"/>
  </r>
  <r>
    <n v="772102"/>
    <x v="3"/>
    <x v="2"/>
    <s v="Bandeja Com Pivô Lado Esquerdo Nissan March 2011 Em Diante"/>
    <n v="8"/>
    <n v="608.03840000000002"/>
    <n v="1.6212178930951494E-3"/>
    <m/>
    <n v="0"/>
    <n v="115.85999999999999"/>
    <n v="0.76173570019723846"/>
    <s v=""/>
  </r>
  <r>
    <n v="66640"/>
    <x v="0"/>
    <x v="0"/>
    <s v="Cabo Do Trambulador Engate Palio Weekend G2 G3 2003 A 2008"/>
    <n v="5"/>
    <n v="604.40000000000009"/>
    <n v="1.6115167966146682E-3"/>
    <m/>
    <n v="0"/>
    <n v="460.79"/>
    <n v="0.73778339951325744"/>
    <s v=""/>
  </r>
  <r>
    <s v="par662030/31"/>
    <x v="3"/>
    <x v="2"/>
    <s v="Par Bandeja Com Pivô New Megane 2007 Em Diante"/>
    <n v="3"/>
    <n v="603.32000000000005"/>
    <n v="1.6086371835432854E-3"/>
    <m/>
    <m/>
    <m/>
    <m/>
    <m/>
  </r>
  <r>
    <s v="PAR222076/77"/>
    <x v="3"/>
    <x v="2"/>
    <s v="Par Bandeja Inferior Ecosport Com Pivô"/>
    <n v="2"/>
    <n v="599.98"/>
    <n v="1.5997317134891936E-3"/>
    <m/>
    <n v="0"/>
    <n v="5.4"/>
    <n v="0.41698841698841704"/>
    <s v=""/>
  </r>
  <r>
    <n v="332065"/>
    <x v="3"/>
    <x v="2"/>
    <s v="Bandeja Inferior Esquerda Sem Pivô Montana 2003 A 2010"/>
    <n v="7"/>
    <n v="593"/>
    <n v="1.5811208808611816E-3"/>
    <m/>
    <n v="0"/>
    <n v="194.59"/>
    <n v="0.68279588757500265"/>
    <s v=""/>
  </r>
  <r>
    <s v="772148/49"/>
    <x v="3"/>
    <x v="2"/>
    <s v="Par Bandeja Dianteira Com Pivô Sportage 2011 A 2022"/>
    <n v="2"/>
    <n v="590.28"/>
    <n v="1.5738685220147357E-3"/>
    <m/>
    <n v="0"/>
    <n v="66.460000000000008"/>
    <n v="0.94537695590327187"/>
    <s v=""/>
  </r>
  <r>
    <n v="332066"/>
    <x v="3"/>
    <x v="2"/>
    <s v="Bandeja Infeiror Direita Sem Pivô Meriva 2003 A 2012"/>
    <n v="7"/>
    <n v="581"/>
    <n v="1.5491251800680379E-3"/>
    <m/>
    <n v="0"/>
    <n v="193.13"/>
    <n v="0.65668140088405302"/>
    <s v=""/>
  </r>
  <r>
    <n v="112023"/>
    <x v="3"/>
    <x v="2"/>
    <s v="Bandeja  Esquerda Palio 1996 Á 2001 Sem Pivô"/>
    <n v="7"/>
    <n v="580"/>
    <n v="1.5464588716686094E-3"/>
    <m/>
    <n v="0"/>
    <n v="316.96659999999997"/>
    <n v="0.53967377794425619"/>
    <s v=""/>
  </r>
  <r>
    <s v="332116/17"/>
    <x v="3"/>
    <x v="2"/>
    <s v="Par Bandeja Dianteira Inferior Com Pivô Daewoo E 1994 À 1998"/>
    <n v="2"/>
    <n v="578.41999999999996"/>
    <n v="1.5422461043975121E-3"/>
    <m/>
    <n v="0"/>
    <n v="89.6"/>
    <n v="0.70054730258014064"/>
    <s v=""/>
  </r>
  <r>
    <s v="Kit-23079"/>
    <x v="16"/>
    <x v="8"/>
    <s v="4 Pinos Da Dobradiça Da Porta S10 1995 A 2012"/>
    <n v="11"/>
    <n v="574.93999999999994"/>
    <n v="1.5329673511675003E-3"/>
    <m/>
    <n v="0"/>
    <n v="33.629999999999995"/>
    <n v="0.78118466898954697"/>
    <s v=""/>
  </r>
  <r>
    <n v="442097"/>
    <x v="3"/>
    <x v="2"/>
    <s v="Bandeja Dianteira Esquerda Com Pivô Fox 2003 A 2014"/>
    <n v="4"/>
    <n v="567.18999999999994"/>
    <n v="1.5123034610719282E-3"/>
    <m/>
    <n v="0"/>
    <n v="161.07999999999998"/>
    <n v="0.59593044765075831"/>
    <s v=""/>
  </r>
  <r>
    <n v="332093"/>
    <x v="3"/>
    <x v="2"/>
    <s v="Bandeja Esquerda Com Pivô Cobalt 2013 Em Diante"/>
    <n v="3"/>
    <n v="567.18000000000006"/>
    <n v="1.5122767979879343E-3"/>
    <m/>
    <n v="0"/>
    <n v="186.25"/>
    <n v="0.77604166666666663"/>
    <s v=""/>
  </r>
  <r>
    <n v="552033"/>
    <x v="3"/>
    <x v="2"/>
    <s v="Bandeja Inferior Esquerda Com Pivô Peugeot 208 2013 A 2022"/>
    <n v="6"/>
    <n v="562.58999999999992"/>
    <n v="1.5000384424345566E-3"/>
    <m/>
    <n v="0"/>
    <n v="148.78"/>
    <n v="0.77940174969877951"/>
    <s v=""/>
  </r>
  <r>
    <n v="112107"/>
    <x v="3"/>
    <x v="2"/>
    <s v="Bandeja Esquerda Com Pivô Grand Siena 2012 Em Diante"/>
    <n v="4"/>
    <n v="556.9"/>
    <n v="1.4848671476418078E-3"/>
    <m/>
    <n v="0"/>
    <n v="270.96000000000004"/>
    <n v="0.7047990635973469"/>
    <s v=""/>
  </r>
  <r>
    <n v="22051"/>
    <x v="17"/>
    <x v="0"/>
    <s v="Cabo De Capô Peugeot 206 1998 Em Diante"/>
    <n v="19"/>
    <n v="553.98"/>
    <n v="1.4770815271154764E-3"/>
    <m/>
    <n v="0"/>
    <n v="645.08999999999992"/>
    <n v="0.72291141368297185"/>
    <s v=""/>
  </r>
  <r>
    <s v="772237/38"/>
    <x v="3"/>
    <x v="2"/>
    <s v="Par Bandeja Dianteira Inferior Frontier 2008 Á 2016"/>
    <n v="1"/>
    <n v="551.66"/>
    <n v="1.4708956916288016E-3"/>
    <m/>
    <n v="0"/>
    <n v="64.08"/>
    <n v="0.50536277602523649"/>
    <s v=""/>
  </r>
  <r>
    <s v="112106/07"/>
    <x v="3"/>
    <x v="2"/>
    <s v="Par Bandeja Com Pivô Uno Vivace 2010 Em Diante"/>
    <n v="2"/>
    <n v="545.84"/>
    <n v="1.4553777767441272E-3"/>
    <m/>
    <n v="0"/>
    <n v="101.33999999999999"/>
    <n v="0.81489224831135409"/>
    <s v=""/>
  </r>
  <r>
    <s v="PARFTK11042/43"/>
    <x v="18"/>
    <x v="2"/>
    <s v="Par Pivô Bandeja Dianteira Spacefox 2006 A 2010"/>
    <n v="10"/>
    <n v="545.06000000000006"/>
    <n v="1.453298056192573E-3"/>
    <m/>
    <m/>
    <m/>
    <m/>
    <m/>
  </r>
  <r>
    <n v="112024"/>
    <x v="3"/>
    <x v="2"/>
    <s v="Bandeja Direita Siena 1997 Á 2001 Com Pivô"/>
    <n v="5"/>
    <n v="540.27959999999996"/>
    <n v="1.4405520355199441E-3"/>
    <m/>
    <n v="0"/>
    <n v="316.96659999999997"/>
    <n v="0.81768290166133517"/>
    <s v=""/>
  </r>
  <r>
    <n v="66636"/>
    <x v="0"/>
    <x v="0"/>
    <s v="Cabo De Engate Siena El 1.0/1.4 Mpi 8v 2013 Flex  55208207"/>
    <n v="9"/>
    <n v="530"/>
    <n v="1.4131434516971774E-3"/>
    <m/>
    <n v="0"/>
    <n v="464.59000000000003"/>
    <n v="0.43832139858292529"/>
    <s v=""/>
  </r>
  <r>
    <s v="772130/31"/>
    <x v="3"/>
    <x v="2"/>
    <s v="Par Bandeja Inferior Cr-v 2012 Á 2014 Sem Pivô"/>
    <n v="1"/>
    <n v="527.11"/>
    <n v="1.4054378204228287E-3"/>
    <m/>
    <n v="0"/>
    <n v="66.959999999999994"/>
    <n v="0.55972582128228698"/>
    <s v=""/>
  </r>
  <r>
    <n v="442080"/>
    <x v="3"/>
    <x v="2"/>
    <s v="Bandeja Inferior Belina Scala 1984 A 1991"/>
    <n v="5"/>
    <n v="512"/>
    <n v="1.365149900507462E-3"/>
    <m/>
    <n v="0"/>
    <n v="167.39"/>
    <n v="0.76985696546014803"/>
    <s v=""/>
  </r>
  <r>
    <n v="112117"/>
    <x v="3"/>
    <x v="2"/>
    <s v="Bandeja Dianteira Direita Com Pivô Compass 4x4 2015 A 2020"/>
    <n v="3"/>
    <n v="506.96659999999997"/>
    <n v="1.3517293038097778E-3"/>
    <m/>
    <n v="0"/>
    <n v="264.89"/>
    <n v="0.17912981146365872"/>
    <s v=""/>
  </r>
  <r>
    <n v="112118"/>
    <x v="3"/>
    <x v="2"/>
    <s v="Bandeja Dianteira Esquerda Com Pivô Toro 4x4 2016 A 2020"/>
    <n v="3"/>
    <n v="506.96659999999997"/>
    <n v="1.3517293038097778E-3"/>
    <m/>
    <n v="0"/>
    <n v="264.54000000000002"/>
    <n v="0.6586003435656137"/>
    <s v=""/>
  </r>
  <r>
    <n v="442025"/>
    <x v="3"/>
    <x v="2"/>
    <s v="Bandeja Dianteira Ambos Lados Sem Pivô Variant 1970 A 1977"/>
    <n v="12"/>
    <n v="504"/>
    <n v="1.343819433312033E-3"/>
    <m/>
    <n v="0"/>
    <n v="176.32"/>
    <n v="0.88799355358581789"/>
    <s v=""/>
  </r>
  <r>
    <n v="662015"/>
    <x v="3"/>
    <x v="2"/>
    <s v="Bandeja Suspensão Esquerda Kwid 2024 Com Pivô"/>
    <n v="4"/>
    <n v="498.34"/>
    <n v="1.3287281277712668E-3"/>
    <m/>
    <n v="0"/>
    <n v="140.22"/>
    <n v="0.72092544987146534"/>
    <s v=""/>
  </r>
  <r>
    <n v="882003"/>
    <x v="3"/>
    <x v="2"/>
    <s v="Bandeja Dianteira Esquerdo Com Pivô J3 2011 À 2015"/>
    <n v="3"/>
    <n v="497.24"/>
    <n v="1.3257951885318954E-3"/>
    <m/>
    <n v="0"/>
    <n v="107.72"/>
    <n v="0.79182593354895625"/>
    <s v=""/>
  </r>
  <r>
    <s v="LT5637"/>
    <x v="7"/>
    <x v="5"/>
    <s v="Reparo Bucha Alavanca Câmbio Golf Mk4 1999 A 2006"/>
    <n v="4"/>
    <n v="494.9"/>
    <n v="1.3195560268772324E-3"/>
    <m/>
    <n v="0"/>
    <n v="24.08"/>
    <n v="0.58731707317073167"/>
    <s v=""/>
  </r>
  <r>
    <n v="112028"/>
    <x v="3"/>
    <x v="2"/>
    <s v="Bandeja Direita Siena  1997 Á 2001 Sem Pivô"/>
    <n v="6"/>
    <n v="494"/>
    <n v="1.3171563493177465E-3"/>
    <m/>
    <n v="0"/>
    <n v="310.04000000000002"/>
    <n v="0.77511937798444963"/>
    <s v=""/>
  </r>
  <r>
    <n v="112029"/>
    <x v="3"/>
    <x v="2"/>
    <s v="Bandeja Esquerda Palio 1996 Á 2001 Sem Pivô"/>
    <n v="6"/>
    <n v="494"/>
    <n v="1.3171563493177465E-3"/>
    <m/>
    <n v="0"/>
    <n v="309.28999999999996"/>
    <n v="0.7393268633169191"/>
    <s v=""/>
  </r>
  <r>
    <s v="par662052/53"/>
    <x v="3"/>
    <x v="2"/>
    <s v="Par Bandeja Com Pivô Renault Logan 2004 Em Diante"/>
    <n v="3"/>
    <n v="486.44"/>
    <n v="1.2969990578180662E-3"/>
    <m/>
    <m/>
    <m/>
    <m/>
    <m/>
  </r>
  <r>
    <n v="112090"/>
    <x v="3"/>
    <x v="2"/>
    <s v="Bandeja Inferior Ambos Os Lados Bravo Sem Pivô 2011 Á 2014"/>
    <n v="4"/>
    <n v="480"/>
    <n v="1.2798280317257457E-3"/>
    <m/>
    <n v="0"/>
    <n v="288.08000000000004"/>
    <n v="0.81401525854761247"/>
    <s v=""/>
  </r>
  <r>
    <s v="PAR-29014"/>
    <x v="10"/>
    <x v="8"/>
    <s v="Par Kit Pino Guia Pinça Freio Logan 2008 A 2013"/>
    <n v="6"/>
    <n v="478.47999999999996"/>
    <n v="1.275775242958614E-3"/>
    <m/>
    <m/>
    <m/>
    <m/>
    <m/>
  </r>
  <r>
    <s v="PAR332110/11"/>
    <x v="3"/>
    <x v="2"/>
    <s v="Par Bandeja Superior  S10 4x2 E 4x4  1995 Á 2011 Sem Pivô"/>
    <n v="2"/>
    <n v="474.14"/>
    <n v="1.2642034645050939E-3"/>
    <m/>
    <m/>
    <m/>
    <m/>
    <m/>
  </r>
  <r>
    <s v="PAR-222032/33"/>
    <x v="3"/>
    <x v="2"/>
    <s v="Par Bandeja Dianteira Com Pivô Courier 2000 A 2013"/>
    <n v="2"/>
    <n v="473.64"/>
    <n v="1.2628703103053794E-3"/>
    <m/>
    <n v="0"/>
    <n v="7.19"/>
    <n v="0.4796531020680454"/>
    <s v=""/>
  </r>
  <r>
    <n v="772152"/>
    <x v="3"/>
    <x v="2"/>
    <s v="Bandeja Inferior Direito Com Pivô Vera Cruz 2009 À 2012"/>
    <n v="2"/>
    <n v="471.1"/>
    <n v="1.2560978869708308E-3"/>
    <m/>
    <n v="0"/>
    <n v="112.45"/>
    <n v="0.72548387096774192"/>
    <s v=""/>
  </r>
  <r>
    <n v="28006"/>
    <x v="10"/>
    <x v="8"/>
    <s v="Reparo Pino Guia Pinça De Freio Dianteiro Nissan Versa"/>
    <n v="9"/>
    <n v="465.28"/>
    <n v="1.240579972086156E-3"/>
    <m/>
    <n v="0"/>
    <n v="599.98"/>
    <n v="0.76627755498224737"/>
    <s v=""/>
  </r>
  <r>
    <s v="662046/47"/>
    <x v="3"/>
    <x v="2"/>
    <s v="Par Bandeja Dianteira Com Pivô Logan 2014 A 2019"/>
    <n v="3"/>
    <n v="460.79"/>
    <n v="1.2286082473727217E-3"/>
    <m/>
    <n v="0"/>
    <n v="69.62"/>
    <n v="1.0147208861681971"/>
    <s v=""/>
  </r>
  <r>
    <s v="Par-26056"/>
    <x v="10"/>
    <x v="8"/>
    <s v="Par Kit Pino Guia Pinça Freio Pajero Tr4 2003 Em Diante"/>
    <n v="6"/>
    <n v="459.73999999999995"/>
    <n v="1.2258086235533213E-3"/>
    <m/>
    <n v="0"/>
    <n v="-64.349999999999994"/>
    <n v="-0.80447555944493054"/>
    <s v=""/>
  </r>
  <r>
    <n v="772148"/>
    <x v="3"/>
    <x v="2"/>
    <s v="Bandeja Dianteira Direita Com Pivô Sportage 2011 A 2022"/>
    <n v="2"/>
    <n v="455.76"/>
    <n v="1.2151967161235955E-3"/>
    <m/>
    <n v="0"/>
    <n v="114.2"/>
    <n v="0.69111595255386105"/>
    <s v=""/>
  </r>
  <r>
    <s v="77354T/2309"/>
    <x v="0"/>
    <x v="7"/>
    <s v="Cabo Marcha Câmbio Terminal E Suporte Montana 2011 A 2014"/>
    <n v="2"/>
    <n v="455.42"/>
    <n v="1.2142901712677899E-3"/>
    <m/>
    <n v="0"/>
    <n v="61.16"/>
    <n v="0.6515393629487588"/>
    <s v=""/>
  </r>
  <r>
    <n v="13125"/>
    <x v="10"/>
    <x v="8"/>
    <s v="Kit Guia Pinça De Freio Sonic Lt Flex 1.6man 2013"/>
    <n v="11"/>
    <n v="448.76"/>
    <n v="1.196532557327595E-3"/>
    <m/>
    <n v="0"/>
    <n v="690.22"/>
    <n v="0.81238671406040341"/>
    <s v=""/>
  </r>
  <r>
    <n v="112025"/>
    <x v="3"/>
    <x v="2"/>
    <s v="Bandeja  Esquerda Palio 1996 Á 2001  Com Pivô"/>
    <n v="5"/>
    <n v="442.87959999999998"/>
    <n v="1.1808535974155948E-3"/>
    <m/>
    <n v="0"/>
    <n v="315.10000000000002"/>
    <n v="0.83229879288940545"/>
    <s v=""/>
  </r>
  <r>
    <s v="PAR-222102/03"/>
    <x v="3"/>
    <x v="2"/>
    <s v="Par Bandeja Inferior Com Pivô Focus 2009 A 2012"/>
    <n v="1"/>
    <n v="441.45"/>
    <n v="1.1770418429277716E-3"/>
    <m/>
    <n v="0"/>
    <n v="1.39"/>
    <n v="3.7142933490099668E-3"/>
    <s v=""/>
  </r>
  <r>
    <n v="772056"/>
    <x v="3"/>
    <x v="2"/>
    <s v="Bandeja Direita Inferior Com Pivô Kia Cerato 2009 Em Diante"/>
    <n v="3"/>
    <n v="437.97"/>
    <n v="1.1677630896977601E-3"/>
    <m/>
    <n v="0"/>
    <n v="118.51"/>
    <n v="0.68566304096274011"/>
    <s v=""/>
  </r>
  <r>
    <n v="66610"/>
    <x v="0"/>
    <x v="0"/>
    <s v="Cabo De Câmbio Engate Strada 1.5 1.6 1999 A 2002"/>
    <n v="3"/>
    <n v="437.22"/>
    <n v="1.1657633583981887E-3"/>
    <m/>
    <n v="0"/>
    <n v="473.64"/>
    <n v="0.81058324205914556"/>
    <s v=""/>
  </r>
  <r>
    <n v="112057"/>
    <x v="3"/>
    <x v="2"/>
    <s v="Bandeja Esquerda Sem Pivô Strada 2005 A 2008 Motor 1.8"/>
    <n v="4"/>
    <n v="432"/>
    <n v="1.151845228553171E-3"/>
    <m/>
    <n v="0"/>
    <n v="296.7"/>
    <n v="0.65214524353789349"/>
    <s v=""/>
  </r>
  <r>
    <n v="222033"/>
    <x v="3"/>
    <x v="2"/>
    <s v="Bandeja Dianteira Esquerda Com Pivô Fiesta 2000 A 2003"/>
    <n v="4"/>
    <n v="430.08000000000004"/>
    <n v="1.1467259164262681E-3"/>
    <m/>
    <n v="0"/>
    <n v="246.74400000000003"/>
    <n v="0.73196084247997628"/>
    <s v=""/>
  </r>
  <r>
    <s v="PARFTK00606"/>
    <x v="18"/>
    <x v="2"/>
    <s v="Par Pivô Bandeja Dianteira  Fluence 2011 Em Diante"/>
    <n v="5"/>
    <n v="411.5"/>
    <n v="1.0971859063648841E-3"/>
    <m/>
    <m/>
    <m/>
    <m/>
    <m/>
  </r>
  <r>
    <s v="par112005"/>
    <x v="3"/>
    <x v="2"/>
    <s v="Par Bracinho Oscilante Bucha Pivô Uno 2002 Em Diante"/>
    <n v="5"/>
    <n v="410.03"/>
    <n v="1.093266433017724E-3"/>
    <m/>
    <n v="0"/>
    <n v="17.73"/>
    <n v="0.41184668989547041"/>
    <s v=""/>
  </r>
  <r>
    <s v="332056/57"/>
    <x v="3"/>
    <x v="2"/>
    <s v="Par Morceguinho Dianteira Montana 2011 A 2016"/>
    <n v="9"/>
    <n v="409.96000000000004"/>
    <n v="1.093079791429764E-3"/>
    <m/>
    <n v="0"/>
    <n v="89.670000000000016"/>
    <n v="0.18443027560674624"/>
    <s v=""/>
  </r>
  <r>
    <s v="PAR-442058/59"/>
    <x v="3"/>
    <x v="2"/>
    <s v="Par Bandeja Inferior Com Pivô Marajó 1973 A 1993"/>
    <n v="3"/>
    <n v="406.95"/>
    <n v="1.0850542031474837E-3"/>
    <m/>
    <m/>
    <m/>
    <m/>
    <m/>
  </r>
  <r>
    <n v="332137"/>
    <x v="3"/>
    <x v="2"/>
    <s v="Bandeja Inferior Opala 1980 Até 1992 Lado Esquerdo"/>
    <n v="3"/>
    <n v="406.53999999999996"/>
    <n v="1.0839610167037179E-3"/>
    <m/>
    <n v="0"/>
    <n v="183.09"/>
    <n v="0.41862538869581123"/>
    <s v=""/>
  </r>
  <r>
    <s v="LT2365"/>
    <x v="7"/>
    <x v="5"/>
    <s v="Reparo Terminal Do Cabo De Marcha Onix 2013 A 2019"/>
    <n v="7"/>
    <n v="397.71000000000004"/>
    <n v="1.0604175135367632E-3"/>
    <m/>
    <n v="0"/>
    <n v="27.04"/>
    <n v="0.60955816050495937"/>
    <s v=""/>
  </r>
  <r>
    <n v="2367"/>
    <x v="13"/>
    <x v="5"/>
    <s v="Suporte Do Radiador Vectra Cd 2.2 16v 2000"/>
    <n v="6"/>
    <n v="395.35"/>
    <n v="1.0541250257141116E-3"/>
    <m/>
    <n v="0"/>
    <n v="2737.5500000000006"/>
    <n v="0.71364702815432757"/>
    <s v=""/>
  </r>
  <r>
    <s v="FD001"/>
    <x v="1"/>
    <x v="0"/>
    <s v="Kit Rolamento Roda Traseira Ford Verona 1993 1994 1995 1996."/>
    <n v="13"/>
    <n v="393.77000000000004"/>
    <n v="1.0499122584430145E-3"/>
    <m/>
    <n v="0"/>
    <n v="51.18"/>
    <n v="0.71281337047353766"/>
    <s v=""/>
  </r>
  <r>
    <n v="662071"/>
    <x v="3"/>
    <x v="2"/>
    <s v="Bandeja Dianteira Esquerda Com Pivô Oroch 2012 A 2016"/>
    <n v="3"/>
    <n v="390.70000000000005"/>
    <n v="1.0417266916567685E-3"/>
    <m/>
    <n v="0"/>
    <n v="127.98"/>
    <n v="0.69459972862957942"/>
    <s v=""/>
  </r>
  <r>
    <n v="112013"/>
    <x v="3"/>
    <x v="2"/>
    <s v="Bandeja Inferior Esquerda Fiat Marea Weekend 1999 A 2008"/>
    <n v="3"/>
    <n v="380"/>
    <n v="1.0131971917828821E-3"/>
    <m/>
    <n v="0"/>
    <n v="334.15999999999997"/>
    <n v="0.76484321355001139"/>
    <s v=""/>
  </r>
  <r>
    <n v="442096"/>
    <x v="3"/>
    <x v="2"/>
    <s v="Bandeja Dianteira Direita Com Pivô Polo Gti 2006 A 2017"/>
    <n v="3"/>
    <n v="378.15999999999997"/>
    <n v="1.0082911843279333E-3"/>
    <m/>
    <n v="0"/>
    <n v="161.33000000000001"/>
    <n v="0.76214096749811044"/>
    <s v=""/>
  </r>
  <r>
    <s v="LT5561/62"/>
    <x v="7"/>
    <x v="5"/>
    <s v="Par Terminal Cabo De Engate Seleção Up 2005 Em Diante"/>
    <n v="4"/>
    <n v="367.49999999999994"/>
    <n v="9.7986833679002388E-4"/>
    <m/>
    <n v="0"/>
    <n v="25.58"/>
    <n v="0.71273335190860954"/>
    <s v=""/>
  </r>
  <r>
    <s v="112024/25"/>
    <x v="3"/>
    <x v="2"/>
    <s v="Par Bandeja Inferior Siena 1997 Á 2001 Sem Barra Com Pivô"/>
    <n v="2"/>
    <n v="366.25"/>
    <n v="9.7653545129073823E-4"/>
    <m/>
    <n v="0"/>
    <n v="102.86"/>
    <n v="0.67325566173582929"/>
    <s v=""/>
  </r>
  <r>
    <n v="728080"/>
    <x v="19"/>
    <x v="13"/>
    <s v="Fechadura Mala Porta Traseira Ducato 2.3 2010 A 2017 G2"/>
    <n v="2"/>
    <n v="363.96"/>
    <n v="9.7042960505604658E-4"/>
    <m/>
    <n v="0"/>
    <n v="126.4"/>
    <n v="0.82024659312134984"/>
    <s v=""/>
  </r>
  <r>
    <n v="77173"/>
    <x v="17"/>
    <x v="10"/>
    <s v="Cabo De Capô Com Alavanca Montana 2003 Em Diante"/>
    <n v="9"/>
    <n v="360.64"/>
    <n v="9.6157746116994351E-4"/>
    <m/>
    <n v="0"/>
    <n v="437.22"/>
    <n v="0.76709300489499443"/>
    <s v=""/>
  </r>
  <r>
    <n v="222014"/>
    <x v="3"/>
    <x v="2"/>
    <s v="Bandeja Superior Direita Com Pivô Ranger 1998 A 2011"/>
    <n v="3"/>
    <n v="357.71400000000006"/>
    <n v="9.5377584279321556E-4"/>
    <m/>
    <n v="0"/>
    <n v="249.60999999999999"/>
    <n v="0.85080782602767735"/>
    <s v=""/>
  </r>
  <r>
    <s v="112124/25"/>
    <x v="3"/>
    <x v="2"/>
    <s v="Par Bandeja Dianteira Inferior Strada 2020 Á 2022 Com Pivô"/>
    <n v="1"/>
    <n v="353.78"/>
    <n v="9.4328658554986304E-4"/>
    <m/>
    <n v="0"/>
    <n v="101"/>
    <n v="0.56298773690078041"/>
    <s v=""/>
  </r>
  <r>
    <n v="2360"/>
    <x v="13"/>
    <x v="5"/>
    <s v="Suporte Radiador Lado Motorista - Corsa Sedan 1.6 - 1999"/>
    <n v="6"/>
    <n v="343.79"/>
    <n v="9.1665016463957105E-4"/>
    <m/>
    <n v="0"/>
    <n v="2962.7599999999998"/>
    <n v="0.67796160270932004"/>
    <s v=""/>
  </r>
  <r>
    <s v="772134/35"/>
    <x v="3"/>
    <x v="2"/>
    <s v="Par Bandeja Superior Civic 1996 A 2001 Com Pivô"/>
    <n v="1"/>
    <n v="343.62"/>
    <n v="9.1619689221166813E-4"/>
    <m/>
    <n v="0"/>
    <n v="66.91"/>
    <n v="0.64096177794807929"/>
    <s v=""/>
  </r>
  <r>
    <s v="PAR-772230/31"/>
    <x v="3"/>
    <x v="2"/>
    <s v="Par Bandeja Inferior Com Pivô Kicks 2016 A 2020"/>
    <n v="2"/>
    <n v="334.15999999999997"/>
    <n v="8.9097361475307319E-4"/>
    <m/>
    <m/>
    <m/>
    <m/>
    <m/>
  </r>
  <r>
    <s v="PARFTK33395"/>
    <x v="18"/>
    <x v="2"/>
    <s v="Par Pivô Inferior Da Bandeja Dianteira Fiesta 2002 A 2014"/>
    <n v="4"/>
    <n v="323.20999999999998"/>
    <n v="8.6177753777932963E-4"/>
    <m/>
    <m/>
    <m/>
    <m/>
    <m/>
  </r>
  <r>
    <s v="772235/36"/>
    <x v="3"/>
    <x v="2"/>
    <s v="Par Bandeja Dianteira Superior Frontier 2008 Á 2016"/>
    <n v="1"/>
    <n v="318.08"/>
    <n v="8.4809937569026075E-4"/>
    <m/>
    <n v="0"/>
    <n v="64.849999999999994"/>
    <n v="0.64265186800118912"/>
    <s v=""/>
  </r>
  <r>
    <n v="227200"/>
    <x v="14"/>
    <x v="0"/>
    <s v="Cabo De Embreagem 206 1.0 16v Chassi .../9456 - Reg. Manual"/>
    <n v="5"/>
    <n v="315.10000000000002"/>
    <n v="8.4015377665996351E-4"/>
    <m/>
    <n v="0"/>
    <n v="226.38000000000002"/>
    <n v="0.70015154795410273"/>
    <s v=""/>
  </r>
  <r>
    <n v="332015"/>
    <x v="3"/>
    <x v="2"/>
    <s v="Braço Da Suspensão Esquerdo Celta Sem Pivô 2000 A 2015"/>
    <n v="9"/>
    <n v="312"/>
    <n v="8.3188822062173467E-4"/>
    <m/>
    <n v="0"/>
    <n v="212.92"/>
    <n v="0.73514483996823532"/>
    <s v=""/>
  </r>
  <r>
    <s v="112012/13"/>
    <x v="3"/>
    <x v="2"/>
    <s v="Par Bandeja Inferior Fiat Marea Weekend"/>
    <n v="1"/>
    <n v="310.04000000000002"/>
    <n v="8.2666225615885458E-4"/>
    <m/>
    <n v="0"/>
    <n v="104.92"/>
    <n v="0.66544047694551922"/>
    <s v=""/>
  </r>
  <r>
    <s v="55323/111288"/>
    <x v="17"/>
    <x v="10"/>
    <s v="Par Cabo De Capô Sem Alavanca Amarok 2010 Em Diante"/>
    <n v="3"/>
    <n v="309.28999999999996"/>
    <n v="8.2466252485928297E-4"/>
    <m/>
    <n v="0"/>
    <n v="74.16"/>
    <n v="0.7144508670520231"/>
    <s v=""/>
  </r>
  <r>
    <s v="PAR-2357/58"/>
    <x v="13"/>
    <x v="5"/>
    <s v="Kit Suporte Coxim Radiador Corsa Frente Montana 02 A 12"/>
    <n v="3"/>
    <n v="308.39999999999998"/>
    <n v="8.2228951038379157E-4"/>
    <m/>
    <n v="0"/>
    <n v="-16.100000000000001"/>
    <n v="-0.24243336846860417"/>
    <s v=""/>
  </r>
  <r>
    <n v="332102"/>
    <x v="3"/>
    <x v="2"/>
    <s v="BANDEJA DIANTEIRA SUPERIOR ESQUERDA ÔMEGA/SUPREMA"/>
    <n v="3"/>
    <n v="303.45"/>
    <n v="8.0909128380661976E-4"/>
    <m/>
    <n v="0"/>
    <n v="184.94"/>
    <n v="0.52287249081142206"/>
    <s v=""/>
  </r>
  <r>
    <n v="552015"/>
    <x v="3"/>
    <x v="2"/>
    <s v="Bandeja 307 Esquerdo 2002 Á 2012"/>
    <n v="2"/>
    <n v="297.98"/>
    <n v="7.9450657686174527E-4"/>
    <m/>
    <n v="0"/>
    <n v="151.79"/>
    <n v="0.38004506760140211"/>
    <s v=""/>
  </r>
  <r>
    <n v="772057"/>
    <x v="3"/>
    <x v="2"/>
    <s v="Bandeja Esquerda Inferior Com Pivô I30 2008 A 2012"/>
    <n v="2"/>
    <n v="296.82"/>
    <n v="7.91413659118408E-4"/>
    <m/>
    <n v="0"/>
    <n v="117.00999999999999"/>
    <n v="0.81568490763332169"/>
    <s v=""/>
  </r>
  <r>
    <s v="77261-2"/>
    <x v="15"/>
    <x v="10"/>
    <s v="Par Cabo De Freio Traseira Celta 2001 Em Diante Com Conector"/>
    <n v="4"/>
    <n v="296.7"/>
    <n v="7.9109370211047651E-4"/>
    <m/>
    <n v="0"/>
    <n v="62.969999999999985"/>
    <n v="0.65159354304635753"/>
    <s v=""/>
  </r>
  <r>
    <n v="662060"/>
    <x v="3"/>
    <x v="2"/>
    <s v="Bandeja Inferior Oroch Lado Passageiro 2015 Á 2020 Sem Pivô"/>
    <n v="3"/>
    <n v="296.41000000000003"/>
    <n v="7.9032047267464233E-4"/>
    <m/>
    <n v="0"/>
    <n v="129.09"/>
    <n v="0.74228048990857343"/>
    <s v=""/>
  </r>
  <r>
    <s v="PAR-NZT3600"/>
    <x v="1"/>
    <x v="1"/>
    <s v="2 Kits Rolamento Roda Dianteira Corsa Frente Montana"/>
    <n v="2"/>
    <n v="295.38"/>
    <n v="7.875741750232307E-4"/>
    <m/>
    <m/>
    <m/>
    <m/>
    <m/>
  </r>
  <r>
    <n v="112127"/>
    <x v="3"/>
    <x v="2"/>
    <s v="Bandeja Inferior Esquerda Com Pivô Idea Elx 2005 A 2016"/>
    <n v="2"/>
    <n v="288.08000000000004"/>
    <n v="7.6811012370740176E-4"/>
    <m/>
    <n v="0"/>
    <n v="257.07"/>
    <n v="0.79932216038058512"/>
    <s v=""/>
  </r>
  <r>
    <s v="772246/47"/>
    <x v="3"/>
    <x v="2"/>
    <s v="Par Bandeja Inferior Com Pivô Etios 2012 A 2018"/>
    <n v="1"/>
    <n v="288.05"/>
    <n v="7.6803013445541886E-4"/>
    <m/>
    <n v="0"/>
    <n v="63.02"/>
    <n v="0.39941690962099125"/>
    <s v=""/>
  </r>
  <r>
    <s v="PAR112106/7"/>
    <x v="3"/>
    <x v="2"/>
    <s v="Par Bandeja Com Pivô Grand Siena 2012 Em Diante"/>
    <n v="1"/>
    <n v="280.89"/>
    <n v="7.4893936631550972E-4"/>
    <m/>
    <n v="0"/>
    <n v="14.54"/>
    <n v="0.45465916197623513"/>
    <s v=""/>
  </r>
  <r>
    <n v="772246"/>
    <x v="3"/>
    <x v="2"/>
    <s v="Bandeja Inferior Direita Com Pivô Etios 2012 A 2018"/>
    <n v="2"/>
    <n v="280.8"/>
    <n v="7.4869939855956124E-4"/>
    <m/>
    <n v="0"/>
    <n v="109.13"/>
    <n v="0.58072584078331202"/>
    <s v=""/>
  </r>
  <r>
    <n v="332145"/>
    <x v="3"/>
    <x v="2"/>
    <s v="Bandeja Esquerda Com Pivô Tracker 1.8 2014 A 2016"/>
    <n v="1"/>
    <n v="280"/>
    <n v="7.4656635184001832E-4"/>
    <m/>
    <n v="0"/>
    <n v="182.43"/>
    <n v="0.62114402451481099"/>
    <s v=""/>
  </r>
  <r>
    <n v="2361"/>
    <x v="20"/>
    <x v="5"/>
    <s v="Corsa Sedan Class. Super 1.6 2004 A 2006"/>
    <n v="6"/>
    <n v="277.95000000000005"/>
    <n v="7.4110041962118975E-4"/>
    <m/>
    <n v="0"/>
    <n v="2804.86"/>
    <n v="0.80072739937594406"/>
    <s v=""/>
  </r>
  <r>
    <s v="LT5568"/>
    <x v="7"/>
    <x v="5"/>
    <s v="Kit Reparo Dos Cabos De Engate  Fiesta 2002 Á 2010"/>
    <n v="5"/>
    <n v="276.78999999999996"/>
    <n v="7.3800750187785226E-4"/>
    <m/>
    <n v="0"/>
    <n v="25.26"/>
    <n v="1.4475644699140402"/>
    <s v=""/>
  </r>
  <r>
    <n v="226103"/>
    <x v="21"/>
    <x v="0"/>
    <s v="Cabo De Acelerador Scenic 1996 Em Diante 1.6 2.0"/>
    <n v="10"/>
    <n v="270.96000000000004"/>
    <n v="7.2246292390918353E-4"/>
    <m/>
    <n v="0"/>
    <n v="230.72"/>
    <n v="0.64128078270053923"/>
    <s v=""/>
  </r>
  <r>
    <s v="par772052/53"/>
    <x v="3"/>
    <x v="2"/>
    <s v="Par Bandeja Inferior Sem Pivô Sportage 2006 A 2009"/>
    <n v="1"/>
    <n v="264.89"/>
    <n v="7.0627843192465161E-4"/>
    <m/>
    <m/>
    <m/>
    <m/>
    <m/>
  </r>
  <r>
    <s v="PG003"/>
    <x v="2"/>
    <x v="0"/>
    <s v="Kit Rolamento Eixo Traseiro Picasso Sem Barra"/>
    <n v="3"/>
    <n v="264.54000000000002"/>
    <n v="7.0534522398485163E-4"/>
    <m/>
    <m/>
    <m/>
    <m/>
    <m/>
  </r>
  <r>
    <n v="772035"/>
    <x v="3"/>
    <x v="2"/>
    <s v="Bandeja Inferior Traseira Ambos Lados Hilux Sw4 2016 A 2020"/>
    <n v="1"/>
    <n v="261.42"/>
    <n v="6.9702634177863426E-4"/>
    <m/>
    <n v="0"/>
    <n v="118.53"/>
    <n v="0.71671302454952235"/>
    <s v=""/>
  </r>
  <r>
    <n v="332014"/>
    <x v="3"/>
    <x v="2"/>
    <s v="Braço Da Suspensão  Corsa Classic Sem Pivô 98 A 2016"/>
    <n v="7"/>
    <n v="258.75"/>
    <n v="6.8990729835215973E-4"/>
    <m/>
    <n v="0"/>
    <n v="214.81"/>
    <n v="0.82227070892665743"/>
    <s v=""/>
  </r>
  <r>
    <s v="442096/97"/>
    <x v="3"/>
    <x v="2"/>
    <s v="Par Bandeja Dianteira Com Pivô Fox 2003 A 2014"/>
    <n v="1"/>
    <n v="257.07"/>
    <n v="6.8542790024111967E-4"/>
    <m/>
    <n v="0"/>
    <n v="79.819999999999993"/>
    <n v="0.3921780572888518"/>
    <s v=""/>
  </r>
  <r>
    <n v="662047"/>
    <x v="3"/>
    <x v="2"/>
    <s v="Bandeja Dianteira Esquerda Com Pivô Sandero 2014 A 2019"/>
    <n v="2"/>
    <n v="256.86"/>
    <n v="6.848679754772397E-4"/>
    <m/>
    <n v="0"/>
    <n v="133.16"/>
    <n v="0.69462702138758481"/>
    <s v=""/>
  </r>
  <r>
    <s v="PAR-FTK11038"/>
    <x v="18"/>
    <x v="2"/>
    <s v="Par Pivô Inferior Palio 1996 A 1999"/>
    <n v="6"/>
    <n v="256.14999999999998"/>
    <n v="6.8297489651364526E-4"/>
    <m/>
    <m/>
    <m/>
    <m/>
    <m/>
  </r>
  <r>
    <n v="662014"/>
    <x v="3"/>
    <x v="2"/>
    <s v="Bandeja Suspensão Direita Kwid 2024 Com Pivô"/>
    <n v="2"/>
    <n v="250.98"/>
    <n v="6.6919008208859922E-4"/>
    <m/>
    <n v="0"/>
    <n v="141.22"/>
    <n v="0.70964824120603009"/>
    <s v=""/>
  </r>
  <r>
    <n v="29014"/>
    <x v="10"/>
    <x v="8"/>
    <s v="Kit Pino Guia Pinça Freio Logan 2008 A 2013"/>
    <n v="6"/>
    <n v="249.60999999999999"/>
    <n v="6.6553723958138198E-4"/>
    <m/>
    <n v="0"/>
    <n v="590.28"/>
    <n v="0.77688865490918668"/>
    <s v=""/>
  </r>
  <r>
    <s v="772149/5616"/>
    <x v="5"/>
    <x v="3"/>
    <s v="Kit Bandeja E Bieleta Dianteira Esquerda Sportage 2011 A 15"/>
    <n v="1"/>
    <n v="248.81"/>
    <n v="6.6340419286183916E-4"/>
    <m/>
    <n v="0"/>
    <n v="64.88"/>
    <n v="1.0020077220077219"/>
    <s v=""/>
  </r>
  <r>
    <n v="332080"/>
    <x v="3"/>
    <x v="2"/>
    <s v="Bandeja Dianteira Vectra Sem Pivô 1997 Á 2011"/>
    <n v="2"/>
    <n v="248.36"/>
    <n v="6.6220435408209622E-4"/>
    <m/>
    <n v="0"/>
    <n v="190.1"/>
    <n v="0.77430654555822576"/>
    <s v=""/>
  </r>
  <r>
    <n v="222015"/>
    <x v="3"/>
    <x v="2"/>
    <s v="Bandeja Superior Esquerda Com Pivô Ranger 1998 A 2011"/>
    <n v="2"/>
    <n v="248.33400000000003"/>
    <n v="6.6213503006371118E-4"/>
    <m/>
    <n v="0"/>
    <n v="248.81"/>
    <n v="0.75711286248973009"/>
    <s v=""/>
  </r>
  <r>
    <n v="66412"/>
    <x v="14"/>
    <x v="0"/>
    <s v="Cabo De Embreagem Ducato(2.8mglu)2001 2002 2003 2004 2005..."/>
    <n v="6"/>
    <n v="247.88"/>
    <n v="6.6092452605037049E-4"/>
    <m/>
    <n v="0"/>
    <n v="498.34"/>
    <n v="0.72734437714369116"/>
    <s v=""/>
  </r>
  <r>
    <n v="552012"/>
    <x v="3"/>
    <x v="2"/>
    <s v="Bandeja Inferior C3 Lado Direito Com Pivô"/>
    <n v="4"/>
    <n v="247.1404"/>
    <n v="6.5895252435815312E-4"/>
    <m/>
    <n v="0"/>
    <n v="153.96"/>
    <n v="0.69257759784075579"/>
    <s v=""/>
  </r>
  <r>
    <n v="552013"/>
    <x v="3"/>
    <x v="2"/>
    <s v="Bandeja Inferior C3 Lado Esquerdo Com Pivô"/>
    <n v="4"/>
    <n v="247.1404"/>
    <n v="6.5895252435815312E-4"/>
    <m/>
    <n v="0"/>
    <n v="153.15"/>
    <n v="0.71371982477397711"/>
    <s v=""/>
  </r>
  <r>
    <s v="Kit-2210/11"/>
    <x v="22"/>
    <x v="5"/>
    <s v="Kit Bieleta Haste Trambulador Peugeot 206 207 1.4 8v 1.6 16v"/>
    <n v="5"/>
    <n v="245.92"/>
    <n v="6.5569856158749029E-4"/>
    <m/>
    <n v="0"/>
    <n v="33.76"/>
    <n v="0.70480167014613782"/>
    <s v=""/>
  </r>
  <r>
    <n v="112074"/>
    <x v="3"/>
    <x v="2"/>
    <s v="Bandeja Direita Com Pivô Palio Weekend Adventure2005 A 2008"/>
    <n v="2"/>
    <n v="244.62"/>
    <n v="6.5223236066823311E-4"/>
    <m/>
    <n v="0"/>
    <n v="289.87"/>
    <n v="0.72890263528465093"/>
    <s v=""/>
  </r>
  <r>
    <n v="332116"/>
    <x v="3"/>
    <x v="2"/>
    <s v="Bandeja Dianteira Inferior Direita Com Pivô Ipanema 89 À 98"/>
    <n v="2"/>
    <n v="244.06"/>
    <n v="6.5073922796455306E-4"/>
    <m/>
    <n v="0"/>
    <n v="184.64000000000001"/>
    <n v="0.70564855155545381"/>
    <s v=""/>
  </r>
  <r>
    <s v="PAR332007/8"/>
    <x v="3"/>
    <x v="2"/>
    <s v="Par Bandeja Inferior Sem Pivô Ipanema 1989 A 1998"/>
    <n v="1"/>
    <n v="243.12"/>
    <n v="6.4823289806909023E-4"/>
    <m/>
    <m/>
    <m/>
    <m/>
    <m/>
  </r>
  <r>
    <n v="442106"/>
    <x v="3"/>
    <x v="2"/>
    <s v="Bandeja Inferior Direito Com Pivô Passat 2012 A 2015"/>
    <n v="1"/>
    <n v="242.5"/>
    <n v="6.4657978686144437E-4"/>
    <m/>
    <n v="0"/>
    <n v="160.18"/>
    <n v="0.65917695473251037"/>
    <s v=""/>
  </r>
  <r>
    <n v="442107"/>
    <x v="3"/>
    <x v="2"/>
    <s v="Bandeja Inferior Esquerda Com Pivô Tiguan 2010 A 2017"/>
    <n v="1"/>
    <n v="242.5"/>
    <n v="6.4657978686144437E-4"/>
    <m/>
    <n v="0"/>
    <n v="159.72"/>
    <n v="0.59162129125458396"/>
    <s v=""/>
  </r>
  <r>
    <s v="PAR-FTK11056/57"/>
    <x v="18"/>
    <x v="2"/>
    <s v="Par Pivô Gol G5 2008 Em Diante Com Direção Hidraulica"/>
    <n v="5"/>
    <n v="240.14999999999998"/>
    <n v="6.4031396212278703E-4"/>
    <m/>
    <m/>
    <m/>
    <m/>
    <m/>
  </r>
  <r>
    <n v="222022"/>
    <x v="3"/>
    <x v="2"/>
    <s v="Bandeja Inferior Direito Ka Com Pivô"/>
    <n v="2"/>
    <n v="240"/>
    <n v="6.3991401586287286E-4"/>
    <m/>
    <n v="0"/>
    <n v="248.33400000000003"/>
    <n v="0.48639533061736134"/>
    <s v=""/>
  </r>
  <r>
    <n v="222023"/>
    <x v="3"/>
    <x v="2"/>
    <s v="Bandeja Inferior Esquerdo Ka Com Pivô"/>
    <n v="2"/>
    <n v="240"/>
    <n v="6.3991401586287286E-4"/>
    <m/>
    <n v="0"/>
    <n v="247.88"/>
    <n v="0.74082486551105786"/>
    <s v=""/>
  </r>
  <r>
    <s v="662070/71"/>
    <x v="3"/>
    <x v="2"/>
    <s v="Par Bandeja Dianteira Com Pivô Oroch 2012 A 2016"/>
    <n v="1"/>
    <n v="239.05"/>
    <n v="6.3738102288341566E-4"/>
    <m/>
    <n v="0"/>
    <n v="69.489999999999995"/>
    <n v="0.65445469956677327"/>
    <s v=""/>
  </r>
  <r>
    <n v="112001"/>
    <x v="3"/>
    <x v="2"/>
    <s v="Bandeja Traseira Uno Cs S Sx 1984 A 1996"/>
    <n v="3"/>
    <n v="236.51"/>
    <n v="6.3060859954886688E-4"/>
    <m/>
    <n v="0"/>
    <n v="363.96"/>
    <n v="0.74247246022031821"/>
    <s v=""/>
  </r>
  <r>
    <s v="PAR-14098"/>
    <x v="16"/>
    <x v="8"/>
    <s v="Par Pino Da Dobradiça Da Porta Strada G1 1999 A 2001"/>
    <n v="7"/>
    <n v="232.99"/>
    <n v="6.2122319398287811E-4"/>
    <m/>
    <n v="0"/>
    <n v="10.54"/>
    <n v="0.56063829787234032"/>
    <s v=""/>
  </r>
  <r>
    <n v="55174"/>
    <x v="23"/>
    <x v="10"/>
    <s v="Cabo De Velocímetro Kombi T2 2006 Em Diante Motor Água"/>
    <n v="5"/>
    <n v="232.65"/>
    <n v="6.2031664912707239E-4"/>
    <m/>
    <n v="0"/>
    <n v="531.77"/>
    <n v="0.72315224042972737"/>
    <s v=""/>
  </r>
  <r>
    <n v="332067"/>
    <x v="3"/>
    <x v="2"/>
    <s v="Bandeja Inferior Esquerda Com Pivô Montana 2003 A 2010"/>
    <n v="2"/>
    <n v="230.72"/>
    <n v="6.151706739161751E-4"/>
    <m/>
    <n v="0"/>
    <n v="192.24"/>
    <n v="0.6640873290037308"/>
    <s v=""/>
  </r>
  <r>
    <n v="332154"/>
    <x v="3"/>
    <x v="2"/>
    <s v="BANDEJA SUPERIOR ESQUERDA SEM PIVÔ TRAILBLAZER 2012 A 2020"/>
    <n v="1"/>
    <n v="222.87"/>
    <n v="5.9424015298066026E-4"/>
    <m/>
    <n v="0"/>
    <n v="178.66"/>
    <n v="0.67218480755483645"/>
    <s v=""/>
  </r>
  <r>
    <s v="PAR-13120"/>
    <x v="10"/>
    <x v="8"/>
    <s v="Par Kit Pino Deslizante Pinça De Freio Corsa 2003 Em Diante"/>
    <n v="3"/>
    <n v="222.66000000000003"/>
    <n v="5.9368022821678029E-4"/>
    <m/>
    <n v="0"/>
    <n v="11.82"/>
    <n v="0.41184668989547041"/>
    <s v=""/>
  </r>
  <r>
    <n v="552010"/>
    <x v="3"/>
    <x v="2"/>
    <s v="Bandeja Direita Sem Pivô Citroen C3 2003 A 2012"/>
    <n v="4"/>
    <n v="222.34000000000003"/>
    <n v="5.9282700952896321E-4"/>
    <m/>
    <n v="0"/>
    <n v="157.88999999999999"/>
    <n v="0.92349535006141403"/>
    <s v=""/>
  </r>
  <r>
    <n v="332081"/>
    <x v="3"/>
    <x v="2"/>
    <s v="Bandeja Inferior Direita Com Pivô Vectra 1997 A 2005"/>
    <n v="1"/>
    <n v="221.44"/>
    <n v="5.9042733196947733E-4"/>
    <m/>
    <n v="0"/>
    <n v="189.54999999999998"/>
    <n v="0.71663516068052924"/>
    <s v=""/>
  </r>
  <r>
    <n v="44507"/>
    <x v="17"/>
    <x v="10"/>
    <s v="Cabo De Capô Com Alavanca Kadett 1989 A 1998"/>
    <n v="7"/>
    <n v="221.32999999999998"/>
    <n v="5.9013403804554011E-4"/>
    <m/>
    <n v="0"/>
    <n v="562.02999999999986"/>
    <n v="0.46818666488954036"/>
    <s v=""/>
  </r>
  <r>
    <n v="772141"/>
    <x v="3"/>
    <x v="2"/>
    <s v="Bandeja Inferior Esquerdo Com Pivô Elantra 2011 A 2016"/>
    <n v="1"/>
    <n v="218.92"/>
    <n v="5.8370823480291718E-4"/>
    <m/>
    <n v="0"/>
    <n v="115.23"/>
    <n v="0.54774920378380954"/>
    <s v=""/>
  </r>
  <r>
    <n v="772033"/>
    <x v="3"/>
    <x v="2"/>
    <s v="BANDEJA DIANTEIRA ESQUERDA COROLLA COM pivô"/>
    <n v="1"/>
    <n v="214.81"/>
    <n v="5.7274970728126546E-4"/>
    <m/>
    <n v="0"/>
    <n v="119.62"/>
    <n v="0.74617927764955405"/>
    <s v=""/>
  </r>
  <r>
    <n v="222030"/>
    <x v="3"/>
    <x v="2"/>
    <s v="Bandeja Inferior Chapa Simples Direito Fiesta Sem Pivô"/>
    <n v="3"/>
    <n v="213.89999999999998"/>
    <n v="5.7032336663778531E-4"/>
    <m/>
    <n v="0"/>
    <n v="247.1404"/>
    <n v="0.67635577449370554"/>
    <s v=""/>
  </r>
  <r>
    <s v="PAR442080"/>
    <x v="3"/>
    <x v="2"/>
    <s v="Par Bandeja Inferior Del Rey 1984 A 1997 Sem Pivô"/>
    <n v="1"/>
    <n v="212.92"/>
    <n v="5.6771038440634532E-4"/>
    <m/>
    <m/>
    <m/>
    <m/>
    <m/>
  </r>
  <r>
    <s v="LT2376"/>
    <x v="7"/>
    <x v="5"/>
    <s v="Inibidor De Marcha Ré Corsa Sistema Varão"/>
    <n v="9"/>
    <n v="211.33959999999999"/>
    <n v="5.6349655061188825E-4"/>
    <m/>
    <n v="0"/>
    <n v="26.88"/>
    <n v="0.67861651098207521"/>
    <s v=""/>
  </r>
  <r>
    <s v="PARFTK1004/05"/>
    <x v="18"/>
    <x v="2"/>
    <s v="Par Pivô Inferior Bandeja Dianteira Gol 1980 À 1992"/>
    <n v="3"/>
    <n v="209.31"/>
    <n v="5.5808501108440796E-4"/>
    <m/>
    <m/>
    <m/>
    <m/>
    <m/>
  </r>
  <r>
    <n v="772230"/>
    <x v="3"/>
    <x v="2"/>
    <s v="BANDEJA INFERIOR DIREITA COM PIVÔ KICKS 2016 A 2020"/>
    <n v="2"/>
    <n v="207.05"/>
    <n v="5.5205915410169932E-4"/>
    <m/>
    <n v="0"/>
    <n v="109.94"/>
    <n v="0.49886559578909156"/>
    <s v=""/>
  </r>
  <r>
    <n v="2375"/>
    <x v="13"/>
    <x v="5"/>
    <s v="Kit Suporte Coxim Superior Do Radiador Tracker 2021 a 2023"/>
    <n v="9"/>
    <n v="206.83"/>
    <n v="5.5147256625382498E-4"/>
    <m/>
    <n v="0"/>
    <n v="2386.5519999999997"/>
    <n v="0.61130942622950801"/>
    <s v=""/>
  </r>
  <r>
    <s v="PAR-FTK00903"/>
    <x v="18"/>
    <x v="2"/>
    <s v="Par Pivô Da Bandeja Inferior Citroen C3 2002 A 2013"/>
    <n v="3"/>
    <n v="202.32"/>
    <n v="5.3944751537240174E-4"/>
    <m/>
    <m/>
    <m/>
    <m/>
    <m/>
  </r>
  <r>
    <n v="222011"/>
    <x v="3"/>
    <x v="2"/>
    <s v="Braço Oscilante Esquerdo Sem Bucha Escort 1983 A 1996"/>
    <n v="8"/>
    <n v="200"/>
    <n v="5.332616798857274E-4"/>
    <m/>
    <n v="0"/>
    <n v="250.98"/>
    <n v="0.73895889765634204"/>
    <s v=""/>
  </r>
  <r>
    <s v="12130-BF0-CG15"/>
    <x v="24"/>
    <x v="14"/>
    <s v="EMBREAGEM COMPLETA"/>
    <n v="2"/>
    <n v="200"/>
    <n v="5.332616798857274E-4"/>
    <m/>
    <n v="0"/>
    <n v="100.72"/>
    <n v="0.74167893961708387"/>
    <s v=""/>
  </r>
  <r>
    <s v="PAR-FTK18273"/>
    <x v="25"/>
    <x v="15"/>
    <s v="Par Rolamento Roda Traseira Bmw Série 3 328 2005 A 2007"/>
    <n v="0"/>
    <n v="195.83"/>
    <n v="5.2214317386010999E-4"/>
    <m/>
    <m/>
    <m/>
    <m/>
    <m/>
  </r>
  <r>
    <s v="FTK44002-AMW"/>
    <x v="26"/>
    <x v="16"/>
    <s v="Bucha Ambos Lados Bandeja Dianteira Tipo 1993 A 1997"/>
    <n v="5"/>
    <n v="195"/>
    <n v="5.1993013788858417E-4"/>
    <m/>
    <n v="0"/>
    <n v="41.42"/>
    <n v="0.78521327014218012"/>
    <s v=""/>
  </r>
  <r>
    <n v="772144"/>
    <x v="3"/>
    <x v="2"/>
    <s v="Bandeja Lado Direito Hb20 Hatch Automático 2012 Á 2019"/>
    <n v="1"/>
    <n v="194.75"/>
    <n v="5.1926356078872704E-4"/>
    <m/>
    <n v="0"/>
    <n v="114.81"/>
    <n v="0.72289384208537977"/>
    <s v=""/>
  </r>
  <r>
    <n v="222203"/>
    <x v="15"/>
    <x v="10"/>
    <s v="Cabo De Freio Dianteiro Journey 2009 A 2016"/>
    <n v="2"/>
    <n v="194.72"/>
    <n v="5.1918357153674414E-4"/>
    <m/>
    <n v="0"/>
    <n v="239.05"/>
    <n v="0.74862207190279351"/>
    <s v=""/>
  </r>
  <r>
    <n v="225052"/>
    <x v="0"/>
    <x v="0"/>
    <s v="Cabo De Marcha Engate E Seleção Hyundai Hr 2013 Em Diante"/>
    <n v="1"/>
    <n v="194.59"/>
    <n v="5.1883695144481839E-4"/>
    <m/>
    <n v="0"/>
    <n v="232.99"/>
    <n v="0.67774965820170463"/>
    <s v=""/>
  </r>
  <r>
    <n v="90501"/>
    <x v="7"/>
    <x v="9"/>
    <s v="Kit Reparo Trambulador Com Mola Megane Até 2004"/>
    <n v="3"/>
    <n v="193.13"/>
    <n v="5.1494414118165256E-4"/>
    <m/>
    <n v="0"/>
    <n v="390.70000000000005"/>
    <n v="0.736989040424047"/>
    <s v=""/>
  </r>
  <r>
    <n v="55143"/>
    <x v="15"/>
    <x v="10"/>
    <s v="Cabo De Freio Gol G3 2002 Em Diante"/>
    <n v="3"/>
    <n v="192.24"/>
    <n v="5.1257112670616116E-4"/>
    <m/>
    <n v="0"/>
    <n v="545.06000000000006"/>
    <n v="0.60067003151793008"/>
    <s v=""/>
  </r>
  <r>
    <n v="772160"/>
    <x v="3"/>
    <x v="2"/>
    <s v="Bandeja Dianteira Esquerda Com Pivô Vera Cruz 2007 A 2012"/>
    <n v="1"/>
    <n v="190.1"/>
    <n v="5.0686522673138389E-4"/>
    <m/>
    <n v="0"/>
    <n v="111.18"/>
    <n v="0.7942563223317618"/>
    <s v=""/>
  </r>
  <r>
    <n v="29037"/>
    <x v="10"/>
    <x v="8"/>
    <s v="Kit Pino Da Pinça De Freio Hyundai Hr 2005 A 2018"/>
    <n v="5"/>
    <n v="189.54999999999998"/>
    <n v="5.053987571116981E-4"/>
    <m/>
    <n v="0"/>
    <n v="578.41999999999996"/>
    <n v="0.83635049161364938"/>
    <s v=""/>
  </r>
  <r>
    <n v="55023"/>
    <x v="14"/>
    <x v="10"/>
    <s v="Cabo Embreagem Gol G2 1994 A 1998"/>
    <n v="5"/>
    <n v="187.69"/>
    <n v="5.0043942348876086E-4"/>
    <m/>
    <n v="0"/>
    <n v="551.66"/>
    <n v="0.41619639677701659"/>
    <s v=""/>
  </r>
  <r>
    <n v="772147"/>
    <x v="3"/>
    <x v="2"/>
    <s v="Bandeja Lado Esquerdo Hb20 Hatch 2012 A 2019 Com Pivô"/>
    <n v="1"/>
    <n v="187.52"/>
    <n v="4.9998615106085795E-4"/>
    <m/>
    <n v="0"/>
    <n v="114.25"/>
    <n v="0.57769125752136319"/>
    <s v=""/>
  </r>
  <r>
    <n v="772224"/>
    <x v="3"/>
    <x v="2"/>
    <s v="Bandeja Dianteira Esquerda comPivô Lancer 2011 À 2019"/>
    <n v="1"/>
    <n v="186.25"/>
    <n v="4.9659993939358356E-4"/>
    <m/>
    <n v="0"/>
    <n v="110.97"/>
    <n v="0.63860275076250217"/>
    <s v=""/>
  </r>
  <r>
    <s v="PAR332014/15"/>
    <x v="3"/>
    <x v="2"/>
    <s v="Par Braço Da Suspensão Corsa Classic Sem Pivô"/>
    <n v="2"/>
    <n v="184.94"/>
    <n v="4.9310707539033211E-4"/>
    <m/>
    <m/>
    <m/>
    <m/>
    <m/>
  </r>
  <r>
    <s v="FTK110165"/>
    <x v="27"/>
    <x v="17"/>
    <s v="Rolamento Coifa Palio G1 1.0 1996 A 2000"/>
    <n v="7"/>
    <n v="184.90400000000002"/>
    <n v="4.930110882879527E-4"/>
    <m/>
    <n v="0"/>
    <n v="45.95"/>
    <n v="0.57437500000000008"/>
    <s v=""/>
  </r>
  <r>
    <s v="LT5553"/>
    <x v="7"/>
    <x v="5"/>
    <s v="Reparo Alavanca Do Câmbio Eaton Frontier 2002 Em Diante"/>
    <n v="9"/>
    <n v="184.64000000000001"/>
    <n v="4.9230718287050356E-4"/>
    <m/>
    <n v="0"/>
    <n v="25.77"/>
    <n v="0.7218487394957982"/>
    <s v=""/>
  </r>
  <r>
    <n v="66418"/>
    <x v="14"/>
    <x v="0"/>
    <s v="Cabo De Embreagem Palio 1.0 (46522369) 1996 1997 98 99 2000"/>
    <n v="5"/>
    <n v="184.26"/>
    <n v="4.9129398567872057E-4"/>
    <m/>
    <n v="0"/>
    <n v="494.9"/>
    <n v="0.72311513734658095"/>
    <s v=""/>
  </r>
  <r>
    <n v="112125"/>
    <x v="3"/>
    <x v="2"/>
    <s v="Bandeja Dianteira Inferior Esq Strada 2020 Á 2022 Com Pivô"/>
    <n v="1"/>
    <n v="183.33"/>
    <n v="4.8881431886725201E-4"/>
    <m/>
    <n v="0"/>
    <n v="262.58999999999997"/>
    <n v="0.7856330780277645"/>
    <s v=""/>
  </r>
  <r>
    <n v="772007"/>
    <x v="3"/>
    <x v="2"/>
    <s v="Bandeja Dianteira Esquerda Com Pivô Honda Fit 2008 2°geração"/>
    <n v="1"/>
    <n v="183.09"/>
    <n v="4.8817440485138914E-4"/>
    <m/>
    <n v="0"/>
    <n v="125.94"/>
    <n v="1.0441054551483999"/>
    <s v=""/>
  </r>
  <r>
    <s v="4Kits-14097/99"/>
    <x v="16"/>
    <x v="8"/>
    <s v="4 Kits Pino Dobradiça Porta  Ld Le Prêmio 1989 1990"/>
    <n v="3"/>
    <n v="182.43"/>
    <n v="4.8641464130776623E-4"/>
    <m/>
    <n v="0"/>
    <n v="77.16"/>
    <n v="0.97757506651463311"/>
    <s v=""/>
  </r>
  <r>
    <s v="FFBK5041"/>
    <x v="28"/>
    <x v="18"/>
    <s v="LONA DE FREIO DIANTEIRO CG TITAN BIZ BROSS 125 TWISTER WEB"/>
    <n v="10"/>
    <n v="181"/>
    <n v="4.8260182029658325E-4"/>
    <m/>
    <n v="0"/>
    <n v="50.92"/>
    <n v="0.57213483146067423"/>
    <s v=""/>
  </r>
  <r>
    <s v="PAR-442061"/>
    <x v="3"/>
    <x v="2"/>
    <s v="Par Bandeja Com Buchas Sem Pivô Audi A3 1996 A 2007"/>
    <n v="1"/>
    <n v="178.66"/>
    <n v="4.7636265864192022E-4"/>
    <m/>
    <m/>
    <m/>
    <m/>
    <m/>
  </r>
  <r>
    <n v="662020"/>
    <x v="3"/>
    <x v="2"/>
    <s v="BANDEJA CLIO II 1.0, 1.6 98/05, KANGOO, SYMBOL 1.6 8/16V 09/ - inferior"/>
    <n v="2"/>
    <n v="178.64"/>
    <n v="4.7630933247393164E-4"/>
    <m/>
    <n v="0"/>
    <n v="139.81"/>
    <n v="0.2363012540986377"/>
    <s v=""/>
  </r>
  <r>
    <s v="RT004"/>
    <x v="12"/>
    <x v="1"/>
    <s v="KIT TRANSMISSÃO YAHAMA YBR 125"/>
    <n v="2"/>
    <n v="177"/>
    <n v="4.7193658669886869E-4"/>
    <m/>
    <m/>
    <m/>
    <m/>
    <m/>
  </r>
  <r>
    <n v="222083"/>
    <x v="3"/>
    <x v="2"/>
    <s v="Bandeja Dianteira Esquerda New Fiesta 2011 A 2018 Com Pivô"/>
    <n v="1"/>
    <n v="176.32"/>
    <n v="4.701234969872572E-4"/>
    <m/>
    <n v="0"/>
    <n v="244.06"/>
    <n v="0.68444668798025687"/>
    <s v=""/>
  </r>
  <r>
    <n v="10136"/>
    <x v="4"/>
    <x v="1"/>
    <s v="Bomba Combustível Flex Universal Sistema Bosch 12 Bar"/>
    <n v="1"/>
    <n v="175.06"/>
    <n v="4.6676394840397718E-4"/>
    <m/>
    <n v="0"/>
    <n v="771.41999999999985"/>
    <n v="0.69698229129020584"/>
    <s v=""/>
  </r>
  <r>
    <s v="PARFTK00605"/>
    <x v="18"/>
    <x v="2"/>
    <s v="Par Pivô Da Bandeja Dianteira Duster 2011 A 2019"/>
    <n v="3"/>
    <n v="170.73"/>
    <n v="4.5521883303445112E-4"/>
    <m/>
    <m/>
    <m/>
    <m/>
    <m/>
  </r>
  <r>
    <s v="KITFTK66029/39-MB"/>
    <x v="26"/>
    <x v="19"/>
    <s v="Kit 4 Buchas Da Bandeja Dianteira Crv 2007 A 2012"/>
    <n v="1"/>
    <n v="170.13"/>
    <n v="4.5361904799479395E-4"/>
    <m/>
    <n v="0"/>
    <n v="31.900000000000006"/>
    <n v="7.9692223138224799E-2"/>
    <s v=""/>
  </r>
  <r>
    <n v="552014"/>
    <x v="3"/>
    <x v="2"/>
    <s v="Bandeja C4 Picasso 2009 Á 2014 Lado Direito"/>
    <n v="1"/>
    <n v="170"/>
    <n v="4.5327242790286826E-4"/>
    <m/>
    <n v="0"/>
    <n v="152.30000000000001"/>
    <n v="0.75187598736176942"/>
    <s v=""/>
  </r>
  <r>
    <n v="222062"/>
    <x v="3"/>
    <x v="2"/>
    <s v="Bandeja Inferior Direito Ka Direção Hidráulica  08 Á 13"/>
    <n v="1"/>
    <n v="169.67"/>
    <n v="4.5239254613105675E-4"/>
    <m/>
    <n v="0"/>
    <n v="244.62"/>
    <n v="0.89160227438402095"/>
    <s v=""/>
  </r>
  <r>
    <n v="772223"/>
    <x v="3"/>
    <x v="2"/>
    <s v="Bandeja Dianteira Direita com pivô Lancer 2011 À 2019"/>
    <n v="1"/>
    <n v="169.25"/>
    <n v="4.5127269660329676E-4"/>
    <m/>
    <n v="0"/>
    <n v="111.05"/>
    <n v="0.72387719183886312"/>
    <s v=""/>
  </r>
  <r>
    <n v="662068"/>
    <x v="3"/>
    <x v="2"/>
    <s v="Bandeja Dianteira Lado Esquerdo Com Pivô Fluence 2011 À 2018"/>
    <n v="1"/>
    <n v="167.39"/>
    <n v="4.4631336298035947E-4"/>
    <m/>
    <n v="0"/>
    <n v="128.82"/>
    <n v="0.66014143691708516"/>
    <s v=""/>
  </r>
  <r>
    <n v="332025"/>
    <x v="3"/>
    <x v="2"/>
    <s v="Bandeja Dianteira Esquerda Monza 1991 A 1996 Sem Pivô"/>
    <n v="2"/>
    <n v="166.56"/>
    <n v="4.4410032700883376E-4"/>
    <m/>
    <n v="0"/>
    <n v="209.31"/>
    <n v="0.63484986351228379"/>
    <s v=""/>
  </r>
  <r>
    <s v="77350P"/>
    <x v="0"/>
    <x v="0"/>
    <s v="Cabo De Trambulador Prisma 2007 A 2014 Com Pino De Regulagem"/>
    <n v="1"/>
    <n v="165.95"/>
    <n v="4.4247387888518222E-4"/>
    <m/>
    <n v="0"/>
    <n v="61.96"/>
    <n v="0.16969763365468887"/>
    <s v=""/>
  </r>
  <r>
    <s v="PG001A"/>
    <x v="2"/>
    <x v="0"/>
    <s v="Kit De Rolamento Eixo Traseiro 207 Passion Com Barra 50mm"/>
    <n v="2"/>
    <n v="165.76"/>
    <n v="4.4196728028929083E-4"/>
    <m/>
    <m/>
    <m/>
    <m/>
    <m/>
  </r>
  <r>
    <s v="KIT-LT2212/13"/>
    <x v="7"/>
    <x v="5"/>
    <s v="Kit Haste Do Trambulador 122mm E 279mm Partner 1.6"/>
    <n v="3"/>
    <n v="164.19"/>
    <n v="4.3778117610218789E-4"/>
    <m/>
    <n v="0"/>
    <n v="29.83"/>
    <n v="1.3169977924944813"/>
    <s v=""/>
  </r>
  <r>
    <n v="112133"/>
    <x v="3"/>
    <x v="2"/>
    <s v="Bandeja Dianteira Esquerda Com Pivô Linea 2008 A 2016"/>
    <n v="1"/>
    <n v="161.33000000000001"/>
    <n v="4.3015553407982202E-4"/>
    <m/>
    <n v="0"/>
    <n v="256.14999999999998"/>
    <n v="0.70601692345855949"/>
    <s v=""/>
  </r>
  <r>
    <n v="6617"/>
    <x v="29"/>
    <x v="20"/>
    <s v="Bieleta Dianteira Ambos Lados Bmw 116d 116i 2011 Em Diante"/>
    <n v="3"/>
    <n v="160.18"/>
    <n v="4.2708927942047907E-4"/>
    <m/>
    <n v="0"/>
    <n v="817.81999999999982"/>
    <n v="0.62858943614339291"/>
    <s v=""/>
  </r>
  <r>
    <s v="par-55123"/>
    <x v="10"/>
    <x v="8"/>
    <s v="Par Cabo De Freio Brasília 1300 1500 1600"/>
    <n v="3"/>
    <n v="159.72"/>
    <n v="4.2586277755674186E-4"/>
    <m/>
    <m/>
    <m/>
    <m/>
    <m/>
  </r>
  <r>
    <n v="77352"/>
    <x v="0"/>
    <x v="0"/>
    <s v="Cabo De Marcha Astra 2001/2005 Original 93306003"/>
    <n v="1"/>
    <n v="159.59"/>
    <n v="4.2551615746481617E-4"/>
    <m/>
    <n v="0"/>
    <n v="419.90999999999997"/>
    <n v="0.70020010005002487"/>
    <s v=""/>
  </r>
  <r>
    <s v="FTK11051"/>
    <x v="18"/>
    <x v="2"/>
    <s v="PIVÔ INFERIOR AMBOS LADOS MERIVA 1.4 1.8 2003 A 2012"/>
    <n v="3"/>
    <n v="159"/>
    <n v="4.2394303550915327E-4"/>
    <m/>
    <n v="0"/>
    <n v="44.12"/>
    <n v="0.5584810126582278"/>
    <s v=""/>
  </r>
  <r>
    <n v="2357"/>
    <x v="13"/>
    <x v="5"/>
    <s v="Suporte Coxin Radiador Esquerdo Corsa Frente Montana 2002/12"/>
    <n v="2"/>
    <n v="158.56"/>
    <n v="4.2276985981340464E-4"/>
    <m/>
    <n v="0"/>
    <n v="2991.2899999999995"/>
    <n v="0.68395949230477238"/>
    <s v=""/>
  </r>
  <r>
    <n v="88573"/>
    <x v="30"/>
    <x v="10"/>
    <s v="Cabo De Acelerador Escort 09 1996 A 11 2002 1.8 16v"/>
    <n v="5"/>
    <n v="157.88999999999999"/>
    <n v="4.2098343318578742E-4"/>
    <m/>
    <n v="0"/>
    <n v="406.53999999999996"/>
    <n v="0.72821394665663564"/>
    <s v=""/>
  </r>
  <r>
    <n v="772008"/>
    <x v="3"/>
    <x v="2"/>
    <s v="Bandeja Dianteira Direita Com Pivô Honda City 2009 A 2013"/>
    <n v="1"/>
    <n v="155.55000000000001"/>
    <n v="4.147442715311245E-4"/>
    <m/>
    <n v="0"/>
    <n v="124.74000000000002"/>
    <n v="0.54284346577309739"/>
    <s v=""/>
  </r>
  <r>
    <n v="111301"/>
    <x v="14"/>
    <x v="0"/>
    <s v="Cabo De Embreagem Toyota Etios 1.3/1.5 16v 2012/2013... Novo"/>
    <n v="2"/>
    <n v="153.96"/>
    <n v="4.1050484117603292E-4"/>
    <m/>
    <n v="0"/>
    <n v="366.25"/>
    <n v="0.38947435583865925"/>
    <s v=""/>
  </r>
  <r>
    <n v="112103"/>
    <x v="3"/>
    <x v="2"/>
    <s v="Bandeja Dianteira Esquerda Com Pivô Fiat Punto 2006 A 2014"/>
    <n v="1"/>
    <n v="153.15"/>
    <n v="4.0834513137249573E-4"/>
    <m/>
    <n v="0"/>
    <n v="280.8"/>
    <n v="0.74720596061734967"/>
    <s v=""/>
  </r>
  <r>
    <s v="112022/23"/>
    <x v="3"/>
    <x v="2"/>
    <s v="Par Bandeja Inferior Siena 1997 Á 2001 Sem Pivô"/>
    <n v="1"/>
    <n v="152.30000000000001"/>
    <n v="4.0607876923298144E-4"/>
    <m/>
    <n v="0"/>
    <n v="102.86"/>
    <n v="0.67325566173582929"/>
    <s v=""/>
  </r>
  <r>
    <n v="332082"/>
    <x v="3"/>
    <x v="2"/>
    <s v="Bandeja Inferior Esquerda Com Pivô Zafira 2001 A 2012"/>
    <n v="1"/>
    <n v="151.79"/>
    <n v="4.0471895194927276E-4"/>
    <m/>
    <n v="0"/>
    <n v="187.69"/>
    <n v="0.40851017520948957"/>
    <s v=""/>
  </r>
  <r>
    <s v="PAR-14097/99"/>
    <x v="16"/>
    <x v="8"/>
    <s v="2 Kits Pino Dobradiça Porta Prêmio 1985 A 1995"/>
    <n v="4"/>
    <n v="150.26000000000002"/>
    <n v="4.0063950009814703E-4"/>
    <m/>
    <n v="0"/>
    <n v="10.81"/>
    <n v="0.56596858638743452"/>
    <s v=""/>
  </r>
  <r>
    <s v="PAR-FTK11049/50"/>
    <x v="18"/>
    <x v="2"/>
    <s v="Par Pivô Inferior Doblo Adventure 1.8 2003 A 2017"/>
    <n v="3"/>
    <n v="149.52000000000001"/>
    <n v="3.9866643188256979E-4"/>
    <m/>
    <m/>
    <m/>
    <m/>
    <m/>
  </r>
  <r>
    <s v="PAR-112002"/>
    <x v="3"/>
    <x v="2"/>
    <s v="Par Bandeja Traseira Fiorino 1985 Á 2004"/>
    <n v="1"/>
    <n v="148.78"/>
    <n v="3.9669336366699256E-4"/>
    <m/>
    <n v="0"/>
    <n v="18.809999999999999"/>
    <n v="0.62930746068919363"/>
    <s v=""/>
  </r>
  <r>
    <s v="993016/17"/>
    <x v="3"/>
    <x v="2"/>
    <s v="Par Bandeja Inferior Lifan Foison"/>
    <n v="1"/>
    <n v="146.62"/>
    <n v="3.9093413752422672E-4"/>
    <m/>
    <n v="0"/>
    <n v="60.85"/>
    <n v="0.35783593060864449"/>
    <s v=""/>
  </r>
  <r>
    <s v="FBK-5042"/>
    <x v="28"/>
    <x v="18"/>
    <s v="LONA DE FREIO"/>
    <n v="8"/>
    <n v="144.80000000000001"/>
    <n v="3.8608145623726664E-4"/>
    <m/>
    <n v="0"/>
    <n v="55.27"/>
    <n v="0.8403527444123462"/>
    <s v=""/>
  </r>
  <r>
    <s v="FBK-5044"/>
    <x v="28"/>
    <x v="18"/>
    <s v="LONA DE FREIO"/>
    <n v="8"/>
    <n v="144.80000000000001"/>
    <n v="3.8608145623726664E-4"/>
    <m/>
    <n v="0"/>
    <n v="53.83"/>
    <n v="0.39586703927048095"/>
    <s v=""/>
  </r>
  <r>
    <s v="552012/13"/>
    <x v="3"/>
    <x v="2"/>
    <s v="Par Bandeja Inferior Com Pivô C3 2002 À 2013"/>
    <n v="1"/>
    <n v="141.22"/>
    <n v="3.7653607216731207E-4"/>
    <m/>
    <n v="0"/>
    <n v="75.8"/>
    <n v="0.75967127680897972"/>
    <s v=""/>
  </r>
  <r>
    <s v="T1007"/>
    <x v="11"/>
    <x v="7"/>
    <s v="Terminal cabo do Corsa"/>
    <n v="9"/>
    <n v="140.22"/>
    <n v="3.7386976376788345E-4"/>
    <m/>
    <m/>
    <m/>
    <m/>
    <m/>
  </r>
  <r>
    <n v="332110"/>
    <x v="3"/>
    <x v="2"/>
    <s v="Bandeja Superior Direito S10 4x2 E 4x4 1995 Á 2011"/>
    <n v="1"/>
    <n v="139.66"/>
    <n v="3.7237663106420339E-4"/>
    <m/>
    <n v="0"/>
    <n v="184.90400000000002"/>
    <n v="0.71089580930411389"/>
    <s v=""/>
  </r>
  <r>
    <n v="112101"/>
    <x v="3"/>
    <x v="2"/>
    <s v="Bandeja Dianteira Esquerda Sem Pivô Punto 2006 A 2014"/>
    <n v="1"/>
    <n v="139.09"/>
    <n v="3.7085683527652912E-4"/>
    <m/>
    <n v="0"/>
    <n v="285.07"/>
    <n v="0.6991293684855916"/>
    <s v=""/>
  </r>
  <r>
    <s v="PAR-5035"/>
    <x v="29"/>
    <x v="20"/>
    <s v="Par Eixo Da Bandeja Pampa 1985 Em Diante"/>
    <n v="2"/>
    <n v="137.6"/>
    <n v="3.6688403576138039E-4"/>
    <m/>
    <m/>
    <m/>
    <m/>
    <m/>
  </r>
  <r>
    <s v="FTK11057"/>
    <x v="18"/>
    <x v="2"/>
    <s v="Pivô Lado Esquerdo Gol G6 2012 Em Diante"/>
    <n v="3"/>
    <n v="132.72"/>
    <n v="3.5387245077216865E-4"/>
    <m/>
    <n v="0"/>
    <n v="44.08"/>
    <n v="0.43004878048780487"/>
    <s v=""/>
  </r>
  <r>
    <s v="FBK-790"/>
    <x v="31"/>
    <x v="18"/>
    <s v="PASTILHA DE FREIO"/>
    <n v="5"/>
    <n v="132.30000000000001"/>
    <n v="3.5275260124440866E-4"/>
    <m/>
    <n v="0"/>
    <n v="51.8"/>
    <n v="0.57517210748389958"/>
    <s v=""/>
  </r>
  <r>
    <n v="552030"/>
    <x v="3"/>
    <x v="2"/>
    <s v="Bandeja Inferior Esquerdo Xsara Picasso 2001 A 2011"/>
    <n v="1"/>
    <n v="132.05000000000001"/>
    <n v="3.5208602414455153E-4"/>
    <m/>
    <n v="0"/>
    <n v="150.5"/>
    <n v="0.83499778073679531"/>
    <s v=""/>
  </r>
  <r>
    <n v="11195"/>
    <x v="25"/>
    <x v="18"/>
    <s v="Pastilhas De Freio Dianteiro Palio Young 1.0 2001"/>
    <n v="5"/>
    <n v="131.13999999999999"/>
    <n v="3.4965968350107138E-4"/>
    <m/>
    <n v="0"/>
    <n v="723.82999999999981"/>
    <n v="0.77832019699136512"/>
    <s v=""/>
  </r>
  <r>
    <n v="662013"/>
    <x v="3"/>
    <x v="2"/>
    <s v="Bandeja Inferior Esquerda Com Pivô Kwid 2017 Em Diante"/>
    <n v="1"/>
    <n v="130"/>
    <n v="3.466200919257228E-4"/>
    <m/>
    <n v="0"/>
    <n v="146.62"/>
    <n v="0.71344460123594966"/>
    <s v=""/>
  </r>
  <r>
    <n v="662070"/>
    <x v="3"/>
    <x v="2"/>
    <s v="Bandeja Dianteira Direita Com Pivô Oroch 2012 A 2016"/>
    <n v="1"/>
    <n v="129.09"/>
    <n v="3.4419375128224276E-4"/>
    <m/>
    <n v="0"/>
    <n v="128.34"/>
    <n v="0.69040830598741199"/>
    <s v=""/>
  </r>
  <r>
    <n v="772103"/>
    <x v="3"/>
    <x v="2"/>
    <s v="Bandeja Com Pivô Lado Direito March 2011 Em Diante"/>
    <n v="2"/>
    <n v="128.97839999999999"/>
    <n v="3.4389619126486647E-4"/>
    <m/>
    <n v="0"/>
    <n v="115.51"/>
    <n v="0.83166534667722669"/>
    <s v=""/>
  </r>
  <r>
    <s v="PAR-6202/03"/>
    <x v="29"/>
    <x v="20"/>
    <s v="Par Bieleta Dianteira X-trail 2004 A 2009"/>
    <n v="2"/>
    <n v="128.82"/>
    <n v="3.4347384801439699E-4"/>
    <m/>
    <m/>
    <m/>
    <m/>
    <m/>
  </r>
  <r>
    <n v="112106"/>
    <x v="3"/>
    <x v="2"/>
    <s v="Bandeja Direita Com Pivô Mobi 2016 Em Diante"/>
    <n v="1"/>
    <n v="128.34"/>
    <n v="3.4219401998267126E-4"/>
    <m/>
    <n v="0"/>
    <n v="276.78999999999996"/>
    <n v="0.6338218456606366"/>
    <s v=""/>
  </r>
  <r>
    <n v="66507"/>
    <x v="17"/>
    <x v="10"/>
    <s v="Cabo De Capô Com Alavanca 1575mm Siena 1998 A 2000"/>
    <n v="3"/>
    <n v="126.4"/>
    <n v="3.370213816877797E-4"/>
    <m/>
    <n v="0"/>
    <n v="478.47999999999996"/>
    <n v="0.7341127374267391"/>
    <s v=""/>
  </r>
  <r>
    <n v="880547"/>
    <x v="32"/>
    <x v="20"/>
    <s v="Kit Cupula Alavanca Ré Para Frente Strada Até 2001"/>
    <n v="2"/>
    <n v="125.94"/>
    <n v="3.357948798240425E-4"/>
    <m/>
    <n v="0"/>
    <n v="108.75"/>
    <n v="0.67508845986715504"/>
    <s v=""/>
  </r>
  <r>
    <n v="4077"/>
    <x v="33"/>
    <x v="20"/>
    <s v="Capa De Pedal Freio Embreagem Logan 2014 A 2022"/>
    <n v="11"/>
    <n v="124.74000000000002"/>
    <n v="3.3259530974472822E-4"/>
    <m/>
    <n v="0"/>
    <n v="1127.4300000000003"/>
    <n v="0.70094190058752226"/>
    <s v=""/>
  </r>
  <r>
    <s v="ftk00205"/>
    <x v="18"/>
    <x v="2"/>
    <s v="Pivô Ambos Os Lados Bandeja Grand Santa Fé 2014 A 2019 3.3"/>
    <n v="2"/>
    <n v="123.07"/>
    <n v="3.2814257471768232E-4"/>
    <m/>
    <n v="0"/>
    <n v="46.84"/>
    <n v="0.56927564414195431"/>
    <s v=""/>
  </r>
  <r>
    <s v="41300-DF0-FZ18"/>
    <x v="12"/>
    <x v="14"/>
    <s v="KIT TRANSMISÃO FAZER"/>
    <n v="1"/>
    <n v="122"/>
    <n v="3.2528962473029368E-4"/>
    <m/>
    <n v="0"/>
    <n v="83.12"/>
    <n v="0.32217054263565892"/>
    <s v=""/>
  </r>
  <r>
    <s v="662024/25"/>
    <x v="3"/>
    <x v="2"/>
    <s v="Par Bandeja  Clio Inferior 2005 Á 2016 Sem Pivô"/>
    <n v="1"/>
    <n v="121.24"/>
    <n v="3.2326323034672792E-4"/>
    <m/>
    <n v="0"/>
    <n v="70.150000000000006"/>
    <n v="0.93533333333333346"/>
    <s v=""/>
  </r>
  <r>
    <n v="13121"/>
    <x v="10"/>
    <x v="8"/>
    <s v="Reparo Pino Guia Pinça De Freio Del Rey 1986 Até1991"/>
    <n v="2"/>
    <n v="120.80000000000001"/>
    <n v="3.2209005465097935E-4"/>
    <m/>
    <n v="0"/>
    <n v="714.78120000000013"/>
    <n v="0.73396709999383902"/>
    <s v=""/>
  </r>
  <r>
    <s v="41300-DF0-FZ06"/>
    <x v="12"/>
    <x v="14"/>
    <s v="KIT TRANSMISSÃO FAZER"/>
    <n v="1"/>
    <n v="120"/>
    <n v="3.1995700793143643E-4"/>
    <m/>
    <n v="0"/>
    <n v="83.700000000000017"/>
    <n v="0.51826625386996916"/>
    <s v=""/>
  </r>
  <r>
    <s v="41300-DF1-CG15"/>
    <x v="12"/>
    <x v="14"/>
    <s v="KIT TRANSMISSÃO "/>
    <n v="1"/>
    <n v="120"/>
    <n v="3.1995700793143643E-4"/>
    <m/>
    <n v="0"/>
    <n v="82.72"/>
    <n v="0.84416777222165529"/>
    <s v=""/>
  </r>
  <r>
    <n v="772029"/>
    <x v="3"/>
    <x v="2"/>
    <s v="Bandeja Esquerda Inferior Corolla 1997 A 2002 Sem Pivô"/>
    <n v="1"/>
    <n v="119.81"/>
    <n v="3.1945040933554499E-4"/>
    <m/>
    <n v="0"/>
    <n v="121.24"/>
    <n v="0.68835519218758867"/>
    <s v=""/>
  </r>
  <r>
    <s v="PAR-6617"/>
    <x v="29"/>
    <x v="20"/>
    <s v="Par Bieleta Dianteira Bmw 320i 2012 A 2015"/>
    <n v="1"/>
    <n v="119.62"/>
    <n v="3.1894381073965355E-4"/>
    <m/>
    <m/>
    <m/>
    <m/>
    <m/>
  </r>
  <r>
    <s v="NZT0012"/>
    <x v="1"/>
    <x v="1"/>
    <s v="Rolamento Da Roda Dianteira Sem Abs Fiat Marea 1999 A 2007"/>
    <n v="2"/>
    <n v="119.6"/>
    <n v="3.1889048457166497E-4"/>
    <m/>
    <n v="0"/>
    <n v="22.76"/>
    <n v="0.6964504283965729"/>
    <s v=""/>
  </r>
  <r>
    <n v="227205"/>
    <x v="14"/>
    <x v="0"/>
    <s v="Cabo De Embreagem 206 1.0 16v D4d 1060mm Regulagem Manual"/>
    <n v="2"/>
    <n v="118.53"/>
    <n v="3.1603753458427634E-4"/>
    <m/>
    <n v="0"/>
    <n v="222.87"/>
    <n v="0.74643311675262913"/>
    <s v=""/>
  </r>
  <r>
    <n v="112126"/>
    <x v="3"/>
    <x v="2"/>
    <s v="Bandeja Inferior Direita Com Pivô Idea Elx 2005 A 2016"/>
    <n v="1"/>
    <n v="118.51"/>
    <n v="3.1598420841628776E-4"/>
    <m/>
    <n v="0"/>
    <n v="261.42"/>
    <n v="0.75769520607501029"/>
    <s v=""/>
  </r>
  <r>
    <n v="226106"/>
    <x v="21"/>
    <x v="0"/>
    <s v="Cabo De Acelerador Clio I I 1999 Em Diante 1.0 8v"/>
    <n v="5"/>
    <n v="117.00999999999999"/>
    <n v="3.1198474581714476E-4"/>
    <m/>
    <n v="0"/>
    <n v="227.16"/>
    <n v="0.60611558781151609"/>
    <s v=""/>
  </r>
  <r>
    <n v="2358"/>
    <x v="13"/>
    <x v="5"/>
    <s v="Suporte Coxin Radiador Direito Montana Antiga 2002 A 2012"/>
    <n v="3"/>
    <n v="115.85999999999999"/>
    <n v="3.0891849115780181E-4"/>
    <m/>
    <n v="0"/>
    <n v="2964.1499999999992"/>
    <n v="0.72000612119975482"/>
    <s v=""/>
  </r>
  <r>
    <n v="14098"/>
    <x v="16"/>
    <x v="8"/>
    <s v="Pino Da Dobradiça Da Porta Siena G3 2005 A 2008"/>
    <n v="6"/>
    <n v="115.23"/>
    <n v="3.0723871686616185E-4"/>
    <m/>
    <n v="0"/>
    <n v="676.39"/>
    <n v="0.60645375318294303"/>
    <s v=""/>
  </r>
  <r>
    <n v="332136"/>
    <x v="3"/>
    <x v="2"/>
    <s v="Bandeja Inferior Opala 1980 Até 1992 Lado Direito"/>
    <n v="1"/>
    <n v="114.25"/>
    <n v="3.0462573463472175E-4"/>
    <m/>
    <n v="0"/>
    <n v="183.33"/>
    <n v="0.73057304534948597"/>
    <s v=""/>
  </r>
  <r>
    <s v="PAR-FTK22183"/>
    <x v="18"/>
    <x v="2"/>
    <s v="Par Pivô Da Bandeja Dianteira Megane 1996 A 2005"/>
    <n v="1"/>
    <n v="114.2"/>
    <n v="3.0449241921475033E-4"/>
    <m/>
    <m/>
    <m/>
    <m/>
    <m/>
  </r>
  <r>
    <n v="442085"/>
    <x v="3"/>
    <x v="2"/>
    <s v="Bandeja Inferior Esquerda Com Pivô Logus 1993 A 1996"/>
    <n v="1"/>
    <n v="112.45"/>
    <n v="2.9982637951575021E-4"/>
    <m/>
    <n v="0"/>
    <n v="165.95"/>
    <n v="0.72152173913043471"/>
    <s v=""/>
  </r>
  <r>
    <s v="par-66516"/>
    <x v="34"/>
    <x v="10"/>
    <s v="Par Cabo Limitador Tampa Tras Strada Fase 4 2013 Em Diante"/>
    <n v="2"/>
    <n v="111.66"/>
    <n v="2.977199958802016E-4"/>
    <m/>
    <m/>
    <m/>
    <m/>
    <m/>
  </r>
  <r>
    <s v="PAR-442050"/>
    <x v="3"/>
    <x v="2"/>
    <s v="Par Bandeja Dianteira Sem Pivô Passat 1974 A 1989"/>
    <n v="2"/>
    <n v="111.18"/>
    <n v="2.9644016784847587E-4"/>
    <m/>
    <m/>
    <m/>
    <m/>
    <m/>
  </r>
  <r>
    <n v="993001"/>
    <x v="3"/>
    <x v="2"/>
    <s v="Braço Bandeja Ambos Lados Com Pivô Chery Qq 1.1 2011 A 2018"/>
    <n v="1"/>
    <n v="111.05"/>
    <n v="2.9609354775655012E-4"/>
    <m/>
    <n v="0"/>
    <n v="106.92"/>
    <n v="0.84089657884388513"/>
    <s v=""/>
  </r>
  <r>
    <n v="112092"/>
    <x v="3"/>
    <x v="2"/>
    <s v="Bandeja Dianteira Esquerda Stilo 2002 A 2011 Com Pivô"/>
    <n v="1"/>
    <n v="110.96"/>
    <n v="2.9585358000060153E-4"/>
    <m/>
    <n v="0"/>
    <n v="288.05"/>
    <n v="0.76629422718808204"/>
    <s v=""/>
  </r>
  <r>
    <s v="RT001"/>
    <x v="12"/>
    <x v="1"/>
    <s v="KIT TRANSMISSAO S/ RET CG 150 TITAN KS 04/08 ES 04/08 ESD 04/16 MIX 09/15 FAN 09/15"/>
    <n v="2"/>
    <n v="110"/>
    <n v="2.9329392393715007E-4"/>
    <m/>
    <m/>
    <m/>
    <m/>
    <m/>
  </r>
  <r>
    <s v="KIT8FTK44005-AMW"/>
    <x v="26"/>
    <x v="16"/>
    <s v="Kit 8 Buchas Da Bandeja Suspensão Traseira Fiat 147 83 A 86"/>
    <n v="2"/>
    <n v="109.94"/>
    <n v="2.9313394543318432E-4"/>
    <m/>
    <n v="0"/>
    <n v="32.927"/>
    <n v="0.70206823027718557"/>
    <s v=""/>
  </r>
  <r>
    <s v="PARFTK22182"/>
    <x v="18"/>
    <x v="2"/>
    <s v="Par Pivô Inferior Da Bandeja Clio 1996 A 2003"/>
    <n v="1"/>
    <n v="109.75"/>
    <n v="2.9262734683729288E-4"/>
    <m/>
    <m/>
    <m/>
    <m/>
    <m/>
  </r>
  <r>
    <n v="4059"/>
    <x v="33"/>
    <x v="20"/>
    <s v="CAPA DE PEDAL FREIO EMBREAGEM HILUX 2005 A 2015"/>
    <n v="8"/>
    <n v="109.13"/>
    <n v="2.9097423562964714E-4"/>
    <m/>
    <n v="0"/>
    <n v="1289.1500000000005"/>
    <n v="0.59163545911811166"/>
    <s v=""/>
  </r>
  <r>
    <n v="332022"/>
    <x v="3"/>
    <x v="2"/>
    <s v="Bandeja Dianteira Direita Monza 1991 A 1996 Com Pivô"/>
    <n v="1"/>
    <n v="108.75"/>
    <n v="2.8996103843786426E-4"/>
    <m/>
    <n v="0"/>
    <n v="211.33959999999999"/>
    <n v="0.66180121500594957"/>
    <s v=""/>
  </r>
  <r>
    <s v="4kit-12152"/>
    <x v="16"/>
    <x v="8"/>
    <s v="4kits Pino Bucha Dobradiçaporta Corcel,delrey,pampa,belina"/>
    <n v="2"/>
    <n v="108.03"/>
    <n v="2.8804129639027566E-4"/>
    <m/>
    <n v="0"/>
    <n v="77.94"/>
    <n v="0.90187456607266836"/>
    <s v=""/>
  </r>
  <r>
    <n v="8501"/>
    <x v="29"/>
    <x v="20"/>
    <s v="BIELETA DIANT .MINI COOPER / COUPE / ONE 01/CLUBMAN/CABRIOLET"/>
    <n v="2"/>
    <n v="107.72"/>
    <n v="2.8721474078645273E-4"/>
    <m/>
    <n v="0"/>
    <n v="816.15999999999963"/>
    <n v="0.61238791971487516"/>
    <s v=""/>
  </r>
  <r>
    <s v="NZT0186"/>
    <x v="1"/>
    <x v="1"/>
    <s v="ROLAMENTO RODA DIANTEIRA AIRCROSS 1.6 2010 EM DIANTE"/>
    <n v="1"/>
    <n v="106.92"/>
    <n v="2.8508169406690987E-4"/>
    <m/>
    <n v="0"/>
    <n v="20.39"/>
    <n v="0.64139666561811892"/>
    <s v=""/>
  </r>
  <r>
    <n v="772022"/>
    <x v="3"/>
    <x v="2"/>
    <s v="BANDEJA INFERIOR ESQUERDA SEM PIVÔ CIVIC 2001 A 2006"/>
    <n v="1"/>
    <n v="104.92"/>
    <n v="2.7974907726805256E-4"/>
    <m/>
    <n v="0"/>
    <n v="123.07"/>
    <n v="0.30360667061377539"/>
    <s v=""/>
  </r>
  <r>
    <n v="332010"/>
    <x v="3"/>
    <x v="2"/>
    <s v="Braço Da Suspensão Direito Corsa Wagon Sem Pivô 1995 A 1997"/>
    <n v="3"/>
    <n v="103.5"/>
    <n v="2.7596291934086389E-4"/>
    <m/>
    <n v="0"/>
    <n v="218.92"/>
    <n v="0.3771751490300127"/>
    <s v=""/>
  </r>
  <r>
    <n v="332011"/>
    <x v="3"/>
    <x v="2"/>
    <s v="Braço Suspensão Esquerdo Corsa Wagon Sem Pivô 1995 A 1997"/>
    <n v="3"/>
    <n v="103.5"/>
    <n v="2.7596291934086389E-4"/>
    <m/>
    <n v="0"/>
    <n v="217.10000000000002"/>
    <n v="0.64429012345679038"/>
    <s v=""/>
  </r>
  <r>
    <s v="41300-DF0-FZ13"/>
    <x v="12"/>
    <x v="14"/>
    <s v="KIT TRANSMISSÃO FAZER"/>
    <n v="1"/>
    <n v="103"/>
    <n v="2.7462976514114958E-4"/>
    <m/>
    <n v="0"/>
    <n v="83.37"/>
    <n v="0.87389937106918236"/>
    <s v=""/>
  </r>
  <r>
    <s v="FTK77368"/>
    <x v="18"/>
    <x v="2"/>
    <s v="Pivô Inferior T-cross 2019 Á 2022 Lado Direito"/>
    <n v="2"/>
    <n v="102.64"/>
    <n v="2.7366989411735528E-4"/>
    <m/>
    <n v="0"/>
    <n v="37.090000000000003"/>
    <n v="0.75740249132121718"/>
    <s v=""/>
  </r>
  <r>
    <s v="par222010/11b"/>
    <x v="3"/>
    <x v="2"/>
    <s v="Par Braço Oscilante Com Bucha Escort 1983 A 1996"/>
    <n v="1"/>
    <n v="102.51"/>
    <n v="2.7332327402542958E-4"/>
    <m/>
    <n v="0"/>
    <n v="9.16"/>
    <n v="0.50136836343732893"/>
    <s v=""/>
  </r>
  <r>
    <n v="77146"/>
    <x v="23"/>
    <x v="10"/>
    <s v="Cabo De Velocímetro Vectra Todos Câmbio Mecânico 1993 A 1996"/>
    <n v="4"/>
    <n v="101.33999999999999"/>
    <n v="2.7020369319809805E-4"/>
    <m/>
    <n v="0"/>
    <n v="446.88000000000005"/>
    <n v="0.44626415546545772"/>
    <s v=""/>
  </r>
  <r>
    <s v="PAR-5701"/>
    <x v="29"/>
    <x v="20"/>
    <s v="Par Bieleta Dianteira Peugeot 2008 2016 A 2019"/>
    <n v="2"/>
    <n v="101"/>
    <n v="2.6929714834229233E-4"/>
    <m/>
    <m/>
    <m/>
    <m/>
    <m/>
  </r>
  <r>
    <s v="Par-5307"/>
    <x v="29"/>
    <x v="20"/>
    <s v="Par Bieleta Dianteira Vw Spacefox E Spacecross Todas Versões"/>
    <n v="2"/>
    <n v="100.96"/>
    <n v="2.6919049600631517E-4"/>
    <m/>
    <m/>
    <m/>
    <m/>
    <m/>
  </r>
  <r>
    <s v="Par-5113"/>
    <x v="29"/>
    <x v="20"/>
    <s v="Par De Bieleta Dianteira Grand Siena 2014 Em Diante "/>
    <n v="2"/>
    <n v="100.72"/>
    <n v="2.685505819904523E-4"/>
    <m/>
    <m/>
    <m/>
    <m/>
    <m/>
  </r>
  <r>
    <s v="PAR-5110"/>
    <x v="29"/>
    <x v="20"/>
    <s v="Par Bieleta Dianteira Fiat Stilo 2003 Em Diante"/>
    <n v="2"/>
    <n v="100.67"/>
    <n v="2.6841726657048087E-4"/>
    <m/>
    <m/>
    <m/>
    <m/>
    <m/>
  </r>
  <r>
    <s v="PAR-FTK3321K"/>
    <x v="35"/>
    <x v="21"/>
    <s v="Par Coifa Semi Eixo Câmbio Fiat Cronos 2017 Em Diante"/>
    <n v="2"/>
    <n v="100.64600000000002"/>
    <n v="2.683532751688946E-4"/>
    <m/>
    <m/>
    <m/>
    <m/>
    <m/>
  </r>
  <r>
    <s v="PDM2399"/>
    <x v="12"/>
    <x v="22"/>
    <s v="KIT TRANSMISSÃO CB 250 F TWISTER 250 2016/2022"/>
    <n v="1"/>
    <n v="99"/>
    <n v="2.6396453154343502E-4"/>
    <m/>
    <m/>
    <m/>
    <m/>
    <m/>
  </r>
  <r>
    <n v="2345"/>
    <x v="7"/>
    <x v="5"/>
    <s v="Pino Regulagem Da Ponta Do Cabo De Marcha Corsa Celta Vectra"/>
    <n v="6"/>
    <n v="98.800000000000011"/>
    <n v="2.6343126986354932E-4"/>
    <m/>
    <n v="0"/>
    <n v="3741.82"/>
    <n v="0.72339668675339341"/>
    <s v=""/>
  </r>
  <r>
    <s v="RT002"/>
    <x v="12"/>
    <x v="1"/>
    <s v="KIT TRANSMISSÃO HONDA CG 125 TITAN  "/>
    <n v="2"/>
    <n v="98"/>
    <n v="2.612982231440064E-4"/>
    <m/>
    <m/>
    <m/>
    <m/>
    <m/>
  </r>
  <r>
    <s v="Par-5033"/>
    <x v="29"/>
    <x v="20"/>
    <s v="Par Bieleta Dianteira Nova Ecosport De 2012 Em Diante"/>
    <n v="2"/>
    <n v="97.54"/>
    <n v="2.6007172128026925E-4"/>
    <m/>
    <m/>
    <m/>
    <m/>
    <m/>
  </r>
  <r>
    <s v="KIT-FTK3320/22"/>
    <x v="35"/>
    <x v="1"/>
    <s v="Kit Coifa Semi Eixo Lado Câmbio E Roda Uno 1994 A 2012"/>
    <n v="2"/>
    <n v="97.06"/>
    <n v="2.5879189324854351E-4"/>
    <m/>
    <n v="0"/>
    <n v="32.927"/>
    <n v="0.70206823027718557"/>
    <s v=""/>
  </r>
  <r>
    <s v="PDM099"/>
    <x v="12"/>
    <x v="22"/>
    <s v="KIT TRASMISÃO XRE300"/>
    <n v="1"/>
    <n v="96.45"/>
    <n v="2.5716544512489203E-4"/>
    <m/>
    <m/>
    <m/>
    <m/>
    <m/>
  </r>
  <r>
    <n v="50050"/>
    <x v="36"/>
    <x v="5"/>
    <s v="Garfo Da Embreagem Peugeot Partner 2012 A 2018"/>
    <n v="1"/>
    <n v="96.33"/>
    <n v="2.568454881169606E-4"/>
    <m/>
    <n v="0"/>
    <n v="556.9"/>
    <n v="0.77403124478790231"/>
    <s v=""/>
  </r>
  <r>
    <n v="4081"/>
    <x v="33"/>
    <x v="20"/>
    <s v="Capa De Pedal Freio Automático Focus 2008 A 2016"/>
    <n v="6"/>
    <n v="96.27"/>
    <n v="2.5668550961299486E-4"/>
    <m/>
    <n v="0"/>
    <n v="1104.2199999999998"/>
    <n v="0.63369507205123643"/>
    <s v=""/>
  </r>
  <r>
    <n v="22099"/>
    <x v="25"/>
    <x v="18"/>
    <s v="Pastilha De Freio Dianteira Classic 2010 Em Diante"/>
    <n v="3"/>
    <n v="94.53"/>
    <n v="2.5204613299798905E-4"/>
    <m/>
    <n v="0"/>
    <n v="623.56000000000006"/>
    <n v="0.70403071017274488"/>
    <s v=""/>
  </r>
  <r>
    <n v="880549"/>
    <x v="32"/>
    <x v="9"/>
    <s v="Kit Cupula Alavanca Ré Para Trás Siena 1996 Em Diante"/>
    <n v="2"/>
    <n v="94.14"/>
    <n v="2.5100627272221185E-4"/>
    <m/>
    <n v="0"/>
    <n v="108.03"/>
    <n v="0.66182687006065066"/>
    <s v=""/>
  </r>
  <r>
    <s v="PAR-PVI772102"/>
    <x v="18"/>
    <x v="2"/>
    <s v="Par Pivô Nissan Versa 2011 Em Diante"/>
    <n v="1"/>
    <n v="94"/>
    <n v="2.5063298954629184E-4"/>
    <m/>
    <m/>
    <m/>
    <m/>
    <m/>
  </r>
  <r>
    <n v="66630"/>
    <x v="25"/>
    <x v="0"/>
    <s v="Cabo De Engate Punto Hlx 2008 A 2010 1.8"/>
    <n v="1"/>
    <n v="93.83"/>
    <n v="2.5017971711838898E-4"/>
    <m/>
    <n v="0"/>
    <n v="470.27959999999996"/>
    <n v="0.66390851979953414"/>
    <s v=""/>
  </r>
  <r>
    <n v="2353"/>
    <x v="37"/>
    <x v="5"/>
    <s v="Suporte Traseiro Do Motor Câmbio Manual Astra 2004"/>
    <n v="1"/>
    <n v="92.47"/>
    <n v="2.4655353769516606E-4"/>
    <m/>
    <n v="0"/>
    <n v="3113.7099999999996"/>
    <n v="0.59861770643083745"/>
    <s v=""/>
  </r>
  <r>
    <n v="77156"/>
    <x v="17"/>
    <x v="10"/>
    <s v="Cabo De Capô Com Alavanca Opala 1984 Em Diante"/>
    <n v="3"/>
    <n v="92.43"/>
    <n v="2.4644688535918889E-4"/>
    <m/>
    <n v="0"/>
    <n v="437.97"/>
    <n v="0.51412170728271589"/>
    <s v=""/>
  </r>
  <r>
    <s v="33300-BB0-CG10"/>
    <x v="19"/>
    <x v="14"/>
    <s v="RELE DE PARTIDA TITAN 150 09-15/FAN 150 10-13BROS 150 09-14 BROS 125"/>
    <n v="4"/>
    <n v="91.88"/>
    <n v="2.4498041573950316E-4"/>
    <m/>
    <n v="0"/>
    <n v="89.39"/>
    <n v="0.89596070963215402"/>
    <s v=""/>
  </r>
  <r>
    <n v="222032"/>
    <x v="3"/>
    <x v="2"/>
    <s v="BANDEJA DIANTEIRA DIREITA COM PIVÔ COURIER 2000 A 2003"/>
    <n v="1"/>
    <n v="91.23"/>
    <n v="2.4324731527987454E-4"/>
    <m/>
    <n v="0"/>
    <n v="247.1404"/>
    <n v="0.84544471811713195"/>
    <s v=""/>
  </r>
  <r>
    <s v="KIT-1212/14K"/>
    <x v="35"/>
    <x v="21"/>
    <s v="Kit Coifa Homocinetica Etios 1.5 2012 Em Diante"/>
    <n v="1"/>
    <n v="91.05"/>
    <n v="2.4276737976797736E-4"/>
    <m/>
    <n v="0"/>
    <n v="33.76"/>
    <n v="0.70480167014613782"/>
    <s v=""/>
  </r>
  <r>
    <n v="226102"/>
    <x v="21"/>
    <x v="0"/>
    <s v="Cabo De Acelerador Clio I I Motor 1.0 1.6 16v"/>
    <n v="3"/>
    <n v="90.28"/>
    <n v="2.4071432230041734E-4"/>
    <m/>
    <n v="0"/>
    <n v="230.99"/>
    <n v="0.79734207801173629"/>
    <s v=""/>
  </r>
  <r>
    <s v="PAR-55311"/>
    <x v="34"/>
    <x v="10"/>
    <s v="Par Cabo Limitador Da Tampa Traseira Saveiro G2"/>
    <n v="2"/>
    <n v="90.24"/>
    <n v="2.4060766996444018E-4"/>
    <m/>
    <m/>
    <m/>
    <m/>
    <m/>
  </r>
  <r>
    <n v="772228"/>
    <x v="3"/>
    <x v="2"/>
    <s v="NISSAN KICKS"/>
    <n v="1"/>
    <n v="90"/>
    <n v="2.3996775594857731E-4"/>
    <m/>
    <n v="0"/>
    <n v="110.96"/>
    <n v="0.72376231165612148"/>
    <s v=""/>
  </r>
  <r>
    <n v="772229"/>
    <x v="3"/>
    <x v="2"/>
    <s v="NISSAN KICKS"/>
    <n v="1"/>
    <n v="90"/>
    <n v="2.3996775594857731E-4"/>
    <m/>
    <n v="0"/>
    <n v="110.28"/>
    <n v="0.66941847760106832"/>
    <s v=""/>
  </r>
  <r>
    <s v="par442056/57"/>
    <x v="3"/>
    <x v="2"/>
    <s v="Par Bandeja Inferior Sem Pivô Santana 1988 A 2002"/>
    <n v="1"/>
    <n v="89.72"/>
    <n v="2.3922118959673728E-4"/>
    <m/>
    <m/>
    <m/>
    <m/>
    <m/>
  </r>
  <r>
    <s v="PAR442066"/>
    <x v="3"/>
    <x v="2"/>
    <s v="Par Bandeja Golf 1990 Á 1993"/>
    <n v="1"/>
    <n v="89.670000000000016"/>
    <n v="2.3908787417676591E-4"/>
    <m/>
    <m/>
    <m/>
    <m/>
    <m/>
  </r>
  <r>
    <s v="PAR-5625"/>
    <x v="29"/>
    <x v="20"/>
    <s v="Par Braço Da Suspensão Traseira Sonata 2011 A 2015"/>
    <n v="1"/>
    <n v="89.6"/>
    <n v="2.3890123258880585E-4"/>
    <m/>
    <m/>
    <m/>
    <m/>
    <m/>
  </r>
  <r>
    <s v="PARFTK11048"/>
    <x v="18"/>
    <x v="2"/>
    <s v="Par Pivô Da Bandeja Inferior C3"/>
    <n v="1"/>
    <n v="89.39"/>
    <n v="2.3834130782492586E-4"/>
    <m/>
    <m/>
    <m/>
    <m/>
    <m/>
  </r>
  <r>
    <n v="2219"/>
    <x v="22"/>
    <x v="5"/>
    <s v="KIT TIRANTE DO CÂMBIO UNIVERSAL PEUGEOT"/>
    <n v="1"/>
    <n v="89.21"/>
    <n v="2.3786137231302868E-4"/>
    <n v="80"/>
    <n v="10560"/>
    <n v="7973.760000000002"/>
    <n v="0.28873194556293957"/>
    <n v="0.75509090909090926"/>
  </r>
  <r>
    <n v="442056"/>
    <x v="3"/>
    <x v="2"/>
    <s v="Bandeja Inferior Direita Sem Pivô Royale 1991 A 1996"/>
    <n v="2"/>
    <n v="88.6"/>
    <n v="2.362349241893772E-4"/>
    <m/>
    <n v="0"/>
    <n v="170.73"/>
    <n v="0.63915094339622636"/>
    <s v=""/>
  </r>
  <r>
    <n v="442057"/>
    <x v="3"/>
    <x v="2"/>
    <s v="Bandeja Inferior Esquerdo Sem Pivô Audi 80 Ano 1981 A 1991"/>
    <n v="2"/>
    <n v="88.6"/>
    <n v="2.362349241893772E-4"/>
    <m/>
    <n v="0"/>
    <n v="170.13"/>
    <n v="0.83783118290160541"/>
    <s v=""/>
  </r>
  <r>
    <n v="442082"/>
    <x v="3"/>
    <x v="2"/>
    <s v="Bandeja Superior Esquerdo Sem Pivô  Del Rey 1984 À 1991"/>
    <n v="0"/>
    <n v="87.93"/>
    <n v="2.3444849756176005E-4"/>
    <m/>
    <n v="0"/>
    <n v="166.56"/>
    <n v="0.63865030674846623"/>
    <s v=""/>
  </r>
  <r>
    <n v="772034"/>
    <x v="3"/>
    <x v="2"/>
    <s v="BANDEJA DIANTEIRA DIREITA COROLLA COM pivô"/>
    <n v="1"/>
    <n v="85.88"/>
    <n v="2.2898256534293132E-4"/>
    <m/>
    <n v="0"/>
    <n v="119.6"/>
    <n v="0.85796269727403152"/>
    <s v=""/>
  </r>
  <r>
    <n v="4071"/>
    <x v="33"/>
    <x v="20"/>
    <s v="Capa De Pedal Freio Embreagem Master 2014 A 2021"/>
    <n v="5"/>
    <n v="85.55"/>
    <n v="2.2810268357111987E-4"/>
    <m/>
    <n v="0"/>
    <n v="1211.47"/>
    <n v="0.69644725495832138"/>
    <s v=""/>
  </r>
  <r>
    <n v="66654"/>
    <x v="0"/>
    <x v="0"/>
    <s v="CABO DE ENGATE GRAND SIENA ATTRACTIVE 1.4 2013 EM DIANTE  "/>
    <n v="1"/>
    <n v="84.26"/>
    <n v="2.2466314573585695E-4"/>
    <m/>
    <n v="0"/>
    <n v="459.73999999999995"/>
    <n v="0.68634300728532172"/>
    <s v=""/>
  </r>
  <r>
    <s v="PARFTK11021"/>
    <x v="18"/>
    <x v="2"/>
    <s v="Par Pivô Bandeja Inferior Ambos Lados Fiesta Street 96 À 07"/>
    <n v="1"/>
    <n v="84.06"/>
    <n v="2.2412988405597122E-4"/>
    <m/>
    <m/>
    <m/>
    <m/>
    <m/>
  </r>
  <r>
    <n v="662030"/>
    <x v="3"/>
    <x v="2"/>
    <s v="Bandeja Direita Com Pivô New Megane 2007 Em Diante"/>
    <n v="1"/>
    <n v="83.85"/>
    <n v="2.2356995929209117E-4"/>
    <m/>
    <n v="0"/>
    <n v="139.09"/>
    <n v="0.7507421600906784"/>
    <s v=""/>
  </r>
  <r>
    <s v="CCA0035"/>
    <x v="38"/>
    <x v="1"/>
    <s v="CCA0035 CABO ACELERADOR HONDA CG 150 TITAN MIX ESD 2009/..."/>
    <n v="10"/>
    <n v="83.700000000000017"/>
    <n v="2.2317001303217695E-4"/>
    <m/>
    <n v="0"/>
    <n v="58.56"/>
    <n v="0.75289277449215741"/>
    <s v=""/>
  </r>
  <r>
    <s v="Par-2210"/>
    <x v="22"/>
    <x v="5"/>
    <s v="2 Haste Bieleta Câmbio Peugeot 206 207  1.4 1.6 16cm Curta"/>
    <n v="2"/>
    <n v="83.37"/>
    <n v="2.2229013126036547E-4"/>
    <m/>
    <n v="0"/>
    <n v="9.83"/>
    <n v="0.54641467481934414"/>
    <s v=""/>
  </r>
  <r>
    <n v="22115"/>
    <x v="25"/>
    <x v="23"/>
    <s v="Pastilha De Freio Dianteira Cobalt 1.4 1.8 2012 A 2016 C Abs"/>
    <n v="1"/>
    <n v="82.72"/>
    <n v="2.2055703080073682E-4"/>
    <m/>
    <n v="0"/>
    <n v="610.44000000000005"/>
    <n v="0.53588264728345314"/>
    <s v=""/>
  </r>
  <r>
    <s v="PDM0263"/>
    <x v="39"/>
    <x v="22"/>
    <s v="CAIXA COM 10 ROLAMENTO 6301 2RS HONDA YAMAHA"/>
    <n v="3"/>
    <n v="82.5"/>
    <n v="2.1997044295286254E-4"/>
    <m/>
    <m/>
    <m/>
    <m/>
    <m/>
  </r>
  <r>
    <s v="FBK-957"/>
    <x v="40"/>
    <x v="18"/>
    <s v="MANETE DE FREIO"/>
    <n v="9"/>
    <n v="81.63"/>
    <n v="2.1765075464535961E-4"/>
    <m/>
    <n v="0"/>
    <n v="51.739999999999995"/>
    <n v="0.56602122306093416"/>
    <s v=""/>
  </r>
  <r>
    <s v="FBK-658"/>
    <x v="31"/>
    <x v="18"/>
    <s v="PASTILHA FREIO CG TITAN 160 EX (D)"/>
    <n v="5"/>
    <n v="81.599999999999994"/>
    <n v="2.1757076539337674E-4"/>
    <m/>
    <n v="0"/>
    <n v="52.36"/>
    <n v="0.56913043478260872"/>
    <s v=""/>
  </r>
  <r>
    <s v="FTK55202-AMW"/>
    <x v="26"/>
    <x v="16"/>
    <s v="BANDEJA SUSPENSÃO "/>
    <n v="4"/>
    <n v="80"/>
    <n v="2.1330467195429095E-4"/>
    <m/>
    <n v="0"/>
    <n v="37.549999999999997"/>
    <n v="0.71564703640175331"/>
    <s v=""/>
  </r>
  <r>
    <s v="2130-BF0-CG08"/>
    <x v="24"/>
    <x v="14"/>
    <s v="EMBREAGEM COMPLETA"/>
    <n v="1"/>
    <n v="80"/>
    <n v="2.1330467195429095E-4"/>
    <m/>
    <n v="0"/>
    <n v="90.24"/>
    <n v="0.57113924050632903"/>
    <s v=""/>
  </r>
  <r>
    <n v="662025"/>
    <x v="3"/>
    <x v="2"/>
    <s v="Bandeja Clio Inferior Esquerdo 2005 Á 2016 Sem Pivô"/>
    <n v="1"/>
    <n v="79.989999999999995"/>
    <n v="2.1327800887029665E-4"/>
    <m/>
    <n v="0"/>
    <n v="139.66"/>
    <n v="0.73097456296451369"/>
    <s v=""/>
  </r>
  <r>
    <n v="4023"/>
    <x v="33"/>
    <x v="20"/>
    <s v="Capa De Pedal Freio Embreagem Sprinter 310 312 412 311 313"/>
    <n v="13"/>
    <n v="79.819999999999993"/>
    <n v="2.1282473644239377E-4"/>
    <m/>
    <n v="0"/>
    <n v="1666.87"/>
    <n v="0.63732889806530524"/>
    <s v=""/>
  </r>
  <r>
    <s v="par-26048"/>
    <x v="10"/>
    <x v="8"/>
    <s v="Kit Pino Guia Pinça De Freio Diant (2lados) L200 2003"/>
    <n v="1"/>
    <n v="78.81"/>
    <n v="2.1013176495897088E-4"/>
    <m/>
    <n v="0"/>
    <n v="-21.45"/>
    <n v="-0.10428314453789683"/>
    <s v=""/>
  </r>
  <r>
    <n v="66413"/>
    <x v="14"/>
    <x v="10"/>
    <s v="Cabo Embreagem Uno Mille Motor 1.0 8v Mpi Fire 2002 A 2004"/>
    <n v="2"/>
    <n v="77.94"/>
    <n v="2.0781207665146795E-4"/>
    <m/>
    <n v="0"/>
    <n v="497.24"/>
    <n v="0.6798096904735863"/>
    <s v=""/>
  </r>
  <r>
    <n v="36656"/>
    <x v="41"/>
    <x v="0"/>
    <s v="Cabo De Freio Estacionamento Massey Ferguson 650 660 680"/>
    <n v="1"/>
    <n v="77.63"/>
    <n v="2.0698552104764505E-4"/>
    <m/>
    <n v="0"/>
    <n v="574.93999999999994"/>
    <n v="0.7060022594429981"/>
    <s v=""/>
  </r>
  <r>
    <s v="FTK223/093007"/>
    <x v="42"/>
    <x v="6"/>
    <s v="Kit Do Amortecedor Traseiro Completo Fiesta 1996 A 2002"/>
    <n v="1"/>
    <n v="77.16"/>
    <n v="2.0573235609991361E-4"/>
    <m/>
    <n v="0"/>
    <n v="42.62"/>
    <n v="0.53949367088607592"/>
    <s v=""/>
  </r>
  <r>
    <s v="FTK601/098025"/>
    <x v="42"/>
    <x v="2"/>
    <s v="Kit Do Amortecedor Dianteiro Completo New Fit 2009 A 2014"/>
    <n v="1"/>
    <n v="77.16"/>
    <n v="2.0573235609991361E-4"/>
    <m/>
    <n v="0"/>
    <n v="37.44"/>
    <n v="0.75850891410048615"/>
    <s v=""/>
  </r>
  <r>
    <s v="AMT 001"/>
    <x v="43"/>
    <x v="12"/>
    <s v="KIT AMORTECEDOR "/>
    <n v="2"/>
    <n v="77"/>
    <n v="2.0530574675600504E-4"/>
    <m/>
    <n v="0"/>
    <n v="60.81"/>
    <n v="0.62114402451481099"/>
    <s v=""/>
  </r>
  <r>
    <s v="FTK319K"/>
    <x v="35"/>
    <x v="21"/>
    <s v="Coifa Homocinetica Lado Cambio Fiat 147 1984 A 1986"/>
    <n v="2"/>
    <n v="76.12"/>
    <n v="2.0295939536450785E-4"/>
    <m/>
    <n v="0"/>
    <n v="42.47"/>
    <n v="1.1475276952175089"/>
    <s v=""/>
  </r>
  <r>
    <s v="T-10111"/>
    <x v="11"/>
    <x v="0"/>
    <s v="Terminal Cabo De Engate Seleção Mercedes Benz 1720"/>
    <n v="2"/>
    <n v="75.8"/>
    <n v="2.0210617667669066E-4"/>
    <m/>
    <m/>
    <m/>
    <m/>
    <m/>
  </r>
  <r>
    <s v="35310-BF3-CG14"/>
    <x v="19"/>
    <x v="14"/>
    <s v="PISCA C/ LAMPADA"/>
    <n v="4"/>
    <n v="75.44"/>
    <n v="2.0114630565289636E-4"/>
    <m/>
    <n v="0"/>
    <n v="85.88"/>
    <n v="0.59121575106705215"/>
    <s v=""/>
  </r>
  <r>
    <s v="4KIT-14098"/>
    <x v="16"/>
    <x v="8"/>
    <s v="4 Kits Pino Da Dobradiça Porta Palio G3 Fire 2015 2016"/>
    <n v="1"/>
    <n v="75.34"/>
    <n v="2.0087967481295351E-4"/>
    <m/>
    <n v="0"/>
    <n v="77.63"/>
    <n v="0.33114362496267541"/>
    <s v=""/>
  </r>
  <r>
    <s v="Par-12152"/>
    <x v="16"/>
    <x v="8"/>
    <s v="2 Kits Pino Buchas Dobradiça Porta Del Rey 1987"/>
    <n v="2"/>
    <n v="75.259999999999991"/>
    <n v="2.0066637014099918E-4"/>
    <m/>
    <n v="0"/>
    <n v="14.2"/>
    <n v="0.58340180772391126"/>
    <s v=""/>
  </r>
  <r>
    <s v="PAR-PVI1047"/>
    <x v="18"/>
    <x v="2"/>
    <s v="Par Pivô Da Bandeja Dianteira Corsa 2004 A 2010"/>
    <n v="1"/>
    <n v="73.89"/>
    <n v="1.9701352763378197E-4"/>
    <m/>
    <m/>
    <m/>
    <m/>
    <m/>
  </r>
  <r>
    <s v="FBK-736"/>
    <x v="31"/>
    <x v="18"/>
    <s v="PASTILHA FREIO TITAN150-160 CRF250F FAZER 250"/>
    <n v="5"/>
    <n v="73.650000000000006"/>
    <n v="1.963736136179191E-4"/>
    <m/>
    <n v="0"/>
    <n v="52.25"/>
    <n v="0.82870737509912773"/>
    <s v=""/>
  </r>
  <r>
    <s v="12140-BF0-YB01"/>
    <x v="44"/>
    <x v="14"/>
    <s v="DISCO DE EMBREAGEM"/>
    <n v="3"/>
    <n v="73.5"/>
    <n v="1.959736673580048E-4"/>
    <m/>
    <n v="0"/>
    <n v="100.64600000000002"/>
    <n v="0.53939653786376551"/>
    <s v=""/>
  </r>
  <r>
    <s v="12140-DF0-CB01"/>
    <x v="44"/>
    <x v="14"/>
    <s v="DISCO DE EMBREAGEM"/>
    <n v="2"/>
    <n v="73"/>
    <n v="1.9464051315829048E-4"/>
    <m/>
    <n v="0"/>
    <n v="99.719599999999986"/>
    <n v="0.35194324839415542"/>
    <s v=""/>
  </r>
  <r>
    <n v="2362"/>
    <x v="13"/>
    <x v="5"/>
    <s v="Suporte Sup. Radiador Celta 2009 Le Ld"/>
    <n v="1"/>
    <n v="72.430000000000007"/>
    <n v="1.9312071737061619E-4"/>
    <m/>
    <n v="0"/>
    <n v="2767.5991999999997"/>
    <n v="0.65929753680499281"/>
    <s v=""/>
  </r>
  <r>
    <n v="772032"/>
    <x v="3"/>
    <x v="2"/>
    <s v="Bandeja Direita Inferior Corolla Fielder 2002 A 2019"/>
    <n v="1"/>
    <n v="70.489999999999995"/>
    <n v="1.879480790757246E-4"/>
    <m/>
    <n v="0"/>
    <n v="119.81"/>
    <n v="0.6822504413188315"/>
    <s v=""/>
  </r>
  <r>
    <n v="552011"/>
    <x v="3"/>
    <x v="2"/>
    <s v="Bandeja Esquerda Sem Pivô Citroen C3 2003 A 2012"/>
    <n v="1"/>
    <n v="70.150000000000006"/>
    <n v="1.8704153421991889E-4"/>
    <m/>
    <n v="0"/>
    <n v="155.55000000000001"/>
    <n v="0.35565666727638562"/>
    <s v=""/>
  </r>
  <r>
    <n v="4024"/>
    <x v="33"/>
    <x v="20"/>
    <s v="Capa De Pedal Freio Embreagem Sandero 2012 A 2014"/>
    <n v="5"/>
    <n v="69.62"/>
    <n v="1.856283907682217E-4"/>
    <m/>
    <n v="0"/>
    <n v="1634.0199999999995"/>
    <n v="0.68928541297561807"/>
    <s v=""/>
  </r>
  <r>
    <n v="11097"/>
    <x v="25"/>
    <x v="18"/>
    <s v="Pastilha De Freio Dianteira Daewoo Lanos 1997 Em Diante"/>
    <n v="3"/>
    <n v="68.89"/>
    <n v="1.8368198563663879E-4"/>
    <m/>
    <n v="0"/>
    <n v="744.38"/>
    <n v="0.77705516989404455"/>
    <s v=""/>
  </r>
  <r>
    <s v="PAR-13121"/>
    <x v="10"/>
    <x v="8"/>
    <s v="Par Reparo Pino Guia Pinça De Freio Kadett 1993 Até 1996"/>
    <n v="1"/>
    <n v="67.959999999999994"/>
    <n v="1.8120231882517014E-4"/>
    <m/>
    <n v="0"/>
    <n v="11.59"/>
    <n v="0.57978989494747379"/>
    <s v=""/>
  </r>
  <r>
    <s v="NZT3601"/>
    <x v="1"/>
    <x v="1"/>
    <s v="Kit Rolamento Roda Traseira Meriva Le"/>
    <n v="1"/>
    <n v="67.89"/>
    <n v="1.8101567723721016E-4"/>
    <m/>
    <n v="0"/>
    <n v="20.309999999999999"/>
    <n v="0.64069400630914819"/>
    <s v=""/>
  </r>
  <r>
    <s v="PAR-5205"/>
    <x v="29"/>
    <x v="20"/>
    <s v="Par Bieleta Dianteira Opala 1969 A 1988"/>
    <n v="1"/>
    <n v="67.430000000000007"/>
    <n v="1.7978917537347301E-4"/>
    <m/>
    <m/>
    <m/>
    <m/>
    <m/>
  </r>
  <r>
    <s v="PAR-6700"/>
    <x v="29"/>
    <x v="20"/>
    <s v="Par Bieleta Dianteira Troller 1999 Até 2019"/>
    <n v="1"/>
    <n v="67.400000000000006"/>
    <n v="1.7970918612149014E-4"/>
    <m/>
    <m/>
    <m/>
    <m/>
    <m/>
  </r>
  <r>
    <s v="LT2212"/>
    <x v="7"/>
    <x v="5"/>
    <s v="HASTE DO TRAMBULADOR 122MM PEUGEOT 206 1.0"/>
    <n v="3"/>
    <n v="67.400000000000006"/>
    <n v="1.7970918612149014E-4"/>
    <m/>
    <n v="0"/>
    <n v="27.749999999999996"/>
    <n v="0.52259887005649719"/>
    <s v=""/>
  </r>
  <r>
    <n v="5711"/>
    <x v="29"/>
    <x v="20"/>
    <s v="Bieleta Dianteira C3 2003 A 2008 E 2013 Em  Diante"/>
    <n v="1"/>
    <n v="66.959999999999994"/>
    <n v="1.7853601042574151E-4"/>
    <m/>
    <n v="0"/>
    <n v="834.80000000000007"/>
    <n v="0.64320771725981796"/>
    <s v=""/>
  </r>
  <r>
    <n v="772031"/>
    <x v="3"/>
    <x v="2"/>
    <s v="Bandeja Esquerda Inferior Corolla 2001 A 2019"/>
    <n v="1"/>
    <n v="66.91"/>
    <n v="1.7840269500577009E-4"/>
    <m/>
    <n v="0"/>
    <n v="120.80000000000001"/>
    <n v="0.91723614274867138"/>
    <s v=""/>
  </r>
  <r>
    <n v="4073"/>
    <x v="33"/>
    <x v="20"/>
    <s v="Capa De Pedal Freio E Embreagem Renault Kwid"/>
    <n v="4"/>
    <n v="66.680000000000007"/>
    <n v="1.7778944407390151E-4"/>
    <m/>
    <n v="0"/>
    <n v="1175.77"/>
    <n v="0.57104765975220617"/>
    <s v=""/>
  </r>
  <r>
    <s v="FBK-504"/>
    <x v="28"/>
    <x v="18"/>
    <s v="LONA STD"/>
    <n v="5"/>
    <n v="65.900000000000006"/>
    <n v="1.7570972352234717E-4"/>
    <m/>
    <n v="0"/>
    <n v="56.3"/>
    <n v="0.60884611225262242"/>
    <s v=""/>
  </r>
  <r>
    <s v="61410-DF0-CG03"/>
    <x v="19"/>
    <x v="14"/>
    <s v="MANICOTO EMBREAGEM TITAN 150 09-15/FAN 150 10-15 CB 250F TWISTER"/>
    <n v="9"/>
    <n v="65.16"/>
    <n v="1.7373665530676997E-4"/>
    <m/>
    <n v="0"/>
    <n v="71.53"/>
    <n v="0.61058472044387535"/>
    <s v=""/>
  </r>
  <r>
    <n v="90503"/>
    <x v="7"/>
    <x v="9"/>
    <s v="Kit Reparo Trambulador Sandero 2007 À 2019"/>
    <n v="1"/>
    <n v="64.88"/>
    <n v="1.7299008895492994E-4"/>
    <m/>
    <n v="0"/>
    <n v="379.79999999999995"/>
    <n v="0.725473716381418"/>
    <s v=""/>
  </r>
  <r>
    <n v="222020"/>
    <x v="3"/>
    <x v="2"/>
    <s v="Bandeja Inferior Direito Ka 1997 Á 1999 Sem Pivô"/>
    <n v="1"/>
    <n v="64.849999999999994"/>
    <n v="1.7291009970294709E-4"/>
    <m/>
    <n v="0"/>
    <n v="248.36"/>
    <n v="0.71179640032099045"/>
    <s v=""/>
  </r>
  <r>
    <n v="88461"/>
    <x v="17"/>
    <x v="10"/>
    <s v="Cabo De Capô Com Alavanca Santana Quantum 1992 A 2001"/>
    <n v="3"/>
    <n v="64.08"/>
    <n v="1.7085704223538704E-4"/>
    <m/>
    <n v="0"/>
    <n v="409.96000000000004"/>
    <n v="0.77190736207870481"/>
    <s v=""/>
  </r>
  <r>
    <s v="20W50 SN"/>
    <x v="6"/>
    <x v="12"/>
    <s v="ÓLEO DE MOTOR 20W50L CARRO SN"/>
    <n v="4"/>
    <n v="64"/>
    <n v="1.7064373756343275E-4"/>
    <m/>
    <n v="0"/>
    <n v="91.05"/>
    <n v="0.67175741478530326"/>
    <s v=""/>
  </r>
  <r>
    <s v="FTK77369"/>
    <x v="18"/>
    <x v="2"/>
    <s v="PIVÔ INFERIOR JETTA LADO ESQUERDO"/>
    <n v="1"/>
    <n v="63.02"/>
    <n v="1.680307553319927E-4"/>
    <m/>
    <n v="0"/>
    <n v="37.04"/>
    <n v="1.1186952582301419"/>
    <s v=""/>
  </r>
  <r>
    <n v="4032"/>
    <x v="33"/>
    <x v="20"/>
    <s v="Capa De Pedal Freio Embreagem Idea 1996 A 2010"/>
    <n v="7"/>
    <n v="62.969999999999985"/>
    <n v="1.6789743991202122E-4"/>
    <m/>
    <n v="0"/>
    <n v="1593.1300000000003"/>
    <n v="0.74238915165777419"/>
    <s v=""/>
  </r>
  <r>
    <n v="66044"/>
    <x v="23"/>
    <x v="10"/>
    <s v="Cabo De Velocímetro Uno S Cs Sx Furgoneta 1985 A 1990"/>
    <n v="2"/>
    <n v="62.74"/>
    <n v="1.6728418898015267E-4"/>
    <m/>
    <n v="0"/>
    <n v="512"/>
    <n v="0.66218313502327997"/>
    <s v=""/>
  </r>
  <r>
    <s v="NZT563644"/>
    <x v="25"/>
    <x v="1"/>
    <s v="Par Rolamento Roda Dianteira Onix 1.0 1.4 2012 Em Diante"/>
    <n v="1"/>
    <n v="61.96"/>
    <n v="1.6520446842859833E-4"/>
    <m/>
    <n v="0"/>
    <n v="19.5"/>
    <n v="0.54469273743016766"/>
    <s v=""/>
  </r>
  <r>
    <s v="NZT0031"/>
    <x v="1"/>
    <x v="1"/>
    <s v="Rolamento Roda Dianteira Palio 1.6 16v 1996 A 2014 Sem Abs"/>
    <n v="1"/>
    <n v="61.89"/>
    <n v="1.6501782684063832E-4"/>
    <m/>
    <n v="0"/>
    <n v="21.181699999999999"/>
    <n v="0.52980740370185098"/>
    <s v=""/>
  </r>
  <r>
    <s v="PAR-5416"/>
    <x v="29"/>
    <x v="20"/>
    <s v="Par Bieleta Dianteira Civic 2012 A 2016"/>
    <n v="1"/>
    <n v="61.464799999999997"/>
    <n v="1.6388411250920127E-4"/>
    <m/>
    <m/>
    <m/>
    <m/>
    <m/>
  </r>
  <r>
    <s v="KITFTK77503-AMW"/>
    <x v="26"/>
    <x v="16"/>
    <s v="Kit Bucha Da Bandeja Suspensão Dianteira Clio 1998 Em Diante"/>
    <n v="1"/>
    <n v="61.16"/>
    <n v="1.6307142170905541E-4"/>
    <m/>
    <n v="0"/>
    <n v="30.1"/>
    <n v="1.2366474938373049"/>
    <s v=""/>
  </r>
  <r>
    <n v="78180"/>
    <x v="21"/>
    <x v="0"/>
    <s v="Cabo De Acelerador Corolla A Gasolina 2003, 2004, 2005, 2006"/>
    <n v="1"/>
    <n v="60.81"/>
    <n v="1.621382137692554E-4"/>
    <m/>
    <n v="0"/>
    <n v="411.5"/>
    <n v="0.54092779304089489"/>
    <s v=""/>
  </r>
  <r>
    <s v="CF-0001"/>
    <x v="43"/>
    <x v="1"/>
    <s v="KIT AMORTECEDOR "/>
    <n v="2"/>
    <n v="60"/>
    <n v="1.5997850396571822E-4"/>
    <m/>
    <n v="0"/>
    <n v="57"/>
    <n v="0.8909034073147859"/>
    <s v=""/>
  </r>
  <r>
    <s v="41260-BF0-CG07"/>
    <x v="19"/>
    <x v="14"/>
    <s v="ESTICADOR CORRENTE TITAN 150 04-15/FAN 150 10-15/FAN 125 09-18/ FAN"/>
    <n v="32"/>
    <n v="59.48"/>
    <n v="1.5859202359801529E-4"/>
    <m/>
    <n v="0"/>
    <n v="83.85"/>
    <n v="0.55320973807481688"/>
    <s v=""/>
  </r>
  <r>
    <n v="442058"/>
    <x v="3"/>
    <x v="2"/>
    <s v="Bandeja Inferior Direita Com Pivô Santana 1988 A 2006"/>
    <n v="1"/>
    <n v="58.56"/>
    <n v="1.5613901987054097E-4"/>
    <m/>
    <n v="0"/>
    <n v="169.67"/>
    <n v="0.7198862913148627"/>
    <s v=""/>
  </r>
  <r>
    <s v="hl5609/10"/>
    <x v="29"/>
    <x v="20"/>
    <s v="Par Bieleta Dianteira Ld E Le Sorento 2009 A 2013"/>
    <n v="1"/>
    <n v="58.52"/>
    <n v="1.5603236753456383E-4"/>
    <m/>
    <n v="0"/>
    <n v="33.83"/>
    <n v="0.70493852886017916"/>
    <s v=""/>
  </r>
  <r>
    <s v="PAR-PVI2404"/>
    <x v="18"/>
    <x v="2"/>
    <s v="Par Pivô Bandeja Dianteira Compass 2015 A 2020"/>
    <n v="1"/>
    <n v="58.36"/>
    <n v="1.5560575819065524E-4"/>
    <m/>
    <m/>
    <m/>
    <m/>
    <m/>
  </r>
  <r>
    <s v="FTK33396"/>
    <x v="18"/>
    <x v="2"/>
    <s v="PIVÔ INFERIOR AMBOS LADOS FOCUS 1998 A 2008"/>
    <n v="2"/>
    <n v="58.32"/>
    <n v="1.554991058546781E-4"/>
    <m/>
    <n v="0"/>
    <n v="41.948700000000002"/>
    <n v="0.57550692824804506"/>
    <s v=""/>
  </r>
  <r>
    <n v="77152"/>
    <x v="17"/>
    <x v="10"/>
    <s v="Cabo De Capô Com Alavanca Chevette 1983 A 1994"/>
    <n v="3"/>
    <n v="58.17"/>
    <n v="1.550991595947638E-4"/>
    <m/>
    <n v="0"/>
    <n v="441.45"/>
    <n v="0.83292452830188679"/>
    <s v=""/>
  </r>
  <r>
    <n v="55013"/>
    <x v="14"/>
    <x v="10"/>
    <s v="Cabo De Embreagem Saveiro 1982 A 1987 Motor 1.5 1.6"/>
    <n v="1"/>
    <n v="57.5"/>
    <n v="1.5331273296714662E-4"/>
    <m/>
    <n v="0"/>
    <n v="553.98"/>
    <n v="0.74761133603238872"/>
    <s v=""/>
  </r>
  <r>
    <s v="PAR-5236"/>
    <x v="29"/>
    <x v="20"/>
    <s v="Par Bieleta Traseira Barra Estabilizadora Blazer 1996 A 2011"/>
    <n v="1"/>
    <n v="57.4"/>
    <n v="1.5304610212720375E-4"/>
    <m/>
    <m/>
    <m/>
    <m/>
    <m/>
  </r>
  <r>
    <n v="112002"/>
    <x v="3"/>
    <x v="2"/>
    <s v="Bandeja Traseira Fiorino  1985 Até 2004"/>
    <n v="1"/>
    <n v="57.01"/>
    <n v="1.5200624185142658E-4"/>
    <m/>
    <n v="0"/>
    <n v="360.64"/>
    <n v="0.53598870476332017"/>
    <s v=""/>
  </r>
  <r>
    <n v="2210"/>
    <x v="22"/>
    <x v="5"/>
    <s v="Haste Bieleta Do Câmbio Peugeot 206 207  1.4 .16 161mm Curta"/>
    <n v="2"/>
    <n v="57"/>
    <n v="1.5197957876743228E-4"/>
    <n v="27.8"/>
    <n v="21378.2"/>
    <n v="12955.380000000074"/>
    <n v="0.27254843509614085"/>
    <n v="0.60600892497965564"/>
  </r>
  <r>
    <n v="112016"/>
    <x v="3"/>
    <x v="2"/>
    <s v="BANDEJA DIANTEIRA ESQUERDA TEMPRA 1992 A 1999 SEM PIVÔ"/>
    <n v="1"/>
    <n v="56.32"/>
    <n v="1.5016648905582082E-4"/>
    <m/>
    <n v="0"/>
    <n v="323.20999999999998"/>
    <n v="0.61943731074399166"/>
    <s v=""/>
  </r>
  <r>
    <s v="LT5692"/>
    <x v="7"/>
    <x v="5"/>
    <s v="Kit Reparo Da Alavanca Novo Palio 1.4 2011 A 2015"/>
    <n v="1"/>
    <n v="56.3"/>
    <n v="1.5011316288783224E-4"/>
    <m/>
    <n v="0"/>
    <n v="24.06"/>
    <n v="0.59042944785276075"/>
    <s v=""/>
  </r>
  <r>
    <s v="37240-BF0-CG07"/>
    <x v="19"/>
    <x v="14"/>
    <s v="TAMPA TANQUE TITAN"/>
    <n v="2"/>
    <n v="55.82"/>
    <n v="1.4883333485610651E-4"/>
    <m/>
    <n v="0"/>
    <n v="85.55"/>
    <n v="0.75540838852097136"/>
    <s v=""/>
  </r>
  <r>
    <s v="PAR-5417"/>
    <x v="29"/>
    <x v="20"/>
    <s v="Par Bieleta Dianteira Ambos Os Lados  Cr-v 2006 A 2011"/>
    <n v="1"/>
    <n v="55.81"/>
    <n v="1.4880667177211222E-4"/>
    <m/>
    <m/>
    <m/>
    <m/>
    <m/>
  </r>
  <r>
    <n v="88651"/>
    <x v="15"/>
    <x v="0"/>
    <s v="Cabo De Freio Traseiro Direito Ranger 2009 Em Diante"/>
    <n v="1"/>
    <n v="55.78"/>
    <n v="1.4872668252012937E-4"/>
    <m/>
    <n v="0"/>
    <n v="397.71000000000004"/>
    <n v="0.78470098455103299"/>
    <s v=""/>
  </r>
  <r>
    <n v="772231"/>
    <x v="3"/>
    <x v="2"/>
    <s v="BANDEJA INFERIOR ESQUERDA COM PIVÔ KICKS 2016 A 2020"/>
    <n v="1"/>
    <n v="55.27"/>
    <n v="1.4736686523642077E-4"/>
    <m/>
    <n v="0"/>
    <n v="109.75"/>
    <n v="0.72783341070362761"/>
    <s v=""/>
  </r>
  <r>
    <n v="5242"/>
    <x v="28"/>
    <x v="18"/>
    <s v="LONA DE FREIO "/>
    <n v="3"/>
    <n v="54.36"/>
    <n v="1.4494052459294071E-4"/>
    <m/>
    <n v="0"/>
    <n v="867.85000000000014"/>
    <n v="0.56802413865326218"/>
    <s v=""/>
  </r>
  <r>
    <s v="fbk5241"/>
    <x v="28"/>
    <x v="18"/>
    <s v="LONA DE FREIO YBR D/T 2000...../"/>
    <n v="3"/>
    <n v="54.36"/>
    <n v="1.4494052459294071E-4"/>
    <m/>
    <n v="0"/>
    <n v="53.75"/>
    <n v="0.79160530191458023"/>
    <s v=""/>
  </r>
  <r>
    <s v="FBK-5041"/>
    <x v="28"/>
    <x v="18"/>
    <s v="LONA DE FREIO"/>
    <n v="3"/>
    <n v="54.300000000000004"/>
    <n v="1.4478054608897499E-4"/>
    <m/>
    <n v="0"/>
    <n v="55.81"/>
    <n v="0.74942930038941857"/>
    <s v=""/>
  </r>
  <r>
    <s v="FBK5042"/>
    <x v="28"/>
    <x v="18"/>
    <s v="LONA DE FREIO DIANTEIRO CG TITAN BIZ BROSS 125 TWISTER WEB"/>
    <n v="3"/>
    <n v="54.300000000000004"/>
    <n v="1.4478054608897499E-4"/>
    <m/>
    <n v="0"/>
    <n v="55.78"/>
    <n v="0.63135257498585173"/>
    <s v=""/>
  </r>
  <r>
    <s v="12140-DF0-FZ02"/>
    <x v="44"/>
    <x v="14"/>
    <s v="DISCO DE EMBREAGEM"/>
    <n v="2"/>
    <n v="54.3"/>
    <n v="1.4478054608897496E-4"/>
    <m/>
    <n v="0"/>
    <n v="98.800000000000011"/>
    <n v="0.71191814382475871"/>
    <s v=""/>
  </r>
  <r>
    <n v="229051"/>
    <x v="21"/>
    <x v="0"/>
    <s v="Cabo De Acelerador Mitsubishi L200 Sport 2003 Em Diante"/>
    <n v="1"/>
    <n v="53.83"/>
    <n v="1.4352738114124352E-4"/>
    <m/>
    <n v="0"/>
    <n v="222.66000000000003"/>
    <n v="0.74227422742274241"/>
    <s v=""/>
  </r>
  <r>
    <s v="FTK22182"/>
    <x v="18"/>
    <x v="2"/>
    <s v="Pivô Inferior Da Bandeja Ambos Lados Renault R11 1983 A 1997"/>
    <n v="1"/>
    <n v="53.78"/>
    <n v="1.433940657212721E-4"/>
    <m/>
    <n v="0"/>
    <n v="42.62"/>
    <n v="0.53949367088607592"/>
    <s v=""/>
  </r>
  <r>
    <n v="90500"/>
    <x v="7"/>
    <x v="9"/>
    <s v="Kit Reparo Trambulador Sem Mola Kangoo Todos Os Anos"/>
    <n v="1"/>
    <n v="53.75"/>
    <n v="1.4331407646928922E-4"/>
    <m/>
    <n v="0"/>
    <n v="393.77000000000004"/>
    <n v="0.65069817400644481"/>
    <s v=""/>
  </r>
  <r>
    <s v="PAR-FTK11032"/>
    <x v="18"/>
    <x v="2"/>
    <s v="Par Pivô Inferior Palio 2000 A 2016"/>
    <n v="1"/>
    <n v="52.56"/>
    <n v="1.4014116947396916E-4"/>
    <m/>
    <m/>
    <m/>
    <m/>
    <m/>
  </r>
  <r>
    <n v="2312"/>
    <x v="7"/>
    <x v="5"/>
    <s v="Reparo Bucha Cabo Marcha Zafira A Partir De 2006 Até 2012"/>
    <n v="4"/>
    <n v="52.36"/>
    <n v="1.3960790779408343E-4"/>
    <m/>
    <n v="0"/>
    <n v="5797.3799999999992"/>
    <n v="0.68793341592265056"/>
    <s v=""/>
  </r>
  <r>
    <n v="550111"/>
    <x v="14"/>
    <x v="10"/>
    <s v="Tubo Flexível Kombi Todos Até 1996"/>
    <n v="3"/>
    <n v="52.25"/>
    <n v="1.3931461387014629E-4"/>
    <m/>
    <n v="0"/>
    <n v="159.59"/>
    <n v="0.38051979017644255"/>
    <s v=""/>
  </r>
  <r>
    <s v="Par-5705"/>
    <x v="29"/>
    <x v="20"/>
    <s v="Par Bieleta Dianteira C4 Picasso 2009 A 2019"/>
    <n v="1"/>
    <n v="52.224500000000006"/>
    <n v="1.3924662300596085E-4"/>
    <m/>
    <m/>
    <m/>
    <m/>
    <m/>
  </r>
  <r>
    <s v="PARFTK11019"/>
    <x v="18"/>
    <x v="2"/>
    <s v="Par Pivô Bandeja Inferior Dianteira Cordoba 93 À 02"/>
    <n v="1"/>
    <n v="51.8"/>
    <n v="1.3811477509040337E-4"/>
    <m/>
    <m/>
    <m/>
    <m/>
    <m/>
  </r>
  <r>
    <n v="4016"/>
    <x v="33"/>
    <x v="20"/>
    <s v="Capa De Pedal Freio Embreagem Acelerador Vectra 1997 A 2005"/>
    <n v="5"/>
    <n v="51.739999999999995"/>
    <n v="1.3795479658643766E-4"/>
    <m/>
    <n v="0"/>
    <n v="1785.1899999999998"/>
    <n v="0.65640673030254004"/>
    <s v=""/>
  </r>
  <r>
    <n v="55030"/>
    <x v="14"/>
    <x v="10"/>
    <s v="Cabo De Embreagem Parati G1 G2 Ap Efi 1.6 1.8 E 2.0"/>
    <n v="1"/>
    <n v="51.67"/>
    <n v="1.3776815499847768E-4"/>
    <m/>
    <n v="0"/>
    <n v="548.55000000000007"/>
    <n v="0.71715256896326318"/>
    <s v=""/>
  </r>
  <r>
    <s v="FTK11003"/>
    <x v="18"/>
    <x v="2"/>
    <s v="Pivô Da Bandeja Inferior Ambos Os Lados Gol 1992 À 1997"/>
    <n v="2"/>
    <n v="51.18"/>
    <n v="1.3646166388275763E-4"/>
    <m/>
    <n v="0"/>
    <n v="46.54"/>
    <n v="0.77956448911222775"/>
    <s v=""/>
  </r>
  <r>
    <s v="par-5000"/>
    <x v="29"/>
    <x v="20"/>
    <s v="Par Bieleta Dianteira Focus 2000 A 2008"/>
    <n v="1"/>
    <n v="50.92"/>
    <n v="1.3576842369890618E-4"/>
    <m/>
    <m/>
    <m/>
    <m/>
    <m/>
  </r>
  <r>
    <s v="KIT-FTK3321/22"/>
    <x v="35"/>
    <x v="21"/>
    <s v="Kit Coifa Semi Eixo Lado Câmbio E Roda Palio 1996 A 2017"/>
    <n v="1"/>
    <n v="50.19"/>
    <n v="1.3382201856732326E-4"/>
    <m/>
    <n v="0"/>
    <n v="32.72"/>
    <n v="1.0943143812709031"/>
    <s v=""/>
  </r>
  <r>
    <n v="6615"/>
    <x v="29"/>
    <x v="20"/>
    <s v="BIELETA DIANTEIRA DIR SPRINTER 2012..."/>
    <n v="1"/>
    <n v="46.84"/>
    <n v="1.2488988542923735E-4"/>
    <m/>
    <n v="0"/>
    <n v="832.4"/>
    <n v="0.62593525585592347"/>
    <s v=""/>
  </r>
  <r>
    <n v="66425"/>
    <x v="14"/>
    <x v="10"/>
    <s v="Cabo De Embreagem Novo Uno Fase 2 2016 Até 2021"/>
    <n v="1"/>
    <n v="46.54"/>
    <n v="1.2408999290940874E-4"/>
    <m/>
    <n v="0"/>
    <n v="486.44"/>
    <n v="0.80048709847288035"/>
    <s v=""/>
  </r>
  <r>
    <n v="8650"/>
    <x v="11"/>
    <x v="0"/>
    <s v="Terminal De Cabo De Engate Gol"/>
    <n v="1"/>
    <n v="45.95"/>
    <n v="1.2251687095374587E-4"/>
    <m/>
    <n v="0"/>
    <n v="814.00670000000014"/>
    <n v="0.60727281543982159"/>
    <s v=""/>
  </r>
  <r>
    <s v="CCE0044"/>
    <x v="45"/>
    <x v="1"/>
    <s v="CABO DA EMBREAGEM PARA MOTO CG125 TITAN KS"/>
    <n v="5"/>
    <n v="45.1"/>
    <n v="1.2025050881423152E-4"/>
    <m/>
    <n v="0"/>
    <n v="57.5"/>
    <n v="0.59321159599711126"/>
    <s v=""/>
  </r>
  <r>
    <s v="11510-DF0-CB01"/>
    <x v="46"/>
    <x v="14"/>
    <s v="FILTRO DE OLEO "/>
    <n v="8"/>
    <n v="44.8"/>
    <n v="1.1945061629440292E-4"/>
    <m/>
    <n v="0"/>
    <n v="100.96"/>
    <n v="0.74186200308619288"/>
    <s v=""/>
  </r>
  <r>
    <n v="26056"/>
    <x v="10"/>
    <x v="8"/>
    <s v="Kit Pino Guia Pinça Freio Pajero Tr4 2003 Em Diante"/>
    <n v="1"/>
    <n v="44.12"/>
    <n v="1.1763752658279145E-4"/>
    <m/>
    <n v="0"/>
    <n v="600.95999999999992"/>
    <n v="0.71020350280082245"/>
    <s v=""/>
  </r>
  <r>
    <n v="4079"/>
    <x v="33"/>
    <x v="20"/>
    <s v="Kit Capa De Pedal New Fiesta"/>
    <n v="4"/>
    <n v="44.08"/>
    <n v="1.175308742468143E-4"/>
    <m/>
    <n v="0"/>
    <n v="1112.0999999999999"/>
    <n v="0.62913326582450346"/>
    <s v=""/>
  </r>
  <r>
    <s v="20W50"/>
    <x v="6"/>
    <x v="12"/>
    <s v="OLEO 20W50 "/>
    <n v="2"/>
    <n v="44"/>
    <n v="1.1731756957486002E-4"/>
    <m/>
    <n v="0"/>
    <n v="91.23"/>
    <n v="0.69699747879899165"/>
    <s v=""/>
  </r>
  <r>
    <n v="4022"/>
    <x v="33"/>
    <x v="20"/>
    <s v="Capa De Pedal Freio Embreagem Iveco Daily 1997 A 2012"/>
    <n v="5"/>
    <n v="43.550000000000004"/>
    <n v="1.1611773079511714E-4"/>
    <m/>
    <n v="0"/>
    <n v="1686.1200000000001"/>
    <n v="0.75699021280416634"/>
    <s v=""/>
  </r>
  <r>
    <s v="RT003"/>
    <x v="12"/>
    <x v="1"/>
    <s v="KIT TRANSMISSÃO HONDA BROSS 150 FLEX"/>
    <n v="1"/>
    <n v="43"/>
    <n v="1.1465126117543138E-4"/>
    <m/>
    <m/>
    <m/>
    <m/>
    <m/>
  </r>
  <r>
    <n v="226009"/>
    <x v="14"/>
    <x v="0"/>
    <s v="Cabo De Embreagem Sandero 2004 Em Diante 1.6 16v"/>
    <n v="1"/>
    <n v="42.97"/>
    <n v="1.1457127192344852E-4"/>
    <m/>
    <n v="0"/>
    <n v="232.65"/>
    <n v="0.82970756062767481"/>
    <s v=""/>
  </r>
  <r>
    <n v="5033"/>
    <x v="29"/>
    <x v="20"/>
    <s v="Bieleta Dianteira New Fiesta 2010 Em Diante"/>
    <n v="1"/>
    <n v="42.62"/>
    <n v="1.136380639836485E-4"/>
    <m/>
    <n v="0"/>
    <n v="959.8264999999999"/>
    <n v="0.54101554573535049"/>
    <s v=""/>
  </r>
  <r>
    <s v="PAR-5711"/>
    <x v="29"/>
    <x v="20"/>
    <s v="Par Bieleta Dianteira C3 Picasso 2012 Em Diante"/>
    <n v="1"/>
    <n v="41.948700000000002"/>
    <n v="1.1184817115511206E-4"/>
    <m/>
    <m/>
    <m/>
    <m/>
    <m/>
  </r>
  <r>
    <s v="201.379K004"/>
    <x v="47"/>
    <x v="24"/>
    <s v="JUNTA LATERAL MOTOR"/>
    <n v="5"/>
    <n v="40.5"/>
    <n v="1.0798549017685979E-4"/>
    <m/>
    <n v="0"/>
    <n v="92.47"/>
    <n v="0.84455201388254642"/>
    <s v=""/>
  </r>
  <r>
    <s v="FT250"/>
    <x v="46"/>
    <x v="12"/>
    <s v="FILTRO DE OLEO "/>
    <n v="2"/>
    <n v="40"/>
    <n v="1.0665233597714547E-4"/>
    <m/>
    <n v="0"/>
    <n v="50.19"/>
    <n v="0.74135893648449036"/>
    <s v=""/>
  </r>
  <r>
    <s v="200.123/3A"/>
    <x v="48"/>
    <x v="24"/>
    <s v="JUNTA MOTOR COMPLETO 150"/>
    <n v="2"/>
    <n v="40"/>
    <n v="1.0665233597714547E-4"/>
    <m/>
    <n v="0"/>
    <n v="97.06"/>
    <n v="0.73866057838660582"/>
    <s v=""/>
  </r>
  <r>
    <s v="COIFA"/>
    <x v="49"/>
    <x v="12"/>
    <s v="COIFA"/>
    <n v="2"/>
    <n v="39.979999999999997"/>
    <n v="1.0659900980915689E-4"/>
    <m/>
    <n v="0"/>
    <n v="56.32"/>
    <n v="0.75003329338127578"/>
    <s v=""/>
  </r>
  <r>
    <n v="88459"/>
    <x v="17"/>
    <x v="10"/>
    <s v="Cabo Capô Com Alavanca Fiesta 1996 A 2002"/>
    <n v="1"/>
    <n v="37.549999999999997"/>
    <n v="1.0011988039854531E-4"/>
    <m/>
    <n v="0"/>
    <n v="410.03"/>
    <n v="0.64746008937453614"/>
    <s v=""/>
  </r>
  <r>
    <s v="PAR-6208"/>
    <x v="29"/>
    <x v="20"/>
    <s v="Par Bieleta Dianteira Grand Livina 2009 A 2017"/>
    <n v="1"/>
    <n v="37.44"/>
    <n v="9.9826586474608152E-5"/>
    <m/>
    <m/>
    <m/>
    <m/>
    <m/>
  </r>
  <r>
    <n v="88487"/>
    <x v="17"/>
    <x v="10"/>
    <s v="Cabo Capô Com Alavanca Fiesta 2002 A 2012"/>
    <n v="1"/>
    <n v="37.090000000000003"/>
    <n v="9.8893378534808143E-5"/>
    <m/>
    <n v="0"/>
    <n v="406.95"/>
    <n v="0.58736504820737834"/>
    <s v=""/>
  </r>
  <r>
    <n v="4053"/>
    <x v="33"/>
    <x v="20"/>
    <s v="Capa De Pedal Freio Embreagem Acelerador Nl10"/>
    <n v="1"/>
    <n v="37.04"/>
    <n v="9.8760063114836704E-5"/>
    <m/>
    <n v="0"/>
    <n v="1402.1599999999999"/>
    <n v="0.72320650295799982"/>
    <s v=""/>
  </r>
  <r>
    <n v="22182"/>
    <x v="50"/>
    <x v="12"/>
    <s v="PASTILHAS DE FREIO "/>
    <n v="1"/>
    <n v="36.44"/>
    <n v="9.7160278075179512E-5"/>
    <m/>
    <n v="0"/>
    <n v="603.32000000000005"/>
    <n v="0.43614860224537161"/>
    <s v=""/>
  </r>
  <r>
    <n v="5621"/>
    <x v="29"/>
    <x v="20"/>
    <s v="BIELETA DIANTEIRA AMBOS LADOS CRETA 2017 A 2020"/>
    <n v="1"/>
    <n v="36.39"/>
    <n v="9.70269626552081E-5"/>
    <m/>
    <n v="0"/>
    <n v="842.63"/>
    <n v="0.40653736671973756"/>
    <s v=""/>
  </r>
  <r>
    <n v="66003"/>
    <x v="14"/>
    <x v="0"/>
    <s v="Cabo De Embreagem Fiorino"/>
    <n v="1"/>
    <n v="36.35"/>
    <n v="9.6920310319230951E-5"/>
    <m/>
    <n v="0"/>
    <n v="527.11"/>
    <n v="0.84771630749437121"/>
    <s v=""/>
  </r>
  <r>
    <s v="FBK-5241"/>
    <x v="28"/>
    <x v="18"/>
    <s v="LONA DE FREIO"/>
    <n v="2"/>
    <n v="36.24"/>
    <n v="9.6627016395293809E-5"/>
    <m/>
    <n v="0"/>
    <n v="52.56"/>
    <n v="0.20857142857142857"/>
    <s v=""/>
  </r>
  <r>
    <s v="LT5544"/>
    <x v="25"/>
    <x v="5"/>
    <s v="Kit Reparo Dos Cabos Engate Seleção Fiesta 2010 Em Diante"/>
    <n v="1"/>
    <n v="35.229999999999997"/>
    <n v="9.3934044911870866E-5"/>
    <m/>
    <n v="0"/>
    <n v="26.37"/>
    <n v="0.67615384615384622"/>
    <s v=""/>
  </r>
  <r>
    <s v="61240-BC0-CG07"/>
    <x v="45"/>
    <x v="14"/>
    <s v="CABO DE EMBREAGEM HONDA"/>
    <n v="4"/>
    <n v="34.56"/>
    <n v="9.2147618284253694E-5"/>
    <m/>
    <n v="0"/>
    <n v="73.89"/>
    <n v="0.67148309705561615"/>
    <s v=""/>
  </r>
  <r>
    <s v="61240-BC0-CG15"/>
    <x v="45"/>
    <x v="14"/>
    <s v="CABO EMBREAGEM 160 EX/FAN160 ESDI 16-18"/>
    <n v="4"/>
    <n v="34.56"/>
    <n v="9.2147618284253694E-5"/>
    <m/>
    <n v="0"/>
    <n v="72.430000000000007"/>
    <n v="0.65076370170709796"/>
    <s v=""/>
  </r>
  <r>
    <n v="77032"/>
    <x v="14"/>
    <x v="10"/>
    <s v="Cabo De Embreagem Montana Nova 2012 A 2016"/>
    <n v="1"/>
    <n v="33.83"/>
    <n v="9.0201213152670779E-5"/>
    <m/>
    <n v="0"/>
    <n v="455.76"/>
    <n v="0.78952291861552848"/>
    <s v=""/>
  </r>
  <r>
    <n v="66416"/>
    <x v="14"/>
    <x v="0"/>
    <s v="Cabo De Embreagem Palio 1.0 (46781013) 2000 2001 2002 2003"/>
    <n v="1"/>
    <n v="33.76"/>
    <n v="9.0014571564710772E-5"/>
    <m/>
    <n v="0"/>
    <n v="495.738"/>
    <n v="0.68468316667587426"/>
    <s v=""/>
  </r>
  <r>
    <n v="4005"/>
    <x v="33"/>
    <x v="20"/>
    <s v="Capa De Pedal Freio Embreagem Acelerador Passat G1 74 A 78"/>
    <n v="3"/>
    <n v="33.629999999999995"/>
    <n v="8.9667951472785048E-5"/>
    <m/>
    <n v="0"/>
    <n v="2051.7999999999997"/>
    <n v="0.69912770887283615"/>
    <s v=""/>
  </r>
  <r>
    <s v="FTK22002"/>
    <x v="18"/>
    <x v="2"/>
    <s v="Pivô Da Bandeja Inferior Lado Direito New Civic 2006 A 2011"/>
    <n v="1"/>
    <n v="32.927"/>
    <n v="8.779353666798672E-5"/>
    <m/>
    <n v="0"/>
    <n v="43.03"/>
    <n v="1.0781758957654723"/>
    <s v=""/>
  </r>
  <r>
    <s v="FTK22003"/>
    <x v="18"/>
    <x v="2"/>
    <s v="Pivô Da Bandeja Inferior Lado Esquerdo New Civic 2006 A 2011"/>
    <n v="1"/>
    <n v="32.927"/>
    <n v="8.779353666798672E-5"/>
    <m/>
    <n v="0"/>
    <n v="42.97"/>
    <n v="0.72830508474576272"/>
    <s v=""/>
  </r>
  <r>
    <n v="2214"/>
    <x v="29"/>
    <x v="20"/>
    <s v="Bieleta Haste Curta Trambulador Peugeot 306"/>
    <n v="1"/>
    <n v="32.72"/>
    <n v="8.7241610829304997E-5"/>
    <n v="27.8"/>
    <n v="6505.2"/>
    <n v="4018.4306000000461"/>
    <n v="0.26791144802021688"/>
    <n v="0.6177259115784367"/>
  </r>
  <r>
    <s v="PAR-FTK11045"/>
    <x v="18"/>
    <x v="2"/>
    <s v="Par Pivô Inferior Bandeja Rav4 2000 Á 2005"/>
    <n v="1"/>
    <n v="31.900000000000006"/>
    <n v="8.5055237941773535E-5"/>
    <m/>
    <m/>
    <m/>
    <m/>
    <m/>
  </r>
  <r>
    <s v="T1005"/>
    <x v="11"/>
    <x v="0"/>
    <s v="Terminal Do Cabo De Marcha Engate 13mm Uno 2014 Em Diante"/>
    <n v="3"/>
    <n v="31.560000000000002"/>
    <n v="8.414869308596779E-5"/>
    <m/>
    <m/>
    <m/>
    <m/>
    <m/>
  </r>
  <r>
    <s v="FBK-524"/>
    <x v="28"/>
    <x v="18"/>
    <s v="LONA STD"/>
    <n v="2"/>
    <n v="30.2"/>
    <n v="8.0522513662744825E-5"/>
    <m/>
    <n v="0"/>
    <n v="53.78"/>
    <n v="0.79169733549241861"/>
    <s v=""/>
  </r>
  <r>
    <n v="4054"/>
    <x v="33"/>
    <x v="20"/>
    <s v="Capa De Pedal Freio Embreagem Micro Ônibus Vw"/>
    <n v="1"/>
    <n v="30.1"/>
    <n v="8.0255882822801973E-5"/>
    <m/>
    <n v="0"/>
    <n v="1333.3799999999999"/>
    <n v="0.66025253775687054"/>
    <s v=""/>
  </r>
  <r>
    <s v="PMD0263"/>
    <x v="49"/>
    <x v="22"/>
    <s v="CAIXA ROLAMENTO HONDA"/>
    <n v="1"/>
    <n v="30"/>
    <n v="7.9989251982859108E-5"/>
    <m/>
    <m/>
    <m/>
    <m/>
    <m/>
  </r>
  <r>
    <n v="4083"/>
    <x v="33"/>
    <x v="20"/>
    <s v="Capa De Pedal Freio Automático Santa Fé 2010 A 2014"/>
    <n v="1"/>
    <n v="29.83"/>
    <n v="7.9535979554956236E-5"/>
    <m/>
    <n v="0"/>
    <n v="1094.44"/>
    <n v="0.71119255562487005"/>
    <s v=""/>
  </r>
  <r>
    <s v="CCE0012"/>
    <x v="45"/>
    <x v="1"/>
    <s v="CABO DA EMBREAGEM PARA MOTO HONDA CG 125 TITAN KS KSE"/>
    <n v="4"/>
    <n v="29.8"/>
    <n v="7.9455990302973377E-5"/>
    <m/>
    <n v="0"/>
    <n v="58.17"/>
    <n v="0.67209705372616979"/>
    <s v=""/>
  </r>
  <r>
    <s v="334000-BF0-CG08"/>
    <x v="19"/>
    <x v="14"/>
    <s v="VELA DE IGNIÇÃO TITAN 150 / 160 BROS 150"/>
    <n v="4"/>
    <n v="29.8"/>
    <n v="7.9455990302973377E-5"/>
    <m/>
    <n v="0"/>
    <n v="89.21"/>
    <n v="0.66909172729318223"/>
    <s v=""/>
  </r>
  <r>
    <s v="PDM1388"/>
    <x v="31"/>
    <x v="22"/>
    <s v="PASTILHA FREIO SEMI-METALICA CRYPTON 115 ED 10/16-FACTOR"/>
    <n v="2"/>
    <n v="29.46"/>
    <n v="7.8549445447167646E-5"/>
    <m/>
    <m/>
    <m/>
    <m/>
    <m/>
  </r>
  <r>
    <s v="FTK889628"/>
    <x v="27"/>
    <x v="1"/>
    <s v="Rolamento Semi Eixo Renault Laguna 1994 Até 2012"/>
    <n v="1"/>
    <n v="29.36"/>
    <n v="7.8282814607224781E-5"/>
    <m/>
    <n v="0"/>
    <n v="36.39"/>
    <n v="0.35627570001958098"/>
    <s v=""/>
  </r>
  <r>
    <n v="4085"/>
    <x v="25"/>
    <x v="20"/>
    <s v="Capa De Pedal Freio Embreagem Versa 2010 A 2019"/>
    <n v="1"/>
    <n v="28.53"/>
    <n v="7.6069778635699014E-5"/>
    <m/>
    <n v="0"/>
    <n v="1050.1400000000001"/>
    <n v="0.7502125318797821"/>
    <s v=""/>
  </r>
  <r>
    <s v="CCA0006"/>
    <x v="38"/>
    <x v="1"/>
    <s v="CCA0006 CABO ACELERADOR YAMAHA YBR 125 2002/... YBR ED 2006/2008"/>
    <n v="4"/>
    <n v="28.44"/>
    <n v="7.5829810879750439E-5"/>
    <m/>
    <n v="0"/>
    <n v="59.488399999999999"/>
    <n v="0.56025993595780743"/>
    <s v=""/>
  </r>
  <r>
    <s v="53210-BF0-CG04"/>
    <x v="49"/>
    <x v="14"/>
    <s v="BUCHA BALANÇA TITAN"/>
    <n v="4"/>
    <n v="28.44"/>
    <n v="7.5829810879750439E-5"/>
    <m/>
    <n v="0"/>
    <n v="77.16"/>
    <n v="0.97757506651463311"/>
    <s v=""/>
  </r>
  <r>
    <s v="209.100K008"/>
    <x v="49"/>
    <x v="24"/>
    <s v="ANEL DA TAMPA DO TANQUE"/>
    <n v="1"/>
    <n v="27.91"/>
    <n v="7.4416667428053255E-5"/>
    <m/>
    <n v="0"/>
    <n v="92.43"/>
    <n v="1.0141540487162608"/>
    <s v=""/>
  </r>
  <r>
    <n v="4018"/>
    <x v="33"/>
    <x v="20"/>
    <s v="Capa De Pedal Freio Embreagem Acelerador Fusca Até 1975"/>
    <n v="1"/>
    <n v="27.8"/>
    <n v="7.4123373504116099E-5"/>
    <m/>
    <n v="0"/>
    <n v="1758.97"/>
    <n v="0.70190343176376702"/>
    <s v=""/>
  </r>
  <r>
    <n v="4043"/>
    <x v="33"/>
    <x v="20"/>
    <s v="Kit Capa De Pedal Vw Voyage 2008 A 2021"/>
    <n v="3"/>
    <n v="27.749999999999996"/>
    <n v="7.399005808414466E-5"/>
    <m/>
    <n v="0"/>
    <n v="1521.86"/>
    <n v="0.71795670162427871"/>
    <s v=""/>
  </r>
  <r>
    <n v="4055"/>
    <x v="33"/>
    <x v="20"/>
    <s v="Capa De Pedal Freio Embreagem Volare"/>
    <n v="2"/>
    <n v="27.04"/>
    <n v="7.2096979120550339E-5"/>
    <m/>
    <n v="0"/>
    <n v="1317.096"/>
    <n v="0.76477528742306322"/>
    <s v=""/>
  </r>
  <r>
    <s v="PAR-23079"/>
    <x v="16"/>
    <x v="8"/>
    <s v="Par De Pino Da Dobradiça Da Porta Blazer 1996 A 2011"/>
    <n v="1"/>
    <n v="26.88"/>
    <n v="7.1670369776641757E-5"/>
    <m/>
    <n v="0"/>
    <n v="-3.4399999999999977"/>
    <n v="-1.509169079582345E-2"/>
    <s v=""/>
  </r>
  <r>
    <s v="CCA0002"/>
    <x v="38"/>
    <x v="1"/>
    <s v="CCA0002 CABO ACELERADOR HONDA CG 125 TITAN ES-JOB-KS-EX DE .../ ATE 2008 CG 150 TITAN EX de ... até 2008"/>
    <n v="4"/>
    <n v="26.52"/>
    <n v="7.0710498752847445E-5"/>
    <m/>
    <n v="0"/>
    <n v="59.488399999999999"/>
    <n v="0.56025993595780743"/>
    <s v=""/>
  </r>
  <r>
    <s v="14097/99"/>
    <x v="16"/>
    <x v="8"/>
    <s v="Kit Pino Dobradiça Porta Prêmio 1985 A 1995"/>
    <n v="1"/>
    <n v="26.37"/>
    <n v="7.0310552492933154E-5"/>
    <m/>
    <n v="0"/>
    <n v="97.36"/>
    <n v="0.6801257422284317"/>
    <s v=""/>
  </r>
  <r>
    <s v="200.114/A"/>
    <x v="47"/>
    <x v="24"/>
    <s v="JUNTA BIZ POP110"/>
    <n v="2"/>
    <n v="25.38"/>
    <n v="6.7670907177498805E-5"/>
    <m/>
    <n v="0"/>
    <n v="97.36"/>
    <n v="0.6801257422284317"/>
    <s v=""/>
  </r>
  <r>
    <s v="CCA0041"/>
    <x v="38"/>
    <x v="1"/>
    <s v="CCA0041 CABO ACELERADOR HONDA (B) TITAN FAN 160 16&gt;"/>
    <n v="4"/>
    <n v="25.12"/>
    <n v="6.6977666993647358E-5"/>
    <m/>
    <n v="0"/>
    <n v="58.52"/>
    <n v="0.60736896730669443"/>
    <s v=""/>
  </r>
  <r>
    <s v="200.143.K003"/>
    <x v="47"/>
    <x v="24"/>
    <s v="JUNTA LATERAL MOTOR"/>
    <n v="5"/>
    <n v="25"/>
    <n v="6.6657709985715926E-5"/>
    <m/>
    <n v="0"/>
    <n v="93.83"/>
    <n v="0.67557059543523656"/>
    <s v=""/>
  </r>
  <r>
    <n v="4076"/>
    <x v="33"/>
    <x v="20"/>
    <s v="Capa Pedal Embreagem Freio Renault Logan 2007 Até 2011"/>
    <n v="2"/>
    <n v="24.6"/>
    <n v="6.5591186625944464E-5"/>
    <m/>
    <n v="0"/>
    <n v="1146.8800000000001"/>
    <n v="0.68061671394490408"/>
    <s v=""/>
  </r>
  <r>
    <n v="4072"/>
    <x v="33"/>
    <x v="20"/>
    <s v="CAPA DE PEDAL FREIO AUTOMÁTICO LOGAN ATÉ 2014"/>
    <n v="2"/>
    <n v="24.08"/>
    <n v="6.420470625824157E-5"/>
    <m/>
    <n v="0"/>
    <n v="1196.5236"/>
    <n v="0.77703906224632258"/>
    <s v=""/>
  </r>
  <r>
    <n v="4068"/>
    <x v="33"/>
    <x v="20"/>
    <s v="CAPA DE PEDAL FREIO EMBREAGEM EFFA"/>
    <n v="2"/>
    <n v="24.06"/>
    <n v="6.4151380090253003E-5"/>
    <m/>
    <n v="0"/>
    <n v="1219.82"/>
    <n v="0.54909251323418196"/>
    <s v=""/>
  </r>
  <r>
    <s v="CCE0064"/>
    <x v="45"/>
    <x v="1"/>
    <s v="CABO EMBREAGEM HONDA CG 125 FAN ESD 14&gt;"/>
    <n v="4"/>
    <n v="24"/>
    <n v="6.3991401586287286E-5"/>
    <m/>
    <n v="0"/>
    <n v="57.01"/>
    <n v="0.62744882236407662"/>
    <s v=""/>
  </r>
  <r>
    <s v="200.123/CA"/>
    <x v="47"/>
    <x v="24"/>
    <s v="JOGO DE JUNTAS"/>
    <n v="5"/>
    <n v="23.5"/>
    <n v="6.265824738657296E-5"/>
    <m/>
    <n v="0"/>
    <n v="96.33"/>
    <n v="0.67885835095137415"/>
    <s v=""/>
  </r>
  <r>
    <s v="200.123K004"/>
    <x v="47"/>
    <x v="24"/>
    <s v="JUNTA LATERAL MOTOR"/>
    <n v="5"/>
    <n v="23.5"/>
    <n v="6.265824738657296E-5"/>
    <m/>
    <n v="0"/>
    <n v="96.27"/>
    <n v="0.75134628892531019"/>
    <s v=""/>
  </r>
  <r>
    <n v="2309"/>
    <x v="7"/>
    <x v="5"/>
    <s v="Suporte Da Alavanca De Seleção Do Trambulador Corsa Celta"/>
    <n v="1"/>
    <n v="22.76"/>
    <n v="6.0685179170995775E-5"/>
    <n v="85"/>
    <n v="3740"/>
    <n v="4535.7800000000007"/>
    <n v="0.39496860822542879"/>
    <n v="1.2127754010695189"/>
  </r>
  <r>
    <n v="70541"/>
    <x v="7"/>
    <x v="9"/>
    <s v="Kit Reparo Alavanca Câmbio Del Rey Motor Ap  1990 À 1997"/>
    <n v="2"/>
    <n v="22.65"/>
    <n v="6.0391885247058619E-5"/>
    <m/>
    <n v="0"/>
    <n v="456.35999999999996"/>
    <n v="0.59864623780039872"/>
    <s v=""/>
  </r>
  <r>
    <n v="17046"/>
    <x v="51"/>
    <x v="25"/>
    <s v="ÓLEO MOTOR 4T 20W50IPIRANGA"/>
    <n v="1"/>
    <n v="22"/>
    <n v="5.8658784787430008E-5"/>
    <m/>
    <n v="0"/>
    <n v="657.17"/>
    <n v="0.55359278915002941"/>
    <s v=""/>
  </r>
  <r>
    <s v="200.123K007/P"/>
    <x v="49"/>
    <x v="24"/>
    <s v="KIT VED GRN"/>
    <n v="5"/>
    <n v="21.75"/>
    <n v="5.7992207687572852E-5"/>
    <m/>
    <n v="0"/>
    <n v="94.14"/>
    <n v="0.78046758414856576"/>
    <s v=""/>
  </r>
  <r>
    <s v="61410-DF0-GC03"/>
    <x v="49"/>
    <x v="14"/>
    <s v="MANICOTO TITAN"/>
    <n v="3"/>
    <n v="21.72"/>
    <n v="5.7912218435589987E-5"/>
    <m/>
    <n v="0"/>
    <n v="70.489999999999995"/>
    <n v="0.6130098269414731"/>
    <s v=""/>
  </r>
  <r>
    <n v="4001"/>
    <x v="33"/>
    <x v="20"/>
    <s v="Capa Pedal Acelerador Freio Embreagem Voyage Saveiro Gol"/>
    <n v="2"/>
    <n v="21.181699999999999"/>
    <n v="5.6476944624177557E-5"/>
    <m/>
    <n v="0"/>
    <n v="2370.1900000000005"/>
    <n v="0.72007230526187882"/>
    <s v=""/>
  </r>
  <r>
    <s v="12140-BF0-PO01"/>
    <x v="52"/>
    <x v="14"/>
    <s v="DISCO DE EMBREAGEM"/>
    <n v="1"/>
    <n v="20.5"/>
    <n v="5.4659322188287056E-5"/>
    <m/>
    <n v="0"/>
    <n v="100.67"/>
    <n v="0.76132496407774319"/>
    <s v=""/>
  </r>
  <r>
    <s v="133410-BF0-CG01"/>
    <x v="19"/>
    <x v="14"/>
    <s v="CACHIMBO VELA CG 125 76-88/TODAY 125 89-94/TITAN 125 95-99/TITAN"/>
    <n v="5"/>
    <n v="20.5"/>
    <n v="5.4659322188287056E-5"/>
    <m/>
    <n v="0"/>
    <n v="97.54"/>
    <n v="0.73905137141991217"/>
    <s v=""/>
  </r>
  <r>
    <n v="2211"/>
    <x v="7"/>
    <x v="5"/>
    <s v="Haste  Bieleta Câmbio 206 207 1.4 / 1.6 Longo 34cm"/>
    <n v="1"/>
    <n v="20.39"/>
    <n v="5.4366028264349907E-5"/>
    <m/>
    <n v="0"/>
    <n v="11346.439599999969"/>
    <n v="0.74783666340415011"/>
    <s v=""/>
  </r>
  <r>
    <n v="5113"/>
    <x v="29"/>
    <x v="20"/>
    <s v="Bieleta Dianteira Mobi Uno Palio Fiorino Grand Siena"/>
    <n v="1"/>
    <n v="20.309999999999999"/>
    <n v="5.4152723592395609E-5"/>
    <m/>
    <n v="0"/>
    <n v="924.74000000000012"/>
    <n v="0.65044664837870148"/>
    <s v=""/>
  </r>
  <r>
    <s v="CCA0055"/>
    <x v="38"/>
    <x v="1"/>
    <s v="CABO ACELERADOR "/>
    <n v="2"/>
    <n v="20"/>
    <n v="5.3326167988572736E-5"/>
    <m/>
    <n v="0"/>
    <n v="58.36"/>
    <n v="0.64351086117543277"/>
    <s v=""/>
  </r>
  <r>
    <s v="CCA0056"/>
    <x v="38"/>
    <x v="1"/>
    <s v="CABO ACELERADOR "/>
    <n v="2"/>
    <n v="20"/>
    <n v="5.3326167988572736E-5"/>
    <m/>
    <n v="0"/>
    <n v="58.32"/>
    <n v="0.68838526912181308"/>
    <s v=""/>
  </r>
  <r>
    <n v="240010"/>
    <x v="49"/>
    <x v="24"/>
    <s v="FILTRO DE COMBUSTIVEL "/>
    <n v="4"/>
    <n v="20"/>
    <n v="5.3326167988572736E-5"/>
    <m/>
    <n v="0"/>
    <n v="222.34000000000003"/>
    <n v="0.61173168986958681"/>
    <s v=""/>
  </r>
  <r>
    <n v="4004"/>
    <x v="33"/>
    <x v="20"/>
    <s v="Capa Pedal Acelerador Freio Embreagem Corsa 1994 Até 2015"/>
    <n v="2"/>
    <n v="19.5"/>
    <n v="5.1993013788858417E-5"/>
    <m/>
    <n v="0"/>
    <n v="2060.67"/>
    <n v="0.62944284928828875"/>
    <s v=""/>
  </r>
  <r>
    <n v="77261"/>
    <x v="15"/>
    <x v="10"/>
    <s v="Cabo De Freio Traseira Lado Direito Celta 2001 Em Diante"/>
    <n v="1"/>
    <n v="18.809999999999999"/>
    <n v="5.0153260993252657E-5"/>
    <m/>
    <n v="0"/>
    <n v="430.08000000000004"/>
    <n v="0.74869438061416338"/>
    <s v=""/>
  </r>
  <r>
    <n v="77144"/>
    <x v="23"/>
    <x v="10"/>
    <s v="Cabo De Velocímetro Corsa Wind Gl Gls Gsi 1994 Em Diante"/>
    <n v="1"/>
    <n v="18.809999999999999"/>
    <n v="5.0153260993252657E-5"/>
    <m/>
    <n v="0"/>
    <n v="455.42"/>
    <n v="0.7510224274406333"/>
    <s v=""/>
  </r>
  <r>
    <s v="PDM0007"/>
    <x v="39"/>
    <x v="22"/>
    <s v="CAMERA DE AR 3.00-14"/>
    <n v="1"/>
    <n v="18"/>
    <n v="4.7993551189715465E-5"/>
    <m/>
    <m/>
    <m/>
    <m/>
    <m/>
  </r>
  <r>
    <n v="4003"/>
    <x v="33"/>
    <x v="20"/>
    <s v="Capa De Pedal Freio Embreagem Acelerador Fiorino 1981 A 2016"/>
    <n v="3"/>
    <n v="17.73"/>
    <n v="4.7273647921869734E-5"/>
    <m/>
    <n v="0"/>
    <n v="2099.6799999999998"/>
    <n v="0.66079622344610534"/>
    <s v=""/>
  </r>
  <r>
    <s v="FTK200116PA"/>
    <x v="47"/>
    <x v="24"/>
    <s v="Jogo De Juntas Superior Do Cabeçote Nxr160 Bros 2015 Diante"/>
    <n v="1"/>
    <n v="16.21"/>
    <n v="4.3220859154738208E-5"/>
    <m/>
    <n v="0"/>
    <n v="43.550000000000004"/>
    <n v="0.67279468561717903"/>
    <s v=""/>
  </r>
  <r>
    <n v="772153"/>
    <x v="3"/>
    <x v="2"/>
    <s v="Bandeja Inferior Esquerdo Com Pivô Santa Fé 2006 À 2011"/>
    <n v="1"/>
    <n v="16.02000000000001"/>
    <n v="4.2714260558846788E-5"/>
    <m/>
    <n v="0"/>
    <n v="111.66"/>
    <n v="0.60750816104461369"/>
    <s v=""/>
  </r>
  <r>
    <s v="FBK-985"/>
    <x v="53"/>
    <x v="18"/>
    <s v="MANETE ESQUERDO XT660R/FACTOR/FAZER250/XTZ125/LANDER"/>
    <n v="1"/>
    <n v="15.76"/>
    <n v="4.2021020374995314E-5"/>
    <m/>
    <n v="0"/>
    <n v="51.67"/>
    <n v="0.57474972191323692"/>
    <s v=""/>
  </r>
  <r>
    <s v="FBK-787"/>
    <x v="31"/>
    <x v="18"/>
    <s v="PASTILHA FREIO TITAN150 CBS TITAN 160 CBS"/>
    <n v="1"/>
    <n v="14.77"/>
    <n v="3.9381375059560965E-5"/>
    <m/>
    <n v="0"/>
    <n v="52.224500000000006"/>
    <n v="0.74446899501069141"/>
    <s v=""/>
  </r>
  <r>
    <n v="4002"/>
    <x v="33"/>
    <x v="20"/>
    <s v="Capa De Pedal Freio Embreagem Spacefox 2012 A 2015"/>
    <n v="2"/>
    <n v="14.54"/>
    <n v="3.8768124127692376E-5"/>
    <m/>
    <n v="0"/>
    <n v="2198.9100000000003"/>
    <n v="0.65564537048908589"/>
    <s v=""/>
  </r>
  <r>
    <s v="33410-BF0-CG08"/>
    <x v="49"/>
    <x v="14"/>
    <s v="CACHIMBO VELA TITAN"/>
    <n v="2"/>
    <n v="14.4"/>
    <n v="3.8394840951772369E-5"/>
    <m/>
    <n v="0"/>
    <n v="87.93"/>
    <n v="0.33357359635811834"/>
    <s v=""/>
  </r>
  <r>
    <n v="4042"/>
    <x v="33"/>
    <x v="20"/>
    <s v="Capa De Pedal Freio Embreagem Polo 2008"/>
    <n v="1"/>
    <n v="14.2"/>
    <n v="3.7861579271886639E-5"/>
    <m/>
    <n v="0"/>
    <n v="1525.9"/>
    <n v="0.77377119009345707"/>
    <s v=""/>
  </r>
  <r>
    <n v="4052"/>
    <x v="33"/>
    <x v="20"/>
    <s v="Capa De Pedal Freio Embreagem F12000"/>
    <n v="1"/>
    <n v="14.2"/>
    <n v="3.7861579271886639E-5"/>
    <m/>
    <n v="0"/>
    <n v="1457.5400000000004"/>
    <n v="0.61189756507136872"/>
    <s v=""/>
  </r>
  <r>
    <s v="200.119/A"/>
    <x v="47"/>
    <x v="24"/>
    <s v="JOGO DE JUNTAS"/>
    <n v="1"/>
    <n v="13.2"/>
    <n v="3.5195270872458006E-5"/>
    <m/>
    <n v="0"/>
    <n v="97.09"/>
    <n v="0.66577521771926207"/>
    <s v=""/>
  </r>
  <r>
    <n v="4013"/>
    <x v="33"/>
    <x v="20"/>
    <s v="Capa De Pedal Freio Embreagem F-250"/>
    <n v="2"/>
    <n v="11.82"/>
    <n v="3.1515765281246487E-5"/>
    <m/>
    <n v="0"/>
    <n v="2038.9299999999994"/>
    <n v="0.62249231398625515"/>
    <s v=""/>
  </r>
  <r>
    <n v="4041"/>
    <x v="33"/>
    <x v="20"/>
    <s v="Capa Pedal Hyundai Hr E H100 Kia Bongo K2500 K2700 K2799 "/>
    <n v="1"/>
    <n v="10.81"/>
    <n v="2.8822793797823564E-5"/>
    <m/>
    <n v="0"/>
    <n v="1576.8999999999999"/>
    <n v="0.71314218523878425"/>
    <s v=""/>
  </r>
  <r>
    <n v="4063"/>
    <x v="33"/>
    <x v="20"/>
    <s v="Capa Pedal Freio Embreagem Gm Spin 2012 Em Diante"/>
    <n v="1"/>
    <n v="10.54"/>
    <n v="2.810289052997783E-5"/>
    <m/>
    <n v="0"/>
    <n v="1241.8000000000002"/>
    <n v="0.75283419217944847"/>
    <s v=""/>
  </r>
  <r>
    <n v="4044"/>
    <x v="33"/>
    <x v="20"/>
    <s v="Capa Pedal Acelerador Freio Embreagem Santana 1984 A 1991"/>
    <n v="1"/>
    <n v="10.016"/>
    <n v="2.6705744928677228E-5"/>
    <m/>
    <n v="0"/>
    <n v="1481.89"/>
    <n v="0.74304037385426902"/>
    <s v=""/>
  </r>
  <r>
    <n v="4058"/>
    <x v="33"/>
    <x v="20"/>
    <s v="Capa De Pedal Freio E Embreagem Citroen C3"/>
    <n v="1"/>
    <n v="9.83"/>
    <n v="2.6209811566383499E-5"/>
    <m/>
    <n v="0"/>
    <n v="1303.4399999999998"/>
    <n v="0.74695702005730646"/>
    <s v=""/>
  </r>
  <r>
    <s v="4017C"/>
    <x v="33"/>
    <x v="20"/>
    <s v="Kit Capa Pedal Acelerador Freio Embregaem Brasília"/>
    <n v="1"/>
    <n v="9.16"/>
    <n v="2.4423384938766314E-5"/>
    <m/>
    <n v="0"/>
    <n v="84.06"/>
    <n v="0.70108423686405341"/>
    <s v=""/>
  </r>
  <r>
    <s v="CCE0053"/>
    <x v="45"/>
    <x v="1"/>
    <s v="CCE0053 CABO EMBREAGEM HONDA POP 110 16&gt;  "/>
    <n v="1"/>
    <n v="8.3699999999999992"/>
    <n v="2.2317001303217689E-5"/>
    <m/>
    <n v="0"/>
    <n v="57.4"/>
    <n v="0.33204141840689533"/>
    <s v=""/>
  </r>
  <r>
    <s v="250.542K000"/>
    <x v="49"/>
    <x v="24"/>
    <s v="RETENTOR EMBREAGEM"/>
    <n v="4"/>
    <n v="8.08"/>
    <n v="2.1543771867383384E-5"/>
    <m/>
    <n v="0"/>
    <n v="89.72"/>
    <n v="0.29980618859854308"/>
    <s v=""/>
  </r>
  <r>
    <s v="4004r"/>
    <x v="33"/>
    <x v="20"/>
    <s v="Capa Pedal Acelerador Freio Embreagem Rosa Kadett 89 A 98"/>
    <n v="1"/>
    <n v="7.19"/>
    <n v="1.9170757391891901E-5"/>
    <m/>
    <n v="0"/>
    <n v="84.26"/>
    <n v="0.65231864984129451"/>
    <s v=""/>
  </r>
  <r>
    <n v="4015"/>
    <x v="33"/>
    <x v="20"/>
    <s v="Capa De Pedal Freio E Embreagem C10 C20 C40"/>
    <n v="1"/>
    <n v="5.4"/>
    <n v="1.439806535691464E-5"/>
    <m/>
    <n v="0"/>
    <n v="2005.8100000000002"/>
    <n v="0.70269332903596493"/>
    <s v=""/>
  </r>
  <r>
    <n v="442071"/>
    <x v="3"/>
    <x v="2"/>
    <s v="Bandeja Inferior Esquerda Sem Pivô Ranger 2012 A 2019"/>
    <n v="0"/>
    <n v="1.39"/>
    <n v="3.706168675205805E-6"/>
    <m/>
    <n v="0"/>
    <n v="169.25"/>
    <n v="0.70520833333333333"/>
    <s v=""/>
  </r>
  <r>
    <s v="FTK-T350"/>
    <x v="37"/>
    <x v="11"/>
    <s v="Suporte Caixa Câmbio Reforçada Fusca Motor A Ar"/>
    <n v="0"/>
    <n v="-16.100000000000001"/>
    <n v="-4.2927565230801058E-5"/>
    <m/>
    <n v="0"/>
    <n v="35.229999999999997"/>
    <n v="0.38049465385030778"/>
    <s v=""/>
  </r>
  <r>
    <s v="PAR-NZT311315"/>
    <x v="1"/>
    <x v="1"/>
    <s v="Par Rolamento Da Roda Dianteira Sem Abs Parati Gol Até 1994"/>
    <n v="0"/>
    <n v="-21.45"/>
    <n v="-5.7192315167744256E-5"/>
    <m/>
    <m/>
    <m/>
    <m/>
    <m/>
  </r>
  <r>
    <s v="FTK11045"/>
    <x v="18"/>
    <x v="2"/>
    <s v="Pivô Inferior Bandeja Lifan 620 2010 Á 2017 1.6 16v"/>
    <n v="0"/>
    <n v="-64.349999999999994"/>
    <n v="-1.7157694550323275E-4"/>
    <m/>
    <n v="0"/>
    <n v="45.1"/>
    <n v="0.53436018957345965"/>
    <s v=""/>
  </r>
  <r>
    <n v="993015"/>
    <x v="3"/>
    <x v="2"/>
    <s v="BANDEJA INFERIOR DIANTEIRA ESQUERDA TRANSIT 2008 Á 2015"/>
    <n v="0"/>
    <n v="-68.849999999999994"/>
    <n v="-1.8357533330066162E-4"/>
    <m/>
    <n v="0"/>
    <n v="105.34"/>
    <n v="0.79001049947502622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4" cacheId="2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C579" firstHeaderRow="0" firstDataRow="1" firstDataCol="1"/>
  <pivotFields count="12">
    <pivotField axis="axisRow" showAll="0">
      <items count="576">
        <item x="362"/>
        <item x="424"/>
        <item x="407"/>
        <item x="306"/>
        <item x="422"/>
        <item x="372"/>
        <item x="35"/>
        <item x="117"/>
        <item x="287"/>
        <item x="296"/>
        <item x="222"/>
        <item x="258"/>
        <item x="123"/>
        <item x="180"/>
        <item x="329"/>
        <item x="142"/>
        <item x="55"/>
        <item x="186"/>
        <item x="423"/>
        <item x="432"/>
        <item x="429"/>
        <item x="426"/>
        <item x="404"/>
        <item x="435"/>
        <item x="444"/>
        <item x="376"/>
        <item x="413"/>
        <item x="387"/>
        <item x="317"/>
        <item x="333"/>
        <item x="347"/>
        <item x="437"/>
        <item x="434"/>
        <item x="414"/>
        <item x="439"/>
        <item x="433"/>
        <item x="398"/>
        <item x="409"/>
        <item x="415"/>
        <item x="440"/>
        <item x="271"/>
        <item x="438"/>
        <item x="421"/>
        <item x="309"/>
        <item x="420"/>
        <item x="394"/>
        <item x="419"/>
        <item x="248"/>
        <item x="386"/>
        <item x="293"/>
        <item x="410"/>
        <item x="412"/>
        <item x="390"/>
        <item x="425"/>
        <item x="548"/>
        <item x="51"/>
        <item x="399"/>
        <item x="340"/>
        <item x="381"/>
        <item x="218"/>
        <item x="274"/>
        <item x="383"/>
        <item x="6"/>
        <item x="206"/>
        <item x="418"/>
        <item x="342"/>
        <item x="251"/>
        <item x="153"/>
        <item x="260"/>
        <item x="60"/>
        <item x="515"/>
        <item x="77"/>
        <item x="330"/>
        <item x="315"/>
        <item x="556"/>
        <item x="385"/>
        <item x="105"/>
        <item x="155"/>
        <item x="194"/>
        <item x="320"/>
        <item x="178"/>
        <item x="292"/>
        <item x="359"/>
        <item x="195"/>
        <item x="377"/>
        <item x="75"/>
        <item x="192"/>
        <item x="171"/>
        <item x="400"/>
        <item x="348"/>
        <item x="159"/>
        <item x="319"/>
        <item x="403"/>
        <item x="229"/>
        <item x="382"/>
        <item x="246"/>
        <item x="66"/>
        <item x="103"/>
        <item x="59"/>
        <item x="295"/>
        <item x="100"/>
        <item x="94"/>
        <item x="310"/>
        <item x="436"/>
        <item x="402"/>
        <item x="427"/>
        <item x="281"/>
        <item x="358"/>
        <item x="297"/>
        <item x="121"/>
        <item x="428"/>
        <item x="3"/>
        <item x="220"/>
        <item x="4"/>
        <item x="67"/>
        <item x="353"/>
        <item x="395"/>
        <item x="345"/>
        <item x="397"/>
        <item x="223"/>
        <item x="366"/>
        <item x="370"/>
        <item x="191"/>
        <item x="343"/>
        <item x="68"/>
        <item x="225"/>
        <item x="169"/>
        <item x="361"/>
        <item x="391"/>
        <item x="56"/>
        <item x="61"/>
        <item x="139"/>
        <item x="473"/>
        <item x="363"/>
        <item x="463"/>
        <item x="466"/>
        <item x="93"/>
        <item x="239"/>
        <item x="469"/>
        <item x="470"/>
        <item x="457"/>
        <item x="461"/>
        <item x="290"/>
        <item x="472"/>
        <item x="454"/>
        <item x="455"/>
        <item x="164"/>
        <item x="471"/>
        <item x="268"/>
        <item x="237"/>
        <item x="62"/>
        <item x="226"/>
        <item x="244"/>
        <item x="76"/>
        <item x="128"/>
        <item x="129"/>
        <item x="201"/>
        <item x="256"/>
        <item x="140"/>
        <item x="217"/>
        <item x="513"/>
        <item x="482"/>
        <item x="162"/>
        <item x="158"/>
        <item x="344"/>
        <item x="479"/>
        <item x="480"/>
        <item x="481"/>
        <item x="298"/>
        <item x="104"/>
        <item x="460"/>
        <item x="216"/>
        <item x="209"/>
        <item x="205"/>
        <item x="47"/>
        <item x="106"/>
        <item x="289"/>
        <item x="15"/>
        <item x="190"/>
        <item x="389"/>
        <item x="300"/>
        <item x="146"/>
        <item x="257"/>
        <item x="130"/>
        <item x="58"/>
        <item x="255"/>
        <item x="368"/>
        <item x="569"/>
        <item x="512"/>
        <item x="511"/>
        <item x="486"/>
        <item x="487"/>
        <item x="476"/>
        <item x="474"/>
        <item x="272"/>
        <item x="212"/>
        <item x="451"/>
        <item x="452"/>
        <item x="392"/>
        <item x="388"/>
        <item x="458"/>
        <item x="459"/>
        <item x="453"/>
        <item x="456"/>
        <item x="464"/>
        <item x="465"/>
        <item x="172"/>
        <item x="157"/>
        <item x="177"/>
        <item x="228"/>
        <item x="462"/>
        <item x="467"/>
        <item x="134"/>
        <item x="236"/>
        <item x="165"/>
        <item x="262"/>
        <item x="113"/>
        <item x="475"/>
        <item x="174"/>
        <item x="468"/>
        <item x="64"/>
        <item x="488"/>
        <item x="489"/>
        <item x="354"/>
        <item x="445"/>
        <item x="84"/>
        <item x="307"/>
        <item x="264"/>
        <item x="276"/>
        <item x="259"/>
        <item x="261"/>
        <item x="173"/>
        <item x="107"/>
        <item x="477"/>
        <item x="478"/>
        <item x="373"/>
        <item x="21"/>
        <item x="19"/>
        <item x="176"/>
        <item x="332"/>
        <item x="160"/>
        <item x="161"/>
        <item x="484"/>
        <item x="245"/>
        <item x="241"/>
        <item x="53"/>
        <item x="108"/>
        <item x="149"/>
        <item x="485"/>
        <item x="154"/>
        <item x="85"/>
        <item x="483"/>
        <item x="316"/>
        <item x="312"/>
        <item x="70"/>
        <item x="278"/>
        <item x="57"/>
        <item x="82"/>
        <item x="137"/>
        <item x="211"/>
        <item x="242"/>
        <item x="116"/>
        <item x="120"/>
        <item x="202"/>
        <item x="224"/>
        <item x="277"/>
        <item x="252"/>
        <item x="341"/>
        <item x="331"/>
        <item x="181"/>
        <item x="308"/>
        <item x="150"/>
        <item x="102"/>
        <item x="135"/>
        <item x="79"/>
        <item x="334"/>
        <item x="179"/>
        <item x="189"/>
        <item x="196"/>
        <item x="98"/>
        <item x="92"/>
        <item x="431"/>
        <item x="193"/>
        <item x="210"/>
        <item x="197"/>
        <item x="536"/>
        <item x="537"/>
        <item x="185"/>
        <item x="367"/>
        <item x="144"/>
        <item x="247"/>
        <item x="294"/>
        <item x="86"/>
        <item x="267"/>
        <item x="450"/>
        <item x="131"/>
        <item x="227"/>
        <item x="119"/>
        <item x="25"/>
        <item x="33"/>
        <item x="80"/>
        <item x="122"/>
        <item x="551"/>
        <item x="528"/>
        <item x="568"/>
        <item x="543"/>
        <item x="544"/>
        <item x="550"/>
        <item x="520"/>
        <item x="417"/>
        <item x="497"/>
        <item x="573"/>
        <item x="498"/>
        <item x="564"/>
        <item x="565"/>
        <item x="566"/>
        <item x="563"/>
        <item x="553"/>
        <item x="562"/>
        <item x="552"/>
        <item x="514"/>
        <item x="510"/>
        <item x="539"/>
        <item x="574"/>
        <item x="111"/>
        <item x="73"/>
        <item x="516"/>
        <item x="519"/>
        <item x="572"/>
        <item x="542"/>
        <item x="547"/>
        <item x="443"/>
        <item x="441"/>
        <item x="518"/>
        <item x="533"/>
        <item x="535"/>
        <item x="532"/>
        <item x="534"/>
        <item x="9"/>
        <item x="151"/>
        <item x="44"/>
        <item x="273"/>
        <item x="325"/>
        <item x="203"/>
        <item x="561"/>
        <item x="37"/>
        <item x="234"/>
        <item x="40"/>
        <item x="34"/>
        <item x="132"/>
        <item x="558"/>
        <item x="494"/>
        <item x="517"/>
        <item x="567"/>
        <item x="250"/>
        <item x="95"/>
        <item x="168"/>
        <item x="13"/>
        <item x="50"/>
        <item x="17"/>
        <item x="46"/>
        <item x="39"/>
        <item x="83"/>
        <item x="124"/>
        <item x="72"/>
        <item x="156"/>
        <item x="127"/>
        <item x="78"/>
        <item x="141"/>
        <item x="136"/>
        <item x="20"/>
        <item x="213"/>
        <item x="7"/>
        <item x="32"/>
        <item x="99"/>
        <item x="233"/>
        <item x="541"/>
        <item x="492"/>
        <item x="491"/>
        <item x="313"/>
        <item x="493"/>
        <item x="570"/>
        <item x="571"/>
        <item x="495"/>
        <item x="384"/>
        <item x="442"/>
        <item x="496"/>
        <item x="546"/>
        <item x="555"/>
        <item x="545"/>
        <item x="549"/>
        <item x="508"/>
        <item x="529"/>
        <item x="530"/>
        <item x="559"/>
        <item x="507"/>
        <item x="557"/>
        <item x="521"/>
        <item x="522"/>
        <item x="524"/>
        <item x="531"/>
        <item x="538"/>
        <item x="509"/>
        <item x="115"/>
        <item x="506"/>
        <item x="554"/>
        <item x="249"/>
        <item x="378"/>
        <item x="199"/>
        <item x="449"/>
        <item x="221"/>
        <item x="240"/>
        <item x="430"/>
        <item x="406"/>
        <item x="405"/>
        <item x="369"/>
        <item x="322"/>
        <item x="323"/>
        <item x="357"/>
        <item x="490"/>
        <item x="540"/>
        <item x="321"/>
        <item x="279"/>
        <item x="346"/>
        <item x="411"/>
        <item x="63"/>
        <item x="447"/>
        <item x="355"/>
        <item x="299"/>
        <item x="163"/>
        <item x="74"/>
        <item x="269"/>
        <item x="291"/>
        <item x="380"/>
        <item x="208"/>
        <item x="352"/>
        <item x="215"/>
        <item x="5"/>
        <item x="22"/>
        <item x="29"/>
        <item x="339"/>
        <item x="114"/>
        <item x="183"/>
        <item x="38"/>
        <item x="401"/>
        <item x="200"/>
        <item x="118"/>
        <item x="145"/>
        <item x="28"/>
        <item x="87"/>
        <item x="364"/>
        <item x="254"/>
        <item x="350"/>
        <item x="275"/>
        <item x="336"/>
        <item x="349"/>
        <item x="11"/>
        <item x="232"/>
        <item x="110"/>
        <item x="48"/>
        <item x="10"/>
        <item x="143"/>
        <item x="42"/>
        <item x="326"/>
        <item x="175"/>
        <item x="335"/>
        <item x="52"/>
        <item x="230"/>
        <item x="170"/>
        <item x="31"/>
        <item x="314"/>
        <item x="280"/>
        <item x="30"/>
        <item x="91"/>
        <item x="71"/>
        <item x="101"/>
        <item x="416"/>
        <item x="133"/>
        <item x="318"/>
        <item x="96"/>
        <item x="65"/>
        <item x="36"/>
        <item x="89"/>
        <item x="166"/>
        <item x="198"/>
        <item x="1"/>
        <item x="90"/>
        <item x="266"/>
        <item x="302"/>
        <item x="112"/>
        <item x="204"/>
        <item x="303"/>
        <item x="182"/>
        <item x="24"/>
        <item x="379"/>
        <item x="288"/>
        <item x="238"/>
        <item x="285"/>
        <item x="284"/>
        <item x="337"/>
        <item x="360"/>
        <item x="283"/>
        <item x="351"/>
        <item x="365"/>
        <item x="219"/>
        <item x="8"/>
        <item x="27"/>
        <item x="16"/>
        <item x="14"/>
        <item x="301"/>
        <item x="304"/>
        <item x="282"/>
        <item x="374"/>
        <item x="393"/>
        <item x="243"/>
        <item x="396"/>
        <item x="253"/>
        <item x="54"/>
        <item x="69"/>
        <item x="18"/>
        <item x="88"/>
        <item x="265"/>
        <item x="338"/>
        <item x="147"/>
        <item x="23"/>
        <item x="26"/>
        <item x="125"/>
        <item x="49"/>
        <item x="207"/>
        <item x="109"/>
        <item x="187"/>
        <item x="184"/>
        <item x="375"/>
        <item x="311"/>
        <item x="371"/>
        <item x="152"/>
        <item x="81"/>
        <item x="408"/>
        <item x="305"/>
        <item x="231"/>
        <item x="167"/>
        <item x="188"/>
        <item x="270"/>
        <item x="263"/>
        <item x="286"/>
        <item x="126"/>
        <item x="2"/>
        <item x="448"/>
        <item x="45"/>
        <item x="138"/>
        <item x="43"/>
        <item x="12"/>
        <item x="41"/>
        <item x="328"/>
        <item x="356"/>
        <item x="525"/>
        <item x="0"/>
        <item x="527"/>
        <item x="526"/>
        <item x="504"/>
        <item x="523"/>
        <item x="502"/>
        <item x="327"/>
        <item x="97"/>
        <item x="214"/>
        <item x="148"/>
        <item x="560"/>
        <item x="501"/>
        <item x="503"/>
        <item x="505"/>
        <item x="500"/>
        <item x="499"/>
        <item x="446"/>
        <item x="235"/>
        <item x="324"/>
        <item t="default"/>
      </items>
    </pivotField>
    <pivotField showAll="0"/>
    <pivotField showAll="0"/>
    <pivotField showAll="0"/>
    <pivotField dataField="1" showAll="0"/>
    <pivotField dataField="1" numFmtId="44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QUANT_x000a_VENDIDA" fld="4" baseField="0" baseItem="0"/>
    <dataField name="Soma de 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6" cacheId="3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C30" firstHeaderRow="0" firstDataRow="1" firstDataCol="1"/>
  <pivotFields count="12">
    <pivotField showAll="0"/>
    <pivotField showAll="0" sortType="descending">
      <items count="55">
        <item x="3"/>
        <item x="5"/>
        <item x="29"/>
        <item x="4"/>
        <item x="26"/>
        <item x="30"/>
        <item x="38"/>
        <item x="0"/>
        <item x="21"/>
        <item x="9"/>
        <item x="17"/>
        <item x="15"/>
        <item x="23"/>
        <item x="14"/>
        <item x="45"/>
        <item x="34"/>
        <item x="41"/>
        <item x="33"/>
        <item x="35"/>
        <item x="32"/>
        <item x="52"/>
        <item x="44"/>
        <item x="49"/>
        <item x="24"/>
        <item x="46"/>
        <item x="36"/>
        <item x="22"/>
        <item x="47"/>
        <item x="48"/>
        <item x="43"/>
        <item x="42"/>
        <item x="12"/>
        <item x="28"/>
        <item x="40"/>
        <item x="53"/>
        <item x="8"/>
        <item x="6"/>
        <item x="51"/>
        <item x="19"/>
        <item x="50"/>
        <item x="31"/>
        <item x="25"/>
        <item x="10"/>
        <item x="16"/>
        <item x="18"/>
        <item x="7"/>
        <item x="2"/>
        <item x="39"/>
        <item x="1"/>
        <item x="27"/>
        <item x="37"/>
        <item x="20"/>
        <item x="13"/>
        <item x="1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 sortType="descending">
      <items count="27">
        <item x="6"/>
        <item x="16"/>
        <item x="23"/>
        <item x="9"/>
        <item x="11"/>
        <item x="13"/>
        <item x="18"/>
        <item x="20"/>
        <item x="0"/>
        <item x="7"/>
        <item x="15"/>
        <item x="24"/>
        <item x="5"/>
        <item x="19"/>
        <item x="8"/>
        <item x="10"/>
        <item x="12"/>
        <item x="22"/>
        <item x="1"/>
        <item x="21"/>
        <item x="17"/>
        <item x="4"/>
        <item x="14"/>
        <item x="2"/>
        <item x="3"/>
        <item x="2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showAll="0"/>
    <pivotField dataField="1" numFmtId="44" showAll="0"/>
    <pivotField numFmtId="164" showAll="0"/>
    <pivotField showAll="0"/>
    <pivotField showAll="0"/>
    <pivotField showAll="0"/>
    <pivotField showAll="0"/>
    <pivotField showAll="0"/>
  </pivotFields>
  <rowFields count="1">
    <field x="2"/>
  </rowFields>
  <rowItems count="27">
    <i>
      <x v="23"/>
    </i>
    <i>
      <x v="8"/>
    </i>
    <i>
      <x v="18"/>
    </i>
    <i>
      <x v="12"/>
    </i>
    <i>
      <x v="14"/>
    </i>
    <i>
      <x v="24"/>
    </i>
    <i>
      <x v="21"/>
    </i>
    <i>
      <x v="15"/>
    </i>
    <i>
      <x v="9"/>
    </i>
    <i>
      <x v="7"/>
    </i>
    <i>
      <x/>
    </i>
    <i>
      <x v="22"/>
    </i>
    <i>
      <x v="6"/>
    </i>
    <i>
      <x v="3"/>
    </i>
    <i>
      <x v="16"/>
    </i>
    <i>
      <x v="4"/>
    </i>
    <i>
      <x v="1"/>
    </i>
    <i>
      <x v="5"/>
    </i>
    <i>
      <x v="17"/>
    </i>
    <i>
      <x v="19"/>
    </i>
    <i>
      <x v="11"/>
    </i>
    <i>
      <x v="10"/>
    </i>
    <i>
      <x v="20"/>
    </i>
    <i>
      <x v="13"/>
    </i>
    <i>
      <x v="2"/>
    </i>
    <i>
      <x v="25"/>
    </i>
    <i t="grand">
      <x/>
    </i>
  </rowItems>
  <colFields count="1">
    <field x="-2"/>
  </colFields>
  <colItems count="2">
    <i>
      <x/>
    </i>
    <i i="1">
      <x v="1"/>
    </i>
  </colItems>
  <dataFields count="2">
    <dataField name=" QUANT_x000a_VENDIDA" fld="4" baseField="0" baseItem="0"/>
    <dataField name="Soma de TOTAL" fld="5" baseField="0" baseItem="0" numFmtId="44"/>
  </dataFields>
  <formats count="4">
    <format dxfId="25">
      <pivotArea outline="0" collapsedLevelsAreSubtotals="1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field="1" type="button" dataOnly="0" labelOnly="1" outline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79"/>
  <sheetViews>
    <sheetView topLeftCell="A559" workbookViewId="0">
      <selection activeCell="B4" sqref="B4:C579"/>
    </sheetView>
  </sheetViews>
  <sheetFormatPr defaultRowHeight="15" x14ac:dyDescent="0.25"/>
  <cols>
    <col min="1" max="1" width="20" bestFit="1" customWidth="1"/>
    <col min="2" max="2" width="25.28515625" bestFit="1" customWidth="1"/>
    <col min="3" max="3" width="14.7109375" bestFit="1" customWidth="1"/>
  </cols>
  <sheetData>
    <row r="3" spans="1:3" x14ac:dyDescent="0.25">
      <c r="A3" s="1" t="s">
        <v>282</v>
      </c>
      <c r="B3" s="5" t="s">
        <v>440</v>
      </c>
      <c r="C3" s="5" t="s">
        <v>939</v>
      </c>
    </row>
    <row r="4" spans="1:3" x14ac:dyDescent="0.25">
      <c r="A4" s="2">
        <v>2210</v>
      </c>
      <c r="B4" s="3">
        <v>2</v>
      </c>
      <c r="C4" s="3">
        <v>57</v>
      </c>
    </row>
    <row r="5" spans="1:3" x14ac:dyDescent="0.25">
      <c r="A5" s="2">
        <v>2211</v>
      </c>
      <c r="B5" s="3">
        <v>1</v>
      </c>
      <c r="C5" s="3">
        <v>20.39</v>
      </c>
    </row>
    <row r="6" spans="1:3" x14ac:dyDescent="0.25">
      <c r="A6" s="2">
        <v>2214</v>
      </c>
      <c r="B6" s="3">
        <v>1</v>
      </c>
      <c r="C6" s="3">
        <v>32.72</v>
      </c>
    </row>
    <row r="7" spans="1:3" x14ac:dyDescent="0.25">
      <c r="A7" s="2">
        <v>2219</v>
      </c>
      <c r="B7" s="3">
        <v>1</v>
      </c>
      <c r="C7" s="3">
        <v>89.21</v>
      </c>
    </row>
    <row r="8" spans="1:3" x14ac:dyDescent="0.25">
      <c r="A8" s="2">
        <v>2309</v>
      </c>
      <c r="B8" s="3">
        <v>1</v>
      </c>
      <c r="C8" s="3">
        <v>22.76</v>
      </c>
    </row>
    <row r="9" spans="1:3" x14ac:dyDescent="0.25">
      <c r="A9" s="2">
        <v>2312</v>
      </c>
      <c r="B9" s="3">
        <v>4</v>
      </c>
      <c r="C9" s="3">
        <v>52.36</v>
      </c>
    </row>
    <row r="10" spans="1:3" x14ac:dyDescent="0.25">
      <c r="A10" s="2">
        <v>2316</v>
      </c>
      <c r="B10" s="3">
        <v>39</v>
      </c>
      <c r="C10" s="3">
        <v>2134.9159999999997</v>
      </c>
    </row>
    <row r="11" spans="1:3" x14ac:dyDescent="0.25">
      <c r="A11" s="2">
        <v>2327</v>
      </c>
      <c r="B11" s="3">
        <v>19</v>
      </c>
      <c r="C11" s="3">
        <v>625.37699999999995</v>
      </c>
    </row>
    <row r="12" spans="1:3" x14ac:dyDescent="0.25">
      <c r="A12" s="2">
        <v>2345</v>
      </c>
      <c r="B12" s="3">
        <v>6</v>
      </c>
      <c r="C12" s="3">
        <v>98.800000000000011</v>
      </c>
    </row>
    <row r="13" spans="1:3" x14ac:dyDescent="0.25">
      <c r="A13" s="2">
        <v>2353</v>
      </c>
      <c r="B13" s="3">
        <v>1</v>
      </c>
      <c r="C13" s="3">
        <v>92.47</v>
      </c>
    </row>
    <row r="14" spans="1:3" x14ac:dyDescent="0.25">
      <c r="A14" s="2">
        <v>2357</v>
      </c>
      <c r="B14" s="3">
        <v>2</v>
      </c>
      <c r="C14" s="3">
        <v>158.56</v>
      </c>
    </row>
    <row r="15" spans="1:3" x14ac:dyDescent="0.25">
      <c r="A15" s="2">
        <v>2358</v>
      </c>
      <c r="B15" s="3">
        <v>3</v>
      </c>
      <c r="C15" s="3">
        <v>115.85999999999999</v>
      </c>
    </row>
    <row r="16" spans="1:3" x14ac:dyDescent="0.25">
      <c r="A16" s="2">
        <v>2360</v>
      </c>
      <c r="B16" s="3">
        <v>6</v>
      </c>
      <c r="C16" s="3">
        <v>343.79</v>
      </c>
    </row>
    <row r="17" spans="1:3" x14ac:dyDescent="0.25">
      <c r="A17" s="2">
        <v>2361</v>
      </c>
      <c r="B17" s="3">
        <v>6</v>
      </c>
      <c r="C17" s="3">
        <v>277.95000000000005</v>
      </c>
    </row>
    <row r="18" spans="1:3" x14ac:dyDescent="0.25">
      <c r="A18" s="2">
        <v>2362</v>
      </c>
      <c r="B18" s="3">
        <v>1</v>
      </c>
      <c r="C18" s="3">
        <v>72.430000000000007</v>
      </c>
    </row>
    <row r="19" spans="1:3" x14ac:dyDescent="0.25">
      <c r="A19" s="2">
        <v>2367</v>
      </c>
      <c r="B19" s="3">
        <v>6</v>
      </c>
      <c r="C19" s="3">
        <v>395.35</v>
      </c>
    </row>
    <row r="20" spans="1:3" x14ac:dyDescent="0.25">
      <c r="A20" s="2">
        <v>2374</v>
      </c>
      <c r="B20" s="3">
        <v>36</v>
      </c>
      <c r="C20" s="3">
        <v>816.15999999999963</v>
      </c>
    </row>
    <row r="21" spans="1:3" x14ac:dyDescent="0.25">
      <c r="A21" s="2">
        <v>2375</v>
      </c>
      <c r="B21" s="3">
        <v>9</v>
      </c>
      <c r="C21" s="3">
        <v>206.83</v>
      </c>
    </row>
    <row r="22" spans="1:3" x14ac:dyDescent="0.25">
      <c r="A22" s="2">
        <v>4001</v>
      </c>
      <c r="B22" s="3">
        <v>2</v>
      </c>
      <c r="C22" s="3">
        <v>21.181699999999999</v>
      </c>
    </row>
    <row r="23" spans="1:3" x14ac:dyDescent="0.25">
      <c r="A23" s="2">
        <v>4002</v>
      </c>
      <c r="B23" s="3">
        <v>2</v>
      </c>
      <c r="C23" s="3">
        <v>14.54</v>
      </c>
    </row>
    <row r="24" spans="1:3" x14ac:dyDescent="0.25">
      <c r="A24" s="2">
        <v>4003</v>
      </c>
      <c r="B24" s="3">
        <v>3</v>
      </c>
      <c r="C24" s="3">
        <v>17.73</v>
      </c>
    </row>
    <row r="25" spans="1:3" x14ac:dyDescent="0.25">
      <c r="A25" s="2">
        <v>4004</v>
      </c>
      <c r="B25" s="3">
        <v>2</v>
      </c>
      <c r="C25" s="3">
        <v>19.5</v>
      </c>
    </row>
    <row r="26" spans="1:3" x14ac:dyDescent="0.25">
      <c r="A26" s="2">
        <v>4005</v>
      </c>
      <c r="B26" s="3">
        <v>3</v>
      </c>
      <c r="C26" s="3">
        <v>33.629999999999995</v>
      </c>
    </row>
    <row r="27" spans="1:3" x14ac:dyDescent="0.25">
      <c r="A27" s="2">
        <v>4013</v>
      </c>
      <c r="B27" s="3">
        <v>2</v>
      </c>
      <c r="C27" s="3">
        <v>11.82</v>
      </c>
    </row>
    <row r="28" spans="1:3" x14ac:dyDescent="0.25">
      <c r="A28" s="2">
        <v>4015</v>
      </c>
      <c r="B28" s="3">
        <v>1</v>
      </c>
      <c r="C28" s="3">
        <v>5.4</v>
      </c>
    </row>
    <row r="29" spans="1:3" x14ac:dyDescent="0.25">
      <c r="A29" s="2">
        <v>4016</v>
      </c>
      <c r="B29" s="3">
        <v>5</v>
      </c>
      <c r="C29" s="3">
        <v>51.739999999999995</v>
      </c>
    </row>
    <row r="30" spans="1:3" x14ac:dyDescent="0.25">
      <c r="A30" s="2">
        <v>4018</v>
      </c>
      <c r="B30" s="3">
        <v>1</v>
      </c>
      <c r="C30" s="3">
        <v>27.8</v>
      </c>
    </row>
    <row r="31" spans="1:3" x14ac:dyDescent="0.25">
      <c r="A31" s="2">
        <v>4022</v>
      </c>
      <c r="B31" s="3">
        <v>5</v>
      </c>
      <c r="C31" s="3">
        <v>43.550000000000004</v>
      </c>
    </row>
    <row r="32" spans="1:3" x14ac:dyDescent="0.25">
      <c r="A32" s="2">
        <v>4023</v>
      </c>
      <c r="B32" s="3">
        <v>13</v>
      </c>
      <c r="C32" s="3">
        <v>79.819999999999993</v>
      </c>
    </row>
    <row r="33" spans="1:3" x14ac:dyDescent="0.25">
      <c r="A33" s="2">
        <v>4024</v>
      </c>
      <c r="B33" s="3">
        <v>5</v>
      </c>
      <c r="C33" s="3">
        <v>69.62</v>
      </c>
    </row>
    <row r="34" spans="1:3" x14ac:dyDescent="0.25">
      <c r="A34" s="2">
        <v>4032</v>
      </c>
      <c r="B34" s="3">
        <v>7</v>
      </c>
      <c r="C34" s="3">
        <v>62.969999999999985</v>
      </c>
    </row>
    <row r="35" spans="1:3" x14ac:dyDescent="0.25">
      <c r="A35" s="2">
        <v>4041</v>
      </c>
      <c r="B35" s="3">
        <v>1</v>
      </c>
      <c r="C35" s="3">
        <v>10.81</v>
      </c>
    </row>
    <row r="36" spans="1:3" x14ac:dyDescent="0.25">
      <c r="A36" s="2">
        <v>4042</v>
      </c>
      <c r="B36" s="3">
        <v>1</v>
      </c>
      <c r="C36" s="3">
        <v>14.2</v>
      </c>
    </row>
    <row r="37" spans="1:3" x14ac:dyDescent="0.25">
      <c r="A37" s="2">
        <v>4043</v>
      </c>
      <c r="B37" s="3">
        <v>3</v>
      </c>
      <c r="C37" s="3">
        <v>27.749999999999996</v>
      </c>
    </row>
    <row r="38" spans="1:3" x14ac:dyDescent="0.25">
      <c r="A38" s="2">
        <v>4044</v>
      </c>
      <c r="B38" s="3">
        <v>1</v>
      </c>
      <c r="C38" s="3">
        <v>10.016</v>
      </c>
    </row>
    <row r="39" spans="1:3" x14ac:dyDescent="0.25">
      <c r="A39" s="2">
        <v>4052</v>
      </c>
      <c r="B39" s="3">
        <v>1</v>
      </c>
      <c r="C39" s="3">
        <v>14.2</v>
      </c>
    </row>
    <row r="40" spans="1:3" x14ac:dyDescent="0.25">
      <c r="A40" s="2">
        <v>4053</v>
      </c>
      <c r="B40" s="3">
        <v>1</v>
      </c>
      <c r="C40" s="3">
        <v>37.04</v>
      </c>
    </row>
    <row r="41" spans="1:3" x14ac:dyDescent="0.25">
      <c r="A41" s="2">
        <v>4054</v>
      </c>
      <c r="B41" s="3">
        <v>1</v>
      </c>
      <c r="C41" s="3">
        <v>30.1</v>
      </c>
    </row>
    <row r="42" spans="1:3" x14ac:dyDescent="0.25">
      <c r="A42" s="2">
        <v>4055</v>
      </c>
      <c r="B42" s="3">
        <v>2</v>
      </c>
      <c r="C42" s="3">
        <v>27.04</v>
      </c>
    </row>
    <row r="43" spans="1:3" x14ac:dyDescent="0.25">
      <c r="A43" s="2">
        <v>4058</v>
      </c>
      <c r="B43" s="3">
        <v>1</v>
      </c>
      <c r="C43" s="3">
        <v>9.83</v>
      </c>
    </row>
    <row r="44" spans="1:3" x14ac:dyDescent="0.25">
      <c r="A44" s="2">
        <v>4059</v>
      </c>
      <c r="B44" s="3">
        <v>8</v>
      </c>
      <c r="C44" s="3">
        <v>109.13</v>
      </c>
    </row>
    <row r="45" spans="1:3" x14ac:dyDescent="0.25">
      <c r="A45" s="2">
        <v>4063</v>
      </c>
      <c r="B45" s="3">
        <v>1</v>
      </c>
      <c r="C45" s="3">
        <v>10.54</v>
      </c>
    </row>
    <row r="46" spans="1:3" x14ac:dyDescent="0.25">
      <c r="A46" s="2">
        <v>4068</v>
      </c>
      <c r="B46" s="3">
        <v>2</v>
      </c>
      <c r="C46" s="3">
        <v>24.06</v>
      </c>
    </row>
    <row r="47" spans="1:3" x14ac:dyDescent="0.25">
      <c r="A47" s="2">
        <v>4071</v>
      </c>
      <c r="B47" s="3">
        <v>5</v>
      </c>
      <c r="C47" s="3">
        <v>85.55</v>
      </c>
    </row>
    <row r="48" spans="1:3" x14ac:dyDescent="0.25">
      <c r="A48" s="2">
        <v>4072</v>
      </c>
      <c r="B48" s="3">
        <v>2</v>
      </c>
      <c r="C48" s="3">
        <v>24.08</v>
      </c>
    </row>
    <row r="49" spans="1:3" x14ac:dyDescent="0.25">
      <c r="A49" s="2">
        <v>4073</v>
      </c>
      <c r="B49" s="3">
        <v>4</v>
      </c>
      <c r="C49" s="3">
        <v>66.680000000000007</v>
      </c>
    </row>
    <row r="50" spans="1:3" x14ac:dyDescent="0.25">
      <c r="A50" s="2">
        <v>4076</v>
      </c>
      <c r="B50" s="3">
        <v>2</v>
      </c>
      <c r="C50" s="3">
        <v>24.6</v>
      </c>
    </row>
    <row r="51" spans="1:3" x14ac:dyDescent="0.25">
      <c r="A51" s="2">
        <v>4077</v>
      </c>
      <c r="B51" s="3">
        <v>11</v>
      </c>
      <c r="C51" s="3">
        <v>124.74000000000002</v>
      </c>
    </row>
    <row r="52" spans="1:3" x14ac:dyDescent="0.25">
      <c r="A52" s="2">
        <v>4079</v>
      </c>
      <c r="B52" s="3">
        <v>4</v>
      </c>
      <c r="C52" s="3">
        <v>44.08</v>
      </c>
    </row>
    <row r="53" spans="1:3" x14ac:dyDescent="0.25">
      <c r="A53" s="2">
        <v>4081</v>
      </c>
      <c r="B53" s="3">
        <v>6</v>
      </c>
      <c r="C53" s="3">
        <v>96.27</v>
      </c>
    </row>
    <row r="54" spans="1:3" x14ac:dyDescent="0.25">
      <c r="A54" s="2">
        <v>4083</v>
      </c>
      <c r="B54" s="3">
        <v>1</v>
      </c>
      <c r="C54" s="3">
        <v>29.83</v>
      </c>
    </row>
    <row r="55" spans="1:3" x14ac:dyDescent="0.25">
      <c r="A55" s="2">
        <v>4085</v>
      </c>
      <c r="B55" s="3">
        <v>1</v>
      </c>
      <c r="C55" s="3">
        <v>28.53</v>
      </c>
    </row>
    <row r="56" spans="1:3" x14ac:dyDescent="0.25">
      <c r="A56" s="2">
        <v>5033</v>
      </c>
      <c r="B56" s="3">
        <v>1</v>
      </c>
      <c r="C56" s="3">
        <v>42.62</v>
      </c>
    </row>
    <row r="57" spans="1:3" x14ac:dyDescent="0.25">
      <c r="A57" s="2">
        <v>5113</v>
      </c>
      <c r="B57" s="3">
        <v>1</v>
      </c>
      <c r="C57" s="3">
        <v>20.309999999999999</v>
      </c>
    </row>
    <row r="58" spans="1:3" x14ac:dyDescent="0.25">
      <c r="A58" s="2">
        <v>5242</v>
      </c>
      <c r="B58" s="3">
        <v>3</v>
      </c>
      <c r="C58" s="3">
        <v>54.36</v>
      </c>
    </row>
    <row r="59" spans="1:3" x14ac:dyDescent="0.25">
      <c r="A59" s="2">
        <v>5554</v>
      </c>
      <c r="B59" s="3">
        <v>35</v>
      </c>
      <c r="C59" s="3">
        <v>1091.4000000000001</v>
      </c>
    </row>
    <row r="60" spans="1:3" x14ac:dyDescent="0.25">
      <c r="A60" s="2">
        <v>5621</v>
      </c>
      <c r="B60" s="3">
        <v>1</v>
      </c>
      <c r="C60" s="3">
        <v>36.39</v>
      </c>
    </row>
    <row r="61" spans="1:3" x14ac:dyDescent="0.25">
      <c r="A61" s="2">
        <v>5711</v>
      </c>
      <c r="B61" s="3">
        <v>1</v>
      </c>
      <c r="C61" s="3">
        <v>66.959999999999994</v>
      </c>
    </row>
    <row r="62" spans="1:3" x14ac:dyDescent="0.25">
      <c r="A62" s="2">
        <v>6615</v>
      </c>
      <c r="B62" s="3">
        <v>1</v>
      </c>
      <c r="C62" s="3">
        <v>46.84</v>
      </c>
    </row>
    <row r="63" spans="1:3" x14ac:dyDescent="0.25">
      <c r="A63" s="2">
        <v>6617</v>
      </c>
      <c r="B63" s="3">
        <v>3</v>
      </c>
      <c r="C63" s="3">
        <v>160.18</v>
      </c>
    </row>
    <row r="64" spans="1:3" x14ac:dyDescent="0.25">
      <c r="A64" s="2">
        <v>8501</v>
      </c>
      <c r="B64" s="3">
        <v>2</v>
      </c>
      <c r="C64" s="3">
        <v>107.72</v>
      </c>
    </row>
    <row r="65" spans="1:3" x14ac:dyDescent="0.25">
      <c r="A65" s="2">
        <v>8650</v>
      </c>
      <c r="B65" s="3">
        <v>1</v>
      </c>
      <c r="C65" s="3">
        <v>45.95</v>
      </c>
    </row>
    <row r="66" spans="1:3" x14ac:dyDescent="0.25">
      <c r="A66" s="2">
        <v>10107</v>
      </c>
      <c r="B66" s="3">
        <v>77</v>
      </c>
      <c r="C66" s="3">
        <v>5862.15</v>
      </c>
    </row>
    <row r="67" spans="1:3" x14ac:dyDescent="0.25">
      <c r="A67" s="2">
        <v>10136</v>
      </c>
      <c r="B67" s="3">
        <v>1</v>
      </c>
      <c r="C67" s="3">
        <v>175.06</v>
      </c>
    </row>
    <row r="68" spans="1:3" x14ac:dyDescent="0.25">
      <c r="A68" s="2">
        <v>11097</v>
      </c>
      <c r="B68" s="3">
        <v>3</v>
      </c>
      <c r="C68" s="3">
        <v>68.89</v>
      </c>
    </row>
    <row r="69" spans="1:3" x14ac:dyDescent="0.25">
      <c r="A69" s="2">
        <v>11195</v>
      </c>
      <c r="B69" s="3">
        <v>5</v>
      </c>
      <c r="C69" s="3">
        <v>131.13999999999999</v>
      </c>
    </row>
    <row r="70" spans="1:3" x14ac:dyDescent="0.25">
      <c r="A70" s="2">
        <v>13121</v>
      </c>
      <c r="B70" s="3">
        <v>2</v>
      </c>
      <c r="C70" s="3">
        <v>120.80000000000001</v>
      </c>
    </row>
    <row r="71" spans="1:3" x14ac:dyDescent="0.25">
      <c r="A71" s="2">
        <v>13125</v>
      </c>
      <c r="B71" s="3">
        <v>11</v>
      </c>
      <c r="C71" s="3">
        <v>448.76</v>
      </c>
    </row>
    <row r="72" spans="1:3" x14ac:dyDescent="0.25">
      <c r="A72" s="2">
        <v>14098</v>
      </c>
      <c r="B72" s="3">
        <v>6</v>
      </c>
      <c r="C72" s="3">
        <v>115.23</v>
      </c>
    </row>
    <row r="73" spans="1:3" x14ac:dyDescent="0.25">
      <c r="A73" s="2">
        <v>14104</v>
      </c>
      <c r="B73" s="3">
        <v>41</v>
      </c>
      <c r="C73" s="3">
        <v>1219.5679999999998</v>
      </c>
    </row>
    <row r="74" spans="1:3" x14ac:dyDescent="0.25">
      <c r="A74" s="2">
        <v>17046</v>
      </c>
      <c r="B74" s="3">
        <v>1</v>
      </c>
      <c r="C74" s="3">
        <v>22</v>
      </c>
    </row>
    <row r="75" spans="1:3" x14ac:dyDescent="0.25">
      <c r="A75" s="2">
        <v>22051</v>
      </c>
      <c r="B75" s="3">
        <v>19</v>
      </c>
      <c r="C75" s="3">
        <v>553.98</v>
      </c>
    </row>
    <row r="76" spans="1:3" x14ac:dyDescent="0.25">
      <c r="A76" s="2">
        <v>22099</v>
      </c>
      <c r="B76" s="3">
        <v>3</v>
      </c>
      <c r="C76" s="3">
        <v>94.53</v>
      </c>
    </row>
    <row r="77" spans="1:3" x14ac:dyDescent="0.25">
      <c r="A77" s="2">
        <v>22115</v>
      </c>
      <c r="B77" s="3">
        <v>1</v>
      </c>
      <c r="C77" s="3">
        <v>82.72</v>
      </c>
    </row>
    <row r="78" spans="1:3" x14ac:dyDescent="0.25">
      <c r="A78" s="2">
        <v>22182</v>
      </c>
      <c r="B78" s="3">
        <v>1</v>
      </c>
      <c r="C78" s="3">
        <v>36.44</v>
      </c>
    </row>
    <row r="79" spans="1:3" x14ac:dyDescent="0.25">
      <c r="A79" s="2">
        <v>26056</v>
      </c>
      <c r="B79" s="3">
        <v>1</v>
      </c>
      <c r="C79" s="3">
        <v>44.12</v>
      </c>
    </row>
    <row r="80" spans="1:3" x14ac:dyDescent="0.25">
      <c r="A80" s="2">
        <v>28006</v>
      </c>
      <c r="B80" s="3">
        <v>9</v>
      </c>
      <c r="C80" s="3">
        <v>465.28</v>
      </c>
    </row>
    <row r="81" spans="1:3" x14ac:dyDescent="0.25">
      <c r="A81" s="2">
        <v>29014</v>
      </c>
      <c r="B81" s="3">
        <v>6</v>
      </c>
      <c r="C81" s="3">
        <v>249.60999999999999</v>
      </c>
    </row>
    <row r="82" spans="1:3" x14ac:dyDescent="0.25">
      <c r="A82" s="2">
        <v>29037</v>
      </c>
      <c r="B82" s="3">
        <v>5</v>
      </c>
      <c r="C82" s="3">
        <v>189.54999999999998</v>
      </c>
    </row>
    <row r="83" spans="1:3" x14ac:dyDescent="0.25">
      <c r="A83" s="2">
        <v>36656</v>
      </c>
      <c r="B83" s="3">
        <v>1</v>
      </c>
      <c r="C83" s="3">
        <v>77.63</v>
      </c>
    </row>
    <row r="84" spans="1:3" x14ac:dyDescent="0.25">
      <c r="A84" s="2">
        <v>44507</v>
      </c>
      <c r="B84" s="3">
        <v>7</v>
      </c>
      <c r="C84" s="3">
        <v>221.32999999999998</v>
      </c>
    </row>
    <row r="85" spans="1:3" x14ac:dyDescent="0.25">
      <c r="A85" s="2">
        <v>50050</v>
      </c>
      <c r="B85" s="3">
        <v>1</v>
      </c>
      <c r="C85" s="3">
        <v>96.33</v>
      </c>
    </row>
    <row r="86" spans="1:3" x14ac:dyDescent="0.25">
      <c r="A86" s="2">
        <v>55013</v>
      </c>
      <c r="B86" s="3">
        <v>1</v>
      </c>
      <c r="C86" s="3">
        <v>57.5</v>
      </c>
    </row>
    <row r="87" spans="1:3" x14ac:dyDescent="0.25">
      <c r="A87" s="2">
        <v>55023</v>
      </c>
      <c r="B87" s="3">
        <v>5</v>
      </c>
      <c r="C87" s="3">
        <v>187.69</v>
      </c>
    </row>
    <row r="88" spans="1:3" x14ac:dyDescent="0.25">
      <c r="A88" s="2">
        <v>55030</v>
      </c>
      <c r="B88" s="3">
        <v>1</v>
      </c>
      <c r="C88" s="3">
        <v>51.67</v>
      </c>
    </row>
    <row r="89" spans="1:3" x14ac:dyDescent="0.25">
      <c r="A89" s="2">
        <v>55142</v>
      </c>
      <c r="B89" s="3">
        <v>12</v>
      </c>
      <c r="C89" s="3">
        <v>723.1099999999999</v>
      </c>
    </row>
    <row r="90" spans="1:3" x14ac:dyDescent="0.25">
      <c r="A90" s="2">
        <v>55143</v>
      </c>
      <c r="B90" s="3">
        <v>3</v>
      </c>
      <c r="C90" s="3">
        <v>192.24</v>
      </c>
    </row>
    <row r="91" spans="1:3" x14ac:dyDescent="0.25">
      <c r="A91" s="2">
        <v>55174</v>
      </c>
      <c r="B91" s="3">
        <v>5</v>
      </c>
      <c r="C91" s="3">
        <v>232.65</v>
      </c>
    </row>
    <row r="92" spans="1:3" x14ac:dyDescent="0.25">
      <c r="A92" s="2">
        <v>66003</v>
      </c>
      <c r="B92" s="3">
        <v>1</v>
      </c>
      <c r="C92" s="3">
        <v>36.35</v>
      </c>
    </row>
    <row r="93" spans="1:3" x14ac:dyDescent="0.25">
      <c r="A93" s="2">
        <v>66044</v>
      </c>
      <c r="B93" s="3">
        <v>2</v>
      </c>
      <c r="C93" s="3">
        <v>62.74</v>
      </c>
    </row>
    <row r="94" spans="1:3" x14ac:dyDescent="0.25">
      <c r="A94" s="2">
        <v>66412</v>
      </c>
      <c r="B94" s="3">
        <v>6</v>
      </c>
      <c r="C94" s="3">
        <v>247.88</v>
      </c>
    </row>
    <row r="95" spans="1:3" x14ac:dyDescent="0.25">
      <c r="A95" s="2">
        <v>66413</v>
      </c>
      <c r="B95" s="3">
        <v>2</v>
      </c>
      <c r="C95" s="3">
        <v>77.94</v>
      </c>
    </row>
    <row r="96" spans="1:3" x14ac:dyDescent="0.25">
      <c r="A96" s="2">
        <v>66416</v>
      </c>
      <c r="B96" s="3">
        <v>1</v>
      </c>
      <c r="C96" s="3">
        <v>33.76</v>
      </c>
    </row>
    <row r="97" spans="1:3" x14ac:dyDescent="0.25">
      <c r="A97" s="2">
        <v>66418</v>
      </c>
      <c r="B97" s="3">
        <v>5</v>
      </c>
      <c r="C97" s="3">
        <v>184.26</v>
      </c>
    </row>
    <row r="98" spans="1:3" x14ac:dyDescent="0.25">
      <c r="A98" s="2">
        <v>66425</v>
      </c>
      <c r="B98" s="3">
        <v>1</v>
      </c>
      <c r="C98" s="3">
        <v>46.54</v>
      </c>
    </row>
    <row r="99" spans="1:3" x14ac:dyDescent="0.25">
      <c r="A99" s="2">
        <v>66507</v>
      </c>
      <c r="B99" s="3">
        <v>3</v>
      </c>
      <c r="C99" s="3">
        <v>126.4</v>
      </c>
    </row>
    <row r="100" spans="1:3" x14ac:dyDescent="0.25">
      <c r="A100" s="2">
        <v>66606</v>
      </c>
      <c r="B100" s="3">
        <v>6</v>
      </c>
      <c r="C100" s="3">
        <v>992.37999999999988</v>
      </c>
    </row>
    <row r="101" spans="1:3" x14ac:dyDescent="0.25">
      <c r="A101" s="2">
        <v>66610</v>
      </c>
      <c r="B101" s="3">
        <v>3</v>
      </c>
      <c r="C101" s="3">
        <v>437.22</v>
      </c>
    </row>
    <row r="102" spans="1:3" x14ac:dyDescent="0.25">
      <c r="A102" s="2">
        <v>66611</v>
      </c>
      <c r="B102" s="3">
        <v>5</v>
      </c>
      <c r="C102" s="3">
        <v>744.38</v>
      </c>
    </row>
    <row r="103" spans="1:3" x14ac:dyDescent="0.25">
      <c r="A103" s="2">
        <v>66630</v>
      </c>
      <c r="B103" s="3">
        <v>1</v>
      </c>
      <c r="C103" s="3">
        <v>93.83</v>
      </c>
    </row>
    <row r="104" spans="1:3" x14ac:dyDescent="0.25">
      <c r="A104" s="2">
        <v>66636</v>
      </c>
      <c r="B104" s="3">
        <v>9</v>
      </c>
      <c r="C104" s="3">
        <v>530</v>
      </c>
    </row>
    <row r="105" spans="1:3" x14ac:dyDescent="0.25">
      <c r="A105" s="2">
        <v>66640</v>
      </c>
      <c r="B105" s="3">
        <v>5</v>
      </c>
      <c r="C105" s="3">
        <v>604.40000000000009</v>
      </c>
    </row>
    <row r="106" spans="1:3" x14ac:dyDescent="0.25">
      <c r="A106" s="2">
        <v>66654</v>
      </c>
      <c r="B106" s="3">
        <v>1</v>
      </c>
      <c r="C106" s="3">
        <v>84.26</v>
      </c>
    </row>
    <row r="107" spans="1:3" x14ac:dyDescent="0.25">
      <c r="A107" s="2">
        <v>70541</v>
      </c>
      <c r="B107" s="3">
        <v>2</v>
      </c>
      <c r="C107" s="3">
        <v>22.65</v>
      </c>
    </row>
    <row r="108" spans="1:3" x14ac:dyDescent="0.25">
      <c r="A108" s="2">
        <v>77032</v>
      </c>
      <c r="B108" s="3">
        <v>1</v>
      </c>
      <c r="C108" s="3">
        <v>33.83</v>
      </c>
    </row>
    <row r="109" spans="1:3" x14ac:dyDescent="0.25">
      <c r="A109" s="2">
        <v>77144</v>
      </c>
      <c r="B109" s="3">
        <v>1</v>
      </c>
      <c r="C109" s="3">
        <v>18.809999999999999</v>
      </c>
    </row>
    <row r="110" spans="1:3" x14ac:dyDescent="0.25">
      <c r="A110" s="2">
        <v>77146</v>
      </c>
      <c r="B110" s="3">
        <v>4</v>
      </c>
      <c r="C110" s="3">
        <v>101.33999999999999</v>
      </c>
    </row>
    <row r="111" spans="1:3" x14ac:dyDescent="0.25">
      <c r="A111" s="2">
        <v>77152</v>
      </c>
      <c r="B111" s="3">
        <v>3</v>
      </c>
      <c r="C111" s="3">
        <v>58.17</v>
      </c>
    </row>
    <row r="112" spans="1:3" x14ac:dyDescent="0.25">
      <c r="A112" s="2">
        <v>77156</v>
      </c>
      <c r="B112" s="3">
        <v>3</v>
      </c>
      <c r="C112" s="3">
        <v>92.43</v>
      </c>
    </row>
    <row r="113" spans="1:3" x14ac:dyDescent="0.25">
      <c r="A113" s="2">
        <v>77173</v>
      </c>
      <c r="B113" s="3">
        <v>9</v>
      </c>
      <c r="C113" s="3">
        <v>360.64</v>
      </c>
    </row>
    <row r="114" spans="1:3" x14ac:dyDescent="0.25">
      <c r="A114" s="2">
        <v>77261</v>
      </c>
      <c r="B114" s="3">
        <v>1</v>
      </c>
      <c r="C114" s="3">
        <v>18.809999999999999</v>
      </c>
    </row>
    <row r="115" spans="1:3" x14ac:dyDescent="0.25">
      <c r="A115" s="2">
        <v>77350</v>
      </c>
      <c r="B115" s="3">
        <v>285</v>
      </c>
      <c r="C115" s="3">
        <v>35258.76</v>
      </c>
    </row>
    <row r="116" spans="1:3" x14ac:dyDescent="0.25">
      <c r="A116" s="2">
        <v>77352</v>
      </c>
      <c r="B116" s="3">
        <v>1</v>
      </c>
      <c r="C116" s="3">
        <v>159.59</v>
      </c>
    </row>
    <row r="117" spans="1:3" x14ac:dyDescent="0.25">
      <c r="A117" s="2">
        <v>77354</v>
      </c>
      <c r="B117" s="3">
        <v>73</v>
      </c>
      <c r="C117" s="3">
        <v>12434.75</v>
      </c>
    </row>
    <row r="118" spans="1:3" x14ac:dyDescent="0.25">
      <c r="A118" s="2">
        <v>77365</v>
      </c>
      <c r="B118" s="3">
        <v>13</v>
      </c>
      <c r="C118" s="3">
        <v>2654.55</v>
      </c>
    </row>
    <row r="119" spans="1:3" x14ac:dyDescent="0.25">
      <c r="A119" s="2">
        <v>78180</v>
      </c>
      <c r="B119" s="3">
        <v>1</v>
      </c>
      <c r="C119" s="3">
        <v>60.81</v>
      </c>
    </row>
    <row r="120" spans="1:3" x14ac:dyDescent="0.25">
      <c r="A120" s="2">
        <v>88459</v>
      </c>
      <c r="B120" s="3">
        <v>1</v>
      </c>
      <c r="C120" s="3">
        <v>37.549999999999997</v>
      </c>
    </row>
    <row r="121" spans="1:3" x14ac:dyDescent="0.25">
      <c r="A121" s="2">
        <v>88461</v>
      </c>
      <c r="B121" s="3">
        <v>3</v>
      </c>
      <c r="C121" s="3">
        <v>64.08</v>
      </c>
    </row>
    <row r="122" spans="1:3" x14ac:dyDescent="0.25">
      <c r="A122" s="2">
        <v>88487</v>
      </c>
      <c r="B122" s="3">
        <v>1</v>
      </c>
      <c r="C122" s="3">
        <v>37.090000000000003</v>
      </c>
    </row>
    <row r="123" spans="1:3" x14ac:dyDescent="0.25">
      <c r="A123" s="2">
        <v>88573</v>
      </c>
      <c r="B123" s="3">
        <v>5</v>
      </c>
      <c r="C123" s="3">
        <v>157.88999999999999</v>
      </c>
    </row>
    <row r="124" spans="1:3" x14ac:dyDescent="0.25">
      <c r="A124" s="2">
        <v>88651</v>
      </c>
      <c r="B124" s="3">
        <v>1</v>
      </c>
      <c r="C124" s="3">
        <v>55.78</v>
      </c>
    </row>
    <row r="125" spans="1:3" x14ac:dyDescent="0.25">
      <c r="A125" s="2">
        <v>90500</v>
      </c>
      <c r="B125" s="3">
        <v>1</v>
      </c>
      <c r="C125" s="3">
        <v>53.75</v>
      </c>
    </row>
    <row r="126" spans="1:3" x14ac:dyDescent="0.25">
      <c r="A126" s="2">
        <v>90501</v>
      </c>
      <c r="B126" s="3">
        <v>3</v>
      </c>
      <c r="C126" s="3">
        <v>193.13</v>
      </c>
    </row>
    <row r="127" spans="1:3" x14ac:dyDescent="0.25">
      <c r="A127" s="2">
        <v>90503</v>
      </c>
      <c r="B127" s="3">
        <v>1</v>
      </c>
      <c r="C127" s="3">
        <v>64.88</v>
      </c>
    </row>
    <row r="128" spans="1:3" x14ac:dyDescent="0.25">
      <c r="A128" s="2">
        <v>110907</v>
      </c>
      <c r="B128" s="3">
        <v>13</v>
      </c>
      <c r="C128" s="3">
        <v>1820.44</v>
      </c>
    </row>
    <row r="129" spans="1:3" x14ac:dyDescent="0.25">
      <c r="A129" s="2">
        <v>111301</v>
      </c>
      <c r="B129" s="3">
        <v>2</v>
      </c>
      <c r="C129" s="3">
        <v>153.96</v>
      </c>
    </row>
    <row r="130" spans="1:3" x14ac:dyDescent="0.25">
      <c r="A130" s="2">
        <v>112001</v>
      </c>
      <c r="B130" s="3">
        <v>3</v>
      </c>
      <c r="C130" s="3">
        <v>236.51</v>
      </c>
    </row>
    <row r="131" spans="1:3" x14ac:dyDescent="0.25">
      <c r="A131" s="2">
        <v>112002</v>
      </c>
      <c r="B131" s="3">
        <v>1</v>
      </c>
      <c r="C131" s="3">
        <v>57.01</v>
      </c>
    </row>
    <row r="132" spans="1:3" x14ac:dyDescent="0.25">
      <c r="A132" s="2">
        <v>112005</v>
      </c>
      <c r="B132" s="3">
        <v>82</v>
      </c>
      <c r="C132" s="3">
        <v>2729.12</v>
      </c>
    </row>
    <row r="133" spans="1:3" x14ac:dyDescent="0.25">
      <c r="A133" s="2">
        <v>112010</v>
      </c>
      <c r="B133" s="3">
        <v>6</v>
      </c>
      <c r="C133" s="3">
        <v>814.00670000000014</v>
      </c>
    </row>
    <row r="134" spans="1:3" x14ac:dyDescent="0.25">
      <c r="A134" s="2">
        <v>112011</v>
      </c>
      <c r="B134" s="3">
        <v>5</v>
      </c>
      <c r="C134" s="3">
        <v>714.78120000000013</v>
      </c>
    </row>
    <row r="135" spans="1:3" x14ac:dyDescent="0.25">
      <c r="A135" s="2">
        <v>112012</v>
      </c>
      <c r="B135" s="3">
        <v>5</v>
      </c>
      <c r="C135" s="3">
        <v>669.87</v>
      </c>
    </row>
    <row r="136" spans="1:3" x14ac:dyDescent="0.25">
      <c r="A136" s="2">
        <v>112013</v>
      </c>
      <c r="B136" s="3">
        <v>3</v>
      </c>
      <c r="C136" s="3">
        <v>380</v>
      </c>
    </row>
    <row r="137" spans="1:3" x14ac:dyDescent="0.25">
      <c r="A137" s="2">
        <v>112016</v>
      </c>
      <c r="B137" s="3">
        <v>1</v>
      </c>
      <c r="C137" s="3">
        <v>56.32</v>
      </c>
    </row>
    <row r="138" spans="1:3" x14ac:dyDescent="0.25">
      <c r="A138" s="2">
        <v>112022</v>
      </c>
      <c r="B138" s="3">
        <v>8</v>
      </c>
      <c r="C138" s="3">
        <v>660</v>
      </c>
    </row>
    <row r="139" spans="1:3" x14ac:dyDescent="0.25">
      <c r="A139" s="2">
        <v>112023</v>
      </c>
      <c r="B139" s="3">
        <v>7</v>
      </c>
      <c r="C139" s="3">
        <v>580</v>
      </c>
    </row>
    <row r="140" spans="1:3" x14ac:dyDescent="0.25">
      <c r="A140" s="2">
        <v>112024</v>
      </c>
      <c r="B140" s="3">
        <v>5</v>
      </c>
      <c r="C140" s="3">
        <v>540.27959999999996</v>
      </c>
    </row>
    <row r="141" spans="1:3" x14ac:dyDescent="0.25">
      <c r="A141" s="2">
        <v>112025</v>
      </c>
      <c r="B141" s="3">
        <v>5</v>
      </c>
      <c r="C141" s="3">
        <v>442.87959999999998</v>
      </c>
    </row>
    <row r="142" spans="1:3" x14ac:dyDescent="0.25">
      <c r="A142" s="2">
        <v>112028</v>
      </c>
      <c r="B142" s="3">
        <v>6</v>
      </c>
      <c r="C142" s="3">
        <v>494</v>
      </c>
    </row>
    <row r="143" spans="1:3" x14ac:dyDescent="0.25">
      <c r="A143" s="2">
        <v>112029</v>
      </c>
      <c r="B143" s="3">
        <v>6</v>
      </c>
      <c r="C143" s="3">
        <v>494</v>
      </c>
    </row>
    <row r="144" spans="1:3" x14ac:dyDescent="0.25">
      <c r="A144" s="2">
        <v>112052</v>
      </c>
      <c r="B144" s="3">
        <v>13</v>
      </c>
      <c r="C144" s="3">
        <v>972</v>
      </c>
    </row>
    <row r="145" spans="1:3" x14ac:dyDescent="0.25">
      <c r="A145" s="2">
        <v>112053</v>
      </c>
      <c r="B145" s="3">
        <v>12</v>
      </c>
      <c r="C145" s="3">
        <v>852</v>
      </c>
    </row>
    <row r="146" spans="1:3" x14ac:dyDescent="0.25">
      <c r="A146" s="2">
        <v>112056</v>
      </c>
      <c r="B146" s="3">
        <v>10</v>
      </c>
      <c r="C146" s="3">
        <v>953.09</v>
      </c>
    </row>
    <row r="147" spans="1:3" x14ac:dyDescent="0.25">
      <c r="A147" s="2">
        <v>112057</v>
      </c>
      <c r="B147" s="3">
        <v>4</v>
      </c>
      <c r="C147" s="3">
        <v>432</v>
      </c>
    </row>
    <row r="148" spans="1:3" x14ac:dyDescent="0.25">
      <c r="A148" s="2">
        <v>112058</v>
      </c>
      <c r="B148" s="3">
        <v>8</v>
      </c>
      <c r="C148" s="3">
        <v>1092.68</v>
      </c>
    </row>
    <row r="149" spans="1:3" x14ac:dyDescent="0.25">
      <c r="A149" s="2">
        <v>112059</v>
      </c>
      <c r="B149" s="3">
        <v>8</v>
      </c>
      <c r="C149" s="3">
        <v>1092.68</v>
      </c>
    </row>
    <row r="150" spans="1:3" x14ac:dyDescent="0.25">
      <c r="A150" s="2">
        <v>112074</v>
      </c>
      <c r="B150" s="3">
        <v>2</v>
      </c>
      <c r="C150" s="3">
        <v>244.62</v>
      </c>
    </row>
    <row r="151" spans="1:3" x14ac:dyDescent="0.25">
      <c r="A151" s="2">
        <v>112090</v>
      </c>
      <c r="B151" s="3">
        <v>4</v>
      </c>
      <c r="C151" s="3">
        <v>480</v>
      </c>
    </row>
    <row r="152" spans="1:3" x14ac:dyDescent="0.25">
      <c r="A152" s="2">
        <v>112092</v>
      </c>
      <c r="B152" s="3">
        <v>1</v>
      </c>
      <c r="C152" s="3">
        <v>110.96</v>
      </c>
    </row>
    <row r="153" spans="1:3" x14ac:dyDescent="0.25">
      <c r="A153" s="2">
        <v>112101</v>
      </c>
      <c r="B153" s="3">
        <v>1</v>
      </c>
      <c r="C153" s="3">
        <v>139.09</v>
      </c>
    </row>
    <row r="154" spans="1:3" x14ac:dyDescent="0.25">
      <c r="A154" s="2">
        <v>112102</v>
      </c>
      <c r="B154" s="3">
        <v>4</v>
      </c>
      <c r="C154" s="3">
        <v>690.22</v>
      </c>
    </row>
    <row r="155" spans="1:3" x14ac:dyDescent="0.25">
      <c r="A155" s="2">
        <v>112103</v>
      </c>
      <c r="B155" s="3">
        <v>1</v>
      </c>
      <c r="C155" s="3">
        <v>153.15</v>
      </c>
    </row>
    <row r="156" spans="1:3" x14ac:dyDescent="0.25">
      <c r="A156" s="2">
        <v>112106</v>
      </c>
      <c r="B156" s="3">
        <v>1</v>
      </c>
      <c r="C156" s="3">
        <v>128.34</v>
      </c>
    </row>
    <row r="157" spans="1:3" x14ac:dyDescent="0.25">
      <c r="A157" s="2">
        <v>112107</v>
      </c>
      <c r="B157" s="3">
        <v>4</v>
      </c>
      <c r="C157" s="3">
        <v>556.9</v>
      </c>
    </row>
    <row r="158" spans="1:3" x14ac:dyDescent="0.25">
      <c r="A158" s="2">
        <v>112117</v>
      </c>
      <c r="B158" s="3">
        <v>3</v>
      </c>
      <c r="C158" s="3">
        <v>506.96659999999997</v>
      </c>
    </row>
    <row r="159" spans="1:3" x14ac:dyDescent="0.25">
      <c r="A159" s="2">
        <v>112118</v>
      </c>
      <c r="B159" s="3">
        <v>3</v>
      </c>
      <c r="C159" s="3">
        <v>506.96659999999997</v>
      </c>
    </row>
    <row r="160" spans="1:3" x14ac:dyDescent="0.25">
      <c r="A160" s="2">
        <v>112125</v>
      </c>
      <c r="B160" s="3">
        <v>1</v>
      </c>
      <c r="C160" s="3">
        <v>183.33</v>
      </c>
    </row>
    <row r="161" spans="1:3" x14ac:dyDescent="0.25">
      <c r="A161" s="2">
        <v>112126</v>
      </c>
      <c r="B161" s="3">
        <v>1</v>
      </c>
      <c r="C161" s="3">
        <v>118.51</v>
      </c>
    </row>
    <row r="162" spans="1:3" x14ac:dyDescent="0.25">
      <c r="A162" s="2">
        <v>112127</v>
      </c>
      <c r="B162" s="3">
        <v>2</v>
      </c>
      <c r="C162" s="3">
        <v>288.08000000000004</v>
      </c>
    </row>
    <row r="163" spans="1:3" x14ac:dyDescent="0.25">
      <c r="A163" s="2">
        <v>112133</v>
      </c>
      <c r="B163" s="3">
        <v>1</v>
      </c>
      <c r="C163" s="3">
        <v>161.33000000000001</v>
      </c>
    </row>
    <row r="164" spans="1:3" x14ac:dyDescent="0.25">
      <c r="A164" s="2">
        <v>142401</v>
      </c>
      <c r="B164" s="3">
        <v>48</v>
      </c>
      <c r="C164" s="3">
        <v>672</v>
      </c>
    </row>
    <row r="165" spans="1:3" x14ac:dyDescent="0.25">
      <c r="A165" s="2">
        <v>222011</v>
      </c>
      <c r="B165" s="3">
        <v>8</v>
      </c>
      <c r="C165" s="3">
        <v>200</v>
      </c>
    </row>
    <row r="166" spans="1:3" x14ac:dyDescent="0.25">
      <c r="A166" s="2">
        <v>222014</v>
      </c>
      <c r="B166" s="3">
        <v>3</v>
      </c>
      <c r="C166" s="3">
        <v>357.71400000000006</v>
      </c>
    </row>
    <row r="167" spans="1:3" x14ac:dyDescent="0.25">
      <c r="A167" s="2">
        <v>222015</v>
      </c>
      <c r="B167" s="3">
        <v>2</v>
      </c>
      <c r="C167" s="3">
        <v>248.33400000000003</v>
      </c>
    </row>
    <row r="168" spans="1:3" x14ac:dyDescent="0.25">
      <c r="A168" s="2">
        <v>222020</v>
      </c>
      <c r="B168" s="3">
        <v>1</v>
      </c>
      <c r="C168" s="3">
        <v>64.849999999999994</v>
      </c>
    </row>
    <row r="169" spans="1:3" x14ac:dyDescent="0.25">
      <c r="A169" s="2">
        <v>222022</v>
      </c>
      <c r="B169" s="3">
        <v>2</v>
      </c>
      <c r="C169" s="3">
        <v>240</v>
      </c>
    </row>
    <row r="170" spans="1:3" x14ac:dyDescent="0.25">
      <c r="A170" s="2">
        <v>222023</v>
      </c>
      <c r="B170" s="3">
        <v>2</v>
      </c>
      <c r="C170" s="3">
        <v>240</v>
      </c>
    </row>
    <row r="171" spans="1:3" x14ac:dyDescent="0.25">
      <c r="A171" s="2">
        <v>222030</v>
      </c>
      <c r="B171" s="3">
        <v>3</v>
      </c>
      <c r="C171" s="3">
        <v>213.89999999999998</v>
      </c>
    </row>
    <row r="172" spans="1:3" x14ac:dyDescent="0.25">
      <c r="A172" s="2">
        <v>222032</v>
      </c>
      <c r="B172" s="3">
        <v>1</v>
      </c>
      <c r="C172" s="3">
        <v>91.23</v>
      </c>
    </row>
    <row r="173" spans="1:3" x14ac:dyDescent="0.25">
      <c r="A173" s="2">
        <v>222033</v>
      </c>
      <c r="B173" s="3">
        <v>4</v>
      </c>
      <c r="C173" s="3">
        <v>430.08000000000004</v>
      </c>
    </row>
    <row r="174" spans="1:3" x14ac:dyDescent="0.25">
      <c r="A174" s="2">
        <v>222053</v>
      </c>
      <c r="B174" s="3">
        <v>5</v>
      </c>
      <c r="C174" s="3">
        <v>869</v>
      </c>
    </row>
    <row r="175" spans="1:3" x14ac:dyDescent="0.25">
      <c r="A175" s="2">
        <v>222054</v>
      </c>
      <c r="B175" s="3">
        <v>5</v>
      </c>
      <c r="C175" s="3">
        <v>856.68</v>
      </c>
    </row>
    <row r="176" spans="1:3" x14ac:dyDescent="0.25">
      <c r="A176" s="2">
        <v>222062</v>
      </c>
      <c r="B176" s="3">
        <v>1</v>
      </c>
      <c r="C176" s="3">
        <v>169.67</v>
      </c>
    </row>
    <row r="177" spans="1:3" x14ac:dyDescent="0.25">
      <c r="A177" s="2">
        <v>222083</v>
      </c>
      <c r="B177" s="3">
        <v>1</v>
      </c>
      <c r="C177" s="3">
        <v>176.32</v>
      </c>
    </row>
    <row r="178" spans="1:3" x14ac:dyDescent="0.25">
      <c r="A178" s="2">
        <v>222104</v>
      </c>
      <c r="B178" s="3">
        <v>8</v>
      </c>
      <c r="C178" s="3">
        <v>1276.1400000000001</v>
      </c>
    </row>
    <row r="179" spans="1:3" x14ac:dyDescent="0.25">
      <c r="A179" s="2">
        <v>222105</v>
      </c>
      <c r="B179" s="3">
        <v>4</v>
      </c>
      <c r="C179" s="3">
        <v>645.91</v>
      </c>
    </row>
    <row r="180" spans="1:3" x14ac:dyDescent="0.25">
      <c r="A180" s="2">
        <v>222203</v>
      </c>
      <c r="B180" s="3">
        <v>2</v>
      </c>
      <c r="C180" s="3">
        <v>194.72</v>
      </c>
    </row>
    <row r="181" spans="1:3" x14ac:dyDescent="0.25">
      <c r="A181" s="2">
        <v>225051</v>
      </c>
      <c r="B181" s="3">
        <v>17</v>
      </c>
      <c r="C181" s="3">
        <v>2943.1300000000006</v>
      </c>
    </row>
    <row r="182" spans="1:3" x14ac:dyDescent="0.25">
      <c r="A182" s="2">
        <v>225052</v>
      </c>
      <c r="B182" s="3">
        <v>1</v>
      </c>
      <c r="C182" s="3">
        <v>194.59</v>
      </c>
    </row>
    <row r="183" spans="1:3" x14ac:dyDescent="0.25">
      <c r="A183" s="2">
        <v>226009</v>
      </c>
      <c r="B183" s="3">
        <v>1</v>
      </c>
      <c r="C183" s="3">
        <v>42.97</v>
      </c>
    </row>
    <row r="184" spans="1:3" x14ac:dyDescent="0.25">
      <c r="A184" s="2">
        <v>226102</v>
      </c>
      <c r="B184" s="3">
        <v>3</v>
      </c>
      <c r="C184" s="3">
        <v>90.28</v>
      </c>
    </row>
    <row r="185" spans="1:3" x14ac:dyDescent="0.25">
      <c r="A185" s="2">
        <v>226103</v>
      </c>
      <c r="B185" s="3">
        <v>10</v>
      </c>
      <c r="C185" s="3">
        <v>270.96000000000004</v>
      </c>
    </row>
    <row r="186" spans="1:3" x14ac:dyDescent="0.25">
      <c r="A186" s="2">
        <v>226106</v>
      </c>
      <c r="B186" s="3">
        <v>5</v>
      </c>
      <c r="C186" s="3">
        <v>117.00999999999999</v>
      </c>
    </row>
    <row r="187" spans="1:3" x14ac:dyDescent="0.25">
      <c r="A187" s="2">
        <v>227200</v>
      </c>
      <c r="B187" s="3">
        <v>5</v>
      </c>
      <c r="C187" s="3">
        <v>315.10000000000002</v>
      </c>
    </row>
    <row r="188" spans="1:3" x14ac:dyDescent="0.25">
      <c r="A188" s="2">
        <v>227203</v>
      </c>
      <c r="B188" s="3">
        <v>11</v>
      </c>
      <c r="C188" s="3">
        <v>771.41999999999985</v>
      </c>
    </row>
    <row r="189" spans="1:3" x14ac:dyDescent="0.25">
      <c r="A189" s="2">
        <v>227205</v>
      </c>
      <c r="B189" s="3">
        <v>2</v>
      </c>
      <c r="C189" s="3">
        <v>118.53</v>
      </c>
    </row>
    <row r="190" spans="1:3" x14ac:dyDescent="0.25">
      <c r="A190" s="2">
        <v>229051</v>
      </c>
      <c r="B190" s="3">
        <v>1</v>
      </c>
      <c r="C190" s="3">
        <v>53.83</v>
      </c>
    </row>
    <row r="191" spans="1:3" x14ac:dyDescent="0.25">
      <c r="A191" s="2">
        <v>240010</v>
      </c>
      <c r="B191" s="3">
        <v>4</v>
      </c>
      <c r="C191" s="3">
        <v>20</v>
      </c>
    </row>
    <row r="192" spans="1:3" x14ac:dyDescent="0.25">
      <c r="A192" s="2">
        <v>300620</v>
      </c>
      <c r="B192" s="3">
        <v>74</v>
      </c>
      <c r="C192" s="3">
        <v>1738</v>
      </c>
    </row>
    <row r="193" spans="1:3" x14ac:dyDescent="0.25">
      <c r="A193" s="2">
        <v>300621</v>
      </c>
      <c r="B193" s="3">
        <v>75</v>
      </c>
      <c r="C193" s="3">
        <v>2327</v>
      </c>
    </row>
    <row r="194" spans="1:3" x14ac:dyDescent="0.25">
      <c r="A194" s="2">
        <v>332010</v>
      </c>
      <c r="B194" s="3">
        <v>3</v>
      </c>
      <c r="C194" s="3">
        <v>103.5</v>
      </c>
    </row>
    <row r="195" spans="1:3" x14ac:dyDescent="0.25">
      <c r="A195" s="2">
        <v>332011</v>
      </c>
      <c r="B195" s="3">
        <v>3</v>
      </c>
      <c r="C195" s="3">
        <v>103.5</v>
      </c>
    </row>
    <row r="196" spans="1:3" x14ac:dyDescent="0.25">
      <c r="A196" s="2">
        <v>332014</v>
      </c>
      <c r="B196" s="3">
        <v>7</v>
      </c>
      <c r="C196" s="3">
        <v>258.75</v>
      </c>
    </row>
    <row r="197" spans="1:3" x14ac:dyDescent="0.25">
      <c r="A197" s="2">
        <v>332015</v>
      </c>
      <c r="B197" s="3">
        <v>9</v>
      </c>
      <c r="C197" s="3">
        <v>312</v>
      </c>
    </row>
    <row r="198" spans="1:3" x14ac:dyDescent="0.25">
      <c r="A198" s="2">
        <v>332022</v>
      </c>
      <c r="B198" s="3">
        <v>1</v>
      </c>
      <c r="C198" s="3">
        <v>108.75</v>
      </c>
    </row>
    <row r="199" spans="1:3" x14ac:dyDescent="0.25">
      <c r="A199" s="2">
        <v>332025</v>
      </c>
      <c r="B199" s="3">
        <v>2</v>
      </c>
      <c r="C199" s="3">
        <v>166.56</v>
      </c>
    </row>
    <row r="200" spans="1:3" x14ac:dyDescent="0.25">
      <c r="A200" s="2">
        <v>332042</v>
      </c>
      <c r="B200" s="3">
        <v>169</v>
      </c>
      <c r="C200" s="3">
        <v>3194.0999999999995</v>
      </c>
    </row>
    <row r="201" spans="1:3" x14ac:dyDescent="0.25">
      <c r="A201" s="2">
        <v>332043</v>
      </c>
      <c r="B201" s="3">
        <v>149</v>
      </c>
      <c r="C201" s="3">
        <v>2816.1</v>
      </c>
    </row>
    <row r="202" spans="1:3" x14ac:dyDescent="0.25">
      <c r="A202" s="2">
        <v>332052</v>
      </c>
      <c r="B202" s="3">
        <v>628</v>
      </c>
      <c r="C202" s="3">
        <v>11875.95</v>
      </c>
    </row>
    <row r="203" spans="1:3" x14ac:dyDescent="0.25">
      <c r="A203" s="2">
        <v>332053</v>
      </c>
      <c r="B203" s="3">
        <v>537</v>
      </c>
      <c r="C203" s="3">
        <v>10217.5</v>
      </c>
    </row>
    <row r="204" spans="1:3" x14ac:dyDescent="0.25">
      <c r="A204" s="2">
        <v>332056</v>
      </c>
      <c r="B204" s="3">
        <v>51</v>
      </c>
      <c r="C204" s="3">
        <v>902.5</v>
      </c>
    </row>
    <row r="205" spans="1:3" x14ac:dyDescent="0.25">
      <c r="A205" s="2">
        <v>332057</v>
      </c>
      <c r="B205" s="3">
        <v>51</v>
      </c>
      <c r="C205" s="3">
        <v>902.5</v>
      </c>
    </row>
    <row r="206" spans="1:3" x14ac:dyDescent="0.25">
      <c r="A206" s="2">
        <v>332063</v>
      </c>
      <c r="B206" s="3">
        <v>8</v>
      </c>
      <c r="C206" s="3">
        <v>1179.5999999999999</v>
      </c>
    </row>
    <row r="207" spans="1:3" x14ac:dyDescent="0.25">
      <c r="A207" s="2">
        <v>332064</v>
      </c>
      <c r="B207" s="3">
        <v>7</v>
      </c>
      <c r="C207" s="3">
        <v>1032.1499999999999</v>
      </c>
    </row>
    <row r="208" spans="1:3" x14ac:dyDescent="0.25">
      <c r="A208" s="2">
        <v>332065</v>
      </c>
      <c r="B208" s="3">
        <v>7</v>
      </c>
      <c r="C208" s="3">
        <v>593</v>
      </c>
    </row>
    <row r="209" spans="1:3" x14ac:dyDescent="0.25">
      <c r="A209" s="2">
        <v>332066</v>
      </c>
      <c r="B209" s="3">
        <v>7</v>
      </c>
      <c r="C209" s="3">
        <v>581</v>
      </c>
    </row>
    <row r="210" spans="1:3" x14ac:dyDescent="0.25">
      <c r="A210" s="2">
        <v>332067</v>
      </c>
      <c r="B210" s="3">
        <v>2</v>
      </c>
      <c r="C210" s="3">
        <v>230.72</v>
      </c>
    </row>
    <row r="211" spans="1:3" x14ac:dyDescent="0.25">
      <c r="A211" s="2">
        <v>332080</v>
      </c>
      <c r="B211" s="3">
        <v>2</v>
      </c>
      <c r="C211" s="3">
        <v>248.36</v>
      </c>
    </row>
    <row r="212" spans="1:3" x14ac:dyDescent="0.25">
      <c r="A212" s="2">
        <v>332081</v>
      </c>
      <c r="B212" s="3">
        <v>1</v>
      </c>
      <c r="C212" s="3">
        <v>221.44</v>
      </c>
    </row>
    <row r="213" spans="1:3" x14ac:dyDescent="0.25">
      <c r="A213" s="2">
        <v>332082</v>
      </c>
      <c r="B213" s="3">
        <v>1</v>
      </c>
      <c r="C213" s="3">
        <v>151.79</v>
      </c>
    </row>
    <row r="214" spans="1:3" x14ac:dyDescent="0.25">
      <c r="A214" s="2">
        <v>332092</v>
      </c>
      <c r="B214" s="3">
        <v>4</v>
      </c>
      <c r="C214" s="3">
        <v>801.54</v>
      </c>
    </row>
    <row r="215" spans="1:3" x14ac:dyDescent="0.25">
      <c r="A215" s="2">
        <v>332093</v>
      </c>
      <c r="B215" s="3">
        <v>3</v>
      </c>
      <c r="C215" s="3">
        <v>567.18000000000006</v>
      </c>
    </row>
    <row r="216" spans="1:3" x14ac:dyDescent="0.25">
      <c r="A216" s="2">
        <v>332102</v>
      </c>
      <c r="B216" s="3">
        <v>3</v>
      </c>
      <c r="C216" s="3">
        <v>303.45</v>
      </c>
    </row>
    <row r="217" spans="1:3" x14ac:dyDescent="0.25">
      <c r="A217" s="2">
        <v>332110</v>
      </c>
      <c r="B217" s="3">
        <v>1</v>
      </c>
      <c r="C217" s="3">
        <v>139.66</v>
      </c>
    </row>
    <row r="218" spans="1:3" x14ac:dyDescent="0.25">
      <c r="A218" s="2">
        <v>332116</v>
      </c>
      <c r="B218" s="3">
        <v>2</v>
      </c>
      <c r="C218" s="3">
        <v>244.06</v>
      </c>
    </row>
    <row r="219" spans="1:3" x14ac:dyDescent="0.25">
      <c r="A219" s="2">
        <v>332136</v>
      </c>
      <c r="B219" s="3">
        <v>1</v>
      </c>
      <c r="C219" s="3">
        <v>114.25</v>
      </c>
    </row>
    <row r="220" spans="1:3" x14ac:dyDescent="0.25">
      <c r="A220" s="2">
        <v>332137</v>
      </c>
      <c r="B220" s="3">
        <v>3</v>
      </c>
      <c r="C220" s="3">
        <v>406.53999999999996</v>
      </c>
    </row>
    <row r="221" spans="1:3" x14ac:dyDescent="0.25">
      <c r="A221" s="2">
        <v>332145</v>
      </c>
      <c r="B221" s="3">
        <v>1</v>
      </c>
      <c r="C221" s="3">
        <v>280</v>
      </c>
    </row>
    <row r="222" spans="1:3" x14ac:dyDescent="0.25">
      <c r="A222" s="2">
        <v>332154</v>
      </c>
      <c r="B222" s="3">
        <v>1</v>
      </c>
      <c r="C222" s="3">
        <v>222.87</v>
      </c>
    </row>
    <row r="223" spans="1:3" x14ac:dyDescent="0.25">
      <c r="A223" s="2">
        <v>442025</v>
      </c>
      <c r="B223" s="3">
        <v>12</v>
      </c>
      <c r="C223" s="3">
        <v>504</v>
      </c>
    </row>
    <row r="224" spans="1:3" x14ac:dyDescent="0.25">
      <c r="A224" s="2">
        <v>442055</v>
      </c>
      <c r="B224" s="3">
        <v>58</v>
      </c>
      <c r="C224" s="3">
        <v>1709.68</v>
      </c>
    </row>
    <row r="225" spans="1:3" x14ac:dyDescent="0.25">
      <c r="A225" s="2">
        <v>442056</v>
      </c>
      <c r="B225" s="3">
        <v>2</v>
      </c>
      <c r="C225" s="3">
        <v>88.6</v>
      </c>
    </row>
    <row r="226" spans="1:3" x14ac:dyDescent="0.25">
      <c r="A226" s="2">
        <v>442057</v>
      </c>
      <c r="B226" s="3">
        <v>2</v>
      </c>
      <c r="C226" s="3">
        <v>88.6</v>
      </c>
    </row>
    <row r="227" spans="1:3" x14ac:dyDescent="0.25">
      <c r="A227" s="2">
        <v>442058</v>
      </c>
      <c r="B227" s="3">
        <v>1</v>
      </c>
      <c r="C227" s="3">
        <v>58.56</v>
      </c>
    </row>
    <row r="228" spans="1:3" x14ac:dyDescent="0.25">
      <c r="A228" s="2">
        <v>442071</v>
      </c>
      <c r="B228" s="3">
        <v>0</v>
      </c>
      <c r="C228" s="3">
        <v>1.39</v>
      </c>
    </row>
    <row r="229" spans="1:3" x14ac:dyDescent="0.25">
      <c r="A229" s="2">
        <v>442080</v>
      </c>
      <c r="B229" s="3">
        <v>5</v>
      </c>
      <c r="C229" s="3">
        <v>512</v>
      </c>
    </row>
    <row r="230" spans="1:3" x14ac:dyDescent="0.25">
      <c r="A230" s="2">
        <v>442082</v>
      </c>
      <c r="B230" s="3">
        <v>0</v>
      </c>
      <c r="C230" s="3">
        <v>87.93</v>
      </c>
    </row>
    <row r="231" spans="1:3" x14ac:dyDescent="0.25">
      <c r="A231" s="2">
        <v>442085</v>
      </c>
      <c r="B231" s="3">
        <v>1</v>
      </c>
      <c r="C231" s="3">
        <v>112.45</v>
      </c>
    </row>
    <row r="232" spans="1:3" x14ac:dyDescent="0.25">
      <c r="A232" s="2">
        <v>442092</v>
      </c>
      <c r="B232" s="3">
        <v>8</v>
      </c>
      <c r="C232" s="3">
        <v>825.34</v>
      </c>
    </row>
    <row r="233" spans="1:3" x14ac:dyDescent="0.25">
      <c r="A233" s="2">
        <v>442093</v>
      </c>
      <c r="B233" s="3">
        <v>8</v>
      </c>
      <c r="C233" s="3">
        <v>835.51</v>
      </c>
    </row>
    <row r="234" spans="1:3" x14ac:dyDescent="0.25">
      <c r="A234" s="2">
        <v>442095</v>
      </c>
      <c r="B234" s="3">
        <v>7</v>
      </c>
      <c r="C234" s="3">
        <v>678.81</v>
      </c>
    </row>
    <row r="235" spans="1:3" x14ac:dyDescent="0.25">
      <c r="A235" s="2">
        <v>442096</v>
      </c>
      <c r="B235" s="3">
        <v>3</v>
      </c>
      <c r="C235" s="3">
        <v>378.15999999999997</v>
      </c>
    </row>
    <row r="236" spans="1:3" x14ac:dyDescent="0.25">
      <c r="A236" s="2">
        <v>442097</v>
      </c>
      <c r="B236" s="3">
        <v>4</v>
      </c>
      <c r="C236" s="3">
        <v>567.18999999999994</v>
      </c>
    </row>
    <row r="237" spans="1:3" x14ac:dyDescent="0.25">
      <c r="A237" s="2">
        <v>442106</v>
      </c>
      <c r="B237" s="3">
        <v>1</v>
      </c>
      <c r="C237" s="3">
        <v>242.5</v>
      </c>
    </row>
    <row r="238" spans="1:3" x14ac:dyDescent="0.25">
      <c r="A238" s="2">
        <v>442107</v>
      </c>
      <c r="B238" s="3">
        <v>1</v>
      </c>
      <c r="C238" s="3">
        <v>242.5</v>
      </c>
    </row>
    <row r="239" spans="1:3" x14ac:dyDescent="0.25">
      <c r="A239" s="2">
        <v>550111</v>
      </c>
      <c r="B239" s="3">
        <v>3</v>
      </c>
      <c r="C239" s="3">
        <v>52.25</v>
      </c>
    </row>
    <row r="240" spans="1:3" x14ac:dyDescent="0.25">
      <c r="A240" s="2">
        <v>552001</v>
      </c>
      <c r="B240" s="3">
        <v>43</v>
      </c>
      <c r="C240" s="3">
        <v>5274.8</v>
      </c>
    </row>
    <row r="241" spans="1:3" x14ac:dyDescent="0.25">
      <c r="A241" s="2">
        <v>552002</v>
      </c>
      <c r="B241" s="3">
        <v>40</v>
      </c>
      <c r="C241" s="3">
        <v>4823.3500000000004</v>
      </c>
    </row>
    <row r="242" spans="1:3" x14ac:dyDescent="0.25">
      <c r="A242" s="2">
        <v>552010</v>
      </c>
      <c r="B242" s="3">
        <v>4</v>
      </c>
      <c r="C242" s="3">
        <v>222.34000000000003</v>
      </c>
    </row>
    <row r="243" spans="1:3" x14ac:dyDescent="0.25">
      <c r="A243" s="2">
        <v>552011</v>
      </c>
      <c r="B243" s="3">
        <v>1</v>
      </c>
      <c r="C243" s="3">
        <v>70.150000000000006</v>
      </c>
    </row>
    <row r="244" spans="1:3" x14ac:dyDescent="0.25">
      <c r="A244" s="2">
        <v>552012</v>
      </c>
      <c r="B244" s="3">
        <v>4</v>
      </c>
      <c r="C244" s="3">
        <v>247.1404</v>
      </c>
    </row>
    <row r="245" spans="1:3" x14ac:dyDescent="0.25">
      <c r="A245" s="2">
        <v>552013</v>
      </c>
      <c r="B245" s="3">
        <v>4</v>
      </c>
      <c r="C245" s="3">
        <v>247.1404</v>
      </c>
    </row>
    <row r="246" spans="1:3" x14ac:dyDescent="0.25">
      <c r="A246" s="2">
        <v>552014</v>
      </c>
      <c r="B246" s="3">
        <v>1</v>
      </c>
      <c r="C246" s="3">
        <v>170</v>
      </c>
    </row>
    <row r="247" spans="1:3" x14ac:dyDescent="0.25">
      <c r="A247" s="2">
        <v>552015</v>
      </c>
      <c r="B247" s="3">
        <v>2</v>
      </c>
      <c r="C247" s="3">
        <v>297.98</v>
      </c>
    </row>
    <row r="248" spans="1:3" x14ac:dyDescent="0.25">
      <c r="A248" s="2">
        <v>552030</v>
      </c>
      <c r="B248" s="3">
        <v>1</v>
      </c>
      <c r="C248" s="3">
        <v>132.05000000000001</v>
      </c>
    </row>
    <row r="249" spans="1:3" x14ac:dyDescent="0.25">
      <c r="A249" s="2">
        <v>552031</v>
      </c>
      <c r="B249" s="3">
        <v>6</v>
      </c>
      <c r="C249" s="3">
        <v>834.80000000000007</v>
      </c>
    </row>
    <row r="250" spans="1:3" x14ac:dyDescent="0.25">
      <c r="A250" s="2">
        <v>552032</v>
      </c>
      <c r="B250" s="3">
        <v>9</v>
      </c>
      <c r="C250" s="3">
        <v>713.7704</v>
      </c>
    </row>
    <row r="251" spans="1:3" x14ac:dyDescent="0.25">
      <c r="A251" s="2">
        <v>552033</v>
      </c>
      <c r="B251" s="3">
        <v>6</v>
      </c>
      <c r="C251" s="3">
        <v>562.58999999999992</v>
      </c>
    </row>
    <row r="252" spans="1:3" x14ac:dyDescent="0.25">
      <c r="A252" s="2">
        <v>662013</v>
      </c>
      <c r="B252" s="3">
        <v>1</v>
      </c>
      <c r="C252" s="3">
        <v>130</v>
      </c>
    </row>
    <row r="253" spans="1:3" x14ac:dyDescent="0.25">
      <c r="A253" s="2">
        <v>662014</v>
      </c>
      <c r="B253" s="3">
        <v>2</v>
      </c>
      <c r="C253" s="3">
        <v>250.98</v>
      </c>
    </row>
    <row r="254" spans="1:3" x14ac:dyDescent="0.25">
      <c r="A254" s="2">
        <v>662015</v>
      </c>
      <c r="B254" s="3">
        <v>4</v>
      </c>
      <c r="C254" s="3">
        <v>498.34</v>
      </c>
    </row>
    <row r="255" spans="1:3" x14ac:dyDescent="0.25">
      <c r="A255" s="2">
        <v>662020</v>
      </c>
      <c r="B255" s="3">
        <v>2</v>
      </c>
      <c r="C255" s="3">
        <v>178.64</v>
      </c>
    </row>
    <row r="256" spans="1:3" x14ac:dyDescent="0.25">
      <c r="A256" s="2">
        <v>662025</v>
      </c>
      <c r="B256" s="3">
        <v>1</v>
      </c>
      <c r="C256" s="3">
        <v>79.989999999999995</v>
      </c>
    </row>
    <row r="257" spans="1:3" x14ac:dyDescent="0.25">
      <c r="A257" s="2">
        <v>662030</v>
      </c>
      <c r="B257" s="3">
        <v>1</v>
      </c>
      <c r="C257" s="3">
        <v>83.85</v>
      </c>
    </row>
    <row r="258" spans="1:3" x14ac:dyDescent="0.25">
      <c r="A258" s="2">
        <v>662046</v>
      </c>
      <c r="B258" s="3">
        <v>9</v>
      </c>
      <c r="C258" s="3">
        <v>980.61999999999989</v>
      </c>
    </row>
    <row r="259" spans="1:3" x14ac:dyDescent="0.25">
      <c r="A259" s="2">
        <v>662047</v>
      </c>
      <c r="B259" s="3">
        <v>2</v>
      </c>
      <c r="C259" s="3">
        <v>256.86</v>
      </c>
    </row>
    <row r="260" spans="1:3" x14ac:dyDescent="0.25">
      <c r="A260" s="2">
        <v>662052</v>
      </c>
      <c r="B260" s="3">
        <v>13</v>
      </c>
      <c r="C260" s="3">
        <v>1386.6299999999999</v>
      </c>
    </row>
    <row r="261" spans="1:3" x14ac:dyDescent="0.25">
      <c r="A261" s="2">
        <v>662053</v>
      </c>
      <c r="B261" s="3">
        <v>9</v>
      </c>
      <c r="C261" s="3">
        <v>1035.6199999999999</v>
      </c>
    </row>
    <row r="262" spans="1:3" x14ac:dyDescent="0.25">
      <c r="A262" s="2">
        <v>662060</v>
      </c>
      <c r="B262" s="3">
        <v>3</v>
      </c>
      <c r="C262" s="3">
        <v>296.41000000000003</v>
      </c>
    </row>
    <row r="263" spans="1:3" x14ac:dyDescent="0.25">
      <c r="A263" s="2">
        <v>662068</v>
      </c>
      <c r="B263" s="3">
        <v>1</v>
      </c>
      <c r="C263" s="3">
        <v>167.39</v>
      </c>
    </row>
    <row r="264" spans="1:3" x14ac:dyDescent="0.25">
      <c r="A264" s="2">
        <v>662070</v>
      </c>
      <c r="B264" s="3">
        <v>1</v>
      </c>
      <c r="C264" s="3">
        <v>129.09</v>
      </c>
    </row>
    <row r="265" spans="1:3" x14ac:dyDescent="0.25">
      <c r="A265" s="2">
        <v>662071</v>
      </c>
      <c r="B265" s="3">
        <v>3</v>
      </c>
      <c r="C265" s="3">
        <v>390.70000000000005</v>
      </c>
    </row>
    <row r="266" spans="1:3" x14ac:dyDescent="0.25">
      <c r="A266" s="2">
        <v>728080</v>
      </c>
      <c r="B266" s="3">
        <v>2</v>
      </c>
      <c r="C266" s="3">
        <v>363.96</v>
      </c>
    </row>
    <row r="267" spans="1:3" x14ac:dyDescent="0.25">
      <c r="A267" s="2">
        <v>772007</v>
      </c>
      <c r="B267" s="3">
        <v>1</v>
      </c>
      <c r="C267" s="3">
        <v>183.09</v>
      </c>
    </row>
    <row r="268" spans="1:3" x14ac:dyDescent="0.25">
      <c r="A268" s="2">
        <v>772008</v>
      </c>
      <c r="B268" s="3">
        <v>1</v>
      </c>
      <c r="C268" s="3">
        <v>155.55000000000001</v>
      </c>
    </row>
    <row r="269" spans="1:3" x14ac:dyDescent="0.25">
      <c r="A269" s="2">
        <v>772022</v>
      </c>
      <c r="B269" s="3">
        <v>1</v>
      </c>
      <c r="C269" s="3">
        <v>104.92</v>
      </c>
    </row>
    <row r="270" spans="1:3" x14ac:dyDescent="0.25">
      <c r="A270" s="2">
        <v>772029</v>
      </c>
      <c r="B270" s="3">
        <v>1</v>
      </c>
      <c r="C270" s="3">
        <v>119.81</v>
      </c>
    </row>
    <row r="271" spans="1:3" x14ac:dyDescent="0.25">
      <c r="A271" s="2">
        <v>772031</v>
      </c>
      <c r="B271" s="3">
        <v>1</v>
      </c>
      <c r="C271" s="3">
        <v>66.91</v>
      </c>
    </row>
    <row r="272" spans="1:3" x14ac:dyDescent="0.25">
      <c r="A272" s="2">
        <v>772032</v>
      </c>
      <c r="B272" s="3">
        <v>1</v>
      </c>
      <c r="C272" s="3">
        <v>70.489999999999995</v>
      </c>
    </row>
    <row r="273" spans="1:3" x14ac:dyDescent="0.25">
      <c r="A273" s="2">
        <v>772033</v>
      </c>
      <c r="B273" s="3">
        <v>1</v>
      </c>
      <c r="C273" s="3">
        <v>214.81</v>
      </c>
    </row>
    <row r="274" spans="1:3" x14ac:dyDescent="0.25">
      <c r="A274" s="2">
        <v>772034</v>
      </c>
      <c r="B274" s="3">
        <v>1</v>
      </c>
      <c r="C274" s="3">
        <v>85.88</v>
      </c>
    </row>
    <row r="275" spans="1:3" x14ac:dyDescent="0.25">
      <c r="A275" s="2">
        <v>772035</v>
      </c>
      <c r="B275" s="3">
        <v>1</v>
      </c>
      <c r="C275" s="3">
        <v>261.42</v>
      </c>
    </row>
    <row r="276" spans="1:3" x14ac:dyDescent="0.25">
      <c r="A276" s="2">
        <v>772056</v>
      </c>
      <c r="B276" s="3">
        <v>3</v>
      </c>
      <c r="C276" s="3">
        <v>437.97</v>
      </c>
    </row>
    <row r="277" spans="1:3" x14ac:dyDescent="0.25">
      <c r="A277" s="2">
        <v>772057</v>
      </c>
      <c r="B277" s="3">
        <v>2</v>
      </c>
      <c r="C277" s="3">
        <v>296.82</v>
      </c>
    </row>
    <row r="278" spans="1:3" x14ac:dyDescent="0.25">
      <c r="A278" s="2">
        <v>772102</v>
      </c>
      <c r="B278" s="3">
        <v>8</v>
      </c>
      <c r="C278" s="3">
        <v>608.03840000000002</v>
      </c>
    </row>
    <row r="279" spans="1:3" x14ac:dyDescent="0.25">
      <c r="A279" s="2">
        <v>772103</v>
      </c>
      <c r="B279" s="3">
        <v>2</v>
      </c>
      <c r="C279" s="3">
        <v>128.97839999999999</v>
      </c>
    </row>
    <row r="280" spans="1:3" x14ac:dyDescent="0.25">
      <c r="A280" s="2">
        <v>772141</v>
      </c>
      <c r="B280" s="3">
        <v>1</v>
      </c>
      <c r="C280" s="3">
        <v>218.92</v>
      </c>
    </row>
    <row r="281" spans="1:3" x14ac:dyDescent="0.25">
      <c r="A281" s="2">
        <v>772144</v>
      </c>
      <c r="B281" s="3">
        <v>1</v>
      </c>
      <c r="C281" s="3">
        <v>194.75</v>
      </c>
    </row>
    <row r="282" spans="1:3" x14ac:dyDescent="0.25">
      <c r="A282" s="2">
        <v>772147</v>
      </c>
      <c r="B282" s="3">
        <v>1</v>
      </c>
      <c r="C282" s="3">
        <v>187.52</v>
      </c>
    </row>
    <row r="283" spans="1:3" x14ac:dyDescent="0.25">
      <c r="A283" s="2">
        <v>772148</v>
      </c>
      <c r="B283" s="3">
        <v>2</v>
      </c>
      <c r="C283" s="3">
        <v>455.76</v>
      </c>
    </row>
    <row r="284" spans="1:3" x14ac:dyDescent="0.25">
      <c r="A284" s="2">
        <v>772152</v>
      </c>
      <c r="B284" s="3">
        <v>2</v>
      </c>
      <c r="C284" s="3">
        <v>471.1</v>
      </c>
    </row>
    <row r="285" spans="1:3" x14ac:dyDescent="0.25">
      <c r="A285" s="2">
        <v>772153</v>
      </c>
      <c r="B285" s="3">
        <v>1</v>
      </c>
      <c r="C285" s="3">
        <v>16.02000000000001</v>
      </c>
    </row>
    <row r="286" spans="1:3" x14ac:dyDescent="0.25">
      <c r="A286" s="2">
        <v>772160</v>
      </c>
      <c r="B286" s="3">
        <v>1</v>
      </c>
      <c r="C286" s="3">
        <v>190.1</v>
      </c>
    </row>
    <row r="287" spans="1:3" x14ac:dyDescent="0.25">
      <c r="A287" s="2">
        <v>772223</v>
      </c>
      <c r="B287" s="3">
        <v>1</v>
      </c>
      <c r="C287" s="3">
        <v>169.25</v>
      </c>
    </row>
    <row r="288" spans="1:3" x14ac:dyDescent="0.25">
      <c r="A288" s="2">
        <v>772224</v>
      </c>
      <c r="B288" s="3">
        <v>1</v>
      </c>
      <c r="C288" s="3">
        <v>186.25</v>
      </c>
    </row>
    <row r="289" spans="1:3" x14ac:dyDescent="0.25">
      <c r="A289" s="2">
        <v>772228</v>
      </c>
      <c r="B289" s="3">
        <v>1</v>
      </c>
      <c r="C289" s="3">
        <v>90</v>
      </c>
    </row>
    <row r="290" spans="1:3" x14ac:dyDescent="0.25">
      <c r="A290" s="2">
        <v>772229</v>
      </c>
      <c r="B290" s="3">
        <v>1</v>
      </c>
      <c r="C290" s="3">
        <v>90</v>
      </c>
    </row>
    <row r="291" spans="1:3" x14ac:dyDescent="0.25">
      <c r="A291" s="2">
        <v>772230</v>
      </c>
      <c r="B291" s="3">
        <v>2</v>
      </c>
      <c r="C291" s="3">
        <v>207.05</v>
      </c>
    </row>
    <row r="292" spans="1:3" x14ac:dyDescent="0.25">
      <c r="A292" s="2">
        <v>772231</v>
      </c>
      <c r="B292" s="3">
        <v>1</v>
      </c>
      <c r="C292" s="3">
        <v>55.27</v>
      </c>
    </row>
    <row r="293" spans="1:3" x14ac:dyDescent="0.25">
      <c r="A293" s="2">
        <v>772246</v>
      </c>
      <c r="B293" s="3">
        <v>2</v>
      </c>
      <c r="C293" s="3">
        <v>280.8</v>
      </c>
    </row>
    <row r="294" spans="1:3" x14ac:dyDescent="0.25">
      <c r="A294" s="2">
        <v>880547</v>
      </c>
      <c r="B294" s="3">
        <v>2</v>
      </c>
      <c r="C294" s="3">
        <v>125.94</v>
      </c>
    </row>
    <row r="295" spans="1:3" x14ac:dyDescent="0.25">
      <c r="A295" s="2">
        <v>880549</v>
      </c>
      <c r="B295" s="3">
        <v>2</v>
      </c>
      <c r="C295" s="3">
        <v>94.14</v>
      </c>
    </row>
    <row r="296" spans="1:3" x14ac:dyDescent="0.25">
      <c r="A296" s="2">
        <v>882003</v>
      </c>
      <c r="B296" s="3">
        <v>3</v>
      </c>
      <c r="C296" s="3">
        <v>497.24</v>
      </c>
    </row>
    <row r="297" spans="1:3" x14ac:dyDescent="0.25">
      <c r="A297" s="2">
        <v>993001</v>
      </c>
      <c r="B297" s="3">
        <v>1</v>
      </c>
      <c r="C297" s="3">
        <v>111.05</v>
      </c>
    </row>
    <row r="298" spans="1:3" x14ac:dyDescent="0.25">
      <c r="A298" s="2">
        <v>993015</v>
      </c>
      <c r="B298" s="3">
        <v>0</v>
      </c>
      <c r="C298" s="3">
        <v>-68.849999999999994</v>
      </c>
    </row>
    <row r="299" spans="1:3" x14ac:dyDescent="0.25">
      <c r="A299" s="2" t="s">
        <v>225</v>
      </c>
      <c r="B299" s="3">
        <v>1</v>
      </c>
      <c r="C299" s="3">
        <v>310.04000000000002</v>
      </c>
    </row>
    <row r="300" spans="1:3" x14ac:dyDescent="0.25">
      <c r="A300" s="2" t="s">
        <v>115</v>
      </c>
      <c r="B300" s="3">
        <v>1</v>
      </c>
      <c r="C300" s="3">
        <v>152.30000000000001</v>
      </c>
    </row>
    <row r="301" spans="1:3" x14ac:dyDescent="0.25">
      <c r="A301" s="2" t="s">
        <v>127</v>
      </c>
      <c r="B301" s="3">
        <v>2</v>
      </c>
      <c r="C301" s="3">
        <v>366.25</v>
      </c>
    </row>
    <row r="302" spans="1:3" x14ac:dyDescent="0.25">
      <c r="A302" s="2" t="s">
        <v>57</v>
      </c>
      <c r="B302" s="3">
        <v>9</v>
      </c>
      <c r="C302" s="3">
        <v>1785.1899999999998</v>
      </c>
    </row>
    <row r="303" spans="1:3" x14ac:dyDescent="0.25">
      <c r="A303" s="2" t="s">
        <v>100</v>
      </c>
      <c r="B303" s="3">
        <v>8</v>
      </c>
      <c r="C303" s="3">
        <v>1402.1599999999999</v>
      </c>
    </row>
    <row r="304" spans="1:3" x14ac:dyDescent="0.25">
      <c r="A304" s="2" t="s">
        <v>59</v>
      </c>
      <c r="B304" s="3">
        <v>2</v>
      </c>
      <c r="C304" s="3">
        <v>545.84</v>
      </c>
    </row>
    <row r="305" spans="1:3" x14ac:dyDescent="0.25">
      <c r="A305" s="2" t="s">
        <v>369</v>
      </c>
      <c r="B305" s="3">
        <v>1</v>
      </c>
      <c r="C305" s="3">
        <v>353.78</v>
      </c>
    </row>
    <row r="306" spans="1:3" x14ac:dyDescent="0.25">
      <c r="A306" s="2" t="s">
        <v>897</v>
      </c>
      <c r="B306" s="3">
        <v>8</v>
      </c>
      <c r="C306" s="3">
        <v>44.8</v>
      </c>
    </row>
    <row r="307" spans="1:3" x14ac:dyDescent="0.25">
      <c r="A307" s="2" t="s">
        <v>858</v>
      </c>
      <c r="B307" s="3">
        <v>2</v>
      </c>
      <c r="C307" s="3">
        <v>200</v>
      </c>
    </row>
    <row r="308" spans="1:3" x14ac:dyDescent="0.25">
      <c r="A308" s="2" t="s">
        <v>928</v>
      </c>
      <c r="B308" s="3">
        <v>1</v>
      </c>
      <c r="C308" s="3">
        <v>20.5</v>
      </c>
    </row>
    <row r="309" spans="1:3" x14ac:dyDescent="0.25">
      <c r="A309" s="2" t="s">
        <v>885</v>
      </c>
      <c r="B309" s="3">
        <v>3</v>
      </c>
      <c r="C309" s="3">
        <v>73.5</v>
      </c>
    </row>
    <row r="310" spans="1:3" x14ac:dyDescent="0.25">
      <c r="A310" s="2" t="s">
        <v>888</v>
      </c>
      <c r="B310" s="3">
        <v>2</v>
      </c>
      <c r="C310" s="3">
        <v>73</v>
      </c>
    </row>
    <row r="311" spans="1:3" x14ac:dyDescent="0.25">
      <c r="A311" s="2" t="s">
        <v>896</v>
      </c>
      <c r="B311" s="3">
        <v>2</v>
      </c>
      <c r="C311" s="3">
        <v>54.3</v>
      </c>
    </row>
    <row r="312" spans="1:3" x14ac:dyDescent="0.25">
      <c r="A312" s="2" t="s">
        <v>840</v>
      </c>
      <c r="B312" s="3">
        <v>5</v>
      </c>
      <c r="C312" s="3">
        <v>20.5</v>
      </c>
    </row>
    <row r="313" spans="1:3" x14ac:dyDescent="0.25">
      <c r="A313" s="2" t="s">
        <v>158</v>
      </c>
      <c r="B313" s="3">
        <v>1</v>
      </c>
      <c r="C313" s="3">
        <v>26.37</v>
      </c>
    </row>
    <row r="314" spans="1:3" x14ac:dyDescent="0.25">
      <c r="A314" s="2" t="s">
        <v>788</v>
      </c>
      <c r="B314" s="3">
        <v>2</v>
      </c>
      <c r="C314" s="3">
        <v>25.38</v>
      </c>
    </row>
    <row r="315" spans="1:3" x14ac:dyDescent="0.25">
      <c r="A315" s="2" t="s">
        <v>936</v>
      </c>
      <c r="B315" s="3">
        <v>1</v>
      </c>
      <c r="C315" s="3">
        <v>13.2</v>
      </c>
    </row>
    <row r="316" spans="1:3" x14ac:dyDescent="0.25">
      <c r="A316" s="2" t="s">
        <v>790</v>
      </c>
      <c r="B316" s="3">
        <v>2</v>
      </c>
      <c r="C316" s="3">
        <v>40</v>
      </c>
    </row>
    <row r="317" spans="1:3" x14ac:dyDescent="0.25">
      <c r="A317" s="2" t="s">
        <v>921</v>
      </c>
      <c r="B317" s="3">
        <v>5</v>
      </c>
      <c r="C317" s="3">
        <v>23.5</v>
      </c>
    </row>
    <row r="318" spans="1:3" x14ac:dyDescent="0.25">
      <c r="A318" s="2" t="s">
        <v>923</v>
      </c>
      <c r="B318" s="3">
        <v>5</v>
      </c>
      <c r="C318" s="3">
        <v>23.5</v>
      </c>
    </row>
    <row r="319" spans="1:3" x14ac:dyDescent="0.25">
      <c r="A319" s="2" t="s">
        <v>924</v>
      </c>
      <c r="B319" s="3">
        <v>5</v>
      </c>
      <c r="C319" s="3">
        <v>21.75</v>
      </c>
    </row>
    <row r="320" spans="1:3" x14ac:dyDescent="0.25">
      <c r="A320" s="2" t="s">
        <v>920</v>
      </c>
      <c r="B320" s="3">
        <v>5</v>
      </c>
      <c r="C320" s="3">
        <v>25</v>
      </c>
    </row>
    <row r="321" spans="1:3" x14ac:dyDescent="0.25">
      <c r="A321" s="2" t="s">
        <v>903</v>
      </c>
      <c r="B321" s="3">
        <v>5</v>
      </c>
      <c r="C321" s="3">
        <v>40.5</v>
      </c>
    </row>
    <row r="322" spans="1:3" x14ac:dyDescent="0.25">
      <c r="A322" s="2" t="s">
        <v>918</v>
      </c>
      <c r="B322" s="3">
        <v>1</v>
      </c>
      <c r="C322" s="3">
        <v>27.91</v>
      </c>
    </row>
    <row r="323" spans="1:3" x14ac:dyDescent="0.25">
      <c r="A323" s="2" t="s">
        <v>900</v>
      </c>
      <c r="B323" s="3">
        <v>2</v>
      </c>
      <c r="C323" s="3">
        <v>44</v>
      </c>
    </row>
    <row r="324" spans="1:3" x14ac:dyDescent="0.25">
      <c r="A324" s="2" t="s">
        <v>827</v>
      </c>
      <c r="B324" s="3">
        <v>4</v>
      </c>
      <c r="C324" s="3">
        <v>64</v>
      </c>
    </row>
    <row r="325" spans="1:3" x14ac:dyDescent="0.25">
      <c r="A325" s="2" t="s">
        <v>819</v>
      </c>
      <c r="B325" s="3">
        <v>168</v>
      </c>
      <c r="C325" s="3">
        <v>2075.52</v>
      </c>
    </row>
    <row r="326" spans="1:3" x14ac:dyDescent="0.25">
      <c r="A326" s="2" t="s">
        <v>877</v>
      </c>
      <c r="B326" s="3">
        <v>1</v>
      </c>
      <c r="C326" s="3">
        <v>80</v>
      </c>
    </row>
    <row r="327" spans="1:3" x14ac:dyDescent="0.25">
      <c r="A327" s="2" t="s">
        <v>937</v>
      </c>
      <c r="B327" s="3">
        <v>4</v>
      </c>
      <c r="C327" s="3">
        <v>8.08</v>
      </c>
    </row>
    <row r="328" spans="1:3" x14ac:dyDescent="0.25">
      <c r="A328" s="2" t="s">
        <v>141</v>
      </c>
      <c r="B328" s="3">
        <v>9</v>
      </c>
      <c r="C328" s="3">
        <v>409.96000000000004</v>
      </c>
    </row>
    <row r="329" spans="1:3" x14ac:dyDescent="0.25">
      <c r="A329" s="2" t="s">
        <v>12</v>
      </c>
      <c r="B329" s="3">
        <v>2</v>
      </c>
      <c r="C329" s="3">
        <v>578.41999999999996</v>
      </c>
    </row>
    <row r="330" spans="1:3" x14ac:dyDescent="0.25">
      <c r="A330" s="2" t="s">
        <v>832</v>
      </c>
      <c r="B330" s="3">
        <v>4</v>
      </c>
      <c r="C330" s="3">
        <v>91.88</v>
      </c>
    </row>
    <row r="331" spans="1:3" x14ac:dyDescent="0.25">
      <c r="A331" s="2" t="s">
        <v>838</v>
      </c>
      <c r="B331" s="3">
        <v>4</v>
      </c>
      <c r="C331" s="3">
        <v>29.8</v>
      </c>
    </row>
    <row r="332" spans="1:3" x14ac:dyDescent="0.25">
      <c r="A332" s="2" t="s">
        <v>934</v>
      </c>
      <c r="B332" s="3">
        <v>2</v>
      </c>
      <c r="C332" s="3">
        <v>14.4</v>
      </c>
    </row>
    <row r="333" spans="1:3" x14ac:dyDescent="0.25">
      <c r="A333" s="2" t="s">
        <v>883</v>
      </c>
      <c r="B333" s="3">
        <v>4</v>
      </c>
      <c r="C333" s="3">
        <v>75.44</v>
      </c>
    </row>
    <row r="334" spans="1:3" x14ac:dyDescent="0.25">
      <c r="A334" s="2" t="s">
        <v>892</v>
      </c>
      <c r="B334" s="3">
        <v>2</v>
      </c>
      <c r="C334" s="3">
        <v>55.82</v>
      </c>
    </row>
    <row r="335" spans="1:3" x14ac:dyDescent="0.25">
      <c r="A335" s="2" t="s">
        <v>144</v>
      </c>
      <c r="B335" s="3">
        <v>1</v>
      </c>
      <c r="C335" s="3">
        <v>7.19</v>
      </c>
    </row>
    <row r="336" spans="1:3" x14ac:dyDescent="0.25">
      <c r="A336" s="2" t="s">
        <v>233</v>
      </c>
      <c r="B336" s="3">
        <v>1</v>
      </c>
      <c r="C336" s="3">
        <v>9.16</v>
      </c>
    </row>
    <row r="337" spans="1:3" x14ac:dyDescent="0.25">
      <c r="A337" s="2" t="s">
        <v>836</v>
      </c>
      <c r="B337" s="3">
        <v>32</v>
      </c>
      <c r="C337" s="3">
        <v>59.48</v>
      </c>
    </row>
    <row r="338" spans="1:3" x14ac:dyDescent="0.25">
      <c r="A338" s="2" t="s">
        <v>868</v>
      </c>
      <c r="B338" s="3">
        <v>1</v>
      </c>
      <c r="C338" s="3">
        <v>120</v>
      </c>
    </row>
    <row r="339" spans="1:3" x14ac:dyDescent="0.25">
      <c r="A339" s="2" t="s">
        <v>872</v>
      </c>
      <c r="B339" s="3">
        <v>1</v>
      </c>
      <c r="C339" s="3">
        <v>103</v>
      </c>
    </row>
    <row r="340" spans="1:3" x14ac:dyDescent="0.25">
      <c r="A340" s="2" t="s">
        <v>866</v>
      </c>
      <c r="B340" s="3">
        <v>1</v>
      </c>
      <c r="C340" s="3">
        <v>122</v>
      </c>
    </row>
    <row r="341" spans="1:3" x14ac:dyDescent="0.25">
      <c r="A341" s="2" t="s">
        <v>870</v>
      </c>
      <c r="B341" s="3">
        <v>1</v>
      </c>
      <c r="C341" s="3">
        <v>120</v>
      </c>
    </row>
    <row r="342" spans="1:3" x14ac:dyDescent="0.25">
      <c r="A342" s="2" t="s">
        <v>23</v>
      </c>
      <c r="B342" s="3">
        <v>28</v>
      </c>
      <c r="C342" s="3">
        <v>3113.7099999999996</v>
      </c>
    </row>
    <row r="343" spans="1:3" x14ac:dyDescent="0.25">
      <c r="A343" s="2" t="s">
        <v>204</v>
      </c>
      <c r="B343" s="3">
        <v>1</v>
      </c>
      <c r="C343" s="3">
        <v>257.07</v>
      </c>
    </row>
    <row r="344" spans="1:3" x14ac:dyDescent="0.25">
      <c r="A344" s="2" t="s">
        <v>147</v>
      </c>
      <c r="B344" s="3">
        <v>5</v>
      </c>
      <c r="C344" s="3">
        <v>1112.0999999999999</v>
      </c>
    </row>
    <row r="345" spans="1:3" x14ac:dyDescent="0.25">
      <c r="A345" s="2" t="s">
        <v>119</v>
      </c>
      <c r="B345" s="3">
        <v>2</v>
      </c>
      <c r="C345" s="3">
        <v>108.03</v>
      </c>
    </row>
    <row r="346" spans="1:3" x14ac:dyDescent="0.25">
      <c r="A346" s="2" t="s">
        <v>301</v>
      </c>
      <c r="B346" s="3">
        <v>1</v>
      </c>
      <c r="C346" s="3">
        <v>75.34</v>
      </c>
    </row>
    <row r="347" spans="1:3" x14ac:dyDescent="0.25">
      <c r="A347" s="2" t="s">
        <v>224</v>
      </c>
      <c r="B347" s="3">
        <v>3</v>
      </c>
      <c r="C347" s="3">
        <v>182.43</v>
      </c>
    </row>
    <row r="348" spans="1:3" x14ac:dyDescent="0.25">
      <c r="A348" s="2" t="s">
        <v>916</v>
      </c>
      <c r="B348" s="3">
        <v>4</v>
      </c>
      <c r="C348" s="3">
        <v>28.44</v>
      </c>
    </row>
    <row r="349" spans="1:3" x14ac:dyDescent="0.25">
      <c r="A349" s="2" t="s">
        <v>202</v>
      </c>
      <c r="B349" s="3">
        <v>4</v>
      </c>
      <c r="C349" s="3">
        <v>1241.8000000000002</v>
      </c>
    </row>
    <row r="350" spans="1:3" x14ac:dyDescent="0.25">
      <c r="A350" s="2" t="s">
        <v>177</v>
      </c>
      <c r="B350" s="3">
        <v>1</v>
      </c>
      <c r="C350" s="3">
        <v>141.22</v>
      </c>
    </row>
    <row r="351" spans="1:3" x14ac:dyDescent="0.25">
      <c r="A351" s="2" t="s">
        <v>67</v>
      </c>
      <c r="B351" s="3">
        <v>5</v>
      </c>
      <c r="C351" s="3">
        <v>1196.5236</v>
      </c>
    </row>
    <row r="352" spans="1:3" x14ac:dyDescent="0.25">
      <c r="A352" s="2" t="s">
        <v>70</v>
      </c>
      <c r="B352" s="3">
        <v>9</v>
      </c>
      <c r="C352" s="3">
        <v>1333.3799999999999</v>
      </c>
    </row>
    <row r="353" spans="1:3" x14ac:dyDescent="0.25">
      <c r="A353" s="2" t="s">
        <v>186</v>
      </c>
      <c r="B353" s="3">
        <v>3</v>
      </c>
      <c r="C353" s="3">
        <v>309.28999999999996</v>
      </c>
    </row>
    <row r="354" spans="1:3" x14ac:dyDescent="0.25">
      <c r="A354" s="2" t="s">
        <v>911</v>
      </c>
      <c r="B354" s="3">
        <v>4</v>
      </c>
      <c r="C354" s="3">
        <v>34.56</v>
      </c>
    </row>
    <row r="355" spans="1:3" x14ac:dyDescent="0.25">
      <c r="A355" s="2" t="s">
        <v>781</v>
      </c>
      <c r="B355" s="3">
        <v>4</v>
      </c>
      <c r="C355" s="3">
        <v>34.56</v>
      </c>
    </row>
    <row r="356" spans="1:3" x14ac:dyDescent="0.25">
      <c r="A356" s="2" t="s">
        <v>834</v>
      </c>
      <c r="B356" s="3">
        <v>9</v>
      </c>
      <c r="C356" s="3">
        <v>65.16</v>
      </c>
    </row>
    <row r="357" spans="1:3" x14ac:dyDescent="0.25">
      <c r="A357" s="2" t="s">
        <v>926</v>
      </c>
      <c r="B357" s="3">
        <v>3</v>
      </c>
      <c r="C357" s="3">
        <v>21.72</v>
      </c>
    </row>
    <row r="358" spans="1:3" x14ac:dyDescent="0.25">
      <c r="A358" s="2" t="s">
        <v>175</v>
      </c>
      <c r="B358" s="3">
        <v>1</v>
      </c>
      <c r="C358" s="3">
        <v>121.24</v>
      </c>
    </row>
    <row r="359" spans="1:3" x14ac:dyDescent="0.25">
      <c r="A359" s="2" t="s">
        <v>150</v>
      </c>
      <c r="B359" s="3">
        <v>3</v>
      </c>
      <c r="C359" s="3">
        <v>460.79</v>
      </c>
    </row>
    <row r="360" spans="1:3" x14ac:dyDescent="0.25">
      <c r="A360" s="2" t="s">
        <v>167</v>
      </c>
      <c r="B360" s="3">
        <v>1</v>
      </c>
      <c r="C360" s="3">
        <v>239.05</v>
      </c>
    </row>
    <row r="361" spans="1:3" x14ac:dyDescent="0.25">
      <c r="A361" s="2" t="s">
        <v>49</v>
      </c>
      <c r="B361" s="3">
        <v>11</v>
      </c>
      <c r="C361" s="3">
        <v>2804.86</v>
      </c>
    </row>
    <row r="362" spans="1:3" x14ac:dyDescent="0.25">
      <c r="A362" s="2" t="s">
        <v>286</v>
      </c>
      <c r="B362" s="3">
        <v>12</v>
      </c>
      <c r="C362" s="3">
        <v>867.85000000000014</v>
      </c>
    </row>
    <row r="363" spans="1:3" x14ac:dyDescent="0.25">
      <c r="A363" s="2" t="s">
        <v>52</v>
      </c>
      <c r="B363" s="3">
        <v>9</v>
      </c>
      <c r="C363" s="3">
        <v>2386.5519999999997</v>
      </c>
    </row>
    <row r="364" spans="1:3" x14ac:dyDescent="0.25">
      <c r="A364" s="2" t="s">
        <v>314</v>
      </c>
      <c r="B364" s="3">
        <v>6</v>
      </c>
      <c r="C364" s="3">
        <v>1094.44</v>
      </c>
    </row>
    <row r="365" spans="1:3" x14ac:dyDescent="0.25">
      <c r="A365" s="2" t="s">
        <v>211</v>
      </c>
      <c r="B365" s="3">
        <v>4</v>
      </c>
      <c r="C365" s="3">
        <v>1211.47</v>
      </c>
    </row>
    <row r="366" spans="1:3" x14ac:dyDescent="0.25">
      <c r="A366" s="2" t="s">
        <v>399</v>
      </c>
      <c r="B366" s="3">
        <v>1</v>
      </c>
      <c r="C366" s="3">
        <v>527.11</v>
      </c>
    </row>
    <row r="367" spans="1:3" x14ac:dyDescent="0.25">
      <c r="A367" s="2" t="s">
        <v>20</v>
      </c>
      <c r="B367" s="3">
        <v>1</v>
      </c>
      <c r="C367" s="3">
        <v>343.62</v>
      </c>
    </row>
    <row r="368" spans="1:3" x14ac:dyDescent="0.25">
      <c r="A368" s="2" t="s">
        <v>107</v>
      </c>
      <c r="B368" s="3">
        <v>2</v>
      </c>
      <c r="C368" s="3">
        <v>590.28</v>
      </c>
    </row>
    <row r="369" spans="1:3" x14ac:dyDescent="0.25">
      <c r="A369" s="2" t="s">
        <v>68</v>
      </c>
      <c r="B369" s="3">
        <v>1</v>
      </c>
      <c r="C369" s="3">
        <v>248.81</v>
      </c>
    </row>
    <row r="370" spans="1:3" x14ac:dyDescent="0.25">
      <c r="A370" s="2" t="s">
        <v>387</v>
      </c>
      <c r="B370" s="3">
        <v>1</v>
      </c>
      <c r="C370" s="3">
        <v>318.08</v>
      </c>
    </row>
    <row r="371" spans="1:3" x14ac:dyDescent="0.25">
      <c r="A371" s="2" t="s">
        <v>385</v>
      </c>
      <c r="B371" s="3">
        <v>1</v>
      </c>
      <c r="C371" s="3">
        <v>551.66</v>
      </c>
    </row>
    <row r="372" spans="1:3" x14ac:dyDescent="0.25">
      <c r="A372" s="2" t="s">
        <v>153</v>
      </c>
      <c r="B372" s="3">
        <v>1</v>
      </c>
      <c r="C372" s="3">
        <v>288.05</v>
      </c>
    </row>
    <row r="373" spans="1:3" x14ac:dyDescent="0.25">
      <c r="A373" s="2" t="s">
        <v>142</v>
      </c>
      <c r="B373" s="3">
        <v>4</v>
      </c>
      <c r="C373" s="3">
        <v>296.7</v>
      </c>
    </row>
    <row r="374" spans="1:3" x14ac:dyDescent="0.25">
      <c r="A374" s="2" t="s">
        <v>109</v>
      </c>
      <c r="B374" s="3">
        <v>11</v>
      </c>
      <c r="C374" s="3">
        <v>2099.6799999999998</v>
      </c>
    </row>
    <row r="375" spans="1:3" x14ac:dyDescent="0.25">
      <c r="A375" s="2" t="s">
        <v>254</v>
      </c>
      <c r="B375" s="3">
        <v>1</v>
      </c>
      <c r="C375" s="3">
        <v>165.95</v>
      </c>
    </row>
    <row r="376" spans="1:3" x14ac:dyDescent="0.25">
      <c r="A376" s="2" t="s">
        <v>152</v>
      </c>
      <c r="B376" s="3">
        <v>25</v>
      </c>
      <c r="C376" s="3">
        <v>4026.7200000000012</v>
      </c>
    </row>
    <row r="377" spans="1:3" x14ac:dyDescent="0.25">
      <c r="A377" s="2" t="s">
        <v>313</v>
      </c>
      <c r="B377" s="3">
        <v>8</v>
      </c>
      <c r="C377" s="3">
        <v>1481.89</v>
      </c>
    </row>
    <row r="378" spans="1:3" x14ac:dyDescent="0.25">
      <c r="A378" s="2" t="s">
        <v>330</v>
      </c>
      <c r="B378" s="3">
        <v>2</v>
      </c>
      <c r="C378" s="3">
        <v>455.42</v>
      </c>
    </row>
    <row r="379" spans="1:3" x14ac:dyDescent="0.25">
      <c r="A379" s="2" t="s">
        <v>373</v>
      </c>
      <c r="B379" s="3">
        <v>1</v>
      </c>
      <c r="C379" s="3">
        <v>146.62</v>
      </c>
    </row>
    <row r="380" spans="1:3" x14ac:dyDescent="0.25">
      <c r="A380" s="2" t="s">
        <v>880</v>
      </c>
      <c r="B380" s="3">
        <v>2</v>
      </c>
      <c r="C380" s="3">
        <v>77</v>
      </c>
    </row>
    <row r="381" spans="1:3" x14ac:dyDescent="0.25">
      <c r="A381" s="2" t="s">
        <v>777</v>
      </c>
      <c r="B381" s="3">
        <v>4</v>
      </c>
      <c r="C381" s="3">
        <v>26.52</v>
      </c>
    </row>
    <row r="382" spans="1:3" x14ac:dyDescent="0.25">
      <c r="A382" s="2" t="s">
        <v>775</v>
      </c>
      <c r="B382" s="3">
        <v>4</v>
      </c>
      <c r="C382" s="3">
        <v>28.44</v>
      </c>
    </row>
    <row r="383" spans="1:3" x14ac:dyDescent="0.25">
      <c r="A383" s="2" t="s">
        <v>354</v>
      </c>
      <c r="B383" s="3">
        <v>10</v>
      </c>
      <c r="C383" s="3">
        <v>83.700000000000017</v>
      </c>
    </row>
    <row r="384" spans="1:3" x14ac:dyDescent="0.25">
      <c r="A384" s="2" t="s">
        <v>779</v>
      </c>
      <c r="B384" s="3">
        <v>4</v>
      </c>
      <c r="C384" s="3">
        <v>25.12</v>
      </c>
    </row>
    <row r="385" spans="1:3" x14ac:dyDescent="0.25">
      <c r="A385" s="2" t="s">
        <v>931</v>
      </c>
      <c r="B385" s="3">
        <v>2</v>
      </c>
      <c r="C385" s="3">
        <v>20</v>
      </c>
    </row>
    <row r="386" spans="1:3" x14ac:dyDescent="0.25">
      <c r="A386" s="2" t="s">
        <v>933</v>
      </c>
      <c r="B386" s="3">
        <v>2</v>
      </c>
      <c r="C386" s="3">
        <v>20</v>
      </c>
    </row>
    <row r="387" spans="1:3" x14ac:dyDescent="0.25">
      <c r="A387" s="2" t="s">
        <v>784</v>
      </c>
      <c r="B387" s="3">
        <v>4</v>
      </c>
      <c r="C387" s="3">
        <v>29.8</v>
      </c>
    </row>
    <row r="388" spans="1:3" x14ac:dyDescent="0.25">
      <c r="A388" s="2" t="s">
        <v>439</v>
      </c>
      <c r="B388" s="3">
        <v>5</v>
      </c>
      <c r="C388" s="3">
        <v>45.1</v>
      </c>
    </row>
    <row r="389" spans="1:3" x14ac:dyDescent="0.25">
      <c r="A389" s="2" t="s">
        <v>397</v>
      </c>
      <c r="B389" s="3">
        <v>1</v>
      </c>
      <c r="C389" s="3">
        <v>8.3699999999999992</v>
      </c>
    </row>
    <row r="390" spans="1:3" x14ac:dyDescent="0.25">
      <c r="A390" s="2" t="s">
        <v>786</v>
      </c>
      <c r="B390" s="3">
        <v>4</v>
      </c>
      <c r="C390" s="3">
        <v>24</v>
      </c>
    </row>
    <row r="391" spans="1:3" x14ac:dyDescent="0.25">
      <c r="A391" s="2" t="s">
        <v>891</v>
      </c>
      <c r="B391" s="3">
        <v>2</v>
      </c>
      <c r="C391" s="3">
        <v>60</v>
      </c>
    </row>
    <row r="392" spans="1:3" x14ac:dyDescent="0.25">
      <c r="A392" s="2" t="s">
        <v>906</v>
      </c>
      <c r="B392" s="3">
        <v>2</v>
      </c>
      <c r="C392" s="3">
        <v>39.979999999999997</v>
      </c>
    </row>
    <row r="393" spans="1:3" x14ac:dyDescent="0.25">
      <c r="A393" s="2" t="s">
        <v>889</v>
      </c>
      <c r="B393" s="3">
        <v>5</v>
      </c>
      <c r="C393" s="3">
        <v>65.900000000000006</v>
      </c>
    </row>
    <row r="394" spans="1:3" x14ac:dyDescent="0.25">
      <c r="A394" s="2" t="s">
        <v>895</v>
      </c>
      <c r="B394" s="3">
        <v>3</v>
      </c>
      <c r="C394" s="3">
        <v>54.300000000000004</v>
      </c>
    </row>
    <row r="395" spans="1:3" x14ac:dyDescent="0.25">
      <c r="A395" s="2" t="s">
        <v>815</v>
      </c>
      <c r="B395" s="3">
        <v>3</v>
      </c>
      <c r="C395" s="3">
        <v>54.300000000000004</v>
      </c>
    </row>
    <row r="396" spans="1:3" x14ac:dyDescent="0.25">
      <c r="A396" s="2" t="s">
        <v>861</v>
      </c>
      <c r="B396" s="3">
        <v>8</v>
      </c>
      <c r="C396" s="3">
        <v>144.80000000000001</v>
      </c>
    </row>
    <row r="397" spans="1:3" x14ac:dyDescent="0.25">
      <c r="A397" s="2" t="s">
        <v>863</v>
      </c>
      <c r="B397" s="3">
        <v>8</v>
      </c>
      <c r="C397" s="3">
        <v>144.80000000000001</v>
      </c>
    </row>
    <row r="398" spans="1:3" x14ac:dyDescent="0.25">
      <c r="A398" s="2" t="s">
        <v>913</v>
      </c>
      <c r="B398" s="3">
        <v>2</v>
      </c>
      <c r="C398" s="3">
        <v>30.2</v>
      </c>
    </row>
    <row r="399" spans="1:3" x14ac:dyDescent="0.25">
      <c r="A399" s="2" t="s">
        <v>813</v>
      </c>
      <c r="B399" s="3">
        <v>3</v>
      </c>
      <c r="C399" s="3">
        <v>54.36</v>
      </c>
    </row>
    <row r="400" spans="1:3" x14ac:dyDescent="0.25">
      <c r="A400" s="2" t="s">
        <v>910</v>
      </c>
      <c r="B400" s="3">
        <v>2</v>
      </c>
      <c r="C400" s="3">
        <v>36.24</v>
      </c>
    </row>
    <row r="401" spans="1:3" x14ac:dyDescent="0.25">
      <c r="A401" s="2" t="s">
        <v>842</v>
      </c>
      <c r="B401" s="3">
        <v>5</v>
      </c>
      <c r="C401" s="3">
        <v>81.599999999999994</v>
      </c>
    </row>
    <row r="402" spans="1:3" x14ac:dyDescent="0.25">
      <c r="A402" s="2" t="s">
        <v>845</v>
      </c>
      <c r="B402" s="3">
        <v>5</v>
      </c>
      <c r="C402" s="3">
        <v>73.650000000000006</v>
      </c>
    </row>
    <row r="403" spans="1:3" x14ac:dyDescent="0.25">
      <c r="A403" s="2" t="s">
        <v>849</v>
      </c>
      <c r="B403" s="3">
        <v>1</v>
      </c>
      <c r="C403" s="3">
        <v>14.77</v>
      </c>
    </row>
    <row r="404" spans="1:3" x14ac:dyDescent="0.25">
      <c r="A404" s="2" t="s">
        <v>864</v>
      </c>
      <c r="B404" s="3">
        <v>5</v>
      </c>
      <c r="C404" s="3">
        <v>132.30000000000001</v>
      </c>
    </row>
    <row r="405" spans="1:3" x14ac:dyDescent="0.25">
      <c r="A405" s="2" t="s">
        <v>874</v>
      </c>
      <c r="B405" s="3">
        <v>9</v>
      </c>
      <c r="C405" s="3">
        <v>81.63</v>
      </c>
    </row>
    <row r="406" spans="1:3" x14ac:dyDescent="0.25">
      <c r="A406" s="2" t="s">
        <v>816</v>
      </c>
      <c r="B406" s="3">
        <v>1</v>
      </c>
      <c r="C406" s="3">
        <v>15.76</v>
      </c>
    </row>
    <row r="407" spans="1:3" x14ac:dyDescent="0.25">
      <c r="A407" s="2" t="s">
        <v>22</v>
      </c>
      <c r="B407" s="3">
        <v>13</v>
      </c>
      <c r="C407" s="3">
        <v>393.77000000000004</v>
      </c>
    </row>
    <row r="408" spans="1:3" x14ac:dyDescent="0.25">
      <c r="A408" s="2" t="s">
        <v>809</v>
      </c>
      <c r="B408" s="3">
        <v>10</v>
      </c>
      <c r="C408" s="3">
        <v>181</v>
      </c>
    </row>
    <row r="409" spans="1:3" x14ac:dyDescent="0.25">
      <c r="A409" s="2" t="s">
        <v>905</v>
      </c>
      <c r="B409" s="3">
        <v>2</v>
      </c>
      <c r="C409" s="3">
        <v>40</v>
      </c>
    </row>
    <row r="410" spans="1:3" x14ac:dyDescent="0.25">
      <c r="A410" s="2" t="s">
        <v>201</v>
      </c>
      <c r="B410" s="3">
        <v>2</v>
      </c>
      <c r="C410" s="3">
        <v>123.07</v>
      </c>
    </row>
    <row r="411" spans="1:3" x14ac:dyDescent="0.25">
      <c r="A411" s="2" t="s">
        <v>64</v>
      </c>
      <c r="B411" s="3">
        <v>2</v>
      </c>
      <c r="C411" s="3">
        <v>51.18</v>
      </c>
    </row>
    <row r="412" spans="1:3" x14ac:dyDescent="0.25">
      <c r="A412" s="2" t="s">
        <v>29</v>
      </c>
      <c r="B412" s="3">
        <v>7</v>
      </c>
      <c r="C412" s="3">
        <v>184.90400000000002</v>
      </c>
    </row>
    <row r="413" spans="1:3" x14ac:dyDescent="0.25">
      <c r="A413" s="2" t="s">
        <v>405</v>
      </c>
      <c r="B413" s="3">
        <v>0</v>
      </c>
      <c r="C413" s="3">
        <v>-64.349999999999994</v>
      </c>
    </row>
    <row r="414" spans="1:3" x14ac:dyDescent="0.25">
      <c r="A414" s="2" t="s">
        <v>392</v>
      </c>
      <c r="B414" s="3">
        <v>3</v>
      </c>
      <c r="C414" s="3">
        <v>159</v>
      </c>
    </row>
    <row r="415" spans="1:3" x14ac:dyDescent="0.25">
      <c r="A415" s="2" t="s">
        <v>140</v>
      </c>
      <c r="B415" s="3">
        <v>3</v>
      </c>
      <c r="C415" s="3">
        <v>132.72</v>
      </c>
    </row>
    <row r="416" spans="1:3" x14ac:dyDescent="0.25">
      <c r="A416" s="2" t="s">
        <v>318</v>
      </c>
      <c r="B416" s="3">
        <v>1</v>
      </c>
      <c r="C416" s="3">
        <v>16.21</v>
      </c>
    </row>
    <row r="417" spans="1:3" x14ac:dyDescent="0.25">
      <c r="A417" s="2" t="s">
        <v>221</v>
      </c>
      <c r="B417" s="3">
        <v>1</v>
      </c>
      <c r="C417" s="3">
        <v>32.927</v>
      </c>
    </row>
    <row r="418" spans="1:3" x14ac:dyDescent="0.25">
      <c r="A418" s="2" t="s">
        <v>219</v>
      </c>
      <c r="B418" s="3">
        <v>1</v>
      </c>
      <c r="C418" s="3">
        <v>32.927</v>
      </c>
    </row>
    <row r="419" spans="1:3" x14ac:dyDescent="0.25">
      <c r="A419" s="2" t="s">
        <v>236</v>
      </c>
      <c r="B419" s="3">
        <v>1</v>
      </c>
      <c r="C419" s="3">
        <v>53.78</v>
      </c>
    </row>
    <row r="420" spans="1:3" x14ac:dyDescent="0.25">
      <c r="A420" s="2" t="s">
        <v>394</v>
      </c>
      <c r="B420" s="3">
        <v>1</v>
      </c>
      <c r="C420" s="3">
        <v>77.16</v>
      </c>
    </row>
    <row r="421" spans="1:3" x14ac:dyDescent="0.25">
      <c r="A421" s="2" t="s">
        <v>425</v>
      </c>
      <c r="B421" s="3">
        <v>2</v>
      </c>
      <c r="C421" s="3">
        <v>76.12</v>
      </c>
    </row>
    <row r="422" spans="1:3" x14ac:dyDescent="0.25">
      <c r="A422" s="2" t="s">
        <v>337</v>
      </c>
      <c r="B422" s="3">
        <v>2</v>
      </c>
      <c r="C422" s="3">
        <v>58.32</v>
      </c>
    </row>
    <row r="423" spans="1:3" x14ac:dyDescent="0.25">
      <c r="A423" s="2" t="s">
        <v>773</v>
      </c>
      <c r="B423" s="3">
        <v>5</v>
      </c>
      <c r="C423" s="3">
        <v>195</v>
      </c>
    </row>
    <row r="424" spans="1:3" x14ac:dyDescent="0.25">
      <c r="A424" s="2" t="s">
        <v>878</v>
      </c>
      <c r="B424" s="3">
        <v>4</v>
      </c>
      <c r="C424" s="3">
        <v>80</v>
      </c>
    </row>
    <row r="425" spans="1:3" x14ac:dyDescent="0.25">
      <c r="A425" s="2" t="s">
        <v>403</v>
      </c>
      <c r="B425" s="3">
        <v>1</v>
      </c>
      <c r="C425" s="3">
        <v>77.16</v>
      </c>
    </row>
    <row r="426" spans="1:3" x14ac:dyDescent="0.25">
      <c r="A426" s="2" t="s">
        <v>361</v>
      </c>
      <c r="B426" s="3">
        <v>2</v>
      </c>
      <c r="C426" s="3">
        <v>102.64</v>
      </c>
    </row>
    <row r="427" spans="1:3" x14ac:dyDescent="0.25">
      <c r="A427" s="2" t="s">
        <v>368</v>
      </c>
      <c r="B427" s="3">
        <v>1</v>
      </c>
      <c r="C427" s="3">
        <v>63.02</v>
      </c>
    </row>
    <row r="428" spans="1:3" x14ac:dyDescent="0.25">
      <c r="A428" s="2" t="s">
        <v>229</v>
      </c>
      <c r="B428" s="3">
        <v>1</v>
      </c>
      <c r="C428" s="3">
        <v>29.36</v>
      </c>
    </row>
    <row r="429" spans="1:3" x14ac:dyDescent="0.25">
      <c r="A429" s="2" t="s">
        <v>323</v>
      </c>
      <c r="B429" s="3">
        <v>7</v>
      </c>
      <c r="C429" s="3">
        <v>676.39</v>
      </c>
    </row>
    <row r="430" spans="1:3" x14ac:dyDescent="0.25">
      <c r="A430" s="2" t="s">
        <v>390</v>
      </c>
      <c r="B430" s="3">
        <v>0</v>
      </c>
      <c r="C430" s="3">
        <v>-16.100000000000001</v>
      </c>
    </row>
    <row r="431" spans="1:3" x14ac:dyDescent="0.25">
      <c r="A431" s="2" t="s">
        <v>172</v>
      </c>
      <c r="B431" s="3">
        <v>1</v>
      </c>
      <c r="C431" s="3">
        <v>58.52</v>
      </c>
    </row>
    <row r="432" spans="1:3" x14ac:dyDescent="0.25">
      <c r="A432" s="2" t="s">
        <v>420</v>
      </c>
      <c r="B432" s="3">
        <v>1</v>
      </c>
      <c r="C432" s="3">
        <v>91.05</v>
      </c>
    </row>
    <row r="433" spans="1:3" x14ac:dyDescent="0.25">
      <c r="A433" s="2" t="s">
        <v>105</v>
      </c>
      <c r="B433" s="3">
        <v>5</v>
      </c>
      <c r="C433" s="3">
        <v>245.92</v>
      </c>
    </row>
    <row r="434" spans="1:3" x14ac:dyDescent="0.25">
      <c r="A434" s="2" t="s">
        <v>15</v>
      </c>
      <c r="B434" s="3">
        <v>11</v>
      </c>
      <c r="C434" s="3">
        <v>574.93999999999994</v>
      </c>
    </row>
    <row r="435" spans="1:3" x14ac:dyDescent="0.25">
      <c r="A435" s="2" t="s">
        <v>58</v>
      </c>
      <c r="B435" s="3">
        <v>2</v>
      </c>
      <c r="C435" s="3">
        <v>109.94</v>
      </c>
    </row>
    <row r="436" spans="1:3" x14ac:dyDescent="0.25">
      <c r="A436" s="2" t="s">
        <v>2</v>
      </c>
      <c r="B436" s="3">
        <v>2</v>
      </c>
      <c r="C436" s="3">
        <v>97.06</v>
      </c>
    </row>
    <row r="437" spans="1:3" x14ac:dyDescent="0.25">
      <c r="A437" s="2" t="s">
        <v>192</v>
      </c>
      <c r="B437" s="3">
        <v>1</v>
      </c>
      <c r="C437" s="3">
        <v>50.19</v>
      </c>
    </row>
    <row r="438" spans="1:3" x14ac:dyDescent="0.25">
      <c r="A438" s="2" t="s">
        <v>256</v>
      </c>
      <c r="B438" s="3">
        <v>1</v>
      </c>
      <c r="C438" s="3">
        <v>170.13</v>
      </c>
    </row>
    <row r="439" spans="1:3" x14ac:dyDescent="0.25">
      <c r="A439" s="2" t="s">
        <v>279</v>
      </c>
      <c r="B439" s="3">
        <v>1</v>
      </c>
      <c r="C439" s="3">
        <v>61.16</v>
      </c>
    </row>
    <row r="440" spans="1:3" x14ac:dyDescent="0.25">
      <c r="A440" s="2" t="s">
        <v>287</v>
      </c>
      <c r="B440" s="3">
        <v>3</v>
      </c>
      <c r="C440" s="3">
        <v>164.19</v>
      </c>
    </row>
    <row r="441" spans="1:3" x14ac:dyDescent="0.25">
      <c r="A441" s="2" t="s">
        <v>31</v>
      </c>
      <c r="B441" s="3">
        <v>35</v>
      </c>
      <c r="C441" s="3">
        <v>5797.3799999999992</v>
      </c>
    </row>
    <row r="442" spans="1:3" x14ac:dyDescent="0.25">
      <c r="A442" s="2" t="s">
        <v>42</v>
      </c>
      <c r="B442" s="3">
        <v>11</v>
      </c>
      <c r="C442" s="3">
        <v>2051.7999999999997</v>
      </c>
    </row>
    <row r="443" spans="1:3" x14ac:dyDescent="0.25">
      <c r="A443" s="2" t="s">
        <v>312</v>
      </c>
      <c r="B443" s="3">
        <v>11</v>
      </c>
      <c r="C443" s="3">
        <v>1576.8999999999999</v>
      </c>
    </row>
    <row r="444" spans="1:3" x14ac:dyDescent="0.25">
      <c r="A444" s="2" t="s">
        <v>413</v>
      </c>
      <c r="B444" s="3">
        <v>3</v>
      </c>
      <c r="C444" s="3">
        <v>67.400000000000006</v>
      </c>
    </row>
    <row r="445" spans="1:3" x14ac:dyDescent="0.25">
      <c r="A445" s="2" t="s">
        <v>345</v>
      </c>
      <c r="B445" s="3">
        <v>7</v>
      </c>
      <c r="C445" s="3">
        <v>397.71000000000004</v>
      </c>
    </row>
    <row r="446" spans="1:3" x14ac:dyDescent="0.25">
      <c r="A446" s="2" t="s">
        <v>18</v>
      </c>
      <c r="B446" s="3">
        <v>9</v>
      </c>
      <c r="C446" s="3">
        <v>211.33959999999999</v>
      </c>
    </row>
    <row r="447" spans="1:3" x14ac:dyDescent="0.25">
      <c r="A447" s="2" t="s">
        <v>299</v>
      </c>
      <c r="B447" s="3">
        <v>20</v>
      </c>
      <c r="C447" s="3">
        <v>1219.82</v>
      </c>
    </row>
    <row r="448" spans="1:3" x14ac:dyDescent="0.25">
      <c r="A448" s="2" t="s">
        <v>355</v>
      </c>
      <c r="B448" s="3">
        <v>1</v>
      </c>
      <c r="C448" s="3">
        <v>35.229999999999997</v>
      </c>
    </row>
    <row r="449" spans="1:3" x14ac:dyDescent="0.25">
      <c r="A449" s="2" t="s">
        <v>339</v>
      </c>
      <c r="B449" s="3">
        <v>9</v>
      </c>
      <c r="C449" s="3">
        <v>184.64000000000001</v>
      </c>
    </row>
    <row r="450" spans="1:3" x14ac:dyDescent="0.25">
      <c r="A450" s="2" t="s">
        <v>348</v>
      </c>
      <c r="B450" s="3">
        <v>4</v>
      </c>
      <c r="C450" s="3">
        <v>367.49999999999994</v>
      </c>
    </row>
    <row r="451" spans="1:3" x14ac:dyDescent="0.25">
      <c r="A451" s="2" t="s">
        <v>320</v>
      </c>
      <c r="B451" s="3">
        <v>5</v>
      </c>
      <c r="C451" s="3">
        <v>276.78999999999996</v>
      </c>
    </row>
    <row r="452" spans="1:3" x14ac:dyDescent="0.25">
      <c r="A452" s="2" t="s">
        <v>19</v>
      </c>
      <c r="B452" s="3">
        <v>37</v>
      </c>
      <c r="C452" s="3">
        <v>1634.0199999999995</v>
      </c>
    </row>
    <row r="453" spans="1:3" x14ac:dyDescent="0.25">
      <c r="A453" s="2" t="s">
        <v>365</v>
      </c>
      <c r="B453" s="3">
        <v>4</v>
      </c>
      <c r="C453" s="3">
        <v>494.9</v>
      </c>
    </row>
    <row r="454" spans="1:3" x14ac:dyDescent="0.25">
      <c r="A454" s="2" t="s">
        <v>217</v>
      </c>
      <c r="B454" s="3">
        <v>1</v>
      </c>
      <c r="C454" s="3">
        <v>56.3</v>
      </c>
    </row>
    <row r="455" spans="1:3" x14ac:dyDescent="0.25">
      <c r="A455" s="2" t="s">
        <v>260</v>
      </c>
      <c r="B455" s="3">
        <v>2</v>
      </c>
      <c r="C455" s="3">
        <v>119.6</v>
      </c>
    </row>
    <row r="456" spans="1:3" x14ac:dyDescent="0.25">
      <c r="A456" s="2" t="s">
        <v>414</v>
      </c>
      <c r="B456" s="3">
        <v>1</v>
      </c>
      <c r="C456" s="3">
        <v>61.89</v>
      </c>
    </row>
    <row r="457" spans="1:3" x14ac:dyDescent="0.25">
      <c r="A457" s="2" t="s">
        <v>398</v>
      </c>
      <c r="B457" s="3">
        <v>1</v>
      </c>
      <c r="C457" s="3">
        <v>106.92</v>
      </c>
    </row>
    <row r="458" spans="1:3" x14ac:dyDescent="0.25">
      <c r="A458" s="2" t="s">
        <v>39</v>
      </c>
      <c r="B458" s="3">
        <v>1</v>
      </c>
      <c r="C458" s="3">
        <v>67.89</v>
      </c>
    </row>
    <row r="459" spans="1:3" x14ac:dyDescent="0.25">
      <c r="A459" s="2" t="s">
        <v>382</v>
      </c>
      <c r="B459" s="3">
        <v>1</v>
      </c>
      <c r="C459" s="3">
        <v>61.96</v>
      </c>
    </row>
    <row r="460" spans="1:3" x14ac:dyDescent="0.25">
      <c r="A460" s="2" t="s">
        <v>53</v>
      </c>
      <c r="B460" s="3">
        <v>18</v>
      </c>
      <c r="C460" s="3">
        <v>2964.1499999999992</v>
      </c>
    </row>
    <row r="461" spans="1:3" x14ac:dyDescent="0.25">
      <c r="A461" s="2" t="s">
        <v>349</v>
      </c>
      <c r="B461" s="3">
        <v>1</v>
      </c>
      <c r="C461" s="3">
        <v>148.78</v>
      </c>
    </row>
    <row r="462" spans="1:3" x14ac:dyDescent="0.25">
      <c r="A462" s="2" t="s">
        <v>40</v>
      </c>
      <c r="B462" s="3">
        <v>5</v>
      </c>
      <c r="C462" s="3">
        <v>410.03</v>
      </c>
    </row>
    <row r="463" spans="1:3" x14ac:dyDescent="0.25">
      <c r="A463" s="2" t="s">
        <v>86</v>
      </c>
      <c r="B463" s="3">
        <v>13</v>
      </c>
      <c r="C463" s="3">
        <v>959.8264999999999</v>
      </c>
    </row>
    <row r="464" spans="1:3" x14ac:dyDescent="0.25">
      <c r="A464" s="2" t="s">
        <v>129</v>
      </c>
      <c r="B464" s="3">
        <v>17</v>
      </c>
      <c r="C464" s="3">
        <v>2991.2899999999995</v>
      </c>
    </row>
    <row r="465" spans="1:3" x14ac:dyDescent="0.25">
      <c r="A465" s="2" t="s">
        <v>272</v>
      </c>
      <c r="B465" s="3">
        <v>1</v>
      </c>
      <c r="C465" s="3">
        <v>280.89</v>
      </c>
    </row>
    <row r="466" spans="1:3" x14ac:dyDescent="0.25">
      <c r="A466" s="2" t="s">
        <v>306</v>
      </c>
      <c r="B466" s="3">
        <v>6</v>
      </c>
      <c r="C466" s="3">
        <v>1146.8800000000001</v>
      </c>
    </row>
    <row r="467" spans="1:3" x14ac:dyDescent="0.25">
      <c r="A467" s="2" t="s">
        <v>184</v>
      </c>
      <c r="B467" s="3">
        <v>2</v>
      </c>
      <c r="C467" s="3">
        <v>75.259999999999991</v>
      </c>
    </row>
    <row r="468" spans="1:3" x14ac:dyDescent="0.25">
      <c r="A468" s="2" t="s">
        <v>92</v>
      </c>
      <c r="B468" s="3">
        <v>3</v>
      </c>
      <c r="C468" s="3">
        <v>222.66000000000003</v>
      </c>
    </row>
    <row r="469" spans="1:3" x14ac:dyDescent="0.25">
      <c r="A469" s="2" t="s">
        <v>200</v>
      </c>
      <c r="B469" s="3">
        <v>1</v>
      </c>
      <c r="C469" s="3">
        <v>67.959999999999994</v>
      </c>
    </row>
    <row r="470" spans="1:3" x14ac:dyDescent="0.25">
      <c r="A470" s="2" t="s">
        <v>30</v>
      </c>
      <c r="B470" s="3">
        <v>13</v>
      </c>
      <c r="C470" s="3">
        <v>842.63</v>
      </c>
    </row>
    <row r="471" spans="1:3" x14ac:dyDescent="0.25">
      <c r="A471" s="2" t="s">
        <v>145</v>
      </c>
      <c r="B471" s="3">
        <v>4</v>
      </c>
      <c r="C471" s="3">
        <v>150.26000000000002</v>
      </c>
    </row>
    <row r="472" spans="1:3" x14ac:dyDescent="0.25">
      <c r="A472" s="2" t="s">
        <v>284</v>
      </c>
      <c r="B472" s="3">
        <v>7</v>
      </c>
      <c r="C472" s="3">
        <v>232.99</v>
      </c>
    </row>
    <row r="473" spans="1:3" x14ac:dyDescent="0.25">
      <c r="A473" s="2" t="s">
        <v>61</v>
      </c>
      <c r="B473" s="3">
        <v>27</v>
      </c>
      <c r="C473" s="3">
        <v>1521.86</v>
      </c>
    </row>
    <row r="474" spans="1:3" x14ac:dyDescent="0.25">
      <c r="A474" s="2" t="s">
        <v>248</v>
      </c>
      <c r="B474" s="3">
        <v>2</v>
      </c>
      <c r="C474" s="3">
        <v>83.37</v>
      </c>
    </row>
    <row r="475" spans="1:3" x14ac:dyDescent="0.25">
      <c r="A475" s="2" t="s">
        <v>261</v>
      </c>
      <c r="B475" s="3">
        <v>1</v>
      </c>
      <c r="C475" s="3">
        <v>102.51</v>
      </c>
    </row>
    <row r="476" spans="1:3" x14ac:dyDescent="0.25">
      <c r="A476" s="2" t="s">
        <v>214</v>
      </c>
      <c r="B476" s="3">
        <v>6</v>
      </c>
      <c r="C476" s="3">
        <v>1525.9</v>
      </c>
    </row>
    <row r="477" spans="1:3" x14ac:dyDescent="0.25">
      <c r="A477" s="2" t="s">
        <v>423</v>
      </c>
      <c r="B477" s="3">
        <v>2</v>
      </c>
      <c r="C477" s="3">
        <v>473.64</v>
      </c>
    </row>
    <row r="478" spans="1:3" x14ac:dyDescent="0.25">
      <c r="A478" s="2" t="s">
        <v>206</v>
      </c>
      <c r="B478" s="3">
        <v>2</v>
      </c>
      <c r="C478" s="3">
        <v>599.98</v>
      </c>
    </row>
    <row r="479" spans="1:3" x14ac:dyDescent="0.25">
      <c r="A479" s="2" t="s">
        <v>378</v>
      </c>
      <c r="B479" s="3">
        <v>1</v>
      </c>
      <c r="C479" s="3">
        <v>441.45</v>
      </c>
    </row>
    <row r="480" spans="1:3" x14ac:dyDescent="0.25">
      <c r="A480" s="2" t="s">
        <v>383</v>
      </c>
      <c r="B480" s="3">
        <v>1</v>
      </c>
      <c r="C480" s="3">
        <v>26.88</v>
      </c>
    </row>
    <row r="481" spans="1:3" x14ac:dyDescent="0.25">
      <c r="A481" s="2" t="s">
        <v>351</v>
      </c>
      <c r="B481" s="3">
        <v>3</v>
      </c>
      <c r="C481" s="3">
        <v>308.39999999999998</v>
      </c>
    </row>
    <row r="482" spans="1:3" x14ac:dyDescent="0.25">
      <c r="A482" s="2" t="s">
        <v>191</v>
      </c>
      <c r="B482" s="3">
        <v>1</v>
      </c>
      <c r="C482" s="3">
        <v>78.81</v>
      </c>
    </row>
    <row r="483" spans="1:3" x14ac:dyDescent="0.25">
      <c r="A483" s="2" t="s">
        <v>54</v>
      </c>
      <c r="B483" s="3">
        <v>6</v>
      </c>
      <c r="C483" s="3">
        <v>459.73999999999995</v>
      </c>
    </row>
    <row r="484" spans="1:3" x14ac:dyDescent="0.25">
      <c r="A484" s="2" t="s">
        <v>4</v>
      </c>
      <c r="B484" s="3">
        <v>8</v>
      </c>
      <c r="C484" s="3">
        <v>657.17</v>
      </c>
    </row>
    <row r="485" spans="1:3" x14ac:dyDescent="0.25">
      <c r="A485" s="2" t="s">
        <v>114</v>
      </c>
      <c r="B485" s="3">
        <v>15</v>
      </c>
      <c r="C485" s="3">
        <v>1289.1500000000005</v>
      </c>
    </row>
    <row r="486" spans="1:3" x14ac:dyDescent="0.25">
      <c r="A486" s="2" t="s">
        <v>198</v>
      </c>
      <c r="B486" s="3">
        <v>6</v>
      </c>
      <c r="C486" s="3">
        <v>478.47999999999996</v>
      </c>
    </row>
    <row r="487" spans="1:3" x14ac:dyDescent="0.25">
      <c r="A487" s="2" t="s">
        <v>228</v>
      </c>
      <c r="B487" s="3">
        <v>1</v>
      </c>
      <c r="C487" s="3">
        <v>243.12</v>
      </c>
    </row>
    <row r="488" spans="1:3" x14ac:dyDescent="0.25">
      <c r="A488" s="2" t="s">
        <v>98</v>
      </c>
      <c r="B488" s="3">
        <v>2</v>
      </c>
      <c r="C488" s="3">
        <v>184.94</v>
      </c>
    </row>
    <row r="489" spans="1:3" x14ac:dyDescent="0.25">
      <c r="A489" s="2" t="s">
        <v>156</v>
      </c>
      <c r="B489" s="3">
        <v>212</v>
      </c>
      <c r="C489" s="3">
        <v>11346.439599999969</v>
      </c>
    </row>
    <row r="490" spans="1:3" x14ac:dyDescent="0.25">
      <c r="A490" s="2" t="s">
        <v>9</v>
      </c>
      <c r="B490" s="3">
        <v>2</v>
      </c>
      <c r="C490" s="3">
        <v>474.14</v>
      </c>
    </row>
    <row r="491" spans="1:3" x14ac:dyDescent="0.25">
      <c r="A491" s="2" t="s">
        <v>353</v>
      </c>
      <c r="B491" s="3">
        <v>2</v>
      </c>
      <c r="C491" s="3">
        <v>111.18</v>
      </c>
    </row>
    <row r="492" spans="1:3" x14ac:dyDescent="0.25">
      <c r="A492" s="2" t="s">
        <v>80</v>
      </c>
      <c r="B492" s="3">
        <v>1</v>
      </c>
      <c r="C492" s="3">
        <v>89.72</v>
      </c>
    </row>
    <row r="493" spans="1:3" x14ac:dyDescent="0.25">
      <c r="A493" s="2" t="s">
        <v>372</v>
      </c>
      <c r="B493" s="3">
        <v>3</v>
      </c>
      <c r="C493" s="3">
        <v>406.95</v>
      </c>
    </row>
    <row r="494" spans="1:3" x14ac:dyDescent="0.25">
      <c r="A494" s="2" t="s">
        <v>120</v>
      </c>
      <c r="B494" s="3">
        <v>1</v>
      </c>
      <c r="C494" s="3">
        <v>178.66</v>
      </c>
    </row>
    <row r="495" spans="1:3" x14ac:dyDescent="0.25">
      <c r="A495" s="2" t="s">
        <v>169</v>
      </c>
      <c r="B495" s="3">
        <v>1</v>
      </c>
      <c r="C495" s="3">
        <v>89.670000000000016</v>
      </c>
    </row>
    <row r="496" spans="1:3" x14ac:dyDescent="0.25">
      <c r="A496" s="2" t="s">
        <v>263</v>
      </c>
      <c r="B496" s="3">
        <v>1</v>
      </c>
      <c r="C496" s="3">
        <v>212.92</v>
      </c>
    </row>
    <row r="497" spans="1:3" x14ac:dyDescent="0.25">
      <c r="A497" s="2" t="s">
        <v>11</v>
      </c>
      <c r="B497" s="3">
        <v>12</v>
      </c>
      <c r="C497" s="3">
        <v>2005.8100000000002</v>
      </c>
    </row>
    <row r="498" spans="1:3" x14ac:dyDescent="0.25">
      <c r="A498" s="2" t="s">
        <v>258</v>
      </c>
      <c r="B498" s="3">
        <v>1</v>
      </c>
      <c r="C498" s="3">
        <v>50.92</v>
      </c>
    </row>
    <row r="499" spans="1:3" x14ac:dyDescent="0.25">
      <c r="A499" s="2" t="s">
        <v>133</v>
      </c>
      <c r="B499" s="3">
        <v>2</v>
      </c>
      <c r="C499" s="3">
        <v>97.54</v>
      </c>
    </row>
    <row r="500" spans="1:3" x14ac:dyDescent="0.25">
      <c r="A500" s="2" t="s">
        <v>408</v>
      </c>
      <c r="B500" s="3">
        <v>2</v>
      </c>
      <c r="C500" s="3">
        <v>137.6</v>
      </c>
    </row>
    <row r="501" spans="1:3" x14ac:dyDescent="0.25">
      <c r="A501" s="2" t="s">
        <v>285</v>
      </c>
      <c r="B501" s="3">
        <v>2</v>
      </c>
      <c r="C501" s="3">
        <v>100.67</v>
      </c>
    </row>
    <row r="502" spans="1:3" x14ac:dyDescent="0.25">
      <c r="A502" s="2" t="s">
        <v>25</v>
      </c>
      <c r="B502" s="3">
        <v>2</v>
      </c>
      <c r="C502" s="3">
        <v>100.72</v>
      </c>
    </row>
    <row r="503" spans="1:3" x14ac:dyDescent="0.25">
      <c r="A503" s="2" t="s">
        <v>149</v>
      </c>
      <c r="B503" s="3">
        <v>1</v>
      </c>
      <c r="C503" s="3">
        <v>67.430000000000007</v>
      </c>
    </row>
    <row r="504" spans="1:3" x14ac:dyDescent="0.25">
      <c r="A504" s="2" t="s">
        <v>47</v>
      </c>
      <c r="B504" s="3">
        <v>1</v>
      </c>
      <c r="C504" s="3">
        <v>57.4</v>
      </c>
    </row>
    <row r="505" spans="1:3" x14ac:dyDescent="0.25">
      <c r="A505" s="2" t="s">
        <v>208</v>
      </c>
      <c r="B505" s="3">
        <v>2</v>
      </c>
      <c r="C505" s="3">
        <v>100.96</v>
      </c>
    </row>
    <row r="506" spans="1:3" x14ac:dyDescent="0.25">
      <c r="A506" s="2" t="s">
        <v>165</v>
      </c>
      <c r="B506" s="3">
        <v>1</v>
      </c>
      <c r="C506" s="3">
        <v>61.464799999999997</v>
      </c>
    </row>
    <row r="507" spans="1:3" x14ac:dyDescent="0.25">
      <c r="A507" s="2" t="s">
        <v>265</v>
      </c>
      <c r="B507" s="3">
        <v>1</v>
      </c>
      <c r="C507" s="3">
        <v>55.81</v>
      </c>
    </row>
    <row r="508" spans="1:3" x14ac:dyDescent="0.25">
      <c r="A508" s="2" t="s">
        <v>44</v>
      </c>
      <c r="B508" s="3">
        <v>3</v>
      </c>
      <c r="C508" s="3">
        <v>159.72</v>
      </c>
    </row>
    <row r="509" spans="1:3" x14ac:dyDescent="0.25">
      <c r="A509" s="2" t="s">
        <v>367</v>
      </c>
      <c r="B509" s="3">
        <v>12</v>
      </c>
      <c r="C509" s="3">
        <v>3741.82</v>
      </c>
    </row>
    <row r="510" spans="1:3" x14ac:dyDescent="0.25">
      <c r="A510" s="2" t="s">
        <v>76</v>
      </c>
      <c r="B510" s="3">
        <v>13</v>
      </c>
      <c r="C510" s="3">
        <v>1666.87</v>
      </c>
    </row>
    <row r="511" spans="1:3" x14ac:dyDescent="0.25">
      <c r="A511" s="2" t="s">
        <v>124</v>
      </c>
      <c r="B511" s="3">
        <v>11</v>
      </c>
      <c r="C511" s="3">
        <v>2457.1400000000003</v>
      </c>
    </row>
    <row r="512" spans="1:3" x14ac:dyDescent="0.25">
      <c r="A512" s="2" t="s">
        <v>309</v>
      </c>
      <c r="B512" s="3">
        <v>21</v>
      </c>
      <c r="C512" s="3">
        <v>2767.5991999999997</v>
      </c>
    </row>
    <row r="513" spans="1:3" x14ac:dyDescent="0.25">
      <c r="A513" s="2" t="s">
        <v>247</v>
      </c>
      <c r="B513" s="3">
        <v>2</v>
      </c>
      <c r="C513" s="3">
        <v>90.24</v>
      </c>
    </row>
    <row r="514" spans="1:3" x14ac:dyDescent="0.25">
      <c r="A514" s="2" t="s">
        <v>179</v>
      </c>
      <c r="B514" s="3">
        <v>1</v>
      </c>
      <c r="C514" s="3">
        <v>89.6</v>
      </c>
    </row>
    <row r="515" spans="1:3" x14ac:dyDescent="0.25">
      <c r="A515" s="2" t="s">
        <v>271</v>
      </c>
      <c r="B515" s="3">
        <v>2</v>
      </c>
      <c r="C515" s="3">
        <v>101</v>
      </c>
    </row>
    <row r="516" spans="1:3" x14ac:dyDescent="0.25">
      <c r="A516" s="2" t="s">
        <v>90</v>
      </c>
      <c r="B516" s="3">
        <v>1</v>
      </c>
      <c r="C516" s="3">
        <v>52.224500000000006</v>
      </c>
    </row>
    <row r="517" spans="1:3" x14ac:dyDescent="0.25">
      <c r="A517" s="2" t="s">
        <v>402</v>
      </c>
      <c r="B517" s="3">
        <v>1</v>
      </c>
      <c r="C517" s="3">
        <v>41.948700000000002</v>
      </c>
    </row>
    <row r="518" spans="1:3" x14ac:dyDescent="0.25">
      <c r="A518" s="2" t="s">
        <v>304</v>
      </c>
      <c r="B518" s="3">
        <v>2</v>
      </c>
      <c r="C518" s="3">
        <v>128.82</v>
      </c>
    </row>
    <row r="519" spans="1:3" x14ac:dyDescent="0.25">
      <c r="A519" s="2" t="s">
        <v>307</v>
      </c>
      <c r="B519" s="3">
        <v>1</v>
      </c>
      <c r="C519" s="3">
        <v>37.44</v>
      </c>
    </row>
    <row r="520" spans="1:3" x14ac:dyDescent="0.25">
      <c r="A520" s="2" t="s">
        <v>303</v>
      </c>
      <c r="B520" s="3">
        <v>1</v>
      </c>
      <c r="C520" s="3">
        <v>119.62</v>
      </c>
    </row>
    <row r="521" spans="1:3" x14ac:dyDescent="0.25">
      <c r="A521" s="2" t="s">
        <v>316</v>
      </c>
      <c r="B521" s="3">
        <v>4</v>
      </c>
      <c r="C521" s="3">
        <v>832.4</v>
      </c>
    </row>
    <row r="522" spans="1:3" x14ac:dyDescent="0.25">
      <c r="A522" s="2" t="s">
        <v>16</v>
      </c>
      <c r="B522" s="3">
        <v>3</v>
      </c>
      <c r="C522" s="3">
        <v>603.32000000000005</v>
      </c>
    </row>
    <row r="523" spans="1:3" x14ac:dyDescent="0.25">
      <c r="A523" s="2" t="s">
        <v>293</v>
      </c>
      <c r="B523" s="3">
        <v>15</v>
      </c>
      <c r="C523" s="3">
        <v>2370.1900000000005</v>
      </c>
    </row>
    <row r="524" spans="1:3" x14ac:dyDescent="0.25">
      <c r="A524" s="2" t="s">
        <v>168</v>
      </c>
      <c r="B524" s="3">
        <v>3</v>
      </c>
      <c r="C524" s="3">
        <v>486.44</v>
      </c>
    </row>
    <row r="525" spans="1:3" x14ac:dyDescent="0.25">
      <c r="A525" s="2" t="s">
        <v>134</v>
      </c>
      <c r="B525" s="3">
        <v>2</v>
      </c>
      <c r="C525" s="3">
        <v>111.66</v>
      </c>
    </row>
    <row r="526" spans="1:3" x14ac:dyDescent="0.25">
      <c r="A526" s="2" t="s">
        <v>410</v>
      </c>
      <c r="B526" s="3">
        <v>1</v>
      </c>
      <c r="C526" s="3">
        <v>67.400000000000006</v>
      </c>
    </row>
    <row r="527" spans="1:3" x14ac:dyDescent="0.25">
      <c r="A527" s="2" t="s">
        <v>161</v>
      </c>
      <c r="B527" s="3">
        <v>1</v>
      </c>
      <c r="C527" s="3">
        <v>264.89</v>
      </c>
    </row>
    <row r="528" spans="1:3" x14ac:dyDescent="0.25">
      <c r="A528" s="2" t="s">
        <v>71</v>
      </c>
      <c r="B528" s="3">
        <v>16</v>
      </c>
      <c r="C528" s="3">
        <v>2038.9299999999994</v>
      </c>
    </row>
    <row r="529" spans="1:3" x14ac:dyDescent="0.25">
      <c r="A529" s="2" t="s">
        <v>56</v>
      </c>
      <c r="B529" s="3">
        <v>8</v>
      </c>
      <c r="C529" s="3">
        <v>1686.1200000000001</v>
      </c>
    </row>
    <row r="530" spans="1:3" x14ac:dyDescent="0.25">
      <c r="A530" s="2" t="s">
        <v>342</v>
      </c>
      <c r="B530" s="3">
        <v>2</v>
      </c>
      <c r="C530" s="3">
        <v>334.15999999999997</v>
      </c>
    </row>
    <row r="531" spans="1:3" x14ac:dyDescent="0.25">
      <c r="A531" s="2" t="s">
        <v>66</v>
      </c>
      <c r="B531" s="3">
        <v>13</v>
      </c>
      <c r="C531" s="3">
        <v>924.74000000000012</v>
      </c>
    </row>
    <row r="532" spans="1:3" x14ac:dyDescent="0.25">
      <c r="A532" s="2" t="s">
        <v>110</v>
      </c>
      <c r="B532" s="3">
        <v>3</v>
      </c>
      <c r="C532" s="3">
        <v>170.73</v>
      </c>
    </row>
    <row r="533" spans="1:3" x14ac:dyDescent="0.25">
      <c r="A533" s="2" t="s">
        <v>95</v>
      </c>
      <c r="B533" s="3">
        <v>5</v>
      </c>
      <c r="C533" s="3">
        <v>411.5</v>
      </c>
    </row>
    <row r="534" spans="1:3" x14ac:dyDescent="0.25">
      <c r="A534" s="2" t="s">
        <v>155</v>
      </c>
      <c r="B534" s="3">
        <v>3</v>
      </c>
      <c r="C534" s="3">
        <v>202.32</v>
      </c>
    </row>
    <row r="535" spans="1:3" x14ac:dyDescent="0.25">
      <c r="A535" s="2" t="s">
        <v>36</v>
      </c>
      <c r="B535" s="3">
        <v>3</v>
      </c>
      <c r="C535" s="3">
        <v>209.31</v>
      </c>
    </row>
    <row r="536" spans="1:3" x14ac:dyDescent="0.25">
      <c r="A536" s="2" t="s">
        <v>269</v>
      </c>
      <c r="B536" s="3">
        <v>1</v>
      </c>
      <c r="C536" s="3">
        <v>51.8</v>
      </c>
    </row>
    <row r="537" spans="1:3" x14ac:dyDescent="0.25">
      <c r="A537" s="2" t="s">
        <v>207</v>
      </c>
      <c r="B537" s="3">
        <v>1</v>
      </c>
      <c r="C537" s="3">
        <v>84.06</v>
      </c>
    </row>
    <row r="538" spans="1:3" x14ac:dyDescent="0.25">
      <c r="A538" s="2" t="s">
        <v>181</v>
      </c>
      <c r="B538" s="3">
        <v>1</v>
      </c>
      <c r="C538" s="3">
        <v>52.56</v>
      </c>
    </row>
    <row r="539" spans="1:3" x14ac:dyDescent="0.25">
      <c r="A539" s="2" t="s">
        <v>288</v>
      </c>
      <c r="B539" s="3">
        <v>6</v>
      </c>
      <c r="C539" s="3">
        <v>256.14999999999998</v>
      </c>
    </row>
    <row r="540" spans="1:3" x14ac:dyDescent="0.25">
      <c r="A540" s="2" t="s">
        <v>94</v>
      </c>
      <c r="B540" s="3">
        <v>10</v>
      </c>
      <c r="C540" s="3">
        <v>545.06000000000006</v>
      </c>
    </row>
    <row r="541" spans="1:3" x14ac:dyDescent="0.25">
      <c r="A541" s="2" t="s">
        <v>371</v>
      </c>
      <c r="B541" s="3">
        <v>1</v>
      </c>
      <c r="C541" s="3">
        <v>31.900000000000006</v>
      </c>
    </row>
    <row r="542" spans="1:3" x14ac:dyDescent="0.25">
      <c r="A542" s="2" t="s">
        <v>277</v>
      </c>
      <c r="B542" s="3">
        <v>1</v>
      </c>
      <c r="C542" s="3">
        <v>89.39</v>
      </c>
    </row>
    <row r="543" spans="1:3" x14ac:dyDescent="0.25">
      <c r="A543" s="2" t="s">
        <v>290</v>
      </c>
      <c r="B543" s="3">
        <v>3</v>
      </c>
      <c r="C543" s="3">
        <v>149.52000000000001</v>
      </c>
    </row>
    <row r="544" spans="1:3" x14ac:dyDescent="0.25">
      <c r="A544" s="2" t="s">
        <v>118</v>
      </c>
      <c r="B544" s="3">
        <v>5</v>
      </c>
      <c r="C544" s="3">
        <v>240.14999999999998</v>
      </c>
    </row>
    <row r="545" spans="1:3" x14ac:dyDescent="0.25">
      <c r="A545" s="2" t="s">
        <v>300</v>
      </c>
      <c r="B545" s="3">
        <v>0</v>
      </c>
      <c r="C545" s="3">
        <v>195.83</v>
      </c>
    </row>
    <row r="546" spans="1:3" x14ac:dyDescent="0.25">
      <c r="A546" s="2" t="s">
        <v>235</v>
      </c>
      <c r="B546" s="3">
        <v>1</v>
      </c>
      <c r="C546" s="3">
        <v>109.75</v>
      </c>
    </row>
    <row r="547" spans="1:3" x14ac:dyDescent="0.25">
      <c r="A547" s="2" t="s">
        <v>139</v>
      </c>
      <c r="B547" s="3">
        <v>1</v>
      </c>
      <c r="C547" s="3">
        <v>114.2</v>
      </c>
    </row>
    <row r="548" spans="1:3" x14ac:dyDescent="0.25">
      <c r="A548" s="2" t="s">
        <v>87</v>
      </c>
      <c r="B548" s="3">
        <v>2</v>
      </c>
      <c r="C548" s="3">
        <v>100.64600000000002</v>
      </c>
    </row>
    <row r="549" spans="1:3" x14ac:dyDescent="0.25">
      <c r="A549" s="2" t="s">
        <v>82</v>
      </c>
      <c r="B549" s="3">
        <v>4</v>
      </c>
      <c r="C549" s="3">
        <v>323.20999999999998</v>
      </c>
    </row>
    <row r="550" spans="1:3" x14ac:dyDescent="0.25">
      <c r="A550" s="2" t="s">
        <v>113</v>
      </c>
      <c r="B550" s="3">
        <v>234</v>
      </c>
      <c r="C550" s="3">
        <v>10523.630600000046</v>
      </c>
    </row>
    <row r="551" spans="1:3" x14ac:dyDescent="0.25">
      <c r="A551" s="2" t="s">
        <v>389</v>
      </c>
      <c r="B551" s="3">
        <v>0</v>
      </c>
      <c r="C551" s="3">
        <v>-21.45</v>
      </c>
    </row>
    <row r="552" spans="1:3" x14ac:dyDescent="0.25">
      <c r="A552" s="2" t="s">
        <v>338</v>
      </c>
      <c r="B552" s="3">
        <v>14</v>
      </c>
      <c r="C552" s="3">
        <v>1104.2199999999998</v>
      </c>
    </row>
    <row r="553" spans="1:3" x14ac:dyDescent="0.25">
      <c r="A553" s="2" t="s">
        <v>159</v>
      </c>
      <c r="B553" s="3">
        <v>2</v>
      </c>
      <c r="C553" s="3">
        <v>295.38</v>
      </c>
    </row>
    <row r="554" spans="1:3" x14ac:dyDescent="0.25">
      <c r="A554" s="2" t="s">
        <v>50</v>
      </c>
      <c r="B554" s="3">
        <v>13</v>
      </c>
      <c r="C554" s="3">
        <v>1127.4300000000003</v>
      </c>
    </row>
    <row r="555" spans="1:3" x14ac:dyDescent="0.25">
      <c r="A555" s="2" t="s">
        <v>28</v>
      </c>
      <c r="B555" s="3">
        <v>28</v>
      </c>
      <c r="C555" s="3">
        <v>2962.7599999999998</v>
      </c>
    </row>
    <row r="556" spans="1:3" x14ac:dyDescent="0.25">
      <c r="A556" s="2" t="s">
        <v>103</v>
      </c>
      <c r="B556" s="3">
        <v>9</v>
      </c>
      <c r="C556" s="3">
        <v>1175.77</v>
      </c>
    </row>
    <row r="557" spans="1:3" x14ac:dyDescent="0.25">
      <c r="A557" s="2" t="s">
        <v>166</v>
      </c>
      <c r="B557" s="3">
        <v>1</v>
      </c>
      <c r="C557" s="3">
        <v>73.89</v>
      </c>
    </row>
    <row r="558" spans="1:3" x14ac:dyDescent="0.25">
      <c r="A558" s="2" t="s">
        <v>213</v>
      </c>
      <c r="B558" s="3">
        <v>1</v>
      </c>
      <c r="C558" s="3">
        <v>58.36</v>
      </c>
    </row>
    <row r="559" spans="1:3" x14ac:dyDescent="0.25">
      <c r="A559" s="2" t="s">
        <v>851</v>
      </c>
      <c r="B559" s="3">
        <v>1</v>
      </c>
      <c r="C559" s="3">
        <v>94</v>
      </c>
    </row>
    <row r="560" spans="1:3" x14ac:dyDescent="0.25">
      <c r="A560" s="2" t="s">
        <v>244</v>
      </c>
      <c r="B560" s="3">
        <v>769</v>
      </c>
      <c r="C560" s="3">
        <v>34333.580000000075</v>
      </c>
    </row>
    <row r="561" spans="1:3" x14ac:dyDescent="0.25">
      <c r="A561" s="2" t="s">
        <v>856</v>
      </c>
      <c r="B561" s="3">
        <v>1</v>
      </c>
      <c r="C561" s="3">
        <v>18</v>
      </c>
    </row>
    <row r="562" spans="1:3" x14ac:dyDescent="0.25">
      <c r="A562" s="2" t="s">
        <v>853</v>
      </c>
      <c r="B562" s="3">
        <v>3</v>
      </c>
      <c r="C562" s="3">
        <v>82.5</v>
      </c>
    </row>
    <row r="563" spans="1:3" x14ac:dyDescent="0.25">
      <c r="A563" s="2" t="s">
        <v>805</v>
      </c>
      <c r="B563" s="3">
        <v>1</v>
      </c>
      <c r="C563" s="3">
        <v>96.45</v>
      </c>
    </row>
    <row r="564" spans="1:3" x14ac:dyDescent="0.25">
      <c r="A564" s="2" t="s">
        <v>847</v>
      </c>
      <c r="B564" s="3">
        <v>2</v>
      </c>
      <c r="C564" s="3">
        <v>29.46</v>
      </c>
    </row>
    <row r="565" spans="1:3" x14ac:dyDescent="0.25">
      <c r="A565" s="2" t="s">
        <v>800</v>
      </c>
      <c r="B565" s="3">
        <v>1</v>
      </c>
      <c r="C565" s="3">
        <v>99</v>
      </c>
    </row>
    <row r="566" spans="1:3" x14ac:dyDescent="0.25">
      <c r="A566" s="2" t="s">
        <v>122</v>
      </c>
      <c r="B566" s="3">
        <v>602</v>
      </c>
      <c r="C566" s="3">
        <v>15974.16</v>
      </c>
    </row>
    <row r="567" spans="1:3" x14ac:dyDescent="0.25">
      <c r="A567" s="2" t="s">
        <v>344</v>
      </c>
      <c r="B567" s="3">
        <v>22</v>
      </c>
      <c r="C567" s="3">
        <v>936.3599999999999</v>
      </c>
    </row>
    <row r="568" spans="1:3" x14ac:dyDescent="0.25">
      <c r="A568" s="2" t="s">
        <v>347</v>
      </c>
      <c r="B568" s="3">
        <v>2</v>
      </c>
      <c r="C568" s="3">
        <v>165.76</v>
      </c>
    </row>
    <row r="569" spans="1:3" x14ac:dyDescent="0.25">
      <c r="A569" s="2" t="s">
        <v>32</v>
      </c>
      <c r="B569" s="3">
        <v>3</v>
      </c>
      <c r="C569" s="3">
        <v>264.54000000000002</v>
      </c>
    </row>
    <row r="570" spans="1:3" x14ac:dyDescent="0.25">
      <c r="A570" s="2" t="s">
        <v>914</v>
      </c>
      <c r="B570" s="3">
        <v>1</v>
      </c>
      <c r="C570" s="3">
        <v>30</v>
      </c>
    </row>
    <row r="571" spans="1:3" x14ac:dyDescent="0.25">
      <c r="A571" s="2" t="s">
        <v>798</v>
      </c>
      <c r="B571" s="3">
        <v>2</v>
      </c>
      <c r="C571" s="3">
        <v>110</v>
      </c>
    </row>
    <row r="572" spans="1:3" x14ac:dyDescent="0.25">
      <c r="A572" s="2" t="s">
        <v>803</v>
      </c>
      <c r="B572" s="3">
        <v>2</v>
      </c>
      <c r="C572" s="3">
        <v>98</v>
      </c>
    </row>
    <row r="573" spans="1:3" x14ac:dyDescent="0.25">
      <c r="A573" s="2" t="s">
        <v>807</v>
      </c>
      <c r="B573" s="3">
        <v>1</v>
      </c>
      <c r="C573" s="3">
        <v>43</v>
      </c>
    </row>
    <row r="574" spans="1:3" x14ac:dyDescent="0.25">
      <c r="A574" s="2" t="s">
        <v>796</v>
      </c>
      <c r="B574" s="3">
        <v>2</v>
      </c>
      <c r="C574" s="3">
        <v>177</v>
      </c>
    </row>
    <row r="575" spans="1:3" x14ac:dyDescent="0.25">
      <c r="A575" s="2" t="s">
        <v>793</v>
      </c>
      <c r="B575" s="3">
        <v>21</v>
      </c>
      <c r="C575" s="3">
        <v>954</v>
      </c>
    </row>
    <row r="576" spans="1:3" x14ac:dyDescent="0.25">
      <c r="A576" s="2" t="s">
        <v>170</v>
      </c>
      <c r="B576" s="3">
        <v>3</v>
      </c>
      <c r="C576" s="3">
        <v>31.560000000000002</v>
      </c>
    </row>
    <row r="577" spans="1:3" x14ac:dyDescent="0.25">
      <c r="A577" s="2" t="s">
        <v>34</v>
      </c>
      <c r="B577" s="3">
        <v>9</v>
      </c>
      <c r="C577" s="3">
        <v>140.22</v>
      </c>
    </row>
    <row r="578" spans="1:3" x14ac:dyDescent="0.25">
      <c r="A578" s="2" t="s">
        <v>242</v>
      </c>
      <c r="B578" s="3">
        <v>2</v>
      </c>
      <c r="C578" s="3">
        <v>75.8</v>
      </c>
    </row>
    <row r="579" spans="1:3" x14ac:dyDescent="0.25">
      <c r="A579" s="2" t="s">
        <v>283</v>
      </c>
      <c r="B579" s="3">
        <v>6803</v>
      </c>
      <c r="C579" s="3">
        <v>375050.38809999992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6"/>
  <sheetViews>
    <sheetView showGridLines="0" workbookViewId="0">
      <pane xSplit="1" ySplit="2" topLeftCell="B39" activePane="bottomRight" state="frozen"/>
      <selection pane="topRight" activeCell="B1" sqref="B1"/>
      <selection pane="bottomLeft" activeCell="A3" sqref="A3"/>
      <selection pane="bottomRight" activeCell="B48" sqref="B48:D48"/>
    </sheetView>
  </sheetViews>
  <sheetFormatPr defaultRowHeight="15" x14ac:dyDescent="0.25"/>
  <cols>
    <col min="1" max="1" width="20" style="2" bestFit="1" customWidth="1"/>
    <col min="2" max="2" width="25" bestFit="1" customWidth="1"/>
    <col min="3" max="3" width="15.85546875" bestFit="1" customWidth="1"/>
    <col min="4" max="4" width="17.7109375" bestFit="1" customWidth="1"/>
    <col min="5" max="5" width="14.28515625" bestFit="1" customWidth="1"/>
    <col min="6" max="6" width="14.28515625" style="10" bestFit="1" customWidth="1"/>
    <col min="7" max="7" width="15" style="7" customWidth="1"/>
    <col min="8" max="8" width="16.28515625" style="7" bestFit="1" customWidth="1"/>
    <col min="9" max="9" width="10.140625" style="10" bestFit="1" customWidth="1"/>
    <col min="10" max="10" width="10.42578125" style="7" customWidth="1"/>
    <col min="11" max="11" width="13.28515625" bestFit="1" customWidth="1"/>
    <col min="12" max="12" width="14.28515625" bestFit="1" customWidth="1"/>
    <col min="13" max="13" width="10.7109375" customWidth="1"/>
    <col min="14" max="14" width="9" bestFit="1" customWidth="1"/>
  </cols>
  <sheetData>
    <row r="1" spans="1:12" s="4" customFormat="1" x14ac:dyDescent="0.25">
      <c r="A1" s="2"/>
      <c r="E1" s="23">
        <f>SUM(E3:E646)</f>
        <v>6803</v>
      </c>
      <c r="F1" s="12">
        <f>SUM(F3:F646)</f>
        <v>375050.3881000001</v>
      </c>
      <c r="G1" s="10"/>
      <c r="H1" s="7"/>
      <c r="I1" s="12"/>
      <c r="J1" s="7"/>
      <c r="K1" s="14"/>
      <c r="L1" s="13"/>
    </row>
    <row r="2" spans="1:12" s="4" customFormat="1" ht="30" x14ac:dyDescent="0.25">
      <c r="A2" s="8" t="s">
        <v>0</v>
      </c>
      <c r="B2" s="6" t="s">
        <v>429</v>
      </c>
      <c r="C2" s="6" t="s">
        <v>430</v>
      </c>
      <c r="D2" s="6" t="s">
        <v>431</v>
      </c>
      <c r="E2" s="6" t="s">
        <v>432</v>
      </c>
      <c r="F2" s="11" t="s">
        <v>733</v>
      </c>
      <c r="G2" s="6" t="s">
        <v>433</v>
      </c>
      <c r="H2" s="11" t="s">
        <v>434</v>
      </c>
      <c r="I2" s="6" t="s">
        <v>435</v>
      </c>
      <c r="J2" s="6" t="s">
        <v>436</v>
      </c>
      <c r="K2" s="6" t="s">
        <v>437</v>
      </c>
      <c r="L2" s="6" t="s">
        <v>438</v>
      </c>
    </row>
    <row r="3" spans="1:12" x14ac:dyDescent="0.25">
      <c r="A3" s="2" t="s">
        <v>244</v>
      </c>
      <c r="B3" s="9" t="s">
        <v>460</v>
      </c>
      <c r="C3" s="9" t="s">
        <v>442</v>
      </c>
      <c r="D3" s="9" t="s">
        <v>461</v>
      </c>
      <c r="E3" s="10">
        <v>769</v>
      </c>
      <c r="F3" s="7">
        <v>34333.580000000075</v>
      </c>
      <c r="G3" s="15">
        <v>0.1304344135573875</v>
      </c>
      <c r="H3" s="7">
        <v>27.8</v>
      </c>
      <c r="I3" s="7">
        <v>21378.2</v>
      </c>
      <c r="J3" s="7">
        <v>12955.380000000074</v>
      </c>
      <c r="K3" s="14">
        <v>0.27254843509614085</v>
      </c>
      <c r="L3" s="13">
        <v>0.60600892497965564</v>
      </c>
    </row>
    <row r="4" spans="1:12" x14ac:dyDescent="0.25">
      <c r="A4" s="2" t="s">
        <v>156</v>
      </c>
      <c r="B4" s="9" t="s">
        <v>462</v>
      </c>
      <c r="C4" s="9" t="s">
        <v>428</v>
      </c>
      <c r="D4" s="9" t="s">
        <v>171</v>
      </c>
      <c r="E4" s="10">
        <v>212</v>
      </c>
      <c r="F4" s="7">
        <v>11346.439599999969</v>
      </c>
      <c r="G4" s="15">
        <v>4.3105501820384334E-2</v>
      </c>
      <c r="I4" s="7">
        <v>0</v>
      </c>
      <c r="J4" s="7">
        <v>11346.439599999969</v>
      </c>
      <c r="K4" s="14">
        <v>0.74783666340415011</v>
      </c>
      <c r="L4" s="13" t="s">
        <v>1</v>
      </c>
    </row>
    <row r="5" spans="1:12" x14ac:dyDescent="0.25">
      <c r="A5" s="2" t="s">
        <v>113</v>
      </c>
      <c r="B5" s="9" t="s">
        <v>460</v>
      </c>
      <c r="C5" s="9" t="s">
        <v>442</v>
      </c>
      <c r="D5" s="9" t="s">
        <v>463</v>
      </c>
      <c r="E5" s="10">
        <v>234</v>
      </c>
      <c r="F5" s="7">
        <v>10523.630600000046</v>
      </c>
      <c r="G5" s="15">
        <v>3.9979623033938816E-2</v>
      </c>
      <c r="H5" s="7">
        <v>27.8</v>
      </c>
      <c r="I5" s="7">
        <v>6505.2</v>
      </c>
      <c r="J5" s="7">
        <v>4018.4306000000461</v>
      </c>
      <c r="K5" s="14">
        <v>0.26791144802021688</v>
      </c>
      <c r="L5" s="13">
        <v>0.6177259115784367</v>
      </c>
    </row>
    <row r="6" spans="1:12" s="4" customFormat="1" x14ac:dyDescent="0.25">
      <c r="A6" s="2">
        <v>77350</v>
      </c>
      <c r="B6" s="9" t="s">
        <v>464</v>
      </c>
      <c r="C6" s="9" t="s">
        <v>441</v>
      </c>
      <c r="D6" s="9" t="s">
        <v>157</v>
      </c>
      <c r="E6" s="10">
        <v>132</v>
      </c>
      <c r="F6" s="12">
        <v>18533.760000000002</v>
      </c>
      <c r="G6" s="15">
        <v>7.0410371321993265E-2</v>
      </c>
      <c r="H6" s="7">
        <v>80</v>
      </c>
      <c r="I6" s="7">
        <v>10560</v>
      </c>
      <c r="J6" s="7">
        <v>7973.760000000002</v>
      </c>
      <c r="K6" s="14">
        <v>0.28873194556293957</v>
      </c>
      <c r="L6" s="13">
        <v>0.75509090909090926</v>
      </c>
    </row>
    <row r="7" spans="1:12" x14ac:dyDescent="0.25">
      <c r="A7" s="9">
        <v>77354</v>
      </c>
      <c r="B7" s="9" t="s">
        <v>464</v>
      </c>
      <c r="C7" s="9" t="s">
        <v>441</v>
      </c>
      <c r="D7" s="9" t="s">
        <v>102</v>
      </c>
      <c r="E7" s="10">
        <v>44</v>
      </c>
      <c r="F7" s="7">
        <v>8275.7800000000007</v>
      </c>
      <c r="G7" s="15">
        <v>3.1439963762297844E-2</v>
      </c>
      <c r="H7" s="7">
        <v>85</v>
      </c>
      <c r="I7" s="7">
        <v>3740</v>
      </c>
      <c r="J7" s="7">
        <v>4535.7800000000007</v>
      </c>
      <c r="K7" s="14">
        <v>0.39496860822542879</v>
      </c>
      <c r="L7" s="13">
        <v>1.2127754010695189</v>
      </c>
    </row>
    <row r="8" spans="1:12" x14ac:dyDescent="0.25">
      <c r="A8" s="2" t="s">
        <v>31</v>
      </c>
      <c r="B8" s="9" t="s">
        <v>465</v>
      </c>
      <c r="C8" s="9" t="s">
        <v>441</v>
      </c>
      <c r="D8" s="9" t="s">
        <v>466</v>
      </c>
      <c r="E8" s="10">
        <v>35</v>
      </c>
      <c r="F8" s="7">
        <v>5797.3799999999992</v>
      </c>
      <c r="G8" s="15">
        <v>2.2024439643909124E-2</v>
      </c>
      <c r="I8" s="7">
        <v>0</v>
      </c>
      <c r="J8" s="7">
        <v>5797.3799999999992</v>
      </c>
      <c r="K8" s="14">
        <v>0.68793341592265056</v>
      </c>
      <c r="L8" s="13" t="s">
        <v>1</v>
      </c>
    </row>
    <row r="9" spans="1:12" x14ac:dyDescent="0.25">
      <c r="A9" s="2">
        <v>10107</v>
      </c>
      <c r="B9" s="9" t="s">
        <v>467</v>
      </c>
      <c r="C9" s="9" t="s">
        <v>442</v>
      </c>
      <c r="D9" s="9" t="s">
        <v>468</v>
      </c>
      <c r="E9" s="10">
        <v>59</v>
      </c>
      <c r="F9" s="7">
        <v>4404.6099999999997</v>
      </c>
      <c r="G9" s="15">
        <v>1.6733260041597857E-2</v>
      </c>
      <c r="H9" s="7">
        <v>44.940000000000005</v>
      </c>
      <c r="I9" s="7">
        <v>2651.4600000000005</v>
      </c>
      <c r="J9" s="7">
        <v>1753.1499999999992</v>
      </c>
      <c r="K9" s="14">
        <v>0.26657472424877365</v>
      </c>
      <c r="L9" s="13">
        <v>0.66120175299646189</v>
      </c>
    </row>
    <row r="10" spans="1:12" x14ac:dyDescent="0.25">
      <c r="A10" s="2" t="s">
        <v>152</v>
      </c>
      <c r="B10" s="9" t="s">
        <v>464</v>
      </c>
      <c r="C10" s="9" t="s">
        <v>441</v>
      </c>
      <c r="D10" s="9" t="s">
        <v>469</v>
      </c>
      <c r="E10" s="10">
        <v>25</v>
      </c>
      <c r="F10" s="7">
        <v>4026.7200000000012</v>
      </c>
      <c r="G10" s="15">
        <v>1.5297643349741053E-2</v>
      </c>
      <c r="H10" s="7">
        <v>80</v>
      </c>
      <c r="I10" s="7">
        <v>2000</v>
      </c>
      <c r="J10" s="7">
        <v>2026.7200000000012</v>
      </c>
      <c r="K10" s="14">
        <v>0.35721877252754441</v>
      </c>
      <c r="L10" s="13">
        <v>1.0133600000000005</v>
      </c>
    </row>
    <row r="11" spans="1:12" x14ac:dyDescent="0.25">
      <c r="A11" s="2" t="s">
        <v>367</v>
      </c>
      <c r="B11" s="9" t="s">
        <v>470</v>
      </c>
      <c r="C11" s="9" t="s">
        <v>448</v>
      </c>
      <c r="D11" s="9" t="s">
        <v>471</v>
      </c>
      <c r="E11" s="10">
        <v>12</v>
      </c>
      <c r="F11" s="7">
        <v>3741.82</v>
      </c>
      <c r="G11" s="15">
        <v>1.421529876398857E-2</v>
      </c>
      <c r="I11" s="7">
        <v>0</v>
      </c>
      <c r="J11" s="7">
        <v>3741.82</v>
      </c>
      <c r="K11" s="14">
        <v>0.72339668675339341</v>
      </c>
      <c r="L11" s="13" t="s">
        <v>1</v>
      </c>
    </row>
    <row r="12" spans="1:12" x14ac:dyDescent="0.25">
      <c r="A12" s="2" t="s">
        <v>23</v>
      </c>
      <c r="B12" s="9" t="s">
        <v>462</v>
      </c>
      <c r="C12" s="9" t="s">
        <v>428</v>
      </c>
      <c r="D12" s="9" t="s">
        <v>24</v>
      </c>
      <c r="E12" s="10">
        <v>28</v>
      </c>
      <c r="F12" s="7">
        <v>3113.7099999999996</v>
      </c>
      <c r="G12" s="15">
        <v>1.1829087961050731E-2</v>
      </c>
      <c r="I12" s="7">
        <v>0</v>
      </c>
      <c r="J12" s="7">
        <v>3113.7099999999996</v>
      </c>
      <c r="K12" s="14">
        <v>0.59861770643083745</v>
      </c>
      <c r="L12" s="13" t="s">
        <v>1</v>
      </c>
    </row>
    <row r="13" spans="1:12" x14ac:dyDescent="0.25">
      <c r="A13" s="2" t="s">
        <v>129</v>
      </c>
      <c r="B13" s="9" t="s">
        <v>462</v>
      </c>
      <c r="C13" s="9" t="s">
        <v>428</v>
      </c>
      <c r="D13" s="9" t="s">
        <v>130</v>
      </c>
      <c r="E13" s="10">
        <v>17</v>
      </c>
      <c r="F13" s="7">
        <v>2991.2899999999995</v>
      </c>
      <c r="G13" s="15">
        <v>1.136401030507383E-2</v>
      </c>
      <c r="I13" s="7">
        <v>0</v>
      </c>
      <c r="J13" s="7">
        <v>2991.2899999999995</v>
      </c>
      <c r="K13" s="14">
        <v>0.68395949230477238</v>
      </c>
      <c r="L13" s="13" t="s">
        <v>1</v>
      </c>
    </row>
    <row r="14" spans="1:12" x14ac:dyDescent="0.25">
      <c r="A14" s="2" t="s">
        <v>53</v>
      </c>
      <c r="B14" s="9" t="s">
        <v>462</v>
      </c>
      <c r="C14" s="9" t="s">
        <v>428</v>
      </c>
      <c r="D14" s="9" t="s">
        <v>472</v>
      </c>
      <c r="E14" s="10">
        <v>18</v>
      </c>
      <c r="F14" s="7">
        <v>2964.1499999999992</v>
      </c>
      <c r="G14" s="15">
        <v>1.1260904541446863E-2</v>
      </c>
      <c r="I14" s="7">
        <v>0</v>
      </c>
      <c r="J14" s="7">
        <v>2964.1499999999992</v>
      </c>
      <c r="K14" s="14">
        <v>0.72000612119975482</v>
      </c>
      <c r="L14" s="13" t="s">
        <v>1</v>
      </c>
    </row>
    <row r="15" spans="1:12" x14ac:dyDescent="0.25">
      <c r="A15" s="2" t="s">
        <v>28</v>
      </c>
      <c r="B15" s="9" t="s">
        <v>465</v>
      </c>
      <c r="C15" s="9" t="s">
        <v>441</v>
      </c>
      <c r="D15" s="9" t="s">
        <v>473</v>
      </c>
      <c r="E15" s="10">
        <v>28</v>
      </c>
      <c r="F15" s="7">
        <v>2962.7599999999998</v>
      </c>
      <c r="G15" s="15">
        <v>1.1255623885166783E-2</v>
      </c>
      <c r="I15" s="7">
        <v>0</v>
      </c>
      <c r="J15" s="7">
        <v>2962.7599999999998</v>
      </c>
      <c r="K15" s="14">
        <v>0.67796160270932004</v>
      </c>
      <c r="L15" s="13" t="s">
        <v>1</v>
      </c>
    </row>
    <row r="16" spans="1:12" x14ac:dyDescent="0.25">
      <c r="A16" s="2" t="s">
        <v>49</v>
      </c>
      <c r="B16" s="9" t="s">
        <v>464</v>
      </c>
      <c r="C16" s="9" t="s">
        <v>441</v>
      </c>
      <c r="D16" s="9" t="s">
        <v>268</v>
      </c>
      <c r="E16" s="10">
        <v>11</v>
      </c>
      <c r="F16" s="7">
        <v>2804.86</v>
      </c>
      <c r="G16" s="15">
        <v>1.0655756527882415E-2</v>
      </c>
      <c r="I16" s="7">
        <v>0</v>
      </c>
      <c r="J16" s="7">
        <v>2804.86</v>
      </c>
      <c r="K16" s="14">
        <v>0.80072739937594406</v>
      </c>
      <c r="L16" s="13" t="s">
        <v>1</v>
      </c>
    </row>
    <row r="17" spans="1:12" x14ac:dyDescent="0.25">
      <c r="A17" s="2" t="s">
        <v>309</v>
      </c>
      <c r="B17" s="9" t="s">
        <v>462</v>
      </c>
      <c r="C17" s="9" t="s">
        <v>428</v>
      </c>
      <c r="D17" s="9" t="s">
        <v>333</v>
      </c>
      <c r="E17" s="10">
        <v>21</v>
      </c>
      <c r="F17" s="7">
        <v>2767.5991999999997</v>
      </c>
      <c r="G17" s="15">
        <v>1.0514201508083165E-2</v>
      </c>
      <c r="I17" s="7">
        <v>0</v>
      </c>
      <c r="J17" s="7">
        <v>2767.5991999999997</v>
      </c>
      <c r="K17" s="14">
        <v>0.65929753680499281</v>
      </c>
      <c r="L17" s="13" t="s">
        <v>1</v>
      </c>
    </row>
    <row r="18" spans="1:12" x14ac:dyDescent="0.25">
      <c r="A18" s="2">
        <v>225051</v>
      </c>
      <c r="B18" s="9" t="s">
        <v>464</v>
      </c>
      <c r="C18" s="9" t="s">
        <v>441</v>
      </c>
      <c r="D18" s="9" t="s">
        <v>474</v>
      </c>
      <c r="E18" s="10">
        <v>16</v>
      </c>
      <c r="F18" s="7">
        <v>2737.5500000000006</v>
      </c>
      <c r="G18" s="15">
        <v>1.0400043596794318E-2</v>
      </c>
      <c r="I18" s="7">
        <v>0</v>
      </c>
      <c r="J18" s="7">
        <v>2737.5500000000006</v>
      </c>
      <c r="K18" s="14">
        <v>0.71364702815432757</v>
      </c>
      <c r="L18" s="13" t="s">
        <v>1</v>
      </c>
    </row>
    <row r="19" spans="1:12" x14ac:dyDescent="0.25">
      <c r="A19" s="2" t="s">
        <v>124</v>
      </c>
      <c r="B19" s="9" t="s">
        <v>462</v>
      </c>
      <c r="C19" s="9" t="s">
        <v>428</v>
      </c>
      <c r="D19" s="9" t="s">
        <v>125</v>
      </c>
      <c r="E19" s="10">
        <v>11</v>
      </c>
      <c r="F19" s="7">
        <v>2457.1400000000003</v>
      </c>
      <c r="G19" s="15">
        <v>9.3347566705364975E-3</v>
      </c>
      <c r="I19" s="7">
        <v>0</v>
      </c>
      <c r="J19" s="7">
        <v>2457.1400000000003</v>
      </c>
      <c r="K19" s="14">
        <v>0.59904674833912375</v>
      </c>
      <c r="L19" s="13" t="s">
        <v>1</v>
      </c>
    </row>
    <row r="20" spans="1:12" x14ac:dyDescent="0.25">
      <c r="A20" s="2" t="s">
        <v>52</v>
      </c>
      <c r="B20" s="9" t="s">
        <v>462</v>
      </c>
      <c r="C20" s="9" t="s">
        <v>428</v>
      </c>
      <c r="D20" s="9" t="s">
        <v>89</v>
      </c>
      <c r="E20" s="10">
        <v>9</v>
      </c>
      <c r="F20" s="7">
        <v>2386.5519999999997</v>
      </c>
      <c r="G20" s="15">
        <v>9.0665905083073053E-3</v>
      </c>
      <c r="I20" s="7">
        <v>0</v>
      </c>
      <c r="J20" s="7">
        <v>2386.5519999999997</v>
      </c>
      <c r="K20" s="14">
        <v>0.61130942622950801</v>
      </c>
      <c r="L20" s="13" t="s">
        <v>1</v>
      </c>
    </row>
    <row r="21" spans="1:12" x14ac:dyDescent="0.25">
      <c r="A21" s="9" t="s">
        <v>293</v>
      </c>
      <c r="B21" s="9" t="s">
        <v>475</v>
      </c>
      <c r="C21" s="9" t="s">
        <v>428</v>
      </c>
      <c r="D21" s="9" t="s">
        <v>294</v>
      </c>
      <c r="E21" s="10">
        <v>15</v>
      </c>
      <c r="F21" s="7">
        <v>2370.1900000000005</v>
      </c>
      <c r="G21" s="15">
        <v>9.0044307255341179E-3</v>
      </c>
      <c r="I21" s="7">
        <v>0</v>
      </c>
      <c r="J21" s="7">
        <v>2370.1900000000005</v>
      </c>
      <c r="K21" s="14">
        <v>0.72007230526187882</v>
      </c>
      <c r="L21" s="13" t="s">
        <v>1</v>
      </c>
    </row>
    <row r="22" spans="1:12" x14ac:dyDescent="0.25">
      <c r="A22" s="9">
        <v>552002</v>
      </c>
      <c r="B22" s="9" t="s">
        <v>462</v>
      </c>
      <c r="C22" s="9" t="s">
        <v>428</v>
      </c>
      <c r="D22" s="9" t="s">
        <v>185</v>
      </c>
      <c r="E22" s="10">
        <v>17</v>
      </c>
      <c r="F22" s="7">
        <v>2198.9100000000003</v>
      </c>
      <c r="G22" s="15">
        <v>8.3537323027623213E-3</v>
      </c>
      <c r="I22" s="7">
        <v>0</v>
      </c>
      <c r="J22" s="7">
        <v>2198.9100000000003</v>
      </c>
      <c r="K22" s="14">
        <v>0.65564537048908589</v>
      </c>
      <c r="L22" s="13" t="s">
        <v>1</v>
      </c>
    </row>
    <row r="23" spans="1:12" x14ac:dyDescent="0.25">
      <c r="A23" s="9" t="s">
        <v>109</v>
      </c>
      <c r="B23" s="9" t="s">
        <v>464</v>
      </c>
      <c r="C23" s="9" t="s">
        <v>441</v>
      </c>
      <c r="D23" s="9" t="s">
        <v>112</v>
      </c>
      <c r="E23" s="10">
        <v>11</v>
      </c>
      <c r="F23" s="7">
        <v>2099.6799999999998</v>
      </c>
      <c r="G23" s="15">
        <v>7.9767542288970393E-3</v>
      </c>
      <c r="I23" s="7">
        <v>0</v>
      </c>
      <c r="J23" s="7">
        <v>2099.6799999999998</v>
      </c>
      <c r="K23" s="14">
        <v>0.66079622344610534</v>
      </c>
      <c r="L23" s="13" t="s">
        <v>1</v>
      </c>
    </row>
    <row r="24" spans="1:12" x14ac:dyDescent="0.25">
      <c r="A24" s="9">
        <v>552001</v>
      </c>
      <c r="B24" s="9" t="s">
        <v>462</v>
      </c>
      <c r="C24" s="9" t="s">
        <v>428</v>
      </c>
      <c r="D24" s="9" t="s">
        <v>35</v>
      </c>
      <c r="E24" s="10">
        <v>16</v>
      </c>
      <c r="F24" s="7">
        <v>2060.67</v>
      </c>
      <c r="G24" s="15">
        <v>7.828553940058134E-3</v>
      </c>
      <c r="I24" s="7">
        <v>0</v>
      </c>
      <c r="J24" s="7">
        <v>2060.67</v>
      </c>
      <c r="K24" s="14">
        <v>0.62944284928828875</v>
      </c>
      <c r="L24" s="13" t="s">
        <v>1</v>
      </c>
    </row>
    <row r="25" spans="1:12" x14ac:dyDescent="0.25">
      <c r="A25" s="2" t="s">
        <v>42</v>
      </c>
      <c r="B25" s="9" t="s">
        <v>465</v>
      </c>
      <c r="C25" s="9" t="s">
        <v>443</v>
      </c>
      <c r="D25" s="9" t="s">
        <v>43</v>
      </c>
      <c r="E25" s="10">
        <v>11</v>
      </c>
      <c r="F25" s="7">
        <v>2051.7999999999997</v>
      </c>
      <c r="G25" s="15">
        <v>7.7948565147312647E-3</v>
      </c>
      <c r="I25" s="7">
        <v>0</v>
      </c>
      <c r="J25" s="7">
        <v>2051.7999999999997</v>
      </c>
      <c r="K25" s="14">
        <v>0.69912770887283615</v>
      </c>
      <c r="L25" s="13" t="s">
        <v>1</v>
      </c>
    </row>
    <row r="26" spans="1:12" x14ac:dyDescent="0.25">
      <c r="A26" s="2" t="s">
        <v>71</v>
      </c>
      <c r="B26" s="9" t="s">
        <v>462</v>
      </c>
      <c r="C26" s="9" t="s">
        <v>428</v>
      </c>
      <c r="D26" s="9" t="s">
        <v>72</v>
      </c>
      <c r="E26" s="10">
        <v>16</v>
      </c>
      <c r="F26" s="7">
        <v>2038.9299999999994</v>
      </c>
      <c r="G26" s="15">
        <v>7.7459629562242989E-3</v>
      </c>
      <c r="I26" s="7">
        <v>0</v>
      </c>
      <c r="J26" s="7">
        <v>2038.9299999999994</v>
      </c>
      <c r="K26" s="14">
        <v>0.62249231398625515</v>
      </c>
      <c r="L26" s="13" t="s">
        <v>1</v>
      </c>
    </row>
    <row r="27" spans="1:12" x14ac:dyDescent="0.25">
      <c r="A27" s="2" t="s">
        <v>11</v>
      </c>
      <c r="B27" s="9" t="s">
        <v>470</v>
      </c>
      <c r="C27" s="9" t="s">
        <v>448</v>
      </c>
      <c r="D27" s="9" t="s">
        <v>476</v>
      </c>
      <c r="E27" s="10">
        <v>12</v>
      </c>
      <c r="F27" s="7">
        <v>2005.8100000000002</v>
      </c>
      <c r="G27" s="15">
        <v>7.6201389734930902E-3</v>
      </c>
      <c r="I27" s="7">
        <v>0</v>
      </c>
      <c r="J27" s="7">
        <v>2005.8100000000002</v>
      </c>
      <c r="K27" s="14">
        <v>0.70269332903596493</v>
      </c>
      <c r="L27" s="13" t="s">
        <v>1</v>
      </c>
    </row>
    <row r="28" spans="1:12" x14ac:dyDescent="0.25">
      <c r="A28" s="9" t="s">
        <v>57</v>
      </c>
      <c r="B28" s="9" t="s">
        <v>462</v>
      </c>
      <c r="C28" s="9" t="s">
        <v>428</v>
      </c>
      <c r="D28" s="9" t="s">
        <v>117</v>
      </c>
      <c r="E28" s="10">
        <v>9</v>
      </c>
      <c r="F28" s="7">
        <v>1785.1899999999998</v>
      </c>
      <c r="G28" s="15">
        <v>6.7819962479447838E-3</v>
      </c>
      <c r="I28" s="7">
        <v>0</v>
      </c>
      <c r="J28" s="7">
        <v>1785.1899999999998</v>
      </c>
      <c r="K28" s="14">
        <v>0.65640673030254004</v>
      </c>
      <c r="L28" s="13" t="s">
        <v>1</v>
      </c>
    </row>
    <row r="29" spans="1:12" x14ac:dyDescent="0.25">
      <c r="A29" s="9">
        <v>77354</v>
      </c>
      <c r="B29" s="9" t="s">
        <v>464</v>
      </c>
      <c r="C29" s="9" t="s">
        <v>441</v>
      </c>
      <c r="D29" s="9" t="s">
        <v>102</v>
      </c>
      <c r="E29" s="10">
        <v>9</v>
      </c>
      <c r="F29" s="7">
        <v>1758.97</v>
      </c>
      <c r="G29" s="15">
        <v>6.6823855949492425E-3</v>
      </c>
      <c r="I29" s="7">
        <v>0</v>
      </c>
      <c r="J29" s="7">
        <v>1758.97</v>
      </c>
      <c r="K29" s="14">
        <v>0.70190343176376702</v>
      </c>
      <c r="L29" s="13" t="s">
        <v>1</v>
      </c>
    </row>
    <row r="30" spans="1:12" x14ac:dyDescent="0.25">
      <c r="A30" s="2" t="s">
        <v>56</v>
      </c>
      <c r="B30" s="9" t="s">
        <v>462</v>
      </c>
      <c r="C30" s="9" t="s">
        <v>428</v>
      </c>
      <c r="D30" s="9" t="s">
        <v>477</v>
      </c>
      <c r="E30" s="10">
        <v>8</v>
      </c>
      <c r="F30" s="7">
        <v>1686.1200000000001</v>
      </c>
      <c r="G30" s="15">
        <v>6.4056260194067082E-3</v>
      </c>
      <c r="I30" s="7">
        <v>0</v>
      </c>
      <c r="J30" s="7">
        <v>1686.1200000000001</v>
      </c>
      <c r="K30" s="14">
        <v>0.75699021280416634</v>
      </c>
      <c r="L30" s="13" t="s">
        <v>1</v>
      </c>
    </row>
    <row r="31" spans="1:12" x14ac:dyDescent="0.25">
      <c r="A31" s="2" t="s">
        <v>76</v>
      </c>
      <c r="B31" s="9" t="s">
        <v>462</v>
      </c>
      <c r="C31" s="9" t="s">
        <v>428</v>
      </c>
      <c r="D31" s="9" t="s">
        <v>478</v>
      </c>
      <c r="E31" s="10">
        <v>13</v>
      </c>
      <c r="F31" s="7">
        <v>1666.87</v>
      </c>
      <c r="G31" s="15">
        <v>6.3324946284774855E-3</v>
      </c>
      <c r="I31" s="7">
        <v>0</v>
      </c>
      <c r="J31" s="7">
        <v>1666.87</v>
      </c>
      <c r="K31" s="14">
        <v>0.63732889806530524</v>
      </c>
      <c r="L31" s="13" t="s">
        <v>1</v>
      </c>
    </row>
    <row r="32" spans="1:12" x14ac:dyDescent="0.25">
      <c r="A32" s="2" t="s">
        <v>19</v>
      </c>
      <c r="B32" s="9" t="s">
        <v>479</v>
      </c>
      <c r="C32" s="9" t="s">
        <v>446</v>
      </c>
      <c r="D32" s="9" t="s">
        <v>189</v>
      </c>
      <c r="E32" s="10">
        <v>37</v>
      </c>
      <c r="F32" s="7">
        <v>1634.0199999999995</v>
      </c>
      <c r="G32" s="15">
        <v>6.2076963847359293E-3</v>
      </c>
      <c r="I32" s="7">
        <v>0</v>
      </c>
      <c r="J32" s="7">
        <v>1634.0199999999995</v>
      </c>
      <c r="K32" s="14">
        <v>0.68928541297561807</v>
      </c>
      <c r="L32" s="13" t="s">
        <v>1</v>
      </c>
    </row>
    <row r="33" spans="1:12" x14ac:dyDescent="0.25">
      <c r="A33" s="2">
        <v>552001</v>
      </c>
      <c r="B33" s="9" t="s">
        <v>462</v>
      </c>
      <c r="C33" s="9" t="s">
        <v>428</v>
      </c>
      <c r="D33" s="9" t="s">
        <v>35</v>
      </c>
      <c r="E33" s="10">
        <v>11</v>
      </c>
      <c r="F33" s="7">
        <v>1593.1300000000003</v>
      </c>
      <c r="G33" s="15">
        <v>6.0523539133023807E-3</v>
      </c>
      <c r="I33" s="7">
        <v>0</v>
      </c>
      <c r="J33" s="7">
        <v>1593.1300000000003</v>
      </c>
      <c r="K33" s="14">
        <v>0.74238915165777419</v>
      </c>
      <c r="L33" s="13" t="s">
        <v>1</v>
      </c>
    </row>
    <row r="34" spans="1:12" x14ac:dyDescent="0.25">
      <c r="A34" s="2" t="s">
        <v>312</v>
      </c>
      <c r="B34" s="9" t="s">
        <v>460</v>
      </c>
      <c r="C34" s="9" t="s">
        <v>441</v>
      </c>
      <c r="D34" s="9" t="s">
        <v>480</v>
      </c>
      <c r="E34" s="10">
        <v>11</v>
      </c>
      <c r="F34" s="7">
        <v>1576.8999999999999</v>
      </c>
      <c r="G34" s="15">
        <v>5.9906956029241315E-3</v>
      </c>
      <c r="I34" s="7">
        <v>0</v>
      </c>
      <c r="J34" s="7">
        <v>1576.8999999999999</v>
      </c>
      <c r="K34" s="14">
        <v>0.71314218523878425</v>
      </c>
      <c r="L34" s="13" t="s">
        <v>1</v>
      </c>
    </row>
    <row r="35" spans="1:12" x14ac:dyDescent="0.25">
      <c r="A35" s="2" t="s">
        <v>214</v>
      </c>
      <c r="B35" s="9" t="s">
        <v>462</v>
      </c>
      <c r="C35" s="9" t="s">
        <v>428</v>
      </c>
      <c r="D35" s="9" t="s">
        <v>215</v>
      </c>
      <c r="E35" s="10">
        <v>6</v>
      </c>
      <c r="F35" s="7">
        <v>1525.9</v>
      </c>
      <c r="G35" s="15">
        <v>5.7969449048778827E-3</v>
      </c>
      <c r="I35" s="7">
        <v>0</v>
      </c>
      <c r="J35" s="7">
        <v>1525.9</v>
      </c>
      <c r="K35" s="14">
        <v>0.77377119009345707</v>
      </c>
      <c r="L35" s="13" t="s">
        <v>1</v>
      </c>
    </row>
    <row r="36" spans="1:12" x14ac:dyDescent="0.25">
      <c r="A36" s="2" t="s">
        <v>61</v>
      </c>
      <c r="B36" s="9" t="s">
        <v>481</v>
      </c>
      <c r="C36" s="9" t="s">
        <v>447</v>
      </c>
      <c r="D36" s="9" t="s">
        <v>93</v>
      </c>
      <c r="E36" s="10">
        <v>27</v>
      </c>
      <c r="F36" s="7">
        <v>1521.86</v>
      </c>
      <c r="G36" s="15">
        <v>5.7815968103659826E-3</v>
      </c>
      <c r="I36" s="7">
        <v>0</v>
      </c>
      <c r="J36" s="7">
        <v>1521.86</v>
      </c>
      <c r="K36" s="14">
        <v>0.71795670162427871</v>
      </c>
      <c r="L36" s="13" t="s">
        <v>1</v>
      </c>
    </row>
    <row r="37" spans="1:12" x14ac:dyDescent="0.25">
      <c r="A37" s="9" t="s">
        <v>313</v>
      </c>
      <c r="B37" s="9" t="s">
        <v>464</v>
      </c>
      <c r="C37" s="9" t="s">
        <v>441</v>
      </c>
      <c r="D37" s="9" t="s">
        <v>380</v>
      </c>
      <c r="E37" s="10">
        <v>8</v>
      </c>
      <c r="F37" s="7">
        <v>1481.89</v>
      </c>
      <c r="G37" s="15">
        <v>5.6297494495638548E-3</v>
      </c>
      <c r="I37" s="7">
        <v>0</v>
      </c>
      <c r="J37" s="7">
        <v>1481.89</v>
      </c>
      <c r="K37" s="14">
        <v>0.74304037385426902</v>
      </c>
      <c r="L37" s="13" t="s">
        <v>1</v>
      </c>
    </row>
    <row r="38" spans="1:12" x14ac:dyDescent="0.25">
      <c r="A38" s="9">
        <v>10107</v>
      </c>
      <c r="B38" s="9" t="s">
        <v>467</v>
      </c>
      <c r="C38" s="9" t="s">
        <v>442</v>
      </c>
      <c r="D38" s="9" t="s">
        <v>468</v>
      </c>
      <c r="E38" s="10">
        <v>18</v>
      </c>
      <c r="F38" s="7">
        <v>1457.5400000000004</v>
      </c>
      <c r="G38" s="15">
        <v>5.5372429888300096E-3</v>
      </c>
      <c r="I38" s="7">
        <v>0</v>
      </c>
      <c r="J38" s="7">
        <v>1457.5400000000004</v>
      </c>
      <c r="K38" s="14">
        <v>0.61189756507136872</v>
      </c>
      <c r="L38" s="13" t="s">
        <v>1</v>
      </c>
    </row>
    <row r="39" spans="1:12" x14ac:dyDescent="0.25">
      <c r="A39" s="2" t="s">
        <v>100</v>
      </c>
      <c r="B39" s="9" t="s">
        <v>462</v>
      </c>
      <c r="C39" s="9" t="s">
        <v>428</v>
      </c>
      <c r="D39" s="9" t="s">
        <v>101</v>
      </c>
      <c r="E39" s="10">
        <v>8</v>
      </c>
      <c r="F39" s="7">
        <v>1402.1599999999999</v>
      </c>
      <c r="G39" s="15">
        <v>5.3268525249515501E-3</v>
      </c>
      <c r="I39" s="7">
        <v>0</v>
      </c>
      <c r="J39" s="7">
        <v>1402.1599999999999</v>
      </c>
      <c r="K39" s="14">
        <v>0.72320650295799982</v>
      </c>
      <c r="L39" s="13" t="s">
        <v>1</v>
      </c>
    </row>
    <row r="40" spans="1:12" x14ac:dyDescent="0.25">
      <c r="A40" s="9" t="s">
        <v>70</v>
      </c>
      <c r="B40" s="9" t="s">
        <v>462</v>
      </c>
      <c r="C40" s="9" t="s">
        <v>428</v>
      </c>
      <c r="D40" s="9" t="s">
        <v>310</v>
      </c>
      <c r="E40" s="10">
        <v>9</v>
      </c>
      <c r="F40" s="7">
        <v>1333.3799999999999</v>
      </c>
      <c r="G40" s="15">
        <v>5.0655550149197653E-3</v>
      </c>
      <c r="I40" s="7">
        <v>0</v>
      </c>
      <c r="J40" s="7">
        <v>1333.3799999999999</v>
      </c>
      <c r="K40" s="14">
        <v>0.66025253775687054</v>
      </c>
      <c r="L40" s="13" t="s">
        <v>1</v>
      </c>
    </row>
    <row r="41" spans="1:12" x14ac:dyDescent="0.25">
      <c r="A41" s="9">
        <v>2316</v>
      </c>
      <c r="B41" s="9" t="s">
        <v>479</v>
      </c>
      <c r="C41" s="9" t="s">
        <v>446</v>
      </c>
      <c r="D41" s="9" t="s">
        <v>136</v>
      </c>
      <c r="E41" s="10">
        <v>25</v>
      </c>
      <c r="F41" s="7">
        <v>1317.096</v>
      </c>
      <c r="G41" s="15">
        <v>5.0036915567435872E-3</v>
      </c>
      <c r="I41" s="7">
        <v>0</v>
      </c>
      <c r="J41" s="7">
        <v>1317.096</v>
      </c>
      <c r="K41" s="14">
        <v>0.76477528742306322</v>
      </c>
      <c r="L41" s="13" t="s">
        <v>1</v>
      </c>
    </row>
    <row r="42" spans="1:12" x14ac:dyDescent="0.25">
      <c r="A42" s="2">
        <v>552002</v>
      </c>
      <c r="B42" s="9" t="s">
        <v>462</v>
      </c>
      <c r="C42" s="9" t="s">
        <v>428</v>
      </c>
      <c r="D42" s="9" t="s">
        <v>185</v>
      </c>
      <c r="E42" s="10">
        <v>10</v>
      </c>
      <c r="F42" s="7">
        <v>1303.4399999999998</v>
      </c>
      <c r="G42" s="15">
        <v>4.9518119580667314E-3</v>
      </c>
      <c r="I42" s="7">
        <v>0</v>
      </c>
      <c r="J42" s="7">
        <v>1303.4399999999998</v>
      </c>
      <c r="K42" s="14">
        <v>0.74695702005730646</v>
      </c>
      <c r="L42" s="13" t="s">
        <v>1</v>
      </c>
    </row>
    <row r="43" spans="1:12" x14ac:dyDescent="0.25">
      <c r="A43" s="2" t="s">
        <v>114</v>
      </c>
      <c r="B43" s="9" t="s">
        <v>481</v>
      </c>
      <c r="C43" s="9" t="s">
        <v>447</v>
      </c>
      <c r="D43" s="9" t="s">
        <v>482</v>
      </c>
      <c r="E43" s="10">
        <v>15</v>
      </c>
      <c r="F43" s="7">
        <v>1289.1500000000005</v>
      </c>
      <c r="G43" s="15">
        <v>4.8975237722808347E-3</v>
      </c>
      <c r="I43" s="7">
        <v>0</v>
      </c>
      <c r="J43" s="7">
        <v>1289.1500000000005</v>
      </c>
      <c r="K43" s="14">
        <v>0.59163545911811166</v>
      </c>
      <c r="L43" s="13" t="s">
        <v>1</v>
      </c>
    </row>
    <row r="44" spans="1:12" x14ac:dyDescent="0.25">
      <c r="A44" s="2" t="s">
        <v>202</v>
      </c>
      <c r="B44" s="9" t="s">
        <v>462</v>
      </c>
      <c r="C44" s="9" t="s">
        <v>428</v>
      </c>
      <c r="D44" s="9" t="s">
        <v>483</v>
      </c>
      <c r="E44" s="10">
        <v>4</v>
      </c>
      <c r="F44" s="7">
        <v>1241.8000000000002</v>
      </c>
      <c r="G44" s="15">
        <v>4.7176395457614231E-3</v>
      </c>
      <c r="I44" s="7">
        <v>0</v>
      </c>
      <c r="J44" s="7">
        <v>1241.8000000000002</v>
      </c>
      <c r="K44" s="14">
        <v>0.75283419217944847</v>
      </c>
      <c r="L44" s="13" t="s">
        <v>1</v>
      </c>
    </row>
    <row r="45" spans="1:12" x14ac:dyDescent="0.25">
      <c r="A45" s="2" t="s">
        <v>299</v>
      </c>
      <c r="B45" s="9" t="s">
        <v>479</v>
      </c>
      <c r="C45" s="9" t="s">
        <v>446</v>
      </c>
      <c r="D45" s="9" t="s">
        <v>484</v>
      </c>
      <c r="E45" s="10">
        <v>20</v>
      </c>
      <c r="F45" s="7">
        <v>1219.82</v>
      </c>
      <c r="G45" s="15">
        <v>4.634136793936784E-3</v>
      </c>
      <c r="I45" s="7">
        <v>0</v>
      </c>
      <c r="J45" s="7">
        <v>1219.82</v>
      </c>
      <c r="K45" s="14">
        <v>0.54909251323418196</v>
      </c>
      <c r="L45" s="13" t="s">
        <v>1</v>
      </c>
    </row>
    <row r="46" spans="1:12" x14ac:dyDescent="0.25">
      <c r="A46" s="2" t="s">
        <v>211</v>
      </c>
      <c r="B46" s="9" t="s">
        <v>462</v>
      </c>
      <c r="C46" s="9" t="s">
        <v>428</v>
      </c>
      <c r="D46" s="9" t="s">
        <v>212</v>
      </c>
      <c r="E46" s="10">
        <v>4</v>
      </c>
      <c r="F46" s="7">
        <v>1211.47</v>
      </c>
      <c r="G46" s="15">
        <v>4.6024148659233296E-3</v>
      </c>
      <c r="I46" s="7">
        <v>0</v>
      </c>
      <c r="J46" s="7">
        <v>1211.47</v>
      </c>
      <c r="K46" s="14">
        <v>0.69644725495832138</v>
      </c>
      <c r="L46" s="13" t="s">
        <v>1</v>
      </c>
    </row>
    <row r="47" spans="1:12" x14ac:dyDescent="0.25">
      <c r="A47" s="2" t="s">
        <v>67</v>
      </c>
      <c r="B47" s="9" t="s">
        <v>462</v>
      </c>
      <c r="C47" s="9" t="s">
        <v>428</v>
      </c>
      <c r="D47" s="9" t="s">
        <v>253</v>
      </c>
      <c r="E47" s="10">
        <v>5</v>
      </c>
      <c r="F47" s="7">
        <v>1196.5236</v>
      </c>
      <c r="G47" s="15">
        <v>4.545632994682575E-3</v>
      </c>
      <c r="I47" s="7">
        <v>0</v>
      </c>
      <c r="J47" s="7">
        <v>1196.5236</v>
      </c>
      <c r="K47" s="14">
        <v>0.77703906224632258</v>
      </c>
      <c r="L47" s="13" t="s">
        <v>1</v>
      </c>
    </row>
    <row r="48" spans="1:12" x14ac:dyDescent="0.25">
      <c r="A48" s="2" t="s">
        <v>103</v>
      </c>
      <c r="B48" s="9" t="s">
        <v>465</v>
      </c>
      <c r="C48" s="9" t="s">
        <v>441</v>
      </c>
      <c r="D48" s="9" t="s">
        <v>104</v>
      </c>
      <c r="E48" s="10">
        <v>9</v>
      </c>
      <c r="F48" s="7">
        <v>1175.77</v>
      </c>
      <c r="G48" s="15">
        <v>4.4667893772909542E-3</v>
      </c>
      <c r="I48" s="7">
        <v>0</v>
      </c>
      <c r="J48" s="7">
        <v>1175.77</v>
      </c>
      <c r="K48" s="14">
        <v>0.57104765975220617</v>
      </c>
      <c r="L48" s="13" t="s">
        <v>1</v>
      </c>
    </row>
    <row r="49" spans="1:12" x14ac:dyDescent="0.25">
      <c r="A49" s="2" t="s">
        <v>306</v>
      </c>
      <c r="B49" s="9" t="s">
        <v>462</v>
      </c>
      <c r="C49" s="9" t="s">
        <v>428</v>
      </c>
      <c r="D49" s="9" t="s">
        <v>485</v>
      </c>
      <c r="E49" s="10">
        <v>6</v>
      </c>
      <c r="F49" s="7">
        <v>1146.8800000000001</v>
      </c>
      <c r="G49" s="15">
        <v>4.3570353053976971E-3</v>
      </c>
      <c r="I49" s="7">
        <v>0</v>
      </c>
      <c r="J49" s="7">
        <v>1146.8800000000001</v>
      </c>
      <c r="K49" s="14">
        <v>0.68061671394490408</v>
      </c>
      <c r="L49" s="13" t="s">
        <v>1</v>
      </c>
    </row>
    <row r="50" spans="1:12" x14ac:dyDescent="0.25">
      <c r="A50" s="2" t="s">
        <v>50</v>
      </c>
      <c r="B50" s="9" t="s">
        <v>465</v>
      </c>
      <c r="C50" s="9" t="s">
        <v>441</v>
      </c>
      <c r="D50" s="9" t="s">
        <v>51</v>
      </c>
      <c r="E50" s="10">
        <v>13</v>
      </c>
      <c r="F50" s="7">
        <v>1127.4300000000003</v>
      </c>
      <c r="G50" s="15">
        <v>4.2831441078094714E-3</v>
      </c>
      <c r="I50" s="7">
        <v>0</v>
      </c>
      <c r="J50" s="7">
        <v>1127.4300000000003</v>
      </c>
      <c r="K50" s="14">
        <v>0.70094190058752226</v>
      </c>
      <c r="L50" s="13" t="s">
        <v>1</v>
      </c>
    </row>
    <row r="51" spans="1:12" x14ac:dyDescent="0.25">
      <c r="A51" s="2" t="s">
        <v>147</v>
      </c>
      <c r="B51" s="9" t="s">
        <v>464</v>
      </c>
      <c r="C51" s="9" t="s">
        <v>441</v>
      </c>
      <c r="D51" s="9" t="s">
        <v>148</v>
      </c>
      <c r="E51" s="10">
        <v>5</v>
      </c>
      <c r="F51" s="7">
        <v>1112.0999999999999</v>
      </c>
      <c r="G51" s="15">
        <v>4.2249049273967443E-3</v>
      </c>
      <c r="I51" s="7">
        <v>0</v>
      </c>
      <c r="J51" s="7">
        <v>1112.0999999999999</v>
      </c>
      <c r="K51" s="14">
        <v>0.62913326582450346</v>
      </c>
      <c r="L51" s="13" t="s">
        <v>1</v>
      </c>
    </row>
    <row r="52" spans="1:12" x14ac:dyDescent="0.25">
      <c r="A52" s="2" t="s">
        <v>338</v>
      </c>
      <c r="B52" s="9" t="s">
        <v>460</v>
      </c>
      <c r="C52" s="9" t="s">
        <v>442</v>
      </c>
      <c r="D52" s="9" t="s">
        <v>486</v>
      </c>
      <c r="E52" s="10">
        <v>14</v>
      </c>
      <c r="F52" s="7">
        <v>1104.2199999999998</v>
      </c>
      <c r="G52" s="15">
        <v>4.1949685450319513E-3</v>
      </c>
      <c r="I52" s="7">
        <v>0</v>
      </c>
      <c r="J52" s="7">
        <v>1104.2199999999998</v>
      </c>
      <c r="K52" s="14">
        <v>0.63369507205123643</v>
      </c>
      <c r="L52" s="13" t="s">
        <v>1</v>
      </c>
    </row>
    <row r="53" spans="1:12" x14ac:dyDescent="0.25">
      <c r="A53" s="9" t="s">
        <v>314</v>
      </c>
      <c r="B53" s="9" t="s">
        <v>462</v>
      </c>
      <c r="C53" s="9" t="s">
        <v>428</v>
      </c>
      <c r="D53" s="9" t="s">
        <v>315</v>
      </c>
      <c r="E53" s="10">
        <v>6</v>
      </c>
      <c r="F53" s="7">
        <v>1094.44</v>
      </c>
      <c r="G53" s="15">
        <v>4.1578139994066128E-3</v>
      </c>
      <c r="I53" s="7">
        <v>0</v>
      </c>
      <c r="J53" s="7">
        <v>1094.44</v>
      </c>
      <c r="K53" s="14">
        <v>0.71119255562487005</v>
      </c>
      <c r="L53" s="13" t="s">
        <v>1</v>
      </c>
    </row>
    <row r="54" spans="1:12" x14ac:dyDescent="0.25">
      <c r="A54" s="9">
        <v>222104</v>
      </c>
      <c r="B54" s="9" t="s">
        <v>462</v>
      </c>
      <c r="C54" s="9" t="s">
        <v>428</v>
      </c>
      <c r="D54" s="9" t="s">
        <v>487</v>
      </c>
      <c r="E54" s="10">
        <v>7</v>
      </c>
      <c r="F54" s="7">
        <v>1050.1400000000001</v>
      </c>
      <c r="G54" s="15">
        <v>3.9895168244370276E-3</v>
      </c>
      <c r="I54" s="7">
        <v>0</v>
      </c>
      <c r="J54" s="7">
        <v>1050.1400000000001</v>
      </c>
      <c r="K54" s="14">
        <v>0.7502125318797821</v>
      </c>
      <c r="L54" s="13" t="s">
        <v>1</v>
      </c>
    </row>
    <row r="55" spans="1:12" x14ac:dyDescent="0.25">
      <c r="A55" s="2" t="s">
        <v>86</v>
      </c>
      <c r="B55" s="9" t="s">
        <v>462</v>
      </c>
      <c r="C55" s="9" t="s">
        <v>428</v>
      </c>
      <c r="D55" s="9" t="s">
        <v>292</v>
      </c>
      <c r="E55" s="10">
        <v>13</v>
      </c>
      <c r="F55" s="7">
        <v>959.8264999999999</v>
      </c>
      <c r="G55" s="15">
        <v>3.6464128309468317E-3</v>
      </c>
      <c r="I55" s="7">
        <v>0</v>
      </c>
      <c r="J55" s="7">
        <v>959.8264999999999</v>
      </c>
      <c r="K55" s="14">
        <v>0.54101554573535049</v>
      </c>
      <c r="L55" s="13" t="s">
        <v>1</v>
      </c>
    </row>
    <row r="56" spans="1:12" x14ac:dyDescent="0.25">
      <c r="A56" s="2" t="s">
        <v>66</v>
      </c>
      <c r="B56" s="9" t="s">
        <v>460</v>
      </c>
      <c r="C56" s="9" t="s">
        <v>441</v>
      </c>
      <c r="D56" s="9" t="s">
        <v>488</v>
      </c>
      <c r="E56" s="10">
        <v>13</v>
      </c>
      <c r="F56" s="7">
        <v>924.74000000000012</v>
      </c>
      <c r="G56" s="15">
        <v>3.5131180492409555E-3</v>
      </c>
      <c r="I56" s="7">
        <v>0</v>
      </c>
      <c r="J56" s="7">
        <v>924.74000000000012</v>
      </c>
      <c r="K56" s="14">
        <v>0.65044664837870148</v>
      </c>
      <c r="L56" s="13" t="s">
        <v>1</v>
      </c>
    </row>
    <row r="57" spans="1:12" x14ac:dyDescent="0.25">
      <c r="A57" s="2" t="s">
        <v>286</v>
      </c>
      <c r="B57" s="9" t="s">
        <v>479</v>
      </c>
      <c r="C57" s="9" t="s">
        <v>444</v>
      </c>
      <c r="D57" s="9" t="s">
        <v>489</v>
      </c>
      <c r="E57" s="10">
        <v>12</v>
      </c>
      <c r="F57" s="7">
        <v>867.85000000000014</v>
      </c>
      <c r="G57" s="15">
        <v>3.2969910450870118E-3</v>
      </c>
      <c r="I57" s="7">
        <v>0</v>
      </c>
      <c r="J57" s="7">
        <v>867.85000000000014</v>
      </c>
      <c r="K57" s="14">
        <v>0.56802413865326218</v>
      </c>
      <c r="L57" s="13" t="s">
        <v>1</v>
      </c>
    </row>
    <row r="58" spans="1:12" x14ac:dyDescent="0.25">
      <c r="A58" s="2">
        <v>5554</v>
      </c>
      <c r="B58" s="9" t="s">
        <v>490</v>
      </c>
      <c r="C58" s="9" t="s">
        <v>443</v>
      </c>
      <c r="D58" s="9" t="s">
        <v>491</v>
      </c>
      <c r="E58" s="10">
        <v>28</v>
      </c>
      <c r="F58" s="7">
        <v>865.02</v>
      </c>
      <c r="G58" s="15">
        <v>3.2862397808620918E-3</v>
      </c>
      <c r="I58" s="7">
        <v>0</v>
      </c>
      <c r="J58" s="7">
        <v>865.02</v>
      </c>
      <c r="K58" s="14">
        <v>0.70883524263729791</v>
      </c>
      <c r="L58" s="13" t="s">
        <v>1</v>
      </c>
    </row>
    <row r="59" spans="1:12" x14ac:dyDescent="0.25">
      <c r="A59" s="9" t="s">
        <v>30</v>
      </c>
      <c r="B59" s="9" t="s">
        <v>481</v>
      </c>
      <c r="C59" s="9" t="s">
        <v>447</v>
      </c>
      <c r="D59" s="9" t="s">
        <v>492</v>
      </c>
      <c r="E59" s="10">
        <v>13</v>
      </c>
      <c r="F59" s="7">
        <v>842.63</v>
      </c>
      <c r="G59" s="15">
        <v>3.2011794253864931E-3</v>
      </c>
      <c r="I59" s="7">
        <v>0</v>
      </c>
      <c r="J59" s="7">
        <v>842.63</v>
      </c>
      <c r="K59" s="14">
        <v>0.40653736671973756</v>
      </c>
      <c r="L59" s="13" t="s">
        <v>1</v>
      </c>
    </row>
    <row r="60" spans="1:12" x14ac:dyDescent="0.25">
      <c r="A60" s="9">
        <v>552031</v>
      </c>
      <c r="B60" s="9" t="s">
        <v>462</v>
      </c>
      <c r="C60" s="9" t="s">
        <v>428</v>
      </c>
      <c r="D60" s="9" t="s">
        <v>493</v>
      </c>
      <c r="E60" s="10">
        <v>6</v>
      </c>
      <c r="F60" s="7">
        <v>834.80000000000007</v>
      </c>
      <c r="G60" s="15">
        <v>3.1714329946864518E-3</v>
      </c>
      <c r="I60" s="7">
        <v>0</v>
      </c>
      <c r="J60" s="7">
        <v>834.80000000000007</v>
      </c>
      <c r="K60" s="14">
        <v>0.64320771725981796</v>
      </c>
      <c r="L60" s="13" t="s">
        <v>1</v>
      </c>
    </row>
    <row r="61" spans="1:12" x14ac:dyDescent="0.25">
      <c r="A61" s="2" t="s">
        <v>316</v>
      </c>
      <c r="B61" s="9" t="s">
        <v>462</v>
      </c>
      <c r="C61" s="9" t="s">
        <v>428</v>
      </c>
      <c r="D61" s="9" t="s">
        <v>317</v>
      </c>
      <c r="E61" s="10">
        <v>4</v>
      </c>
      <c r="F61" s="7">
        <v>832.4</v>
      </c>
      <c r="G61" s="15">
        <v>3.1623153147783923E-3</v>
      </c>
      <c r="I61" s="7">
        <v>0</v>
      </c>
      <c r="J61" s="7">
        <v>832.4</v>
      </c>
      <c r="K61" s="14">
        <v>0.62593525585592347</v>
      </c>
      <c r="L61" s="13" t="s">
        <v>1</v>
      </c>
    </row>
    <row r="62" spans="1:12" x14ac:dyDescent="0.25">
      <c r="A62" s="2">
        <v>2316</v>
      </c>
      <c r="B62" s="9" t="s">
        <v>479</v>
      </c>
      <c r="C62" s="9" t="s">
        <v>446</v>
      </c>
      <c r="D62" s="9" t="s">
        <v>136</v>
      </c>
      <c r="E62" s="10">
        <v>14</v>
      </c>
      <c r="F62" s="7">
        <v>817.81999999999982</v>
      </c>
      <c r="G62" s="15">
        <v>3.1069254093369345E-3</v>
      </c>
      <c r="I62" s="7">
        <v>0</v>
      </c>
      <c r="J62" s="7">
        <v>817.81999999999982</v>
      </c>
      <c r="K62" s="14">
        <v>0.62858943614339291</v>
      </c>
      <c r="L62" s="13" t="s">
        <v>1</v>
      </c>
    </row>
    <row r="63" spans="1:12" x14ac:dyDescent="0.25">
      <c r="A63" s="9">
        <v>2374</v>
      </c>
      <c r="B63" s="9" t="s">
        <v>494</v>
      </c>
      <c r="C63" s="9" t="s">
        <v>446</v>
      </c>
      <c r="D63" s="9" t="s">
        <v>322</v>
      </c>
      <c r="E63" s="10">
        <v>36</v>
      </c>
      <c r="F63" s="7">
        <v>816.15999999999963</v>
      </c>
      <c r="G63" s="15">
        <v>3.1006190140671934E-3</v>
      </c>
      <c r="I63" s="7">
        <v>0</v>
      </c>
      <c r="J63" s="7">
        <v>816.15999999999963</v>
      </c>
      <c r="K63" s="14">
        <v>0.61238791971487516</v>
      </c>
      <c r="L63" s="13" t="s">
        <v>1</v>
      </c>
    </row>
    <row r="64" spans="1:12" x14ac:dyDescent="0.25">
      <c r="A64" s="9">
        <v>112010</v>
      </c>
      <c r="B64" s="9" t="s">
        <v>462</v>
      </c>
      <c r="C64" s="9" t="s">
        <v>428</v>
      </c>
      <c r="D64" s="9" t="s">
        <v>495</v>
      </c>
      <c r="E64" s="10">
        <v>6</v>
      </c>
      <c r="F64" s="7">
        <v>814.00670000000014</v>
      </c>
      <c r="G64" s="15">
        <v>3.0924385556730192E-3</v>
      </c>
      <c r="I64" s="7">
        <v>0</v>
      </c>
      <c r="J64" s="7">
        <v>814.00670000000014</v>
      </c>
      <c r="K64" s="14">
        <v>0.60727281543982159</v>
      </c>
      <c r="L64" s="13" t="s">
        <v>1</v>
      </c>
    </row>
    <row r="65" spans="1:12" x14ac:dyDescent="0.25">
      <c r="A65" s="9">
        <v>662052</v>
      </c>
      <c r="B65" s="9" t="s">
        <v>462</v>
      </c>
      <c r="C65" s="9" t="s">
        <v>428</v>
      </c>
      <c r="D65" s="9" t="s">
        <v>274</v>
      </c>
      <c r="E65" s="10">
        <v>8</v>
      </c>
      <c r="F65" s="7">
        <v>782.61999999999989</v>
      </c>
      <c r="G65" s="15">
        <v>2.9731994373520727E-3</v>
      </c>
      <c r="I65" s="7">
        <v>0</v>
      </c>
      <c r="J65" s="7">
        <v>782.61999999999989</v>
      </c>
      <c r="K65" s="14">
        <v>0.70693548678481744</v>
      </c>
      <c r="L65" s="13" t="s">
        <v>1</v>
      </c>
    </row>
    <row r="66" spans="1:12" x14ac:dyDescent="0.25">
      <c r="A66" s="9">
        <v>227203</v>
      </c>
      <c r="B66" s="9" t="s">
        <v>496</v>
      </c>
      <c r="C66" s="9" t="s">
        <v>441</v>
      </c>
      <c r="D66" s="9" t="s">
        <v>91</v>
      </c>
      <c r="E66" s="10">
        <v>11</v>
      </c>
      <c r="F66" s="7">
        <v>771.41999999999985</v>
      </c>
      <c r="G66" s="15">
        <v>2.9306502644477982E-3</v>
      </c>
      <c r="I66" s="7">
        <v>0</v>
      </c>
      <c r="J66" s="7">
        <v>771.41999999999985</v>
      </c>
      <c r="K66" s="14">
        <v>0.69698229129020584</v>
      </c>
      <c r="L66" s="13" t="s">
        <v>1</v>
      </c>
    </row>
    <row r="67" spans="1:12" x14ac:dyDescent="0.25">
      <c r="A67" s="9">
        <v>66611</v>
      </c>
      <c r="B67" s="9" t="s">
        <v>464</v>
      </c>
      <c r="C67" s="9" t="s">
        <v>441</v>
      </c>
      <c r="D67" s="9" t="s">
        <v>497</v>
      </c>
      <c r="E67" s="10">
        <v>5</v>
      </c>
      <c r="F67" s="7">
        <v>744.38</v>
      </c>
      <c r="G67" s="15">
        <v>2.8279244041503364E-3</v>
      </c>
      <c r="I67" s="7">
        <v>0</v>
      </c>
      <c r="J67" s="7">
        <v>744.38</v>
      </c>
      <c r="K67" s="14">
        <v>0.77705516989404455</v>
      </c>
      <c r="L67" s="13" t="s">
        <v>1</v>
      </c>
    </row>
    <row r="68" spans="1:12" x14ac:dyDescent="0.25">
      <c r="A68" s="9">
        <v>14104</v>
      </c>
      <c r="B68" s="9" t="s">
        <v>481</v>
      </c>
      <c r="C68" s="9" t="s">
        <v>447</v>
      </c>
      <c r="D68" s="9" t="s">
        <v>498</v>
      </c>
      <c r="E68" s="10">
        <v>24</v>
      </c>
      <c r="F68" s="7">
        <v>723.82999999999981</v>
      </c>
      <c r="G68" s="15">
        <v>2.7498542699375822E-3</v>
      </c>
      <c r="I68" s="7">
        <v>0</v>
      </c>
      <c r="J68" s="7">
        <v>723.82999999999981</v>
      </c>
      <c r="K68" s="14">
        <v>0.77832019699136512</v>
      </c>
      <c r="L68" s="13" t="s">
        <v>1</v>
      </c>
    </row>
    <row r="69" spans="1:12" x14ac:dyDescent="0.25">
      <c r="A69" s="9">
        <v>112011</v>
      </c>
      <c r="B69" s="9" t="s">
        <v>462</v>
      </c>
      <c r="C69" s="9" t="s">
        <v>428</v>
      </c>
      <c r="D69" s="9" t="s">
        <v>499</v>
      </c>
      <c r="E69" s="10">
        <v>5</v>
      </c>
      <c r="F69" s="7">
        <v>714.78120000000013</v>
      </c>
      <c r="G69" s="15">
        <v>2.7154775774575657E-3</v>
      </c>
      <c r="I69" s="7">
        <v>0</v>
      </c>
      <c r="J69" s="7">
        <v>714.78120000000013</v>
      </c>
      <c r="K69" s="14">
        <v>0.73396709999383902</v>
      </c>
      <c r="L69" s="13" t="s">
        <v>1</v>
      </c>
    </row>
    <row r="70" spans="1:12" x14ac:dyDescent="0.25">
      <c r="A70" s="9">
        <v>112102</v>
      </c>
      <c r="B70" s="9" t="s">
        <v>462</v>
      </c>
      <c r="C70" s="9" t="s">
        <v>428</v>
      </c>
      <c r="D70" s="9" t="s">
        <v>78</v>
      </c>
      <c r="E70" s="10">
        <v>4</v>
      </c>
      <c r="F70" s="7">
        <v>690.22</v>
      </c>
      <c r="G70" s="15">
        <v>2.6221687608918094E-3</v>
      </c>
      <c r="I70" s="7">
        <v>0</v>
      </c>
      <c r="J70" s="7">
        <v>690.22</v>
      </c>
      <c r="K70" s="14">
        <v>0.81238671406040341</v>
      </c>
      <c r="L70" s="13" t="s">
        <v>1</v>
      </c>
    </row>
    <row r="71" spans="1:12" x14ac:dyDescent="0.25">
      <c r="A71" s="2" t="s">
        <v>323</v>
      </c>
      <c r="B71" s="9" t="s">
        <v>479</v>
      </c>
      <c r="C71" s="9" t="s">
        <v>445</v>
      </c>
      <c r="D71" s="9" t="s">
        <v>356</v>
      </c>
      <c r="E71" s="10">
        <v>7</v>
      </c>
      <c r="F71" s="7">
        <v>676.39</v>
      </c>
      <c r="G71" s="15">
        <v>2.5696281304216206E-3</v>
      </c>
      <c r="I71" s="7">
        <v>0</v>
      </c>
      <c r="J71" s="7">
        <v>676.39</v>
      </c>
      <c r="K71" s="14">
        <v>0.60645375318294303</v>
      </c>
      <c r="L71" s="13" t="s">
        <v>1</v>
      </c>
    </row>
    <row r="72" spans="1:12" x14ac:dyDescent="0.25">
      <c r="A72" s="2">
        <v>442055</v>
      </c>
      <c r="B72" s="9" t="s">
        <v>462</v>
      </c>
      <c r="C72" s="9" t="s">
        <v>428</v>
      </c>
      <c r="D72" s="9" t="s">
        <v>500</v>
      </c>
      <c r="E72" s="10">
        <v>22</v>
      </c>
      <c r="F72" s="7">
        <v>669.68000000000006</v>
      </c>
      <c r="G72" s="15">
        <v>2.5441366170120064E-3</v>
      </c>
      <c r="I72" s="7">
        <v>0</v>
      </c>
      <c r="J72" s="7">
        <v>669.68000000000006</v>
      </c>
      <c r="K72" s="14">
        <v>0.63561123766135186</v>
      </c>
      <c r="L72" s="13" t="s">
        <v>1</v>
      </c>
    </row>
    <row r="73" spans="1:12" x14ac:dyDescent="0.25">
      <c r="A73" s="2" t="s">
        <v>4</v>
      </c>
      <c r="B73" s="9" t="s">
        <v>481</v>
      </c>
      <c r="C73" s="9" t="s">
        <v>447</v>
      </c>
      <c r="D73" s="9" t="s">
        <v>5</v>
      </c>
      <c r="E73" s="10">
        <v>8</v>
      </c>
      <c r="F73" s="7">
        <v>657.17</v>
      </c>
      <c r="G73" s="15">
        <v>2.4966107104912494E-3</v>
      </c>
      <c r="I73" s="7">
        <v>0</v>
      </c>
      <c r="J73" s="7">
        <v>657.17</v>
      </c>
      <c r="K73" s="14">
        <v>0.55359278915002941</v>
      </c>
      <c r="L73" s="13" t="s">
        <v>1</v>
      </c>
    </row>
    <row r="74" spans="1:12" x14ac:dyDescent="0.25">
      <c r="A74" s="9">
        <v>66606</v>
      </c>
      <c r="B74" s="9" t="s">
        <v>464</v>
      </c>
      <c r="C74" s="9" t="s">
        <v>441</v>
      </c>
      <c r="D74" s="9" t="s">
        <v>251</v>
      </c>
      <c r="E74" s="10">
        <v>3</v>
      </c>
      <c r="F74" s="7">
        <v>645.08999999999992</v>
      </c>
      <c r="G74" s="15">
        <v>2.4507183882873534E-3</v>
      </c>
      <c r="I74" s="7">
        <v>0</v>
      </c>
      <c r="J74" s="7">
        <v>645.08999999999992</v>
      </c>
      <c r="K74" s="14">
        <v>0.72291141368297185</v>
      </c>
      <c r="L74" s="13" t="s">
        <v>1</v>
      </c>
    </row>
    <row r="75" spans="1:12" x14ac:dyDescent="0.25">
      <c r="A75" s="9">
        <v>77365</v>
      </c>
      <c r="B75" s="9" t="s">
        <v>464</v>
      </c>
      <c r="C75" s="9" t="s">
        <v>441</v>
      </c>
      <c r="D75" s="9" t="s">
        <v>501</v>
      </c>
      <c r="E75" s="10">
        <v>2</v>
      </c>
      <c r="F75" s="7">
        <v>623.56000000000006</v>
      </c>
      <c r="G75" s="15">
        <v>2.3689252014454766E-3</v>
      </c>
      <c r="I75" s="7">
        <v>0</v>
      </c>
      <c r="J75" s="7">
        <v>623.56000000000006</v>
      </c>
      <c r="K75" s="14">
        <v>0.70403071017274488</v>
      </c>
      <c r="L75" s="13" t="s">
        <v>1</v>
      </c>
    </row>
    <row r="76" spans="1:12" x14ac:dyDescent="0.25">
      <c r="A76" s="2">
        <v>110907</v>
      </c>
      <c r="B76" s="9" t="s">
        <v>502</v>
      </c>
      <c r="C76" s="9" t="s">
        <v>441</v>
      </c>
      <c r="D76" s="9" t="s">
        <v>359</v>
      </c>
      <c r="E76" s="10">
        <v>2</v>
      </c>
      <c r="F76" s="7">
        <v>610.44000000000005</v>
      </c>
      <c r="G76" s="15">
        <v>2.3190818846147549E-3</v>
      </c>
      <c r="I76" s="7">
        <v>0</v>
      </c>
      <c r="J76" s="7">
        <v>610.44000000000005</v>
      </c>
      <c r="K76" s="14">
        <v>0.53588264728345314</v>
      </c>
      <c r="L76" s="13" t="s">
        <v>1</v>
      </c>
    </row>
    <row r="77" spans="1:12" x14ac:dyDescent="0.25">
      <c r="A77" s="2" t="s">
        <v>16</v>
      </c>
      <c r="B77" s="9" t="s">
        <v>462</v>
      </c>
      <c r="C77" s="9" t="s">
        <v>428</v>
      </c>
      <c r="D77" s="9" t="s">
        <v>17</v>
      </c>
      <c r="E77" s="10">
        <v>3</v>
      </c>
      <c r="F77" s="7">
        <v>603.32000000000005</v>
      </c>
      <c r="G77" s="15">
        <v>2.2920327675541806E-3</v>
      </c>
      <c r="I77" s="7">
        <v>0</v>
      </c>
      <c r="J77" s="7">
        <v>603.32000000000005</v>
      </c>
      <c r="K77" s="14">
        <v>0.43614860224537161</v>
      </c>
      <c r="L77" s="13" t="s">
        <v>1</v>
      </c>
    </row>
    <row r="78" spans="1:12" x14ac:dyDescent="0.25">
      <c r="A78" s="2">
        <v>662046</v>
      </c>
      <c r="B78" s="9" t="s">
        <v>462</v>
      </c>
      <c r="C78" s="9" t="s">
        <v>428</v>
      </c>
      <c r="D78" s="9" t="s">
        <v>14</v>
      </c>
      <c r="E78" s="10">
        <v>6</v>
      </c>
      <c r="F78" s="7">
        <v>600.95999999999992</v>
      </c>
      <c r="G78" s="15">
        <v>2.2830670489779221E-3</v>
      </c>
      <c r="I78" s="7">
        <v>0</v>
      </c>
      <c r="J78" s="7">
        <v>600.95999999999992</v>
      </c>
      <c r="K78" s="14">
        <v>0.71020350280082245</v>
      </c>
      <c r="L78" s="13" t="s">
        <v>1</v>
      </c>
    </row>
    <row r="79" spans="1:12" x14ac:dyDescent="0.25">
      <c r="A79" s="2" t="s">
        <v>206</v>
      </c>
      <c r="B79" s="9" t="s">
        <v>462</v>
      </c>
      <c r="C79" s="9" t="s">
        <v>428</v>
      </c>
      <c r="D79" s="9" t="s">
        <v>503</v>
      </c>
      <c r="E79" s="10">
        <v>2</v>
      </c>
      <c r="F79" s="7">
        <v>599.98</v>
      </c>
      <c r="G79" s="15">
        <v>2.2793439963487987E-3</v>
      </c>
      <c r="I79" s="7">
        <v>0</v>
      </c>
      <c r="J79" s="7">
        <v>599.98</v>
      </c>
      <c r="K79" s="14">
        <v>0.76627755498224737</v>
      </c>
      <c r="L79" s="13" t="s">
        <v>1</v>
      </c>
    </row>
    <row r="80" spans="1:12" x14ac:dyDescent="0.25">
      <c r="A80" s="2" t="s">
        <v>107</v>
      </c>
      <c r="B80" s="9" t="s">
        <v>462</v>
      </c>
      <c r="C80" s="9" t="s">
        <v>428</v>
      </c>
      <c r="D80" s="9" t="s">
        <v>108</v>
      </c>
      <c r="E80" s="10">
        <v>2</v>
      </c>
      <c r="F80" s="7">
        <v>590.28</v>
      </c>
      <c r="G80" s="15">
        <v>2.2424933733870608E-3</v>
      </c>
      <c r="I80" s="7">
        <v>0</v>
      </c>
      <c r="J80" s="7">
        <v>590.28</v>
      </c>
      <c r="K80" s="14">
        <v>0.77688865490918668</v>
      </c>
      <c r="L80" s="13" t="s">
        <v>1</v>
      </c>
    </row>
    <row r="81" spans="1:12" x14ac:dyDescent="0.25">
      <c r="A81" s="2" t="s">
        <v>12</v>
      </c>
      <c r="B81" s="9" t="s">
        <v>462</v>
      </c>
      <c r="C81" s="9" t="s">
        <v>428</v>
      </c>
      <c r="D81" s="9" t="s">
        <v>504</v>
      </c>
      <c r="E81" s="10">
        <v>2</v>
      </c>
      <c r="F81" s="7">
        <v>578.41999999999996</v>
      </c>
      <c r="G81" s="15">
        <v>2.1974368385080704E-3</v>
      </c>
      <c r="I81" s="7">
        <v>0</v>
      </c>
      <c r="J81" s="7">
        <v>578.41999999999996</v>
      </c>
      <c r="K81" s="14">
        <v>0.83635049161364938</v>
      </c>
      <c r="L81" s="13" t="s">
        <v>1</v>
      </c>
    </row>
    <row r="82" spans="1:12" x14ac:dyDescent="0.25">
      <c r="A82" s="2" t="s">
        <v>15</v>
      </c>
      <c r="B82" s="9" t="s">
        <v>505</v>
      </c>
      <c r="C82" s="9" t="s">
        <v>447</v>
      </c>
      <c r="D82" s="9" t="s">
        <v>506</v>
      </c>
      <c r="E82" s="10">
        <v>11</v>
      </c>
      <c r="F82" s="7">
        <v>574.93999999999994</v>
      </c>
      <c r="G82" s="15">
        <v>2.1842162026413851E-3</v>
      </c>
      <c r="I82" s="7">
        <v>0</v>
      </c>
      <c r="J82" s="7">
        <v>574.93999999999994</v>
      </c>
      <c r="K82" s="14">
        <v>0.7060022594429981</v>
      </c>
      <c r="L82" s="13" t="s">
        <v>1</v>
      </c>
    </row>
    <row r="83" spans="1:12" x14ac:dyDescent="0.25">
      <c r="A83" s="9">
        <v>55142</v>
      </c>
      <c r="B83" s="9" t="s">
        <v>507</v>
      </c>
      <c r="C83" s="9" t="s">
        <v>449</v>
      </c>
      <c r="D83" s="9" t="s">
        <v>243</v>
      </c>
      <c r="E83" s="10">
        <v>10</v>
      </c>
      <c r="F83" s="7">
        <v>562.02999999999986</v>
      </c>
      <c r="G83" s="15">
        <v>2.1351706828026183E-3</v>
      </c>
      <c r="I83" s="7">
        <v>0</v>
      </c>
      <c r="J83" s="7">
        <v>562.02999999999986</v>
      </c>
      <c r="K83" s="14">
        <v>0.46818666488954036</v>
      </c>
      <c r="L83" s="13" t="s">
        <v>1</v>
      </c>
    </row>
    <row r="84" spans="1:12" x14ac:dyDescent="0.25">
      <c r="A84" s="9">
        <v>112107</v>
      </c>
      <c r="B84" s="9" t="s">
        <v>462</v>
      </c>
      <c r="C84" s="9" t="s">
        <v>428</v>
      </c>
      <c r="D84" s="9" t="s">
        <v>138</v>
      </c>
      <c r="E84" s="10">
        <v>4</v>
      </c>
      <c r="F84" s="7">
        <v>556.9</v>
      </c>
      <c r="G84" s="15">
        <v>2.115681641999143E-3</v>
      </c>
      <c r="I84" s="7">
        <v>0</v>
      </c>
      <c r="J84" s="7">
        <v>556.9</v>
      </c>
      <c r="K84" s="14">
        <v>0.77403124478790231</v>
      </c>
      <c r="L84" s="13" t="s">
        <v>1</v>
      </c>
    </row>
    <row r="85" spans="1:12" x14ac:dyDescent="0.25">
      <c r="A85" s="2">
        <v>22051</v>
      </c>
      <c r="B85" s="9" t="s">
        <v>508</v>
      </c>
      <c r="C85" s="9" t="s">
        <v>441</v>
      </c>
      <c r="D85" s="9" t="s">
        <v>298</v>
      </c>
      <c r="E85" s="10">
        <v>19</v>
      </c>
      <c r="F85" s="7">
        <v>553.98</v>
      </c>
      <c r="G85" s="15">
        <v>2.1045884647776718E-3</v>
      </c>
      <c r="I85" s="7">
        <v>0</v>
      </c>
      <c r="J85" s="7">
        <v>553.98</v>
      </c>
      <c r="K85" s="14">
        <v>0.74761133603238872</v>
      </c>
      <c r="L85" s="13" t="s">
        <v>1</v>
      </c>
    </row>
    <row r="86" spans="1:12" x14ac:dyDescent="0.25">
      <c r="A86" s="9" t="s">
        <v>385</v>
      </c>
      <c r="B86" s="9" t="s">
        <v>462</v>
      </c>
      <c r="C86" s="9" t="s">
        <v>428</v>
      </c>
      <c r="D86" s="9" t="s">
        <v>386</v>
      </c>
      <c r="E86" s="10">
        <v>1</v>
      </c>
      <c r="F86" s="7">
        <v>551.66</v>
      </c>
      <c r="G86" s="15">
        <v>2.0957747075332146E-3</v>
      </c>
      <c r="I86" s="7">
        <v>0</v>
      </c>
      <c r="J86" s="7">
        <v>551.66</v>
      </c>
      <c r="K86" s="14">
        <v>0.41619639677701659</v>
      </c>
      <c r="L86" s="13" t="s">
        <v>1</v>
      </c>
    </row>
    <row r="87" spans="1:12" x14ac:dyDescent="0.25">
      <c r="A87" s="9">
        <v>772102</v>
      </c>
      <c r="B87" s="9" t="s">
        <v>462</v>
      </c>
      <c r="C87" s="9" t="s">
        <v>428</v>
      </c>
      <c r="D87" s="9" t="s">
        <v>509</v>
      </c>
      <c r="E87" s="10">
        <v>7</v>
      </c>
      <c r="F87" s="7">
        <v>548.55000000000007</v>
      </c>
      <c r="G87" s="15">
        <v>2.083959713985689E-3</v>
      </c>
      <c r="I87" s="7">
        <v>0</v>
      </c>
      <c r="J87" s="7">
        <v>548.55000000000007</v>
      </c>
      <c r="K87" s="14">
        <v>0.71715256896326318</v>
      </c>
      <c r="L87" s="13" t="s">
        <v>1</v>
      </c>
    </row>
    <row r="88" spans="1:12" x14ac:dyDescent="0.25">
      <c r="A88" s="2" t="s">
        <v>59</v>
      </c>
      <c r="B88" s="9" t="s">
        <v>462</v>
      </c>
      <c r="C88" s="9" t="s">
        <v>428</v>
      </c>
      <c r="D88" s="9" t="s">
        <v>510</v>
      </c>
      <c r="E88" s="10">
        <v>2</v>
      </c>
      <c r="F88" s="7">
        <v>545.84</v>
      </c>
      <c r="G88" s="15">
        <v>2.0736643337561722E-3</v>
      </c>
      <c r="I88" s="7">
        <v>0</v>
      </c>
      <c r="J88" s="7">
        <v>545.84</v>
      </c>
      <c r="K88" s="14">
        <v>0.80358036686982903</v>
      </c>
      <c r="L88" s="13" t="s">
        <v>1</v>
      </c>
    </row>
    <row r="89" spans="1:12" x14ac:dyDescent="0.25">
      <c r="A89" s="2" t="s">
        <v>94</v>
      </c>
      <c r="B89" s="9" t="s">
        <v>511</v>
      </c>
      <c r="C89" s="9" t="s">
        <v>428</v>
      </c>
      <c r="D89" s="9" t="s">
        <v>512</v>
      </c>
      <c r="E89" s="10">
        <v>10</v>
      </c>
      <c r="F89" s="7">
        <v>545.06000000000006</v>
      </c>
      <c r="G89" s="15">
        <v>2.0707010877860535E-3</v>
      </c>
      <c r="I89" s="7">
        <v>0</v>
      </c>
      <c r="J89" s="7">
        <v>545.06000000000006</v>
      </c>
      <c r="K89" s="14">
        <v>0.60067003151793008</v>
      </c>
      <c r="L89" s="13" t="s">
        <v>1</v>
      </c>
    </row>
    <row r="90" spans="1:12" x14ac:dyDescent="0.25">
      <c r="A90" s="2">
        <v>662053</v>
      </c>
      <c r="B90" s="9" t="s">
        <v>462</v>
      </c>
      <c r="C90" s="9" t="s">
        <v>428</v>
      </c>
      <c r="D90" s="9" t="s">
        <v>513</v>
      </c>
      <c r="E90" s="10">
        <v>5</v>
      </c>
      <c r="F90" s="7">
        <v>531.77</v>
      </c>
      <c r="G90" s="15">
        <v>2.0202119352951777E-3</v>
      </c>
      <c r="I90" s="7">
        <v>0</v>
      </c>
      <c r="J90" s="7">
        <v>531.77</v>
      </c>
      <c r="K90" s="14">
        <v>0.72315224042972737</v>
      </c>
      <c r="L90" s="13" t="s">
        <v>1</v>
      </c>
    </row>
    <row r="91" spans="1:12" x14ac:dyDescent="0.25">
      <c r="A91" s="9" t="s">
        <v>399</v>
      </c>
      <c r="B91" s="9" t="s">
        <v>475</v>
      </c>
      <c r="C91" s="9" t="s">
        <v>428</v>
      </c>
      <c r="D91" s="9" t="s">
        <v>400</v>
      </c>
      <c r="E91" s="10">
        <v>1</v>
      </c>
      <c r="F91" s="7">
        <v>527.11</v>
      </c>
      <c r="G91" s="15">
        <v>2.0025084401403635E-3</v>
      </c>
      <c r="I91" s="7">
        <v>0</v>
      </c>
      <c r="J91" s="7">
        <v>527.11</v>
      </c>
      <c r="K91" s="14">
        <v>0.84771630749437121</v>
      </c>
      <c r="L91" s="13" t="s">
        <v>1</v>
      </c>
    </row>
    <row r="92" spans="1:12" x14ac:dyDescent="0.25">
      <c r="A92" s="9">
        <v>442080</v>
      </c>
      <c r="B92" s="9" t="s">
        <v>462</v>
      </c>
      <c r="C92" s="9" t="s">
        <v>428</v>
      </c>
      <c r="D92" s="9" t="s">
        <v>514</v>
      </c>
      <c r="E92" s="10">
        <v>5</v>
      </c>
      <c r="F92" s="7">
        <v>512</v>
      </c>
      <c r="G92" s="15">
        <v>1.9451050470525432E-3</v>
      </c>
      <c r="I92" s="7">
        <v>0</v>
      </c>
      <c r="J92" s="7">
        <v>512</v>
      </c>
      <c r="K92" s="14">
        <v>0.66218313502327997</v>
      </c>
      <c r="L92" s="13" t="s">
        <v>1</v>
      </c>
    </row>
    <row r="93" spans="1:12" x14ac:dyDescent="0.25">
      <c r="A93" s="9">
        <v>662015</v>
      </c>
      <c r="B93" s="9" t="s">
        <v>462</v>
      </c>
      <c r="C93" s="9" t="s">
        <v>428</v>
      </c>
      <c r="D93" s="9" t="s">
        <v>325</v>
      </c>
      <c r="E93" s="10">
        <v>4</v>
      </c>
      <c r="F93" s="7">
        <v>498.34</v>
      </c>
      <c r="G93" s="15">
        <v>1.8932102522425086E-3</v>
      </c>
      <c r="I93" s="7">
        <v>0</v>
      </c>
      <c r="J93" s="7">
        <v>498.34</v>
      </c>
      <c r="K93" s="14">
        <v>0.72734437714369116</v>
      </c>
      <c r="L93" s="13" t="s">
        <v>1</v>
      </c>
    </row>
    <row r="94" spans="1:12" x14ac:dyDescent="0.25">
      <c r="A94" s="9">
        <v>882003</v>
      </c>
      <c r="B94" s="9" t="s">
        <v>462</v>
      </c>
      <c r="C94" s="9" t="s">
        <v>428</v>
      </c>
      <c r="D94" s="9" t="s">
        <v>7</v>
      </c>
      <c r="E94" s="10">
        <v>3</v>
      </c>
      <c r="F94" s="7">
        <v>497.24</v>
      </c>
      <c r="G94" s="15">
        <v>1.8890313156179816E-3</v>
      </c>
      <c r="I94" s="7">
        <v>0</v>
      </c>
      <c r="J94" s="7">
        <v>497.24</v>
      </c>
      <c r="K94" s="14">
        <v>0.6798096904735863</v>
      </c>
      <c r="L94" s="13" t="s">
        <v>1</v>
      </c>
    </row>
    <row r="95" spans="1:12" x14ac:dyDescent="0.25">
      <c r="A95" s="9">
        <v>14104</v>
      </c>
      <c r="B95" s="9" t="s">
        <v>481</v>
      </c>
      <c r="C95" s="9" t="s">
        <v>447</v>
      </c>
      <c r="D95" s="9" t="s">
        <v>498</v>
      </c>
      <c r="E95" s="10">
        <v>17</v>
      </c>
      <c r="F95" s="7">
        <v>495.738</v>
      </c>
      <c r="G95" s="15">
        <v>1.8833251676088549E-3</v>
      </c>
      <c r="I95" s="7">
        <v>0</v>
      </c>
      <c r="J95" s="7">
        <v>495.738</v>
      </c>
      <c r="K95" s="14">
        <v>0.68468316667587426</v>
      </c>
      <c r="L95" s="13" t="s">
        <v>1</v>
      </c>
    </row>
    <row r="96" spans="1:12" x14ac:dyDescent="0.25">
      <c r="A96" s="2" t="s">
        <v>365</v>
      </c>
      <c r="B96" s="9" t="s">
        <v>479</v>
      </c>
      <c r="C96" s="9" t="s">
        <v>446</v>
      </c>
      <c r="D96" s="9" t="s">
        <v>422</v>
      </c>
      <c r="E96" s="10">
        <v>4</v>
      </c>
      <c r="F96" s="7">
        <v>494.9</v>
      </c>
      <c r="G96" s="15">
        <v>1.8801415777076242E-3</v>
      </c>
      <c r="I96" s="7">
        <v>0</v>
      </c>
      <c r="J96" s="7">
        <v>494.9</v>
      </c>
      <c r="K96" s="14">
        <v>0.72311513734658095</v>
      </c>
      <c r="L96" s="13" t="s">
        <v>1</v>
      </c>
    </row>
    <row r="97" spans="1:12" x14ac:dyDescent="0.25">
      <c r="A97" s="2" t="s">
        <v>168</v>
      </c>
      <c r="B97" s="9" t="s">
        <v>462</v>
      </c>
      <c r="C97" s="9" t="s">
        <v>428</v>
      </c>
      <c r="D97" s="9" t="s">
        <v>515</v>
      </c>
      <c r="E97" s="10">
        <v>3</v>
      </c>
      <c r="F97" s="7">
        <v>486.44</v>
      </c>
      <c r="G97" s="15">
        <v>1.848001756031717E-3</v>
      </c>
      <c r="I97" s="7">
        <v>0</v>
      </c>
      <c r="J97" s="7">
        <v>486.44</v>
      </c>
      <c r="K97" s="14">
        <v>0.80048709847288035</v>
      </c>
      <c r="L97" s="13" t="s">
        <v>1</v>
      </c>
    </row>
    <row r="98" spans="1:12" x14ac:dyDescent="0.25">
      <c r="A98" s="2" t="s">
        <v>198</v>
      </c>
      <c r="B98" s="9" t="s">
        <v>481</v>
      </c>
      <c r="C98" s="9" t="s">
        <v>447</v>
      </c>
      <c r="D98" s="9" t="s">
        <v>401</v>
      </c>
      <c r="E98" s="10">
        <v>6</v>
      </c>
      <c r="F98" s="7">
        <v>478.47999999999996</v>
      </c>
      <c r="G98" s="15">
        <v>1.8177614510033219E-3</v>
      </c>
      <c r="I98" s="7">
        <v>0</v>
      </c>
      <c r="J98" s="7">
        <v>478.47999999999996</v>
      </c>
      <c r="K98" s="14">
        <v>0.7341127374267391</v>
      </c>
      <c r="L98" s="13" t="s">
        <v>1</v>
      </c>
    </row>
    <row r="99" spans="1:12" x14ac:dyDescent="0.25">
      <c r="A99" s="2" t="s">
        <v>9</v>
      </c>
      <c r="B99" s="9" t="s">
        <v>462</v>
      </c>
      <c r="C99" s="9" t="s">
        <v>428</v>
      </c>
      <c r="D99" s="9" t="s">
        <v>10</v>
      </c>
      <c r="E99" s="10">
        <v>2</v>
      </c>
      <c r="F99" s="7">
        <v>474.14</v>
      </c>
      <c r="G99" s="15">
        <v>1.8012736465029156E-3</v>
      </c>
      <c r="I99" s="7">
        <v>0</v>
      </c>
      <c r="J99" s="7">
        <v>474.14</v>
      </c>
      <c r="K99" s="14">
        <v>0.75095821850549593</v>
      </c>
      <c r="L99" s="13" t="s">
        <v>1</v>
      </c>
    </row>
    <row r="100" spans="1:12" x14ac:dyDescent="0.25">
      <c r="A100" s="9" t="s">
        <v>423</v>
      </c>
      <c r="B100" s="9" t="s">
        <v>462</v>
      </c>
      <c r="C100" s="9" t="s">
        <v>428</v>
      </c>
      <c r="D100" s="9" t="s">
        <v>424</v>
      </c>
      <c r="E100" s="10">
        <v>2</v>
      </c>
      <c r="F100" s="7">
        <v>473.64</v>
      </c>
      <c r="G100" s="15">
        <v>1.7993741298554034E-3</v>
      </c>
      <c r="I100" s="7">
        <v>0</v>
      </c>
      <c r="J100" s="7">
        <v>473.64</v>
      </c>
      <c r="K100" s="14">
        <v>0.81058324205914556</v>
      </c>
      <c r="L100" s="13" t="s">
        <v>1</v>
      </c>
    </row>
    <row r="101" spans="1:12" x14ac:dyDescent="0.25">
      <c r="A101" s="9">
        <v>772152</v>
      </c>
      <c r="B101" s="9" t="s">
        <v>462</v>
      </c>
      <c r="C101" s="9" t="s">
        <v>428</v>
      </c>
      <c r="D101" s="9" t="s">
        <v>516</v>
      </c>
      <c r="E101" s="10">
        <v>2</v>
      </c>
      <c r="F101" s="7">
        <v>471.1</v>
      </c>
      <c r="G101" s="15">
        <v>1.7897245852860413E-3</v>
      </c>
      <c r="I101" s="7">
        <v>0</v>
      </c>
      <c r="J101" s="7">
        <v>471.1</v>
      </c>
      <c r="K101" s="14">
        <v>0.7926706151568178</v>
      </c>
      <c r="L101" s="13" t="s">
        <v>1</v>
      </c>
    </row>
    <row r="102" spans="1:12" x14ac:dyDescent="0.25">
      <c r="A102" s="9">
        <v>112024</v>
      </c>
      <c r="B102" s="9" t="s">
        <v>462</v>
      </c>
      <c r="C102" s="9" t="s">
        <v>428</v>
      </c>
      <c r="D102" s="9" t="s">
        <v>517</v>
      </c>
      <c r="E102" s="10">
        <v>4</v>
      </c>
      <c r="F102" s="7">
        <v>470.27959999999996</v>
      </c>
      <c r="G102" s="15">
        <v>1.786607858370803E-3</v>
      </c>
      <c r="I102" s="7">
        <v>0</v>
      </c>
      <c r="J102" s="7">
        <v>470.27959999999996</v>
      </c>
      <c r="K102" s="14">
        <v>0.66390851979953414</v>
      </c>
      <c r="L102" s="13" t="s">
        <v>1</v>
      </c>
    </row>
    <row r="103" spans="1:12" x14ac:dyDescent="0.25">
      <c r="A103" s="9">
        <v>66640</v>
      </c>
      <c r="B103" s="9" t="s">
        <v>464</v>
      </c>
      <c r="C103" s="9" t="s">
        <v>441</v>
      </c>
      <c r="D103" s="9" t="s">
        <v>518</v>
      </c>
      <c r="E103" s="10">
        <v>3</v>
      </c>
      <c r="F103" s="7">
        <v>464.59000000000003</v>
      </c>
      <c r="G103" s="15">
        <v>1.7649928785354319E-3</v>
      </c>
      <c r="I103" s="7">
        <v>0</v>
      </c>
      <c r="J103" s="7">
        <v>464.59000000000003</v>
      </c>
      <c r="K103" s="14">
        <v>0.43832139858292529</v>
      </c>
      <c r="L103" s="13" t="s">
        <v>1</v>
      </c>
    </row>
    <row r="104" spans="1:12" x14ac:dyDescent="0.25">
      <c r="A104" s="2" t="s">
        <v>150</v>
      </c>
      <c r="B104" s="9" t="s">
        <v>462</v>
      </c>
      <c r="C104" s="9" t="s">
        <v>428</v>
      </c>
      <c r="D104" s="9" t="s">
        <v>151</v>
      </c>
      <c r="E104" s="10">
        <v>3</v>
      </c>
      <c r="F104" s="7">
        <v>460.79</v>
      </c>
      <c r="G104" s="15">
        <v>1.7505565520143389E-3</v>
      </c>
      <c r="I104" s="7">
        <v>0</v>
      </c>
      <c r="J104" s="7">
        <v>460.79</v>
      </c>
      <c r="K104" s="14">
        <v>0.73778339951325744</v>
      </c>
      <c r="L104" s="13" t="s">
        <v>1</v>
      </c>
    </row>
    <row r="105" spans="1:12" x14ac:dyDescent="0.25">
      <c r="A105" s="2" t="s">
        <v>54</v>
      </c>
      <c r="B105" s="9" t="s">
        <v>481</v>
      </c>
      <c r="C105" s="9" t="s">
        <v>447</v>
      </c>
      <c r="D105" s="9" t="s">
        <v>55</v>
      </c>
      <c r="E105" s="10">
        <v>6</v>
      </c>
      <c r="F105" s="7">
        <v>459.73999999999995</v>
      </c>
      <c r="G105" s="15">
        <v>1.7465675670545627E-3</v>
      </c>
      <c r="I105" s="7">
        <v>0</v>
      </c>
      <c r="J105" s="7">
        <v>459.73999999999995</v>
      </c>
      <c r="K105" s="14">
        <v>0.68634300728532172</v>
      </c>
      <c r="L105" s="13" t="s">
        <v>1</v>
      </c>
    </row>
    <row r="106" spans="1:12" x14ac:dyDescent="0.25">
      <c r="A106" s="9" t="s">
        <v>344</v>
      </c>
      <c r="B106" s="9" t="s">
        <v>465</v>
      </c>
      <c r="C106" s="9" t="s">
        <v>441</v>
      </c>
      <c r="D106" s="9" t="s">
        <v>519</v>
      </c>
      <c r="E106" s="10">
        <v>10</v>
      </c>
      <c r="F106" s="7">
        <v>456.35999999999996</v>
      </c>
      <c r="G106" s="15">
        <v>1.73372683451738E-3</v>
      </c>
      <c r="I106" s="7">
        <v>0</v>
      </c>
      <c r="J106" s="7">
        <v>456.35999999999996</v>
      </c>
      <c r="K106" s="14">
        <v>0.59864623780039872</v>
      </c>
      <c r="L106" s="13" t="s">
        <v>1</v>
      </c>
    </row>
    <row r="107" spans="1:12" x14ac:dyDescent="0.25">
      <c r="A107" s="9">
        <v>772148</v>
      </c>
      <c r="B107" s="9" t="s">
        <v>462</v>
      </c>
      <c r="C107" s="9" t="s">
        <v>428</v>
      </c>
      <c r="D107" s="9" t="s">
        <v>281</v>
      </c>
      <c r="E107" s="10">
        <v>2</v>
      </c>
      <c r="F107" s="7">
        <v>455.76</v>
      </c>
      <c r="G107" s="15">
        <v>1.7314474145403655E-3</v>
      </c>
      <c r="I107" s="7">
        <v>0</v>
      </c>
      <c r="J107" s="7">
        <v>455.76</v>
      </c>
      <c r="K107" s="14">
        <v>0.78952291861552848</v>
      </c>
      <c r="L107" s="13" t="s">
        <v>1</v>
      </c>
    </row>
    <row r="108" spans="1:12" x14ac:dyDescent="0.25">
      <c r="A108" s="2" t="s">
        <v>330</v>
      </c>
      <c r="B108" s="9" t="s">
        <v>520</v>
      </c>
      <c r="C108" s="9" t="s">
        <v>443</v>
      </c>
      <c r="D108" s="9" t="s">
        <v>331</v>
      </c>
      <c r="E108" s="10">
        <v>2</v>
      </c>
      <c r="F108" s="7">
        <v>455.42</v>
      </c>
      <c r="G108" s="15">
        <v>1.7301557432200573E-3</v>
      </c>
      <c r="I108" s="7">
        <v>0</v>
      </c>
      <c r="J108" s="7">
        <v>455.42</v>
      </c>
      <c r="K108" s="14">
        <v>0.7510224274406333</v>
      </c>
      <c r="L108" s="13" t="s">
        <v>1</v>
      </c>
    </row>
    <row r="109" spans="1:12" x14ac:dyDescent="0.25">
      <c r="A109" s="2">
        <v>66636</v>
      </c>
      <c r="B109" s="9" t="s">
        <v>464</v>
      </c>
      <c r="C109" s="9" t="s">
        <v>441</v>
      </c>
      <c r="D109" s="9" t="s">
        <v>521</v>
      </c>
      <c r="E109" s="10">
        <v>8</v>
      </c>
      <c r="F109" s="7">
        <v>446.88000000000005</v>
      </c>
      <c r="G109" s="15">
        <v>1.6977119988805481E-3</v>
      </c>
      <c r="I109" s="7">
        <v>0</v>
      </c>
      <c r="J109" s="7">
        <v>446.88000000000005</v>
      </c>
      <c r="K109" s="14">
        <v>0.44626415546545772</v>
      </c>
      <c r="L109" s="13" t="s">
        <v>1</v>
      </c>
    </row>
    <row r="110" spans="1:12" x14ac:dyDescent="0.25">
      <c r="A110" s="9" t="s">
        <v>378</v>
      </c>
      <c r="B110" s="9" t="s">
        <v>475</v>
      </c>
      <c r="C110" s="9" t="s">
        <v>428</v>
      </c>
      <c r="D110" s="9" t="s">
        <v>379</v>
      </c>
      <c r="E110" s="10">
        <v>1</v>
      </c>
      <c r="F110" s="7">
        <v>441.45</v>
      </c>
      <c r="G110" s="15">
        <v>1.6770832480885649E-3</v>
      </c>
      <c r="I110" s="7">
        <v>0</v>
      </c>
      <c r="J110" s="7">
        <v>441.45</v>
      </c>
      <c r="K110" s="14">
        <v>0.83292452830188679</v>
      </c>
      <c r="L110" s="13" t="s">
        <v>1</v>
      </c>
    </row>
    <row r="111" spans="1:12" x14ac:dyDescent="0.25">
      <c r="A111" s="9">
        <v>772056</v>
      </c>
      <c r="B111" s="9" t="s">
        <v>462</v>
      </c>
      <c r="C111" s="9" t="s">
        <v>428</v>
      </c>
      <c r="D111" s="9" t="s">
        <v>522</v>
      </c>
      <c r="E111" s="10">
        <v>3</v>
      </c>
      <c r="F111" s="7">
        <v>437.97</v>
      </c>
      <c r="G111" s="15">
        <v>1.6638626122218796E-3</v>
      </c>
      <c r="I111" s="7">
        <v>0</v>
      </c>
      <c r="J111" s="7">
        <v>437.97</v>
      </c>
      <c r="K111" s="14">
        <v>0.51412170728271589</v>
      </c>
      <c r="L111" s="13" t="s">
        <v>1</v>
      </c>
    </row>
    <row r="112" spans="1:12" x14ac:dyDescent="0.25">
      <c r="A112" s="9">
        <v>66610</v>
      </c>
      <c r="B112" s="9" t="s">
        <v>464</v>
      </c>
      <c r="C112" s="9" t="s">
        <v>441</v>
      </c>
      <c r="D112" s="9" t="s">
        <v>523</v>
      </c>
      <c r="E112" s="10">
        <v>3</v>
      </c>
      <c r="F112" s="7">
        <v>437.22</v>
      </c>
      <c r="G112" s="15">
        <v>1.6610133372506114E-3</v>
      </c>
      <c r="I112" s="7">
        <v>0</v>
      </c>
      <c r="J112" s="7">
        <v>437.22</v>
      </c>
      <c r="K112" s="14">
        <v>0.76709300489499443</v>
      </c>
      <c r="L112" s="13" t="s">
        <v>1</v>
      </c>
    </row>
    <row r="113" spans="1:12" x14ac:dyDescent="0.25">
      <c r="A113" s="9">
        <v>222033</v>
      </c>
      <c r="B113" s="9" t="s">
        <v>462</v>
      </c>
      <c r="C113" s="9" t="s">
        <v>428</v>
      </c>
      <c r="D113" s="9" t="s">
        <v>328</v>
      </c>
      <c r="E113" s="10">
        <v>4</v>
      </c>
      <c r="F113" s="7">
        <v>430.08000000000004</v>
      </c>
      <c r="G113" s="15">
        <v>1.6338882395241364E-3</v>
      </c>
      <c r="I113" s="7">
        <v>0</v>
      </c>
      <c r="J113" s="7">
        <v>430.08000000000004</v>
      </c>
      <c r="K113" s="14">
        <v>0.74869438061416338</v>
      </c>
      <c r="L113" s="13" t="s">
        <v>1</v>
      </c>
    </row>
    <row r="114" spans="1:12" x14ac:dyDescent="0.25">
      <c r="A114" s="9">
        <v>28006</v>
      </c>
      <c r="B114" s="9" t="s">
        <v>481</v>
      </c>
      <c r="C114" s="9" t="s">
        <v>447</v>
      </c>
      <c r="D114" s="9" t="s">
        <v>123</v>
      </c>
      <c r="E114" s="10">
        <v>8</v>
      </c>
      <c r="F114" s="7">
        <v>425.28</v>
      </c>
      <c r="G114" s="15">
        <v>1.6156528797080186E-3</v>
      </c>
      <c r="I114" s="7">
        <v>0</v>
      </c>
      <c r="J114" s="7">
        <v>425.28</v>
      </c>
      <c r="K114" s="14">
        <v>0.86158833063209073</v>
      </c>
      <c r="L114" s="13" t="s">
        <v>1</v>
      </c>
    </row>
    <row r="115" spans="1:12" x14ac:dyDescent="0.25">
      <c r="A115" s="9">
        <v>222105</v>
      </c>
      <c r="B115" s="9" t="s">
        <v>462</v>
      </c>
      <c r="C115" s="9" t="s">
        <v>428</v>
      </c>
      <c r="D115" s="9" t="s">
        <v>524</v>
      </c>
      <c r="E115" s="10">
        <v>3</v>
      </c>
      <c r="F115" s="7">
        <v>419.90999999999997</v>
      </c>
      <c r="G115" s="15">
        <v>1.595252070913737E-3</v>
      </c>
      <c r="I115" s="7">
        <v>0</v>
      </c>
      <c r="J115" s="7">
        <v>419.90999999999997</v>
      </c>
      <c r="K115" s="14">
        <v>0.70020010005002487</v>
      </c>
      <c r="L115" s="13" t="s">
        <v>1</v>
      </c>
    </row>
    <row r="116" spans="1:12" x14ac:dyDescent="0.25">
      <c r="A116" s="9">
        <v>442097</v>
      </c>
      <c r="B116" s="9" t="s">
        <v>462</v>
      </c>
      <c r="C116" s="9" t="s">
        <v>428</v>
      </c>
      <c r="D116" s="9" t="s">
        <v>79</v>
      </c>
      <c r="E116" s="10">
        <v>3</v>
      </c>
      <c r="F116" s="7">
        <v>416.18999999999994</v>
      </c>
      <c r="G116" s="15">
        <v>1.5811196670562459E-3</v>
      </c>
      <c r="I116" s="7">
        <v>0</v>
      </c>
      <c r="J116" s="7">
        <v>416.18999999999994</v>
      </c>
      <c r="K116" s="14">
        <v>0.7504598074218326</v>
      </c>
      <c r="L116" s="13" t="s">
        <v>1</v>
      </c>
    </row>
    <row r="117" spans="1:12" x14ac:dyDescent="0.25">
      <c r="A117" s="2">
        <v>552032</v>
      </c>
      <c r="B117" s="9" t="s">
        <v>462</v>
      </c>
      <c r="C117" s="9" t="s">
        <v>428</v>
      </c>
      <c r="D117" s="9" t="s">
        <v>525</v>
      </c>
      <c r="E117" s="10">
        <v>7</v>
      </c>
      <c r="F117" s="7">
        <v>413.7704</v>
      </c>
      <c r="G117" s="15">
        <v>1.5719275260956047E-3</v>
      </c>
      <c r="I117" s="7">
        <v>0</v>
      </c>
      <c r="J117" s="7">
        <v>413.7704</v>
      </c>
      <c r="K117" s="14">
        <v>0.64718365814746448</v>
      </c>
      <c r="L117" s="13" t="s">
        <v>1</v>
      </c>
    </row>
    <row r="118" spans="1:12" x14ac:dyDescent="0.25">
      <c r="A118" s="2" t="s">
        <v>95</v>
      </c>
      <c r="B118" s="9" t="s">
        <v>526</v>
      </c>
      <c r="C118" s="9" t="s">
        <v>428</v>
      </c>
      <c r="D118" s="9" t="s">
        <v>96</v>
      </c>
      <c r="E118" s="10">
        <v>5</v>
      </c>
      <c r="F118" s="7">
        <v>411.5</v>
      </c>
      <c r="G118" s="15">
        <v>1.5633022009025812E-3</v>
      </c>
      <c r="I118" s="7">
        <v>0</v>
      </c>
      <c r="J118" s="7">
        <v>411.5</v>
      </c>
      <c r="K118" s="14">
        <v>0.54092779304089489</v>
      </c>
      <c r="L118" s="13" t="s">
        <v>1</v>
      </c>
    </row>
    <row r="119" spans="1:12" x14ac:dyDescent="0.25">
      <c r="A119" s="2" t="s">
        <v>40</v>
      </c>
      <c r="B119" s="9" t="s">
        <v>462</v>
      </c>
      <c r="C119" s="9" t="s">
        <v>428</v>
      </c>
      <c r="D119" s="9" t="s">
        <v>41</v>
      </c>
      <c r="E119" s="10">
        <v>5</v>
      </c>
      <c r="F119" s="7">
        <v>410.03</v>
      </c>
      <c r="G119" s="15">
        <v>1.5577176219588951E-3</v>
      </c>
      <c r="I119" s="7">
        <v>0</v>
      </c>
      <c r="J119" s="7">
        <v>410.03</v>
      </c>
      <c r="K119" s="14">
        <v>0.64746008937453614</v>
      </c>
      <c r="L119" s="13" t="s">
        <v>1</v>
      </c>
    </row>
    <row r="120" spans="1:12" x14ac:dyDescent="0.25">
      <c r="A120" s="2" t="s">
        <v>141</v>
      </c>
      <c r="B120" s="9" t="s">
        <v>462</v>
      </c>
      <c r="C120" s="9" t="s">
        <v>428</v>
      </c>
      <c r="D120" s="9" t="s">
        <v>527</v>
      </c>
      <c r="E120" s="10">
        <v>9</v>
      </c>
      <c r="F120" s="7">
        <v>409.96000000000004</v>
      </c>
      <c r="G120" s="15">
        <v>1.5574516896282435E-3</v>
      </c>
      <c r="I120" s="7">
        <v>0</v>
      </c>
      <c r="J120" s="7">
        <v>409.96000000000004</v>
      </c>
      <c r="K120" s="14">
        <v>0.77190736207870481</v>
      </c>
      <c r="L120" s="13" t="s">
        <v>1</v>
      </c>
    </row>
    <row r="121" spans="1:12" x14ac:dyDescent="0.25">
      <c r="A121" s="2" t="s">
        <v>372</v>
      </c>
      <c r="B121" s="9" t="s">
        <v>462</v>
      </c>
      <c r="C121" s="9" t="s">
        <v>428</v>
      </c>
      <c r="D121" s="9" t="s">
        <v>528</v>
      </c>
      <c r="E121" s="10">
        <v>3</v>
      </c>
      <c r="F121" s="7">
        <v>406.95</v>
      </c>
      <c r="G121" s="15">
        <v>1.5460165994102197E-3</v>
      </c>
      <c r="I121" s="7">
        <v>0</v>
      </c>
      <c r="J121" s="7">
        <v>406.95</v>
      </c>
      <c r="K121" s="14">
        <v>0.58736504820737834</v>
      </c>
      <c r="L121" s="13" t="s">
        <v>1</v>
      </c>
    </row>
    <row r="122" spans="1:12" x14ac:dyDescent="0.25">
      <c r="A122" s="2">
        <v>332137</v>
      </c>
      <c r="B122" s="9" t="s">
        <v>462</v>
      </c>
      <c r="C122" s="9" t="s">
        <v>428</v>
      </c>
      <c r="D122" s="9" t="s">
        <v>529</v>
      </c>
      <c r="E122" s="10">
        <v>3</v>
      </c>
      <c r="F122" s="7">
        <v>406.53999999999996</v>
      </c>
      <c r="G122" s="15">
        <v>1.5444589957592594E-3</v>
      </c>
      <c r="I122" s="7">
        <v>0</v>
      </c>
      <c r="J122" s="7">
        <v>406.53999999999996</v>
      </c>
      <c r="K122" s="14">
        <v>0.72821394665663564</v>
      </c>
      <c r="L122" s="13" t="s">
        <v>1</v>
      </c>
    </row>
    <row r="123" spans="1:12" x14ac:dyDescent="0.25">
      <c r="A123" s="2" t="s">
        <v>345</v>
      </c>
      <c r="B123" s="9" t="s">
        <v>479</v>
      </c>
      <c r="C123" s="9" t="s">
        <v>446</v>
      </c>
      <c r="D123" s="9" t="s">
        <v>358</v>
      </c>
      <c r="E123" s="10">
        <v>7</v>
      </c>
      <c r="F123" s="7">
        <v>397.71000000000004</v>
      </c>
      <c r="G123" s="15">
        <v>1.5109135317641935E-3</v>
      </c>
      <c r="I123" s="7">
        <v>0</v>
      </c>
      <c r="J123" s="7">
        <v>397.71000000000004</v>
      </c>
      <c r="K123" s="14">
        <v>0.78470098455103299</v>
      </c>
      <c r="L123" s="13" t="s">
        <v>1</v>
      </c>
    </row>
    <row r="124" spans="1:12" x14ac:dyDescent="0.25">
      <c r="A124" s="9" t="s">
        <v>22</v>
      </c>
      <c r="B124" s="9" t="s">
        <v>460</v>
      </c>
      <c r="C124" s="9" t="s">
        <v>441</v>
      </c>
      <c r="D124" s="9" t="s">
        <v>530</v>
      </c>
      <c r="E124" s="10">
        <v>13</v>
      </c>
      <c r="F124" s="7">
        <v>393.77000000000004</v>
      </c>
      <c r="G124" s="15">
        <v>1.495945340581797E-3</v>
      </c>
      <c r="I124" s="7">
        <v>0</v>
      </c>
      <c r="J124" s="7">
        <v>393.77000000000004</v>
      </c>
      <c r="K124" s="14">
        <v>0.65069817400644481</v>
      </c>
      <c r="L124" s="13" t="s">
        <v>1</v>
      </c>
    </row>
    <row r="125" spans="1:12" x14ac:dyDescent="0.25">
      <c r="A125" s="9">
        <v>662071</v>
      </c>
      <c r="B125" s="9" t="s">
        <v>462</v>
      </c>
      <c r="C125" s="9" t="s">
        <v>428</v>
      </c>
      <c r="D125" s="9" t="s">
        <v>210</v>
      </c>
      <c r="E125" s="10">
        <v>3</v>
      </c>
      <c r="F125" s="7">
        <v>390.70000000000005</v>
      </c>
      <c r="G125" s="15">
        <v>1.4842823083660718E-3</v>
      </c>
      <c r="I125" s="7">
        <v>0</v>
      </c>
      <c r="J125" s="7">
        <v>390.70000000000005</v>
      </c>
      <c r="K125" s="14">
        <v>0.736989040424047</v>
      </c>
      <c r="L125" s="13" t="s">
        <v>1</v>
      </c>
    </row>
    <row r="126" spans="1:12" x14ac:dyDescent="0.25">
      <c r="A126" s="2">
        <v>2327</v>
      </c>
      <c r="B126" s="9" t="s">
        <v>479</v>
      </c>
      <c r="C126" s="9" t="s">
        <v>446</v>
      </c>
      <c r="D126" s="9" t="s">
        <v>137</v>
      </c>
      <c r="E126" s="10">
        <v>12</v>
      </c>
      <c r="F126" s="7">
        <v>379.79999999999995</v>
      </c>
      <c r="G126" s="15">
        <v>1.4428728454503044E-3</v>
      </c>
      <c r="I126" s="7">
        <v>0</v>
      </c>
      <c r="J126" s="7">
        <v>379.79999999999995</v>
      </c>
      <c r="K126" s="14">
        <v>0.725473716381418</v>
      </c>
      <c r="L126" s="13" t="s">
        <v>1</v>
      </c>
    </row>
    <row r="127" spans="1:12" x14ac:dyDescent="0.25">
      <c r="A127" s="2" t="s">
        <v>348</v>
      </c>
      <c r="B127" s="9" t="s">
        <v>479</v>
      </c>
      <c r="C127" s="9" t="s">
        <v>446</v>
      </c>
      <c r="D127" s="9" t="s">
        <v>531</v>
      </c>
      <c r="E127" s="10">
        <v>4</v>
      </c>
      <c r="F127" s="7">
        <v>367.49999999999994</v>
      </c>
      <c r="G127" s="15">
        <v>1.396144735921503E-3</v>
      </c>
      <c r="I127" s="7">
        <v>0</v>
      </c>
      <c r="J127" s="7">
        <v>367.49999999999994</v>
      </c>
      <c r="K127" s="14">
        <v>0.76401738009604792</v>
      </c>
      <c r="L127" s="13" t="s">
        <v>1</v>
      </c>
    </row>
    <row r="128" spans="1:12" x14ac:dyDescent="0.25">
      <c r="A128" s="9" t="s">
        <v>127</v>
      </c>
      <c r="B128" s="9" t="s">
        <v>462</v>
      </c>
      <c r="C128" s="9" t="s">
        <v>428</v>
      </c>
      <c r="D128" s="9" t="s">
        <v>128</v>
      </c>
      <c r="E128" s="10">
        <v>2</v>
      </c>
      <c r="F128" s="7">
        <v>366.25</v>
      </c>
      <c r="G128" s="15">
        <v>1.3913959443027225E-3</v>
      </c>
      <c r="I128" s="7">
        <v>0</v>
      </c>
      <c r="J128" s="7">
        <v>366.25</v>
      </c>
      <c r="K128" s="14">
        <v>0.38947435583865925</v>
      </c>
      <c r="L128" s="13" t="s">
        <v>1</v>
      </c>
    </row>
    <row r="129" spans="1:12" x14ac:dyDescent="0.25">
      <c r="A129" s="9">
        <v>728080</v>
      </c>
      <c r="B129" s="9" t="s">
        <v>532</v>
      </c>
      <c r="C129" s="9" t="s">
        <v>455</v>
      </c>
      <c r="D129" s="9" t="s">
        <v>195</v>
      </c>
      <c r="E129" s="10">
        <v>2</v>
      </c>
      <c r="F129" s="7">
        <v>363.96</v>
      </c>
      <c r="G129" s="15">
        <v>1.3826961580571163E-3</v>
      </c>
      <c r="I129" s="7">
        <v>0</v>
      </c>
      <c r="J129" s="7">
        <v>363.96</v>
      </c>
      <c r="K129" s="14">
        <v>0.74247246022031821</v>
      </c>
      <c r="L129" s="13" t="s">
        <v>1</v>
      </c>
    </row>
    <row r="130" spans="1:12" x14ac:dyDescent="0.25">
      <c r="A130" s="9">
        <v>77173</v>
      </c>
      <c r="B130" s="9" t="s">
        <v>508</v>
      </c>
      <c r="C130" s="9" t="s">
        <v>449</v>
      </c>
      <c r="D130" s="9" t="s">
        <v>45</v>
      </c>
      <c r="E130" s="10">
        <v>9</v>
      </c>
      <c r="F130" s="7">
        <v>360.64</v>
      </c>
      <c r="G130" s="15">
        <v>1.3700833675176351E-3</v>
      </c>
      <c r="I130" s="7">
        <v>0</v>
      </c>
      <c r="J130" s="7">
        <v>360.64</v>
      </c>
      <c r="K130" s="14">
        <v>0.53598870476332017</v>
      </c>
      <c r="L130" s="13" t="s">
        <v>1</v>
      </c>
    </row>
    <row r="131" spans="1:12" x14ac:dyDescent="0.25">
      <c r="A131" s="9" t="s">
        <v>369</v>
      </c>
      <c r="B131" s="9" t="s">
        <v>462</v>
      </c>
      <c r="C131" s="9" t="s">
        <v>428</v>
      </c>
      <c r="D131" s="9" t="s">
        <v>370</v>
      </c>
      <c r="E131" s="10">
        <v>1</v>
      </c>
      <c r="F131" s="7">
        <v>353.78</v>
      </c>
      <c r="G131" s="15">
        <v>1.3440219991137669E-3</v>
      </c>
      <c r="I131" s="7">
        <v>0</v>
      </c>
      <c r="J131" s="7">
        <v>353.78</v>
      </c>
      <c r="K131" s="14">
        <v>0.74201938000755063</v>
      </c>
      <c r="L131" s="13" t="s">
        <v>1</v>
      </c>
    </row>
    <row r="132" spans="1:12" x14ac:dyDescent="0.25">
      <c r="A132" s="9">
        <v>66606</v>
      </c>
      <c r="B132" s="9" t="s">
        <v>464</v>
      </c>
      <c r="C132" s="9" t="s">
        <v>441</v>
      </c>
      <c r="D132" s="9" t="s">
        <v>251</v>
      </c>
      <c r="E132" s="10">
        <v>3</v>
      </c>
      <c r="F132" s="7">
        <v>347.29</v>
      </c>
      <c r="G132" s="15">
        <v>1.3193662730290581E-3</v>
      </c>
      <c r="I132" s="7">
        <v>0</v>
      </c>
      <c r="J132" s="7">
        <v>347.29</v>
      </c>
      <c r="K132" s="14">
        <v>0.5039835144901248</v>
      </c>
      <c r="L132" s="13" t="s">
        <v>1</v>
      </c>
    </row>
    <row r="133" spans="1:12" x14ac:dyDescent="0.25">
      <c r="A133" s="2">
        <v>2360</v>
      </c>
      <c r="B133" s="9" t="s">
        <v>494</v>
      </c>
      <c r="C133" s="9" t="s">
        <v>446</v>
      </c>
      <c r="D133" s="9" t="s">
        <v>533</v>
      </c>
      <c r="E133" s="10">
        <v>6</v>
      </c>
      <c r="F133" s="7">
        <v>343.79</v>
      </c>
      <c r="G133" s="15">
        <v>1.3060696564964724E-3</v>
      </c>
      <c r="I133" s="7">
        <v>0</v>
      </c>
      <c r="J133" s="7">
        <v>343.79</v>
      </c>
      <c r="K133" s="14">
        <v>0.67579415002358867</v>
      </c>
      <c r="L133" s="13" t="s">
        <v>1</v>
      </c>
    </row>
    <row r="134" spans="1:12" x14ac:dyDescent="0.25">
      <c r="A134" s="2" t="s">
        <v>20</v>
      </c>
      <c r="B134" s="9" t="s">
        <v>462</v>
      </c>
      <c r="C134" s="9" t="s">
        <v>428</v>
      </c>
      <c r="D134" s="9" t="s">
        <v>21</v>
      </c>
      <c r="E134" s="10">
        <v>1</v>
      </c>
      <c r="F134" s="7">
        <v>343.62</v>
      </c>
      <c r="G134" s="15">
        <v>1.3054238208363182E-3</v>
      </c>
      <c r="I134" s="7">
        <v>0</v>
      </c>
      <c r="J134" s="7">
        <v>343.62</v>
      </c>
      <c r="K134" s="14">
        <v>0.7717288775097696</v>
      </c>
      <c r="L134" s="13" t="s">
        <v>1</v>
      </c>
    </row>
    <row r="135" spans="1:12" x14ac:dyDescent="0.25">
      <c r="A135" s="2" t="s">
        <v>342</v>
      </c>
      <c r="B135" s="9" t="s">
        <v>462</v>
      </c>
      <c r="C135" s="9" t="s">
        <v>428</v>
      </c>
      <c r="D135" s="9" t="s">
        <v>343</v>
      </c>
      <c r="E135" s="10">
        <v>2</v>
      </c>
      <c r="F135" s="7">
        <v>334.15999999999997</v>
      </c>
      <c r="G135" s="15">
        <v>1.2694849658653863E-3</v>
      </c>
      <c r="I135" s="7">
        <v>0</v>
      </c>
      <c r="J135" s="7">
        <v>334.15999999999997</v>
      </c>
      <c r="K135" s="14">
        <v>0.76484321355001139</v>
      </c>
      <c r="L135" s="13" t="s">
        <v>1</v>
      </c>
    </row>
    <row r="136" spans="1:12" x14ac:dyDescent="0.25">
      <c r="A136" s="2" t="s">
        <v>82</v>
      </c>
      <c r="B136" s="9" t="s">
        <v>511</v>
      </c>
      <c r="C136" s="9" t="s">
        <v>428</v>
      </c>
      <c r="D136" s="9" t="s">
        <v>83</v>
      </c>
      <c r="E136" s="10">
        <v>4</v>
      </c>
      <c r="F136" s="7">
        <v>323.20999999999998</v>
      </c>
      <c r="G136" s="15">
        <v>1.2278855512848682E-3</v>
      </c>
      <c r="I136" s="7">
        <v>0</v>
      </c>
      <c r="J136" s="7">
        <v>323.20999999999998</v>
      </c>
      <c r="K136" s="14">
        <v>0.61943731074399166</v>
      </c>
      <c r="L136" s="13" t="s">
        <v>1</v>
      </c>
    </row>
    <row r="137" spans="1:12" x14ac:dyDescent="0.25">
      <c r="A137" s="9" t="s">
        <v>387</v>
      </c>
      <c r="B137" s="9" t="s">
        <v>462</v>
      </c>
      <c r="C137" s="9" t="s">
        <v>428</v>
      </c>
      <c r="D137" s="9" t="s">
        <v>388</v>
      </c>
      <c r="E137" s="10">
        <v>1</v>
      </c>
      <c r="F137" s="7">
        <v>318.08</v>
      </c>
      <c r="G137" s="15">
        <v>1.2083965104813924E-3</v>
      </c>
      <c r="I137" s="7">
        <v>0</v>
      </c>
      <c r="J137" s="7">
        <v>318.08</v>
      </c>
      <c r="K137" s="14">
        <v>0.73329183668764553</v>
      </c>
      <c r="L137" s="13" t="s">
        <v>1</v>
      </c>
    </row>
    <row r="138" spans="1:12" x14ac:dyDescent="0.25">
      <c r="A138" s="9">
        <v>112117</v>
      </c>
      <c r="B138" s="9" t="s">
        <v>462</v>
      </c>
      <c r="C138" s="9" t="s">
        <v>428</v>
      </c>
      <c r="D138" s="9" t="s">
        <v>534</v>
      </c>
      <c r="E138" s="10">
        <v>2</v>
      </c>
      <c r="F138" s="7">
        <v>316.96659999999997</v>
      </c>
      <c r="G138" s="15">
        <v>1.2041666668107121E-3</v>
      </c>
      <c r="I138" s="7">
        <v>0</v>
      </c>
      <c r="J138" s="7">
        <v>316.96659999999997</v>
      </c>
      <c r="K138" s="14">
        <v>0.53967377794425619</v>
      </c>
      <c r="L138" s="13" t="s">
        <v>1</v>
      </c>
    </row>
    <row r="139" spans="1:12" x14ac:dyDescent="0.25">
      <c r="A139" s="9">
        <v>112118</v>
      </c>
      <c r="B139" s="9" t="s">
        <v>462</v>
      </c>
      <c r="C139" s="9" t="s">
        <v>428</v>
      </c>
      <c r="D139" s="9" t="s">
        <v>535</v>
      </c>
      <c r="E139" s="10">
        <v>2</v>
      </c>
      <c r="F139" s="7">
        <v>316.96659999999997</v>
      </c>
      <c r="G139" s="15">
        <v>1.2041666668107121E-3</v>
      </c>
      <c r="I139" s="7">
        <v>0</v>
      </c>
      <c r="J139" s="7">
        <v>316.96659999999997</v>
      </c>
      <c r="K139" s="14">
        <v>0.81768290166133517</v>
      </c>
      <c r="L139" s="13" t="s">
        <v>1</v>
      </c>
    </row>
    <row r="140" spans="1:12" x14ac:dyDescent="0.25">
      <c r="A140" s="9">
        <v>227200</v>
      </c>
      <c r="B140" s="9" t="s">
        <v>496</v>
      </c>
      <c r="C140" s="9" t="s">
        <v>441</v>
      </c>
      <c r="D140" s="9" t="s">
        <v>183</v>
      </c>
      <c r="E140" s="10">
        <v>5</v>
      </c>
      <c r="F140" s="7">
        <v>315.10000000000002</v>
      </c>
      <c r="G140" s="15">
        <v>1.1970753912622196E-3</v>
      </c>
      <c r="I140" s="7">
        <v>0</v>
      </c>
      <c r="J140" s="7">
        <v>315.10000000000002</v>
      </c>
      <c r="K140" s="14">
        <v>0.83229879288940545</v>
      </c>
      <c r="L140" s="13" t="s">
        <v>1</v>
      </c>
    </row>
    <row r="141" spans="1:12" x14ac:dyDescent="0.25">
      <c r="A141" s="2" t="s">
        <v>225</v>
      </c>
      <c r="B141" s="9" t="s">
        <v>462</v>
      </c>
      <c r="C141" s="9" t="s">
        <v>428</v>
      </c>
      <c r="D141" s="9" t="s">
        <v>536</v>
      </c>
      <c r="E141" s="10">
        <v>1</v>
      </c>
      <c r="F141" s="7">
        <v>310.04000000000002</v>
      </c>
      <c r="G141" s="15">
        <v>1.1778522827893957E-3</v>
      </c>
      <c r="I141" s="7">
        <v>0</v>
      </c>
      <c r="J141" s="7">
        <v>310.04000000000002</v>
      </c>
      <c r="K141" s="14">
        <v>0.77511937798444963</v>
      </c>
      <c r="L141" s="13" t="s">
        <v>1</v>
      </c>
    </row>
    <row r="142" spans="1:12" x14ac:dyDescent="0.25">
      <c r="A142" s="2" t="s">
        <v>186</v>
      </c>
      <c r="B142" s="9" t="s">
        <v>508</v>
      </c>
      <c r="C142" s="9" t="s">
        <v>449</v>
      </c>
      <c r="D142" s="9" t="s">
        <v>187</v>
      </c>
      <c r="E142" s="10">
        <v>3</v>
      </c>
      <c r="F142" s="7">
        <v>309.28999999999996</v>
      </c>
      <c r="G142" s="15">
        <v>1.175003007818127E-3</v>
      </c>
      <c r="I142" s="7">
        <v>0</v>
      </c>
      <c r="J142" s="7">
        <v>309.28999999999996</v>
      </c>
      <c r="K142" s="14">
        <v>0.7393268633169191</v>
      </c>
      <c r="L142" s="13" t="s">
        <v>1</v>
      </c>
    </row>
    <row r="143" spans="1:12" x14ac:dyDescent="0.25">
      <c r="A143" s="2" t="s">
        <v>351</v>
      </c>
      <c r="B143" s="9" t="s">
        <v>494</v>
      </c>
      <c r="C143" s="9" t="s">
        <v>446</v>
      </c>
      <c r="D143" s="9" t="s">
        <v>352</v>
      </c>
      <c r="E143" s="10">
        <v>3</v>
      </c>
      <c r="F143" s="7">
        <v>308.39999999999998</v>
      </c>
      <c r="G143" s="15">
        <v>1.1716218681855552E-3</v>
      </c>
      <c r="I143" s="7">
        <v>0</v>
      </c>
      <c r="J143" s="7">
        <v>308.39999999999998</v>
      </c>
      <c r="K143" s="14">
        <v>0.69230251195366677</v>
      </c>
      <c r="L143" s="13" t="s">
        <v>1</v>
      </c>
    </row>
    <row r="144" spans="1:12" x14ac:dyDescent="0.25">
      <c r="A144" s="9">
        <v>332102</v>
      </c>
      <c r="B144" s="9" t="s">
        <v>462</v>
      </c>
      <c r="C144" s="9" t="s">
        <v>428</v>
      </c>
      <c r="D144" s="9" t="s">
        <v>537</v>
      </c>
      <c r="E144" s="10">
        <v>3</v>
      </c>
      <c r="F144" s="7">
        <v>303.45</v>
      </c>
      <c r="G144" s="15">
        <v>1.1528166533751841E-3</v>
      </c>
      <c r="I144" s="7">
        <v>0</v>
      </c>
      <c r="J144" s="7">
        <v>303.45</v>
      </c>
      <c r="K144" s="14">
        <v>0.53981214644038855</v>
      </c>
      <c r="L144" s="13" t="s">
        <v>1</v>
      </c>
    </row>
    <row r="145" spans="1:12" x14ac:dyDescent="0.25">
      <c r="A145" s="9">
        <v>772057</v>
      </c>
      <c r="B145" s="9" t="s">
        <v>462</v>
      </c>
      <c r="C145" s="9" t="s">
        <v>428</v>
      </c>
      <c r="D145" s="9" t="s">
        <v>205</v>
      </c>
      <c r="E145" s="10">
        <v>2</v>
      </c>
      <c r="F145" s="7">
        <v>296.82</v>
      </c>
      <c r="G145" s="15">
        <v>1.1276290626291716E-3</v>
      </c>
      <c r="I145" s="7">
        <v>0</v>
      </c>
      <c r="J145" s="7">
        <v>296.82</v>
      </c>
      <c r="K145" s="14">
        <v>0.67548131628055164</v>
      </c>
      <c r="L145" s="13" t="s">
        <v>1</v>
      </c>
    </row>
    <row r="146" spans="1:12" x14ac:dyDescent="0.25">
      <c r="A146" s="9" t="s">
        <v>142</v>
      </c>
      <c r="B146" s="9" t="s">
        <v>507</v>
      </c>
      <c r="C146" s="9" t="s">
        <v>449</v>
      </c>
      <c r="D146" s="9" t="s">
        <v>143</v>
      </c>
      <c r="E146" s="10">
        <v>4</v>
      </c>
      <c r="F146" s="7">
        <v>296.7</v>
      </c>
      <c r="G146" s="15">
        <v>1.1271731786337688E-3</v>
      </c>
      <c r="I146" s="7">
        <v>0</v>
      </c>
      <c r="J146" s="7">
        <v>296.7</v>
      </c>
      <c r="K146" s="14">
        <v>0.65214524353789349</v>
      </c>
      <c r="L146" s="13" t="s">
        <v>1</v>
      </c>
    </row>
    <row r="147" spans="1:12" x14ac:dyDescent="0.25">
      <c r="A147" s="9">
        <v>662060</v>
      </c>
      <c r="B147" s="9" t="s">
        <v>462</v>
      </c>
      <c r="C147" s="9" t="s">
        <v>428</v>
      </c>
      <c r="D147" s="9" t="s">
        <v>8</v>
      </c>
      <c r="E147" s="10">
        <v>3</v>
      </c>
      <c r="F147" s="7">
        <v>296.41000000000003</v>
      </c>
      <c r="G147" s="15">
        <v>1.1260714589782117E-3</v>
      </c>
      <c r="I147" s="7">
        <v>0</v>
      </c>
      <c r="J147" s="7">
        <v>296.41000000000003</v>
      </c>
      <c r="K147" s="14">
        <v>0.57080958249884461</v>
      </c>
      <c r="L147" s="13" t="s">
        <v>1</v>
      </c>
    </row>
    <row r="148" spans="1:12" x14ac:dyDescent="0.25">
      <c r="A148" s="2" t="s">
        <v>159</v>
      </c>
      <c r="B148" s="9" t="s">
        <v>460</v>
      </c>
      <c r="C148" s="9" t="s">
        <v>442</v>
      </c>
      <c r="D148" s="9" t="s">
        <v>160</v>
      </c>
      <c r="E148" s="10">
        <v>2</v>
      </c>
      <c r="F148" s="7">
        <v>295.38</v>
      </c>
      <c r="G148" s="15">
        <v>1.1221584546843365E-3</v>
      </c>
      <c r="I148" s="7">
        <v>0</v>
      </c>
      <c r="J148" s="7">
        <v>295.38</v>
      </c>
      <c r="K148" s="14">
        <v>0.82063677279546587</v>
      </c>
      <c r="L148" s="13" t="s">
        <v>1</v>
      </c>
    </row>
    <row r="149" spans="1:12" x14ac:dyDescent="0.25">
      <c r="A149" s="2">
        <v>112012</v>
      </c>
      <c r="B149" s="9" t="s">
        <v>462</v>
      </c>
      <c r="C149" s="9" t="s">
        <v>428</v>
      </c>
      <c r="D149" s="9" t="s">
        <v>538</v>
      </c>
      <c r="E149" s="10">
        <v>2</v>
      </c>
      <c r="F149" s="7">
        <v>289.87</v>
      </c>
      <c r="G149" s="15">
        <v>1.1012257812287513E-3</v>
      </c>
      <c r="I149" s="7">
        <v>0</v>
      </c>
      <c r="J149" s="7">
        <v>289.87</v>
      </c>
      <c r="K149" s="14">
        <v>0.72890263528465093</v>
      </c>
      <c r="L149" s="13" t="s">
        <v>1</v>
      </c>
    </row>
    <row r="150" spans="1:12" x14ac:dyDescent="0.25">
      <c r="A150" s="2">
        <v>112127</v>
      </c>
      <c r="B150" s="9" t="s">
        <v>462</v>
      </c>
      <c r="C150" s="9" t="s">
        <v>428</v>
      </c>
      <c r="D150" s="9" t="s">
        <v>539</v>
      </c>
      <c r="E150" s="10">
        <v>2</v>
      </c>
      <c r="F150" s="7">
        <v>288.08000000000004</v>
      </c>
      <c r="G150" s="15">
        <v>1.0944255116306578E-3</v>
      </c>
      <c r="I150" s="7">
        <v>0</v>
      </c>
      <c r="J150" s="7">
        <v>288.08000000000004</v>
      </c>
      <c r="K150" s="14">
        <v>0.81401525854761247</v>
      </c>
      <c r="L150" s="13" t="s">
        <v>1</v>
      </c>
    </row>
    <row r="151" spans="1:12" x14ac:dyDescent="0.25">
      <c r="A151" s="9" t="s">
        <v>153</v>
      </c>
      <c r="B151" s="9" t="s">
        <v>462</v>
      </c>
      <c r="C151" s="9" t="s">
        <v>428</v>
      </c>
      <c r="D151" s="9" t="s">
        <v>154</v>
      </c>
      <c r="E151" s="10">
        <v>1</v>
      </c>
      <c r="F151" s="7">
        <v>288.05</v>
      </c>
      <c r="G151" s="15">
        <v>1.0943115406318068E-3</v>
      </c>
      <c r="I151" s="7">
        <v>0</v>
      </c>
      <c r="J151" s="7">
        <v>288.05</v>
      </c>
      <c r="K151" s="14">
        <v>0.76629422718808204</v>
      </c>
      <c r="L151" s="13" t="s">
        <v>1</v>
      </c>
    </row>
    <row r="152" spans="1:12" x14ac:dyDescent="0.25">
      <c r="A152" s="9">
        <v>2367</v>
      </c>
      <c r="B152" s="9" t="s">
        <v>494</v>
      </c>
      <c r="C152" s="9" t="s">
        <v>446</v>
      </c>
      <c r="D152" s="9" t="s">
        <v>540</v>
      </c>
      <c r="E152" s="10">
        <v>4</v>
      </c>
      <c r="F152" s="7">
        <v>285.07</v>
      </c>
      <c r="G152" s="15">
        <v>1.0829904214126338E-3</v>
      </c>
      <c r="I152" s="7">
        <v>0</v>
      </c>
      <c r="J152" s="7">
        <v>285.07</v>
      </c>
      <c r="K152" s="14">
        <v>0.6991293684855916</v>
      </c>
      <c r="L152" s="13" t="s">
        <v>1</v>
      </c>
    </row>
    <row r="153" spans="1:12" x14ac:dyDescent="0.25">
      <c r="A153" s="9" t="s">
        <v>272</v>
      </c>
      <c r="B153" s="9" t="s">
        <v>462</v>
      </c>
      <c r="C153" s="9" t="s">
        <v>428</v>
      </c>
      <c r="D153" s="9" t="s">
        <v>60</v>
      </c>
      <c r="E153" s="10">
        <v>1</v>
      </c>
      <c r="F153" s="7">
        <v>280.89</v>
      </c>
      <c r="G153" s="15">
        <v>1.0671104622394314E-3</v>
      </c>
      <c r="I153" s="7">
        <v>0</v>
      </c>
      <c r="J153" s="7">
        <v>280.89</v>
      </c>
      <c r="K153" s="14">
        <v>0.75979875030430899</v>
      </c>
      <c r="L153" s="13" t="s">
        <v>1</v>
      </c>
    </row>
    <row r="154" spans="1:12" x14ac:dyDescent="0.25">
      <c r="A154" s="9">
        <v>772246</v>
      </c>
      <c r="B154" s="9" t="s">
        <v>462</v>
      </c>
      <c r="C154" s="9" t="s">
        <v>428</v>
      </c>
      <c r="D154" s="9" t="s">
        <v>240</v>
      </c>
      <c r="E154" s="10">
        <v>2</v>
      </c>
      <c r="F154" s="7">
        <v>280.8</v>
      </c>
      <c r="G154" s="15">
        <v>1.0667685492428793E-3</v>
      </c>
      <c r="I154" s="7">
        <v>0</v>
      </c>
      <c r="J154" s="7">
        <v>280.8</v>
      </c>
      <c r="K154" s="14">
        <v>0.74720596061734967</v>
      </c>
      <c r="L154" s="13" t="s">
        <v>1</v>
      </c>
    </row>
    <row r="155" spans="1:12" x14ac:dyDescent="0.25">
      <c r="A155" s="2" t="s">
        <v>320</v>
      </c>
      <c r="B155" s="9" t="s">
        <v>479</v>
      </c>
      <c r="C155" s="9" t="s">
        <v>446</v>
      </c>
      <c r="D155" s="9" t="s">
        <v>321</v>
      </c>
      <c r="E155" s="10">
        <v>5</v>
      </c>
      <c r="F155" s="7">
        <v>276.78999999999996</v>
      </c>
      <c r="G155" s="15">
        <v>1.0515344257298307E-3</v>
      </c>
      <c r="I155" s="7">
        <v>0</v>
      </c>
      <c r="J155" s="7">
        <v>276.78999999999996</v>
      </c>
      <c r="K155" s="14">
        <v>0.6338218456606366</v>
      </c>
      <c r="L155" s="13" t="s">
        <v>1</v>
      </c>
    </row>
    <row r="156" spans="1:12" x14ac:dyDescent="0.25">
      <c r="A156" s="2">
        <v>226103</v>
      </c>
      <c r="B156" s="9" t="s">
        <v>541</v>
      </c>
      <c r="C156" s="9" t="s">
        <v>441</v>
      </c>
      <c r="D156" s="9" t="s">
        <v>311</v>
      </c>
      <c r="E156" s="10">
        <v>10</v>
      </c>
      <c r="F156" s="7">
        <v>270.96000000000004</v>
      </c>
      <c r="G156" s="15">
        <v>1.0293860616198383E-3</v>
      </c>
      <c r="I156" s="7">
        <v>0</v>
      </c>
      <c r="J156" s="7">
        <v>270.96000000000004</v>
      </c>
      <c r="K156" s="14">
        <v>0.7047990635973469</v>
      </c>
      <c r="L156" s="13" t="s">
        <v>1</v>
      </c>
    </row>
    <row r="157" spans="1:12" x14ac:dyDescent="0.25">
      <c r="A157" s="2" t="s">
        <v>161</v>
      </c>
      <c r="B157" s="9" t="s">
        <v>462</v>
      </c>
      <c r="C157" s="9" t="s">
        <v>428</v>
      </c>
      <c r="D157" s="9" t="s">
        <v>542</v>
      </c>
      <c r="E157" s="10">
        <v>1</v>
      </c>
      <c r="F157" s="7">
        <v>264.89</v>
      </c>
      <c r="G157" s="15">
        <v>1.0063259295190394E-3</v>
      </c>
      <c r="I157" s="7">
        <v>0</v>
      </c>
      <c r="J157" s="7">
        <v>264.89</v>
      </c>
      <c r="K157" s="14">
        <v>0.17912981146365872</v>
      </c>
      <c r="L157" s="13" t="s">
        <v>1</v>
      </c>
    </row>
    <row r="158" spans="1:12" x14ac:dyDescent="0.25">
      <c r="A158" s="2" t="s">
        <v>32</v>
      </c>
      <c r="B158" s="9" t="s">
        <v>465</v>
      </c>
      <c r="C158" s="9" t="s">
        <v>441</v>
      </c>
      <c r="D158" s="9" t="s">
        <v>33</v>
      </c>
      <c r="E158" s="10">
        <v>3</v>
      </c>
      <c r="F158" s="7">
        <v>264.54000000000002</v>
      </c>
      <c r="G158" s="15">
        <v>1.004996267865781E-3</v>
      </c>
      <c r="I158" s="7">
        <v>0</v>
      </c>
      <c r="J158" s="7">
        <v>264.54000000000002</v>
      </c>
      <c r="K158" s="14">
        <v>0.6586003435656137</v>
      </c>
      <c r="L158" s="13" t="s">
        <v>1</v>
      </c>
    </row>
    <row r="159" spans="1:12" x14ac:dyDescent="0.25">
      <c r="A159" s="2">
        <v>552033</v>
      </c>
      <c r="B159" s="9" t="s">
        <v>462</v>
      </c>
      <c r="C159" s="9" t="s">
        <v>428</v>
      </c>
      <c r="D159" s="9" t="s">
        <v>335</v>
      </c>
      <c r="E159" s="10">
        <v>4</v>
      </c>
      <c r="F159" s="7">
        <v>262.58999999999997</v>
      </c>
      <c r="G159" s="15">
        <v>9.9758815294048297E-4</v>
      </c>
      <c r="I159" s="7">
        <v>0</v>
      </c>
      <c r="J159" s="7">
        <v>262.58999999999997</v>
      </c>
      <c r="K159" s="14">
        <v>0.7856330780277645</v>
      </c>
      <c r="L159" s="13" t="s">
        <v>1</v>
      </c>
    </row>
    <row r="160" spans="1:12" x14ac:dyDescent="0.25">
      <c r="A160" s="2">
        <v>772035</v>
      </c>
      <c r="B160" s="9" t="s">
        <v>462</v>
      </c>
      <c r="C160" s="9" t="s">
        <v>428</v>
      </c>
      <c r="D160" s="9" t="s">
        <v>363</v>
      </c>
      <c r="E160" s="10">
        <v>1</v>
      </c>
      <c r="F160" s="7">
        <v>261.42</v>
      </c>
      <c r="G160" s="15">
        <v>9.9314328398530439E-4</v>
      </c>
      <c r="I160" s="7">
        <v>0</v>
      </c>
      <c r="J160" s="7">
        <v>261.42</v>
      </c>
      <c r="K160" s="14">
        <v>0.75769520607501029</v>
      </c>
      <c r="L160" s="13" t="s">
        <v>1</v>
      </c>
    </row>
    <row r="161" spans="1:12" x14ac:dyDescent="0.25">
      <c r="A161" s="2" t="s">
        <v>204</v>
      </c>
      <c r="B161" s="9" t="s">
        <v>462</v>
      </c>
      <c r="C161" s="9" t="s">
        <v>428</v>
      </c>
      <c r="D161" s="9" t="s">
        <v>543</v>
      </c>
      <c r="E161" s="10">
        <v>1</v>
      </c>
      <c r="F161" s="7">
        <v>257.07</v>
      </c>
      <c r="G161" s="15">
        <v>9.7661748915194783E-4</v>
      </c>
      <c r="I161" s="7">
        <v>0</v>
      </c>
      <c r="J161" s="7">
        <v>257.07</v>
      </c>
      <c r="K161" s="14">
        <v>0.79932216038058512</v>
      </c>
      <c r="L161" s="13" t="s">
        <v>1</v>
      </c>
    </row>
    <row r="162" spans="1:12" x14ac:dyDescent="0.25">
      <c r="A162" s="2" t="s">
        <v>288</v>
      </c>
      <c r="B162" s="9" t="s">
        <v>511</v>
      </c>
      <c r="C162" s="9" t="s">
        <v>428</v>
      </c>
      <c r="D162" s="9" t="s">
        <v>289</v>
      </c>
      <c r="E162" s="10">
        <v>6</v>
      </c>
      <c r="F162" s="7">
        <v>256.14999999999998</v>
      </c>
      <c r="G162" s="15">
        <v>9.7312237852052524E-4</v>
      </c>
      <c r="I162" s="7">
        <v>0</v>
      </c>
      <c r="J162" s="7">
        <v>256.14999999999998</v>
      </c>
      <c r="K162" s="14">
        <v>0.70601692345855949</v>
      </c>
      <c r="L162" s="13" t="s">
        <v>1</v>
      </c>
    </row>
    <row r="163" spans="1:12" x14ac:dyDescent="0.25">
      <c r="A163" s="2">
        <v>13125</v>
      </c>
      <c r="B163" s="9" t="s">
        <v>481</v>
      </c>
      <c r="C163" s="9" t="s">
        <v>447</v>
      </c>
      <c r="D163" s="9" t="s">
        <v>544</v>
      </c>
      <c r="E163" s="10">
        <v>6</v>
      </c>
      <c r="F163" s="7">
        <v>251.21</v>
      </c>
      <c r="G163" s="15">
        <v>9.5435515404310427E-4</v>
      </c>
      <c r="I163" s="7">
        <v>0</v>
      </c>
      <c r="J163" s="7">
        <v>251.21</v>
      </c>
      <c r="K163" s="14">
        <v>0.69396944666979754</v>
      </c>
      <c r="L163" s="13" t="s">
        <v>1</v>
      </c>
    </row>
    <row r="164" spans="1:12" x14ac:dyDescent="0.25">
      <c r="A164" s="2">
        <v>662014</v>
      </c>
      <c r="B164" s="9" t="s">
        <v>462</v>
      </c>
      <c r="C164" s="9" t="s">
        <v>428</v>
      </c>
      <c r="D164" s="9" t="s">
        <v>362</v>
      </c>
      <c r="E164" s="10">
        <v>2</v>
      </c>
      <c r="F164" s="7">
        <v>250.98</v>
      </c>
      <c r="G164" s="15">
        <v>9.5348137638524865E-4</v>
      </c>
      <c r="I164" s="7">
        <v>0</v>
      </c>
      <c r="J164" s="7">
        <v>250.98</v>
      </c>
      <c r="K164" s="14">
        <v>0.73895889765634204</v>
      </c>
      <c r="L164" s="13" t="s">
        <v>1</v>
      </c>
    </row>
    <row r="165" spans="1:12" x14ac:dyDescent="0.25">
      <c r="A165" s="2">
        <v>29014</v>
      </c>
      <c r="B165" s="9" t="s">
        <v>481</v>
      </c>
      <c r="C165" s="9" t="s">
        <v>447</v>
      </c>
      <c r="D165" s="9" t="s">
        <v>545</v>
      </c>
      <c r="E165" s="10">
        <v>6</v>
      </c>
      <c r="F165" s="7">
        <v>249.60999999999999</v>
      </c>
      <c r="G165" s="15">
        <v>9.4827670077106505E-4</v>
      </c>
      <c r="I165" s="7">
        <v>0</v>
      </c>
      <c r="J165" s="7">
        <v>249.60999999999999</v>
      </c>
      <c r="K165" s="14">
        <v>0.85080782602767735</v>
      </c>
      <c r="L165" s="13" t="s">
        <v>1</v>
      </c>
    </row>
    <row r="166" spans="1:12" x14ac:dyDescent="0.25">
      <c r="A166" s="9" t="s">
        <v>68</v>
      </c>
      <c r="B166" s="9" t="s">
        <v>470</v>
      </c>
      <c r="C166" s="9" t="s">
        <v>448</v>
      </c>
      <c r="D166" s="9" t="s">
        <v>69</v>
      </c>
      <c r="E166" s="10">
        <v>1</v>
      </c>
      <c r="F166" s="7">
        <v>248.81</v>
      </c>
      <c r="G166" s="15">
        <v>9.4523747413504549E-4</v>
      </c>
      <c r="I166" s="7">
        <v>0</v>
      </c>
      <c r="J166" s="7">
        <v>248.81</v>
      </c>
      <c r="K166" s="14">
        <v>0.75711286248973009</v>
      </c>
      <c r="L166" s="13" t="s">
        <v>1</v>
      </c>
    </row>
    <row r="167" spans="1:12" x14ac:dyDescent="0.25">
      <c r="A167" s="9">
        <v>332080</v>
      </c>
      <c r="B167" s="9" t="s">
        <v>462</v>
      </c>
      <c r="C167" s="9" t="s">
        <v>428</v>
      </c>
      <c r="D167" s="9" t="s">
        <v>238</v>
      </c>
      <c r="E167" s="10">
        <v>2</v>
      </c>
      <c r="F167" s="7">
        <v>248.36</v>
      </c>
      <c r="G167" s="15">
        <v>9.4352790915228448E-4</v>
      </c>
      <c r="I167" s="7">
        <v>0</v>
      </c>
      <c r="J167" s="7">
        <v>248.36</v>
      </c>
      <c r="K167" s="14">
        <v>0.71179640032099045</v>
      </c>
      <c r="L167" s="13" t="s">
        <v>1</v>
      </c>
    </row>
    <row r="168" spans="1:12" x14ac:dyDescent="0.25">
      <c r="A168" s="9">
        <v>222015</v>
      </c>
      <c r="B168" s="9" t="s">
        <v>462</v>
      </c>
      <c r="C168" s="9" t="s">
        <v>428</v>
      </c>
      <c r="D168" s="9" t="s">
        <v>296</v>
      </c>
      <c r="E168" s="10">
        <v>2</v>
      </c>
      <c r="F168" s="7">
        <v>248.33400000000003</v>
      </c>
      <c r="G168" s="15">
        <v>9.4342913428661392E-4</v>
      </c>
      <c r="I168" s="7">
        <v>0</v>
      </c>
      <c r="J168" s="7">
        <v>248.33400000000003</v>
      </c>
      <c r="K168" s="14">
        <v>0.48639533061736134</v>
      </c>
      <c r="L168" s="13" t="s">
        <v>1</v>
      </c>
    </row>
    <row r="169" spans="1:12" x14ac:dyDescent="0.25">
      <c r="A169" s="9">
        <v>66412</v>
      </c>
      <c r="B169" s="9" t="s">
        <v>496</v>
      </c>
      <c r="C169" s="9" t="s">
        <v>441</v>
      </c>
      <c r="D169" s="9" t="s">
        <v>63</v>
      </c>
      <c r="E169" s="10">
        <v>6</v>
      </c>
      <c r="F169" s="7">
        <v>247.88</v>
      </c>
      <c r="G169" s="15">
        <v>9.4170437317067266E-4</v>
      </c>
      <c r="I169" s="7">
        <v>0</v>
      </c>
      <c r="J169" s="7">
        <v>247.88</v>
      </c>
      <c r="K169" s="14">
        <v>0.74082486551105786</v>
      </c>
      <c r="L169" s="13" t="s">
        <v>1</v>
      </c>
    </row>
    <row r="170" spans="1:12" x14ac:dyDescent="0.25">
      <c r="A170" s="9">
        <v>552012</v>
      </c>
      <c r="B170" s="9" t="s">
        <v>462</v>
      </c>
      <c r="C170" s="9" t="s">
        <v>428</v>
      </c>
      <c r="D170" s="9" t="s">
        <v>546</v>
      </c>
      <c r="E170" s="10">
        <v>4</v>
      </c>
      <c r="F170" s="7">
        <v>247.1404</v>
      </c>
      <c r="G170" s="15">
        <v>9.3889460814567261E-4</v>
      </c>
      <c r="I170" s="7">
        <v>0</v>
      </c>
      <c r="J170" s="7">
        <v>247.1404</v>
      </c>
      <c r="K170" s="14">
        <v>0.67635577449370554</v>
      </c>
      <c r="L170" s="13" t="s">
        <v>1</v>
      </c>
    </row>
    <row r="171" spans="1:12" x14ac:dyDescent="0.25">
      <c r="A171" s="9">
        <v>552013</v>
      </c>
      <c r="B171" s="9" t="s">
        <v>462</v>
      </c>
      <c r="C171" s="9" t="s">
        <v>428</v>
      </c>
      <c r="D171" s="9" t="s">
        <v>547</v>
      </c>
      <c r="E171" s="10">
        <v>4</v>
      </c>
      <c r="F171" s="7">
        <v>247.1404</v>
      </c>
      <c r="G171" s="15">
        <v>9.3889460814567261E-4</v>
      </c>
      <c r="I171" s="7">
        <v>0</v>
      </c>
      <c r="J171" s="7">
        <v>247.1404</v>
      </c>
      <c r="K171" s="14">
        <v>0.84544471811713195</v>
      </c>
      <c r="L171" s="13" t="s">
        <v>1</v>
      </c>
    </row>
    <row r="172" spans="1:12" x14ac:dyDescent="0.25">
      <c r="A172" s="2">
        <v>222014</v>
      </c>
      <c r="B172" s="9" t="s">
        <v>462</v>
      </c>
      <c r="C172" s="9" t="s">
        <v>428</v>
      </c>
      <c r="D172" s="9" t="s">
        <v>216</v>
      </c>
      <c r="E172" s="10">
        <v>2</v>
      </c>
      <c r="F172" s="7">
        <v>246.74400000000003</v>
      </c>
      <c r="G172" s="15">
        <v>9.3738867134752493E-4</v>
      </c>
      <c r="I172" s="7">
        <v>0</v>
      </c>
      <c r="J172" s="7">
        <v>246.74400000000003</v>
      </c>
      <c r="K172" s="14">
        <v>0.73196084247997628</v>
      </c>
      <c r="L172" s="13" t="s">
        <v>1</v>
      </c>
    </row>
    <row r="173" spans="1:12" x14ac:dyDescent="0.25">
      <c r="A173" s="9" t="s">
        <v>105</v>
      </c>
      <c r="B173" s="9" t="s">
        <v>548</v>
      </c>
      <c r="C173" s="9" t="s">
        <v>446</v>
      </c>
      <c r="D173" s="9" t="s">
        <v>106</v>
      </c>
      <c r="E173" s="10">
        <v>5</v>
      </c>
      <c r="F173" s="7">
        <v>245.92</v>
      </c>
      <c r="G173" s="15">
        <v>9.3425826791242465E-4</v>
      </c>
      <c r="I173" s="7">
        <v>0</v>
      </c>
      <c r="J173" s="7">
        <v>245.92</v>
      </c>
      <c r="K173" s="14">
        <v>0.46035192811681014</v>
      </c>
      <c r="L173" s="13" t="s">
        <v>1</v>
      </c>
    </row>
    <row r="174" spans="1:12" x14ac:dyDescent="0.25">
      <c r="A174" s="9">
        <v>2327</v>
      </c>
      <c r="B174" s="9" t="s">
        <v>479</v>
      </c>
      <c r="C174" s="9" t="s">
        <v>446</v>
      </c>
      <c r="D174" s="9" t="s">
        <v>137</v>
      </c>
      <c r="E174" s="10">
        <v>7</v>
      </c>
      <c r="F174" s="7">
        <v>245.57699999999997</v>
      </c>
      <c r="G174" s="15">
        <v>9.3295519949223118E-4</v>
      </c>
      <c r="I174" s="7">
        <v>0</v>
      </c>
      <c r="J174" s="7">
        <v>245.57699999999997</v>
      </c>
      <c r="K174" s="14">
        <v>0.75031164069660861</v>
      </c>
      <c r="L174" s="13" t="s">
        <v>1</v>
      </c>
    </row>
    <row r="175" spans="1:12" x14ac:dyDescent="0.25">
      <c r="A175" s="9">
        <v>112074</v>
      </c>
      <c r="B175" s="9" t="s">
        <v>462</v>
      </c>
      <c r="C175" s="9" t="s">
        <v>428</v>
      </c>
      <c r="D175" s="9" t="s">
        <v>549</v>
      </c>
      <c r="E175" s="10">
        <v>2</v>
      </c>
      <c r="F175" s="7">
        <v>244.62</v>
      </c>
      <c r="G175" s="15">
        <v>9.293195246288928E-4</v>
      </c>
      <c r="I175" s="7">
        <v>0</v>
      </c>
      <c r="J175" s="7">
        <v>244.62</v>
      </c>
      <c r="K175" s="14">
        <v>0.89160227438402095</v>
      </c>
      <c r="L175" s="13" t="s">
        <v>1</v>
      </c>
    </row>
    <row r="176" spans="1:12" x14ac:dyDescent="0.25">
      <c r="A176" s="9">
        <v>332116</v>
      </c>
      <c r="B176" s="9" t="s">
        <v>462</v>
      </c>
      <c r="C176" s="9" t="s">
        <v>428</v>
      </c>
      <c r="D176" s="9" t="s">
        <v>550</v>
      </c>
      <c r="E176" s="10">
        <v>2</v>
      </c>
      <c r="F176" s="7">
        <v>244.06</v>
      </c>
      <c r="G176" s="15">
        <v>9.271920659836791E-4</v>
      </c>
      <c r="I176" s="7">
        <v>0</v>
      </c>
      <c r="J176" s="7">
        <v>244.06</v>
      </c>
      <c r="K176" s="14">
        <v>0.68444668798025687</v>
      </c>
      <c r="L176" s="13" t="s">
        <v>1</v>
      </c>
    </row>
    <row r="177" spans="1:12" x14ac:dyDescent="0.25">
      <c r="A177" s="2" t="s">
        <v>228</v>
      </c>
      <c r="B177" s="9" t="s">
        <v>462</v>
      </c>
      <c r="C177" s="9" t="s">
        <v>428</v>
      </c>
      <c r="D177" s="9" t="s">
        <v>551</v>
      </c>
      <c r="E177" s="10">
        <v>1</v>
      </c>
      <c r="F177" s="7">
        <v>243.12</v>
      </c>
      <c r="G177" s="15">
        <v>9.2362097468635614E-4</v>
      </c>
      <c r="I177" s="7">
        <v>0</v>
      </c>
      <c r="J177" s="7">
        <v>243.12</v>
      </c>
      <c r="K177" s="14">
        <v>0.7980829202639268</v>
      </c>
      <c r="L177" s="13" t="s">
        <v>1</v>
      </c>
    </row>
    <row r="178" spans="1:12" x14ac:dyDescent="0.25">
      <c r="A178" s="2" t="s">
        <v>118</v>
      </c>
      <c r="B178" s="9" t="s">
        <v>511</v>
      </c>
      <c r="C178" s="9" t="s">
        <v>428</v>
      </c>
      <c r="D178" s="9" t="s">
        <v>180</v>
      </c>
      <c r="E178" s="10">
        <v>5</v>
      </c>
      <c r="F178" s="7">
        <v>240.14999999999998</v>
      </c>
      <c r="G178" s="15">
        <v>9.1233784580013321E-4</v>
      </c>
      <c r="I178" s="7">
        <v>0</v>
      </c>
      <c r="J178" s="7">
        <v>240.14999999999998</v>
      </c>
      <c r="K178" s="14">
        <v>0.39288343558282207</v>
      </c>
      <c r="L178" s="13" t="s">
        <v>1</v>
      </c>
    </row>
    <row r="179" spans="1:12" x14ac:dyDescent="0.25">
      <c r="A179" s="9" t="s">
        <v>167</v>
      </c>
      <c r="B179" s="9" t="s">
        <v>462</v>
      </c>
      <c r="C179" s="9" t="s">
        <v>428</v>
      </c>
      <c r="D179" s="9" t="s">
        <v>552</v>
      </c>
      <c r="E179" s="10">
        <v>1</v>
      </c>
      <c r="F179" s="7">
        <v>239.05</v>
      </c>
      <c r="G179" s="15">
        <v>9.0815890917560638E-4</v>
      </c>
      <c r="I179" s="7">
        <v>0</v>
      </c>
      <c r="J179" s="7">
        <v>239.05</v>
      </c>
      <c r="K179" s="14">
        <v>0.74862207190279351</v>
      </c>
      <c r="L179" s="13" t="s">
        <v>1</v>
      </c>
    </row>
    <row r="180" spans="1:12" x14ac:dyDescent="0.25">
      <c r="A180" s="9">
        <v>112001</v>
      </c>
      <c r="B180" s="9" t="s">
        <v>462</v>
      </c>
      <c r="C180" s="9" t="s">
        <v>428</v>
      </c>
      <c r="D180" s="9" t="s">
        <v>553</v>
      </c>
      <c r="E180" s="10">
        <v>3</v>
      </c>
      <c r="F180" s="7">
        <v>236.51</v>
      </c>
      <c r="G180" s="15">
        <v>8.9850936460624409E-4</v>
      </c>
      <c r="I180" s="7">
        <v>0</v>
      </c>
      <c r="J180" s="7">
        <v>236.51</v>
      </c>
      <c r="K180" s="14">
        <v>0.66188117426468529</v>
      </c>
      <c r="L180" s="13" t="s">
        <v>1</v>
      </c>
    </row>
    <row r="181" spans="1:12" x14ac:dyDescent="0.25">
      <c r="A181" s="9" t="s">
        <v>284</v>
      </c>
      <c r="B181" s="9" t="s">
        <v>505</v>
      </c>
      <c r="C181" s="9" t="s">
        <v>447</v>
      </c>
      <c r="D181" s="9" t="s">
        <v>554</v>
      </c>
      <c r="E181" s="10">
        <v>7</v>
      </c>
      <c r="F181" s="7">
        <v>232.99</v>
      </c>
      <c r="G181" s="15">
        <v>8.8513676740775791E-4</v>
      </c>
      <c r="I181" s="7">
        <v>0</v>
      </c>
      <c r="J181" s="7">
        <v>232.99</v>
      </c>
      <c r="K181" s="14">
        <v>0.67774965820170463</v>
      </c>
      <c r="L181" s="13" t="s">
        <v>1</v>
      </c>
    </row>
    <row r="182" spans="1:12" x14ac:dyDescent="0.25">
      <c r="A182" s="9">
        <v>55174</v>
      </c>
      <c r="B182" s="9" t="s">
        <v>555</v>
      </c>
      <c r="C182" s="9" t="s">
        <v>449</v>
      </c>
      <c r="D182" s="9" t="s">
        <v>193</v>
      </c>
      <c r="E182" s="10">
        <v>5</v>
      </c>
      <c r="F182" s="7">
        <v>232.65</v>
      </c>
      <c r="G182" s="15">
        <v>8.8384509608744959E-4</v>
      </c>
      <c r="I182" s="7">
        <v>0</v>
      </c>
      <c r="J182" s="7">
        <v>232.65</v>
      </c>
      <c r="K182" s="14">
        <v>0.82970756062767481</v>
      </c>
      <c r="L182" s="13" t="s">
        <v>1</v>
      </c>
    </row>
    <row r="183" spans="1:12" x14ac:dyDescent="0.25">
      <c r="A183" s="9">
        <v>77365</v>
      </c>
      <c r="B183" s="9" t="s">
        <v>464</v>
      </c>
      <c r="C183" s="9" t="s">
        <v>441</v>
      </c>
      <c r="D183" s="9" t="s">
        <v>501</v>
      </c>
      <c r="E183" s="10">
        <v>1</v>
      </c>
      <c r="F183" s="7">
        <v>230.99</v>
      </c>
      <c r="G183" s="15">
        <v>8.7753870081770896E-4</v>
      </c>
      <c r="I183" s="7">
        <v>0</v>
      </c>
      <c r="J183" s="7">
        <v>230.99</v>
      </c>
      <c r="K183" s="14">
        <v>0.79734207801173629</v>
      </c>
      <c r="L183" s="13" t="s">
        <v>1</v>
      </c>
    </row>
    <row r="184" spans="1:12" x14ac:dyDescent="0.25">
      <c r="A184" s="9">
        <v>332067</v>
      </c>
      <c r="B184" s="9" t="s">
        <v>462</v>
      </c>
      <c r="C184" s="9" t="s">
        <v>428</v>
      </c>
      <c r="D184" s="9" t="s">
        <v>556</v>
      </c>
      <c r="E184" s="10">
        <v>2</v>
      </c>
      <c r="F184" s="7">
        <v>230.72</v>
      </c>
      <c r="G184" s="15">
        <v>8.7651296182805229E-4</v>
      </c>
      <c r="I184" s="7">
        <v>0</v>
      </c>
      <c r="J184" s="7">
        <v>230.72</v>
      </c>
      <c r="K184" s="14">
        <v>0.64128078270053923</v>
      </c>
      <c r="L184" s="13" t="s">
        <v>1</v>
      </c>
    </row>
    <row r="185" spans="1:12" x14ac:dyDescent="0.25">
      <c r="A185" s="9">
        <v>442096</v>
      </c>
      <c r="B185" s="9" t="s">
        <v>462</v>
      </c>
      <c r="C185" s="9" t="s">
        <v>428</v>
      </c>
      <c r="D185" s="9" t="s">
        <v>557</v>
      </c>
      <c r="E185" s="10">
        <v>2</v>
      </c>
      <c r="F185" s="7">
        <v>227.16</v>
      </c>
      <c r="G185" s="15">
        <v>8.6298840329776506E-4</v>
      </c>
      <c r="I185" s="7">
        <v>0</v>
      </c>
      <c r="J185" s="7">
        <v>227.16</v>
      </c>
      <c r="K185" s="14">
        <v>0.60611558781151609</v>
      </c>
      <c r="L185" s="13" t="s">
        <v>1</v>
      </c>
    </row>
    <row r="186" spans="1:12" x14ac:dyDescent="0.25">
      <c r="A186" s="9">
        <v>5554</v>
      </c>
      <c r="B186" s="9" t="s">
        <v>490</v>
      </c>
      <c r="C186" s="9" t="s">
        <v>443</v>
      </c>
      <c r="D186" s="9" t="s">
        <v>491</v>
      </c>
      <c r="E186" s="10">
        <v>7</v>
      </c>
      <c r="F186" s="7">
        <v>226.38000000000002</v>
      </c>
      <c r="G186" s="15">
        <v>8.6002515732764608E-4</v>
      </c>
      <c r="I186" s="7">
        <v>0</v>
      </c>
      <c r="J186" s="7">
        <v>226.38000000000002</v>
      </c>
      <c r="K186" s="14">
        <v>0.70015154795410273</v>
      </c>
      <c r="L186" s="13" t="s">
        <v>1</v>
      </c>
    </row>
    <row r="187" spans="1:12" x14ac:dyDescent="0.25">
      <c r="A187" s="9">
        <v>662046</v>
      </c>
      <c r="B187" s="9" t="s">
        <v>462</v>
      </c>
      <c r="C187" s="9" t="s">
        <v>428</v>
      </c>
      <c r="D187" s="9" t="s">
        <v>14</v>
      </c>
      <c r="E187" s="10">
        <v>2</v>
      </c>
      <c r="F187" s="7">
        <v>225.66</v>
      </c>
      <c r="G187" s="15">
        <v>8.5728985335522829E-4</v>
      </c>
      <c r="I187" s="7">
        <v>0</v>
      </c>
      <c r="J187" s="7">
        <v>225.66</v>
      </c>
      <c r="K187" s="14">
        <v>0.80004254413954479</v>
      </c>
      <c r="L187" s="13" t="s">
        <v>1</v>
      </c>
    </row>
    <row r="188" spans="1:12" x14ac:dyDescent="0.25">
      <c r="A188" s="2">
        <v>332154</v>
      </c>
      <c r="B188" s="9" t="s">
        <v>462</v>
      </c>
      <c r="C188" s="9" t="s">
        <v>428</v>
      </c>
      <c r="D188" s="9" t="s">
        <v>558</v>
      </c>
      <c r="E188" s="10">
        <v>1</v>
      </c>
      <c r="F188" s="7">
        <v>222.87</v>
      </c>
      <c r="G188" s="15">
        <v>8.4669055046211002E-4</v>
      </c>
      <c r="I188" s="7">
        <v>0</v>
      </c>
      <c r="J188" s="7">
        <v>222.87</v>
      </c>
      <c r="K188" s="14">
        <v>0.74643311675262913</v>
      </c>
      <c r="L188" s="13" t="s">
        <v>1</v>
      </c>
    </row>
    <row r="189" spans="1:12" x14ac:dyDescent="0.25">
      <c r="A189" s="9" t="s">
        <v>92</v>
      </c>
      <c r="B189" s="9" t="s">
        <v>481</v>
      </c>
      <c r="C189" s="9" t="s">
        <v>447</v>
      </c>
      <c r="D189" s="9" t="s">
        <v>164</v>
      </c>
      <c r="E189" s="10">
        <v>3</v>
      </c>
      <c r="F189" s="7">
        <v>222.66000000000003</v>
      </c>
      <c r="G189" s="15">
        <v>8.4589275347015497E-4</v>
      </c>
      <c r="I189" s="7">
        <v>0</v>
      </c>
      <c r="J189" s="7">
        <v>222.66000000000003</v>
      </c>
      <c r="K189" s="14">
        <v>0.74227422742274241</v>
      </c>
      <c r="L189" s="13" t="s">
        <v>1</v>
      </c>
    </row>
    <row r="190" spans="1:12" x14ac:dyDescent="0.25">
      <c r="A190" s="9">
        <v>552010</v>
      </c>
      <c r="B190" s="9" t="s">
        <v>462</v>
      </c>
      <c r="C190" s="9" t="s">
        <v>428</v>
      </c>
      <c r="D190" s="9" t="s">
        <v>131</v>
      </c>
      <c r="E190" s="10">
        <v>4</v>
      </c>
      <c r="F190" s="7">
        <v>222.34000000000003</v>
      </c>
      <c r="G190" s="15">
        <v>8.4467706281574713E-4</v>
      </c>
      <c r="I190" s="7">
        <v>0</v>
      </c>
      <c r="J190" s="7">
        <v>222.34000000000003</v>
      </c>
      <c r="K190" s="14">
        <v>0.61173168986958681</v>
      </c>
      <c r="L190" s="13" t="s">
        <v>1</v>
      </c>
    </row>
    <row r="191" spans="1:12" x14ac:dyDescent="0.25">
      <c r="A191" s="9">
        <v>332081</v>
      </c>
      <c r="B191" s="9" t="s">
        <v>462</v>
      </c>
      <c r="C191" s="9" t="s">
        <v>428</v>
      </c>
      <c r="D191" s="9" t="s">
        <v>223</v>
      </c>
      <c r="E191" s="10">
        <v>1</v>
      </c>
      <c r="F191" s="7">
        <v>221.44</v>
      </c>
      <c r="G191" s="15">
        <v>8.41257932850225E-4</v>
      </c>
      <c r="I191" s="7">
        <v>0</v>
      </c>
      <c r="J191" s="7">
        <v>221.44</v>
      </c>
      <c r="K191" s="14">
        <v>0.78770631758679566</v>
      </c>
      <c r="L191" s="13" t="s">
        <v>1</v>
      </c>
    </row>
    <row r="192" spans="1:12" x14ac:dyDescent="0.25">
      <c r="A192" s="9">
        <v>44507</v>
      </c>
      <c r="B192" s="9" t="s">
        <v>508</v>
      </c>
      <c r="C192" s="9" t="s">
        <v>449</v>
      </c>
      <c r="D192" s="9" t="s">
        <v>38</v>
      </c>
      <c r="E192" s="10">
        <v>7</v>
      </c>
      <c r="F192" s="7">
        <v>221.32999999999998</v>
      </c>
      <c r="G192" s="15">
        <v>8.408400391877722E-4</v>
      </c>
      <c r="I192" s="7">
        <v>0</v>
      </c>
      <c r="J192" s="7">
        <v>221.32999999999998</v>
      </c>
      <c r="K192" s="14">
        <v>0.74284275885215634</v>
      </c>
      <c r="L192" s="13" t="s">
        <v>1</v>
      </c>
    </row>
    <row r="193" spans="1:12" x14ac:dyDescent="0.25">
      <c r="A193" s="2">
        <v>772141</v>
      </c>
      <c r="B193" s="9" t="s">
        <v>462</v>
      </c>
      <c r="C193" s="9" t="s">
        <v>428</v>
      </c>
      <c r="D193" s="9" t="s">
        <v>364</v>
      </c>
      <c r="E193" s="10">
        <v>1</v>
      </c>
      <c r="F193" s="7">
        <v>218.92</v>
      </c>
      <c r="G193" s="15">
        <v>8.3168436894676318E-4</v>
      </c>
      <c r="I193" s="7">
        <v>0</v>
      </c>
      <c r="J193" s="7">
        <v>218.92</v>
      </c>
      <c r="K193" s="14">
        <v>0.3771751490300127</v>
      </c>
      <c r="L193" s="13" t="s">
        <v>1</v>
      </c>
    </row>
    <row r="194" spans="1:12" x14ac:dyDescent="0.25">
      <c r="A194" s="2">
        <v>2361</v>
      </c>
      <c r="B194" s="9" t="s">
        <v>559</v>
      </c>
      <c r="C194" s="9" t="s">
        <v>446</v>
      </c>
      <c r="D194" s="9" t="s">
        <v>560</v>
      </c>
      <c r="E194" s="10">
        <v>5</v>
      </c>
      <c r="F194" s="7">
        <v>217.10000000000002</v>
      </c>
      <c r="G194" s="15">
        <v>8.2477012834981868E-4</v>
      </c>
      <c r="I194" s="7">
        <v>0</v>
      </c>
      <c r="J194" s="7">
        <v>217.10000000000002</v>
      </c>
      <c r="K194" s="14">
        <v>0.64429012345679038</v>
      </c>
      <c r="L194" s="13" t="s">
        <v>1</v>
      </c>
    </row>
    <row r="195" spans="1:12" x14ac:dyDescent="0.25">
      <c r="A195" s="2">
        <v>772033</v>
      </c>
      <c r="B195" s="9" t="s">
        <v>462</v>
      </c>
      <c r="C195" s="9" t="s">
        <v>428</v>
      </c>
      <c r="D195" s="9" t="s">
        <v>561</v>
      </c>
      <c r="E195" s="10">
        <v>1</v>
      </c>
      <c r="F195" s="7">
        <v>214.81</v>
      </c>
      <c r="G195" s="15">
        <v>8.1607034210421259E-4</v>
      </c>
      <c r="I195" s="7">
        <v>0</v>
      </c>
      <c r="J195" s="7">
        <v>214.81</v>
      </c>
      <c r="K195" s="14">
        <v>0.82227070892665743</v>
      </c>
      <c r="L195" s="13" t="s">
        <v>1</v>
      </c>
    </row>
    <row r="196" spans="1:12" x14ac:dyDescent="0.25">
      <c r="A196" s="2" t="s">
        <v>263</v>
      </c>
      <c r="B196" s="9" t="s">
        <v>462</v>
      </c>
      <c r="C196" s="9" t="s">
        <v>428</v>
      </c>
      <c r="D196" s="9" t="s">
        <v>562</v>
      </c>
      <c r="E196" s="10">
        <v>1</v>
      </c>
      <c r="F196" s="7">
        <v>212.92</v>
      </c>
      <c r="G196" s="15">
        <v>8.0889016917661623E-4</v>
      </c>
      <c r="I196" s="7">
        <v>0</v>
      </c>
      <c r="J196" s="7">
        <v>212.92</v>
      </c>
      <c r="K196" s="14">
        <v>0.73514483996823532</v>
      </c>
      <c r="L196" s="13" t="s">
        <v>1</v>
      </c>
    </row>
    <row r="197" spans="1:12" x14ac:dyDescent="0.25">
      <c r="A197" s="2" t="s">
        <v>18</v>
      </c>
      <c r="B197" s="9" t="s">
        <v>479</v>
      </c>
      <c r="C197" s="9" t="s">
        <v>446</v>
      </c>
      <c r="D197" s="9" t="s">
        <v>88</v>
      </c>
      <c r="E197" s="10">
        <v>9</v>
      </c>
      <c r="F197" s="7">
        <v>211.33959999999999</v>
      </c>
      <c r="G197" s="15">
        <v>8.0288617695715948E-4</v>
      </c>
      <c r="I197" s="7">
        <v>0</v>
      </c>
      <c r="J197" s="7">
        <v>211.33959999999999</v>
      </c>
      <c r="K197" s="14">
        <v>0.66180121500594957</v>
      </c>
      <c r="L197" s="13" t="s">
        <v>1</v>
      </c>
    </row>
    <row r="198" spans="1:12" x14ac:dyDescent="0.25">
      <c r="A198" s="2" t="s">
        <v>36</v>
      </c>
      <c r="B198" s="9" t="s">
        <v>511</v>
      </c>
      <c r="C198" s="9" t="s">
        <v>428</v>
      </c>
      <c r="D198" s="9" t="s">
        <v>37</v>
      </c>
      <c r="E198" s="10">
        <v>3</v>
      </c>
      <c r="F198" s="7">
        <v>209.31</v>
      </c>
      <c r="G198" s="15">
        <v>7.9517565898157782E-4</v>
      </c>
      <c r="I198" s="7">
        <v>0</v>
      </c>
      <c r="J198" s="7">
        <v>209.31</v>
      </c>
      <c r="K198" s="14">
        <v>0.63484986351228379</v>
      </c>
      <c r="L198" s="13" t="s">
        <v>1</v>
      </c>
    </row>
    <row r="199" spans="1:12" x14ac:dyDescent="0.25">
      <c r="A199" s="2">
        <v>772230</v>
      </c>
      <c r="B199" s="9" t="s">
        <v>462</v>
      </c>
      <c r="C199" s="9" t="s">
        <v>428</v>
      </c>
      <c r="D199" s="9" t="s">
        <v>563</v>
      </c>
      <c r="E199" s="10">
        <v>2</v>
      </c>
      <c r="F199" s="7">
        <v>207.05</v>
      </c>
      <c r="G199" s="15">
        <v>7.8658984373482243E-4</v>
      </c>
      <c r="I199" s="7">
        <v>0</v>
      </c>
      <c r="J199" s="7">
        <v>207.05</v>
      </c>
      <c r="K199" s="14">
        <v>0.74909551374819117</v>
      </c>
      <c r="L199" s="13" t="s">
        <v>1</v>
      </c>
    </row>
    <row r="200" spans="1:12" x14ac:dyDescent="0.25">
      <c r="A200" s="9">
        <v>2375</v>
      </c>
      <c r="B200" s="9" t="s">
        <v>494</v>
      </c>
      <c r="C200" s="9" t="s">
        <v>446</v>
      </c>
      <c r="D200" s="9" t="s">
        <v>564</v>
      </c>
      <c r="E200" s="10">
        <v>9</v>
      </c>
      <c r="F200" s="7">
        <v>206.83</v>
      </c>
      <c r="G200" s="15">
        <v>7.8575405640991705E-4</v>
      </c>
      <c r="I200" s="7">
        <v>0</v>
      </c>
      <c r="J200" s="7">
        <v>206.83</v>
      </c>
      <c r="K200" s="14">
        <v>0.66225865326118283</v>
      </c>
      <c r="L200" s="13" t="s">
        <v>1</v>
      </c>
    </row>
    <row r="201" spans="1:12" x14ac:dyDescent="0.25">
      <c r="A201" s="9">
        <v>225051</v>
      </c>
      <c r="B201" s="9" t="s">
        <v>464</v>
      </c>
      <c r="C201" s="9" t="s">
        <v>441</v>
      </c>
      <c r="D201" s="9" t="s">
        <v>474</v>
      </c>
      <c r="E201" s="10">
        <v>1</v>
      </c>
      <c r="F201" s="7">
        <v>205.58</v>
      </c>
      <c r="G201" s="15">
        <v>7.8100526479113648E-4</v>
      </c>
      <c r="I201" s="7">
        <v>0</v>
      </c>
      <c r="J201" s="7">
        <v>205.58</v>
      </c>
      <c r="K201" s="14">
        <v>0.83647312527973305</v>
      </c>
      <c r="L201" s="13" t="s">
        <v>1</v>
      </c>
    </row>
    <row r="202" spans="1:12" x14ac:dyDescent="0.25">
      <c r="A202" s="9">
        <v>662052</v>
      </c>
      <c r="B202" s="9" t="s">
        <v>462</v>
      </c>
      <c r="C202" s="9" t="s">
        <v>428</v>
      </c>
      <c r="D202" s="9" t="s">
        <v>274</v>
      </c>
      <c r="E202" s="10">
        <v>2</v>
      </c>
      <c r="F202" s="7">
        <v>203.01999999999998</v>
      </c>
      <c r="G202" s="15">
        <v>7.7127973955587361E-4</v>
      </c>
      <c r="I202" s="7">
        <v>0</v>
      </c>
      <c r="J202" s="7">
        <v>203.01999999999998</v>
      </c>
      <c r="K202" s="14">
        <v>0.69099077635206418</v>
      </c>
      <c r="L202" s="13" t="s">
        <v>1</v>
      </c>
    </row>
    <row r="203" spans="1:12" x14ac:dyDescent="0.25">
      <c r="A203" s="9" t="s">
        <v>155</v>
      </c>
      <c r="B203" s="9" t="s">
        <v>511</v>
      </c>
      <c r="C203" s="9" t="s">
        <v>428</v>
      </c>
      <c r="D203" s="9" t="s">
        <v>565</v>
      </c>
      <c r="E203" s="10">
        <v>3</v>
      </c>
      <c r="F203" s="7">
        <v>202.32</v>
      </c>
      <c r="G203" s="15">
        <v>7.6862041624935651E-4</v>
      </c>
      <c r="I203" s="7">
        <v>0</v>
      </c>
      <c r="J203" s="7">
        <v>202.32</v>
      </c>
      <c r="K203" s="14">
        <v>0.68086824835941451</v>
      </c>
      <c r="L203" s="13" t="s">
        <v>1</v>
      </c>
    </row>
    <row r="204" spans="1:12" x14ac:dyDescent="0.25">
      <c r="A204" s="9">
        <v>13125</v>
      </c>
      <c r="B204" s="9" t="s">
        <v>481</v>
      </c>
      <c r="C204" s="9" t="s">
        <v>447</v>
      </c>
      <c r="D204" s="9" t="s">
        <v>544</v>
      </c>
      <c r="E204" s="10">
        <v>5</v>
      </c>
      <c r="F204" s="7">
        <v>197.55</v>
      </c>
      <c r="G204" s="15">
        <v>7.5049902743208976E-4</v>
      </c>
      <c r="I204" s="7">
        <v>0</v>
      </c>
      <c r="J204" s="7">
        <v>197.55</v>
      </c>
      <c r="K204" s="14">
        <v>0.57591394087808301</v>
      </c>
      <c r="L204" s="13" t="s">
        <v>1</v>
      </c>
    </row>
    <row r="205" spans="1:12" x14ac:dyDescent="0.25">
      <c r="A205" s="2" t="s">
        <v>300</v>
      </c>
      <c r="B205" s="9" t="s">
        <v>566</v>
      </c>
      <c r="C205" s="9" t="s">
        <v>453</v>
      </c>
      <c r="D205" s="9" t="s">
        <v>567</v>
      </c>
      <c r="E205" s="10">
        <v>0</v>
      </c>
      <c r="F205" s="7">
        <v>195.83</v>
      </c>
      <c r="G205" s="15">
        <v>7.4396469016464761E-4</v>
      </c>
      <c r="I205" s="7">
        <v>0</v>
      </c>
      <c r="J205" s="7">
        <v>195.83</v>
      </c>
      <c r="K205" s="14">
        <v>0.88719249762152863</v>
      </c>
      <c r="L205" s="13" t="s">
        <v>1</v>
      </c>
    </row>
    <row r="206" spans="1:12" x14ac:dyDescent="0.25">
      <c r="A206" s="9">
        <v>772144</v>
      </c>
      <c r="B206" s="9" t="s">
        <v>462</v>
      </c>
      <c r="C206" s="9" t="s">
        <v>428</v>
      </c>
      <c r="D206" s="9" t="s">
        <v>568</v>
      </c>
      <c r="E206" s="10">
        <v>1</v>
      </c>
      <c r="F206" s="7">
        <v>194.75</v>
      </c>
      <c r="G206" s="15">
        <v>7.3986173420602114E-4</v>
      </c>
      <c r="I206" s="7">
        <v>0</v>
      </c>
      <c r="J206" s="7">
        <v>194.75</v>
      </c>
      <c r="K206" s="14">
        <v>0.73241820233170374</v>
      </c>
      <c r="L206" s="13" t="s">
        <v>1</v>
      </c>
    </row>
    <row r="207" spans="1:12" x14ac:dyDescent="0.25">
      <c r="A207" s="9">
        <v>225052</v>
      </c>
      <c r="B207" s="9" t="s">
        <v>464</v>
      </c>
      <c r="C207" s="9" t="s">
        <v>441</v>
      </c>
      <c r="D207" s="9" t="s">
        <v>250</v>
      </c>
      <c r="E207" s="10">
        <v>1</v>
      </c>
      <c r="F207" s="7">
        <v>194.59</v>
      </c>
      <c r="G207" s="15">
        <v>7.3925388887881717E-4</v>
      </c>
      <c r="I207" s="7">
        <v>0</v>
      </c>
      <c r="J207" s="7">
        <v>194.59</v>
      </c>
      <c r="K207" s="14">
        <v>0.68279588757500265</v>
      </c>
      <c r="L207" s="13" t="s">
        <v>1</v>
      </c>
    </row>
    <row r="208" spans="1:12" x14ac:dyDescent="0.25">
      <c r="A208" s="9">
        <v>90501</v>
      </c>
      <c r="B208" s="9" t="s">
        <v>479</v>
      </c>
      <c r="C208" s="9" t="s">
        <v>444</v>
      </c>
      <c r="D208" s="9" t="s">
        <v>569</v>
      </c>
      <c r="E208" s="10">
        <v>3</v>
      </c>
      <c r="F208" s="7">
        <v>193.13</v>
      </c>
      <c r="G208" s="15">
        <v>7.3370730026808134E-4</v>
      </c>
      <c r="I208" s="7">
        <v>0</v>
      </c>
      <c r="J208" s="7">
        <v>193.13</v>
      </c>
      <c r="K208" s="14">
        <v>0.65668140088405302</v>
      </c>
      <c r="L208" s="13" t="s">
        <v>1</v>
      </c>
    </row>
    <row r="209" spans="1:12" x14ac:dyDescent="0.25">
      <c r="A209" s="9">
        <v>55143</v>
      </c>
      <c r="B209" s="9" t="s">
        <v>507</v>
      </c>
      <c r="C209" s="9" t="s">
        <v>449</v>
      </c>
      <c r="D209" s="9" t="s">
        <v>570</v>
      </c>
      <c r="E209" s="10">
        <v>3</v>
      </c>
      <c r="F209" s="7">
        <v>192.24</v>
      </c>
      <c r="G209" s="15">
        <v>7.3032616063550967E-4</v>
      </c>
      <c r="I209" s="7">
        <v>0</v>
      </c>
      <c r="J209" s="7">
        <v>192.24</v>
      </c>
      <c r="K209" s="14">
        <v>0.6640873290037308</v>
      </c>
      <c r="L209" s="13" t="s">
        <v>1</v>
      </c>
    </row>
    <row r="210" spans="1:12" x14ac:dyDescent="0.25">
      <c r="A210" s="9">
        <v>772160</v>
      </c>
      <c r="B210" s="9" t="s">
        <v>475</v>
      </c>
      <c r="C210" s="9" t="s">
        <v>428</v>
      </c>
      <c r="D210" s="9" t="s">
        <v>346</v>
      </c>
      <c r="E210" s="10">
        <v>1</v>
      </c>
      <c r="F210" s="7">
        <v>190.1</v>
      </c>
      <c r="G210" s="15">
        <v>7.221962293841571E-4</v>
      </c>
      <c r="I210" s="7">
        <v>0</v>
      </c>
      <c r="J210" s="7">
        <v>190.1</v>
      </c>
      <c r="K210" s="14">
        <v>0.77430654555822576</v>
      </c>
      <c r="L210" s="13" t="s">
        <v>1</v>
      </c>
    </row>
    <row r="211" spans="1:12" x14ac:dyDescent="0.25">
      <c r="A211" s="9">
        <v>29037</v>
      </c>
      <c r="B211" s="9" t="s">
        <v>481</v>
      </c>
      <c r="C211" s="9" t="s">
        <v>447</v>
      </c>
      <c r="D211" s="9" t="s">
        <v>27</v>
      </c>
      <c r="E211" s="10">
        <v>5</v>
      </c>
      <c r="F211" s="7">
        <v>189.54999999999998</v>
      </c>
      <c r="G211" s="15">
        <v>7.2010676107189364E-4</v>
      </c>
      <c r="I211" s="7">
        <v>0</v>
      </c>
      <c r="J211" s="7">
        <v>189.54999999999998</v>
      </c>
      <c r="K211" s="14">
        <v>0.71663516068052924</v>
      </c>
      <c r="L211" s="13" t="s">
        <v>1</v>
      </c>
    </row>
    <row r="212" spans="1:12" x14ac:dyDescent="0.25">
      <c r="A212" s="9">
        <v>55023</v>
      </c>
      <c r="B212" s="9" t="s">
        <v>496</v>
      </c>
      <c r="C212" s="9" t="s">
        <v>449</v>
      </c>
      <c r="D212" s="9" t="s">
        <v>571</v>
      </c>
      <c r="E212" s="10">
        <v>5</v>
      </c>
      <c r="F212" s="7">
        <v>187.69</v>
      </c>
      <c r="G212" s="15">
        <v>7.1304055914314809E-4</v>
      </c>
      <c r="I212" s="7">
        <v>0</v>
      </c>
      <c r="J212" s="7">
        <v>187.69</v>
      </c>
      <c r="K212" s="14">
        <v>0.40851017520948957</v>
      </c>
      <c r="L212" s="13" t="s">
        <v>1</v>
      </c>
    </row>
    <row r="213" spans="1:12" x14ac:dyDescent="0.25">
      <c r="A213" s="2">
        <v>772147</v>
      </c>
      <c r="B213" s="9" t="s">
        <v>462</v>
      </c>
      <c r="C213" s="9" t="s">
        <v>428</v>
      </c>
      <c r="D213" s="9" t="s">
        <v>572</v>
      </c>
      <c r="E213" s="10">
        <v>1</v>
      </c>
      <c r="F213" s="7">
        <v>187.52</v>
      </c>
      <c r="G213" s="15">
        <v>7.1239472348299398E-4</v>
      </c>
      <c r="I213" s="7">
        <v>0</v>
      </c>
      <c r="J213" s="7">
        <v>187.52</v>
      </c>
      <c r="K213" s="14">
        <v>0.75518505094438404</v>
      </c>
      <c r="L213" s="13" t="s">
        <v>1</v>
      </c>
    </row>
    <row r="214" spans="1:12" x14ac:dyDescent="0.25">
      <c r="A214" s="2">
        <v>772224</v>
      </c>
      <c r="B214" s="9" t="s">
        <v>462</v>
      </c>
      <c r="C214" s="9" t="s">
        <v>428</v>
      </c>
      <c r="D214" s="9" t="s">
        <v>573</v>
      </c>
      <c r="E214" s="10">
        <v>1</v>
      </c>
      <c r="F214" s="7">
        <v>186.25</v>
      </c>
      <c r="G214" s="15">
        <v>7.0756995119831284E-4</v>
      </c>
      <c r="I214" s="7">
        <v>0</v>
      </c>
      <c r="J214" s="7">
        <v>186.25</v>
      </c>
      <c r="K214" s="14">
        <v>0.77604166666666663</v>
      </c>
      <c r="L214" s="13" t="s">
        <v>1</v>
      </c>
    </row>
    <row r="215" spans="1:12" x14ac:dyDescent="0.25">
      <c r="A215" s="2" t="s">
        <v>98</v>
      </c>
      <c r="B215" s="9" t="s">
        <v>462</v>
      </c>
      <c r="C215" s="9" t="s">
        <v>428</v>
      </c>
      <c r="D215" s="9" t="s">
        <v>574</v>
      </c>
      <c r="E215" s="10">
        <v>2</v>
      </c>
      <c r="F215" s="7">
        <v>184.94</v>
      </c>
      <c r="G215" s="15">
        <v>7.0259321758183075E-4</v>
      </c>
      <c r="I215" s="7">
        <v>0</v>
      </c>
      <c r="J215" s="7">
        <v>184.94</v>
      </c>
      <c r="K215" s="14">
        <v>0.52287249081142206</v>
      </c>
      <c r="L215" s="13" t="s">
        <v>1</v>
      </c>
    </row>
    <row r="216" spans="1:12" x14ac:dyDescent="0.25">
      <c r="A216" s="2" t="s">
        <v>29</v>
      </c>
      <c r="B216" s="9" t="s">
        <v>575</v>
      </c>
      <c r="C216" s="9" t="s">
        <v>458</v>
      </c>
      <c r="D216" s="9" t="s">
        <v>576</v>
      </c>
      <c r="E216" s="10">
        <v>7</v>
      </c>
      <c r="F216" s="7">
        <v>184.90400000000002</v>
      </c>
      <c r="G216" s="15">
        <v>7.0245645238320995E-4</v>
      </c>
      <c r="I216" s="7">
        <v>0</v>
      </c>
      <c r="J216" s="7">
        <v>184.90400000000002</v>
      </c>
      <c r="K216" s="14">
        <v>0.71089580930411389</v>
      </c>
      <c r="L216" s="13" t="s">
        <v>1</v>
      </c>
    </row>
    <row r="217" spans="1:12" x14ac:dyDescent="0.25">
      <c r="A217" s="2" t="s">
        <v>339</v>
      </c>
      <c r="B217" s="9" t="s">
        <v>479</v>
      </c>
      <c r="C217" s="9" t="s">
        <v>446</v>
      </c>
      <c r="D217" s="9" t="s">
        <v>376</v>
      </c>
      <c r="E217" s="10">
        <v>9</v>
      </c>
      <c r="F217" s="7">
        <v>184.64000000000001</v>
      </c>
      <c r="G217" s="15">
        <v>7.0145350759332349E-4</v>
      </c>
      <c r="I217" s="7">
        <v>0</v>
      </c>
      <c r="J217" s="7">
        <v>184.64000000000001</v>
      </c>
      <c r="K217" s="14">
        <v>0.70564855155545381</v>
      </c>
      <c r="L217" s="13" t="s">
        <v>1</v>
      </c>
    </row>
    <row r="218" spans="1:12" x14ac:dyDescent="0.25">
      <c r="A218" s="2">
        <v>112125</v>
      </c>
      <c r="B218" s="9" t="s">
        <v>462</v>
      </c>
      <c r="C218" s="9" t="s">
        <v>428</v>
      </c>
      <c r="D218" s="9" t="s">
        <v>577</v>
      </c>
      <c r="E218" s="10">
        <v>1</v>
      </c>
      <c r="F218" s="7">
        <v>183.33</v>
      </c>
      <c r="G218" s="15">
        <v>6.964767739768414E-4</v>
      </c>
      <c r="I218" s="7">
        <v>0</v>
      </c>
      <c r="J218" s="7">
        <v>183.33</v>
      </c>
      <c r="K218" s="14">
        <v>0.73057304534948597</v>
      </c>
      <c r="L218" s="13" t="s">
        <v>1</v>
      </c>
    </row>
    <row r="219" spans="1:12" x14ac:dyDescent="0.25">
      <c r="A219" s="2">
        <v>772007</v>
      </c>
      <c r="B219" s="9" t="s">
        <v>462</v>
      </c>
      <c r="C219" s="9" t="s">
        <v>428</v>
      </c>
      <c r="D219" s="9" t="s">
        <v>578</v>
      </c>
      <c r="E219" s="10">
        <v>1</v>
      </c>
      <c r="F219" s="7">
        <v>183.09</v>
      </c>
      <c r="G219" s="15">
        <v>6.9556500598603544E-4</v>
      </c>
      <c r="I219" s="7">
        <v>0</v>
      </c>
      <c r="J219" s="7">
        <v>183.09</v>
      </c>
      <c r="K219" s="14">
        <v>0.41862538869581123</v>
      </c>
      <c r="L219" s="13" t="s">
        <v>1</v>
      </c>
    </row>
    <row r="220" spans="1:12" x14ac:dyDescent="0.25">
      <c r="A220" s="2" t="s">
        <v>224</v>
      </c>
      <c r="B220" s="9" t="s">
        <v>505</v>
      </c>
      <c r="C220" s="9" t="s">
        <v>447</v>
      </c>
      <c r="D220" s="9" t="s">
        <v>579</v>
      </c>
      <c r="E220" s="10">
        <v>3</v>
      </c>
      <c r="F220" s="7">
        <v>182.43</v>
      </c>
      <c r="G220" s="15">
        <v>6.9305764401131928E-4</v>
      </c>
      <c r="I220" s="7">
        <v>0</v>
      </c>
      <c r="J220" s="7">
        <v>182.43</v>
      </c>
      <c r="K220" s="14">
        <v>0.62114402451481099</v>
      </c>
      <c r="L220" s="13" t="s">
        <v>1</v>
      </c>
    </row>
    <row r="221" spans="1:12" x14ac:dyDescent="0.25">
      <c r="A221" s="2" t="s">
        <v>120</v>
      </c>
      <c r="B221" s="9" t="s">
        <v>462</v>
      </c>
      <c r="C221" s="9" t="s">
        <v>428</v>
      </c>
      <c r="D221" s="9" t="s">
        <v>121</v>
      </c>
      <c r="E221" s="10">
        <v>1</v>
      </c>
      <c r="F221" s="7">
        <v>178.66</v>
      </c>
      <c r="G221" s="15">
        <v>6.7873528848907689E-4</v>
      </c>
      <c r="I221" s="7">
        <v>0</v>
      </c>
      <c r="J221" s="7">
        <v>178.66</v>
      </c>
      <c r="K221" s="14">
        <v>0.67218480755483645</v>
      </c>
      <c r="L221" s="13" t="s">
        <v>1</v>
      </c>
    </row>
    <row r="222" spans="1:12" x14ac:dyDescent="0.25">
      <c r="A222" s="9">
        <v>222083</v>
      </c>
      <c r="B222" s="9" t="s">
        <v>462</v>
      </c>
      <c r="C222" s="9" t="s">
        <v>428</v>
      </c>
      <c r="D222" s="9" t="s">
        <v>580</v>
      </c>
      <c r="E222" s="10">
        <v>1</v>
      </c>
      <c r="F222" s="7">
        <v>176.32</v>
      </c>
      <c r="G222" s="15">
        <v>6.6984555057871952E-4</v>
      </c>
      <c r="I222" s="7">
        <v>0</v>
      </c>
      <c r="J222" s="7">
        <v>176.32</v>
      </c>
      <c r="K222" s="14">
        <v>0.88799355358581789</v>
      </c>
      <c r="L222" s="13" t="s">
        <v>1</v>
      </c>
    </row>
    <row r="223" spans="1:12" x14ac:dyDescent="0.25">
      <c r="A223" s="9">
        <v>10136</v>
      </c>
      <c r="B223" s="9" t="s">
        <v>467</v>
      </c>
      <c r="C223" s="9" t="s">
        <v>442</v>
      </c>
      <c r="D223" s="9" t="s">
        <v>227</v>
      </c>
      <c r="E223" s="10">
        <v>1</v>
      </c>
      <c r="F223" s="7">
        <v>175.06</v>
      </c>
      <c r="G223" s="15">
        <v>6.6505876862698872E-4</v>
      </c>
      <c r="I223" s="7">
        <v>0</v>
      </c>
      <c r="J223" s="7">
        <v>175.06</v>
      </c>
      <c r="K223" s="14">
        <v>0.83760765550239236</v>
      </c>
      <c r="L223" s="13" t="s">
        <v>1</v>
      </c>
    </row>
    <row r="224" spans="1:12" x14ac:dyDescent="0.25">
      <c r="A224" s="2" t="s">
        <v>110</v>
      </c>
      <c r="B224" s="9" t="s">
        <v>526</v>
      </c>
      <c r="C224" s="9" t="s">
        <v>428</v>
      </c>
      <c r="D224" s="9" t="s">
        <v>111</v>
      </c>
      <c r="E224" s="10">
        <v>3</v>
      </c>
      <c r="F224" s="7">
        <v>170.73</v>
      </c>
      <c r="G224" s="15">
        <v>6.4860895445953263E-4</v>
      </c>
      <c r="I224" s="7">
        <v>0</v>
      </c>
      <c r="J224" s="7">
        <v>170.73</v>
      </c>
      <c r="K224" s="14">
        <v>0.63915094339622636</v>
      </c>
      <c r="L224" s="13" t="s">
        <v>1</v>
      </c>
    </row>
    <row r="225" spans="1:12" x14ac:dyDescent="0.25">
      <c r="A225" s="9" t="s">
        <v>256</v>
      </c>
      <c r="B225" s="9" t="s">
        <v>581</v>
      </c>
      <c r="C225" s="9" t="s">
        <v>457</v>
      </c>
      <c r="D225" s="9" t="s">
        <v>257</v>
      </c>
      <c r="E225" s="10">
        <v>1</v>
      </c>
      <c r="F225" s="7">
        <v>170.13</v>
      </c>
      <c r="G225" s="15">
        <v>6.4632953448251788E-4</v>
      </c>
      <c r="I225" s="7">
        <v>0</v>
      </c>
      <c r="J225" s="7">
        <v>170.13</v>
      </c>
      <c r="K225" s="14">
        <v>0.83783118290160541</v>
      </c>
      <c r="L225" s="13" t="s">
        <v>1</v>
      </c>
    </row>
    <row r="226" spans="1:12" x14ac:dyDescent="0.25">
      <c r="A226" s="9">
        <v>222062</v>
      </c>
      <c r="B226" s="9" t="s">
        <v>462</v>
      </c>
      <c r="C226" s="9" t="s">
        <v>428</v>
      </c>
      <c r="D226" s="9" t="s">
        <v>226</v>
      </c>
      <c r="E226" s="10">
        <v>1</v>
      </c>
      <c r="F226" s="7">
        <v>169.67</v>
      </c>
      <c r="G226" s="15">
        <v>6.4458197916680664E-4</v>
      </c>
      <c r="I226" s="7">
        <v>0</v>
      </c>
      <c r="J226" s="7">
        <v>169.67</v>
      </c>
      <c r="K226" s="14">
        <v>0.7198862913148627</v>
      </c>
      <c r="L226" s="13" t="s">
        <v>1</v>
      </c>
    </row>
    <row r="227" spans="1:12" x14ac:dyDescent="0.25">
      <c r="A227" s="9">
        <v>772223</v>
      </c>
      <c r="B227" s="9" t="s">
        <v>462</v>
      </c>
      <c r="C227" s="9" t="s">
        <v>428</v>
      </c>
      <c r="D227" s="9" t="s">
        <v>582</v>
      </c>
      <c r="E227" s="10">
        <v>1</v>
      </c>
      <c r="F227" s="7">
        <v>169.25</v>
      </c>
      <c r="G227" s="15">
        <v>6.4298638518289633E-4</v>
      </c>
      <c r="I227" s="7">
        <v>0</v>
      </c>
      <c r="J227" s="7">
        <v>169.25</v>
      </c>
      <c r="K227" s="14">
        <v>0.70520833333333333</v>
      </c>
      <c r="L227" s="13" t="s">
        <v>1</v>
      </c>
    </row>
    <row r="228" spans="1:12" x14ac:dyDescent="0.25">
      <c r="A228" s="9">
        <v>662068</v>
      </c>
      <c r="B228" s="9" t="s">
        <v>462</v>
      </c>
      <c r="C228" s="9" t="s">
        <v>428</v>
      </c>
      <c r="D228" s="9" t="s">
        <v>194</v>
      </c>
      <c r="E228" s="10">
        <v>1</v>
      </c>
      <c r="F228" s="7">
        <v>167.39</v>
      </c>
      <c r="G228" s="15">
        <v>6.3592018325415078E-4</v>
      </c>
      <c r="I228" s="7">
        <v>0</v>
      </c>
      <c r="J228" s="7">
        <v>167.39</v>
      </c>
      <c r="K228" s="14">
        <v>0.76985696546014803</v>
      </c>
      <c r="L228" s="13" t="s">
        <v>1</v>
      </c>
    </row>
    <row r="229" spans="1:12" x14ac:dyDescent="0.25">
      <c r="A229" s="2">
        <v>332025</v>
      </c>
      <c r="B229" s="9" t="s">
        <v>462</v>
      </c>
      <c r="C229" s="9" t="s">
        <v>428</v>
      </c>
      <c r="D229" s="9" t="s">
        <v>412</v>
      </c>
      <c r="E229" s="10">
        <v>2</v>
      </c>
      <c r="F229" s="7">
        <v>166.56</v>
      </c>
      <c r="G229" s="15">
        <v>6.3276698561928052E-4</v>
      </c>
      <c r="I229" s="7">
        <v>0</v>
      </c>
      <c r="J229" s="7">
        <v>166.56</v>
      </c>
      <c r="K229" s="14">
        <v>0.63865030674846623</v>
      </c>
      <c r="L229" s="13" t="s">
        <v>1</v>
      </c>
    </row>
    <row r="230" spans="1:12" x14ac:dyDescent="0.25">
      <c r="A230" s="2" t="s">
        <v>254</v>
      </c>
      <c r="B230" s="9" t="s">
        <v>464</v>
      </c>
      <c r="C230" s="9" t="s">
        <v>441</v>
      </c>
      <c r="D230" s="9" t="s">
        <v>255</v>
      </c>
      <c r="E230" s="10">
        <v>1</v>
      </c>
      <c r="F230" s="7">
        <v>165.95</v>
      </c>
      <c r="G230" s="15">
        <v>6.3044957530931553E-4</v>
      </c>
      <c r="I230" s="7">
        <v>0</v>
      </c>
      <c r="J230" s="7">
        <v>165.95</v>
      </c>
      <c r="K230" s="14">
        <v>0.72152173913043471</v>
      </c>
      <c r="L230" s="13" t="s">
        <v>1</v>
      </c>
    </row>
    <row r="231" spans="1:12" x14ac:dyDescent="0.25">
      <c r="A231" s="2" t="s">
        <v>347</v>
      </c>
      <c r="B231" s="9" t="s">
        <v>465</v>
      </c>
      <c r="C231" s="9" t="s">
        <v>441</v>
      </c>
      <c r="D231" s="9" t="s">
        <v>583</v>
      </c>
      <c r="E231" s="10">
        <v>2</v>
      </c>
      <c r="F231" s="7">
        <v>165.76</v>
      </c>
      <c r="G231" s="15">
        <v>6.2972775898326085E-4</v>
      </c>
      <c r="I231" s="7">
        <v>0</v>
      </c>
      <c r="J231" s="7">
        <v>165.76</v>
      </c>
      <c r="K231" s="14">
        <v>0.65934765314240251</v>
      </c>
      <c r="L231" s="13" t="s">
        <v>1</v>
      </c>
    </row>
    <row r="232" spans="1:12" x14ac:dyDescent="0.25">
      <c r="A232" s="2" t="s">
        <v>287</v>
      </c>
      <c r="B232" s="9" t="s">
        <v>479</v>
      </c>
      <c r="C232" s="9" t="s">
        <v>446</v>
      </c>
      <c r="D232" s="9" t="s">
        <v>375</v>
      </c>
      <c r="E232" s="10">
        <v>3</v>
      </c>
      <c r="F232" s="7">
        <v>164.19</v>
      </c>
      <c r="G232" s="15">
        <v>6.2376327671007244E-4</v>
      </c>
      <c r="I232" s="7">
        <v>0</v>
      </c>
      <c r="J232" s="7">
        <v>164.19</v>
      </c>
      <c r="K232" s="14">
        <v>0.71730013106159896</v>
      </c>
      <c r="L232" s="13" t="s">
        <v>1</v>
      </c>
    </row>
    <row r="233" spans="1:12" x14ac:dyDescent="0.25">
      <c r="A233" s="9">
        <v>222054</v>
      </c>
      <c r="B233" s="9" t="s">
        <v>462</v>
      </c>
      <c r="C233" s="9" t="s">
        <v>428</v>
      </c>
      <c r="D233" s="9" t="s">
        <v>245</v>
      </c>
      <c r="E233" s="10">
        <v>1</v>
      </c>
      <c r="F233" s="7">
        <v>162.63</v>
      </c>
      <c r="G233" s="15">
        <v>6.1783678476983416E-4</v>
      </c>
      <c r="I233" s="7">
        <v>0</v>
      </c>
      <c r="J233" s="7">
        <v>162.63</v>
      </c>
      <c r="K233" s="14">
        <v>0.83816935525434211</v>
      </c>
      <c r="L233" s="13" t="s">
        <v>1</v>
      </c>
    </row>
    <row r="234" spans="1:12" x14ac:dyDescent="0.25">
      <c r="A234" s="9">
        <v>112133</v>
      </c>
      <c r="B234" s="9" t="s">
        <v>462</v>
      </c>
      <c r="C234" s="9" t="s">
        <v>428</v>
      </c>
      <c r="D234" s="9" t="s">
        <v>132</v>
      </c>
      <c r="E234" s="10">
        <v>1</v>
      </c>
      <c r="F234" s="7">
        <v>161.33000000000001</v>
      </c>
      <c r="G234" s="15">
        <v>6.1289804148630242E-4</v>
      </c>
      <c r="I234" s="7">
        <v>0</v>
      </c>
      <c r="J234" s="7">
        <v>161.33000000000001</v>
      </c>
      <c r="K234" s="14">
        <v>0.76214096749811044</v>
      </c>
      <c r="L234" s="13" t="s">
        <v>1</v>
      </c>
    </row>
    <row r="235" spans="1:12" x14ac:dyDescent="0.25">
      <c r="A235" s="9">
        <v>55142</v>
      </c>
      <c r="B235" s="9" t="s">
        <v>507</v>
      </c>
      <c r="C235" s="9" t="s">
        <v>449</v>
      </c>
      <c r="D235" s="9" t="s">
        <v>243</v>
      </c>
      <c r="E235" s="10">
        <v>2</v>
      </c>
      <c r="F235" s="7">
        <v>161.07999999999998</v>
      </c>
      <c r="G235" s="15">
        <v>6.1194828316254622E-4</v>
      </c>
      <c r="I235" s="7">
        <v>0</v>
      </c>
      <c r="J235" s="7">
        <v>161.07999999999998</v>
      </c>
      <c r="K235" s="14">
        <v>0.59593044765075831</v>
      </c>
      <c r="L235" s="13" t="s">
        <v>1</v>
      </c>
    </row>
    <row r="236" spans="1:12" x14ac:dyDescent="0.25">
      <c r="A236" s="2">
        <v>6617</v>
      </c>
      <c r="B236" s="9" t="s">
        <v>584</v>
      </c>
      <c r="C236" s="9" t="s">
        <v>450</v>
      </c>
      <c r="D236" s="9" t="s">
        <v>585</v>
      </c>
      <c r="E236" s="10">
        <v>3</v>
      </c>
      <c r="F236" s="7">
        <v>160.18</v>
      </c>
      <c r="G236" s="15">
        <v>6.085291531970242E-4</v>
      </c>
      <c r="I236" s="7">
        <v>0</v>
      </c>
      <c r="J236" s="7">
        <v>160.18</v>
      </c>
      <c r="K236" s="14">
        <v>0.65917695473251037</v>
      </c>
      <c r="L236" s="13" t="s">
        <v>1</v>
      </c>
    </row>
    <row r="237" spans="1:12" x14ac:dyDescent="0.25">
      <c r="A237" s="2" t="s">
        <v>44</v>
      </c>
      <c r="B237" s="9" t="s">
        <v>481</v>
      </c>
      <c r="C237" s="9" t="s">
        <v>447</v>
      </c>
      <c r="D237" s="9" t="s">
        <v>586</v>
      </c>
      <c r="E237" s="10">
        <v>3</v>
      </c>
      <c r="F237" s="7">
        <v>159.72</v>
      </c>
      <c r="G237" s="15">
        <v>6.0678159788131296E-4</v>
      </c>
      <c r="I237" s="7">
        <v>0</v>
      </c>
      <c r="J237" s="7">
        <v>159.72</v>
      </c>
      <c r="K237" s="14">
        <v>0.59162129125458396</v>
      </c>
      <c r="L237" s="13" t="s">
        <v>1</v>
      </c>
    </row>
    <row r="238" spans="1:12" x14ac:dyDescent="0.25">
      <c r="A238" s="2">
        <v>77352</v>
      </c>
      <c r="B238" s="9" t="s">
        <v>464</v>
      </c>
      <c r="C238" s="9" t="s">
        <v>441</v>
      </c>
      <c r="D238" s="9" t="s">
        <v>587</v>
      </c>
      <c r="E238" s="10">
        <v>1</v>
      </c>
      <c r="F238" s="7">
        <v>159.59</v>
      </c>
      <c r="G238" s="15">
        <v>6.0628772355295968E-4</v>
      </c>
      <c r="I238" s="7">
        <v>0</v>
      </c>
      <c r="J238" s="7">
        <v>159.59</v>
      </c>
      <c r="K238" s="14">
        <v>0.38051979017644255</v>
      </c>
      <c r="L238" s="13" t="s">
        <v>1</v>
      </c>
    </row>
    <row r="239" spans="1:12" x14ac:dyDescent="0.25">
      <c r="A239" s="9" t="s">
        <v>392</v>
      </c>
      <c r="B239" s="9" t="s">
        <v>511</v>
      </c>
      <c r="C239" s="9" t="s">
        <v>428</v>
      </c>
      <c r="D239" s="9" t="s">
        <v>588</v>
      </c>
      <c r="E239" s="10">
        <v>3</v>
      </c>
      <c r="F239" s="7">
        <v>159</v>
      </c>
      <c r="G239" s="15">
        <v>6.0404629390889528E-4</v>
      </c>
      <c r="I239" s="7">
        <v>0</v>
      </c>
      <c r="J239" s="7">
        <v>159</v>
      </c>
      <c r="K239" s="14">
        <v>0.59085841694537344</v>
      </c>
      <c r="L239" s="13" t="s">
        <v>1</v>
      </c>
    </row>
    <row r="240" spans="1:12" x14ac:dyDescent="0.25">
      <c r="A240" s="9">
        <v>2357</v>
      </c>
      <c r="B240" s="9" t="s">
        <v>494</v>
      </c>
      <c r="C240" s="9" t="s">
        <v>446</v>
      </c>
      <c r="D240" s="9" t="s">
        <v>84</v>
      </c>
      <c r="E240" s="10">
        <v>2</v>
      </c>
      <c r="F240" s="7">
        <v>158.56</v>
      </c>
      <c r="G240" s="15">
        <v>6.0237471925908451E-4</v>
      </c>
      <c r="I240" s="7">
        <v>0</v>
      </c>
      <c r="J240" s="7">
        <v>158.56</v>
      </c>
      <c r="K240" s="14">
        <v>0.7314327890026755</v>
      </c>
      <c r="L240" s="13" t="s">
        <v>1</v>
      </c>
    </row>
    <row r="241" spans="1:12" x14ac:dyDescent="0.25">
      <c r="A241" s="2">
        <v>88573</v>
      </c>
      <c r="B241" s="9" t="s">
        <v>589</v>
      </c>
      <c r="C241" s="9" t="s">
        <v>449</v>
      </c>
      <c r="D241" s="9" t="s">
        <v>332</v>
      </c>
      <c r="E241" s="10">
        <v>5</v>
      </c>
      <c r="F241" s="7">
        <v>157.88999999999999</v>
      </c>
      <c r="G241" s="15">
        <v>5.99829366951418E-4</v>
      </c>
      <c r="I241" s="7">
        <v>0</v>
      </c>
      <c r="J241" s="7">
        <v>157.88999999999999</v>
      </c>
      <c r="K241" s="14">
        <v>0.92349535006141403</v>
      </c>
      <c r="L241" s="13" t="s">
        <v>1</v>
      </c>
    </row>
    <row r="242" spans="1:12" x14ac:dyDescent="0.25">
      <c r="A242" s="9">
        <v>772008</v>
      </c>
      <c r="B242" s="9" t="s">
        <v>462</v>
      </c>
      <c r="C242" s="9" t="s">
        <v>428</v>
      </c>
      <c r="D242" s="9" t="s">
        <v>590</v>
      </c>
      <c r="E242" s="10">
        <v>1</v>
      </c>
      <c r="F242" s="7">
        <v>155.55000000000001</v>
      </c>
      <c r="G242" s="15">
        <v>5.9093962904106085E-4</v>
      </c>
      <c r="I242" s="7">
        <v>0</v>
      </c>
      <c r="J242" s="7">
        <v>155.55000000000001</v>
      </c>
      <c r="K242" s="14">
        <v>0.35565666727638562</v>
      </c>
      <c r="L242" s="13" t="s">
        <v>1</v>
      </c>
    </row>
    <row r="243" spans="1:12" x14ac:dyDescent="0.25">
      <c r="A243" s="9">
        <v>111301</v>
      </c>
      <c r="B243" s="9" t="s">
        <v>496</v>
      </c>
      <c r="C243" s="9" t="s">
        <v>441</v>
      </c>
      <c r="D243" s="9" t="s">
        <v>74</v>
      </c>
      <c r="E243" s="10">
        <v>2</v>
      </c>
      <c r="F243" s="7">
        <v>153.96</v>
      </c>
      <c r="G243" s="15">
        <v>5.8489916610197186E-4</v>
      </c>
      <c r="I243" s="7">
        <v>0</v>
      </c>
      <c r="J243" s="7">
        <v>153.96</v>
      </c>
      <c r="K243" s="14">
        <v>0.69257759784075579</v>
      </c>
      <c r="L243" s="13" t="s">
        <v>1</v>
      </c>
    </row>
    <row r="244" spans="1:12" x14ac:dyDescent="0.25">
      <c r="A244" s="9">
        <v>112103</v>
      </c>
      <c r="B244" s="9" t="s">
        <v>462</v>
      </c>
      <c r="C244" s="9" t="s">
        <v>428</v>
      </c>
      <c r="D244" s="9" t="s">
        <v>237</v>
      </c>
      <c r="E244" s="10">
        <v>1</v>
      </c>
      <c r="F244" s="7">
        <v>153.15</v>
      </c>
      <c r="G244" s="15">
        <v>5.8182194913300195E-4</v>
      </c>
      <c r="I244" s="7">
        <v>0</v>
      </c>
      <c r="J244" s="7">
        <v>153.15</v>
      </c>
      <c r="K244" s="14">
        <v>0.71371982477397711</v>
      </c>
      <c r="L244" s="13" t="s">
        <v>1</v>
      </c>
    </row>
    <row r="245" spans="1:12" x14ac:dyDescent="0.25">
      <c r="A245" s="9" t="s">
        <v>115</v>
      </c>
      <c r="B245" s="9" t="s">
        <v>462</v>
      </c>
      <c r="C245" s="9" t="s">
        <v>428</v>
      </c>
      <c r="D245" s="9" t="s">
        <v>591</v>
      </c>
      <c r="E245" s="10">
        <v>1</v>
      </c>
      <c r="F245" s="7">
        <v>152.30000000000001</v>
      </c>
      <c r="G245" s="15">
        <v>5.7859277083223122E-4</v>
      </c>
      <c r="I245" s="7">
        <v>0</v>
      </c>
      <c r="J245" s="7">
        <v>152.30000000000001</v>
      </c>
      <c r="K245" s="14">
        <v>0.75187598736176942</v>
      </c>
      <c r="L245" s="13" t="s">
        <v>1</v>
      </c>
    </row>
    <row r="246" spans="1:12" x14ac:dyDescent="0.25">
      <c r="A246" s="9">
        <v>332082</v>
      </c>
      <c r="B246" s="9" t="s">
        <v>462</v>
      </c>
      <c r="C246" s="9" t="s">
        <v>428</v>
      </c>
      <c r="D246" s="9" t="s">
        <v>592</v>
      </c>
      <c r="E246" s="10">
        <v>1</v>
      </c>
      <c r="F246" s="7">
        <v>151.79</v>
      </c>
      <c r="G246" s="15">
        <v>5.7665526385176859E-4</v>
      </c>
      <c r="I246" s="7">
        <v>0</v>
      </c>
      <c r="J246" s="7">
        <v>151.79</v>
      </c>
      <c r="K246" s="14">
        <v>0.38004506760140211</v>
      </c>
      <c r="L246" s="13" t="s">
        <v>1</v>
      </c>
    </row>
    <row r="247" spans="1:12" x14ac:dyDescent="0.25">
      <c r="A247" s="2">
        <v>66418</v>
      </c>
      <c r="B247" s="9" t="s">
        <v>496</v>
      </c>
      <c r="C247" s="9" t="s">
        <v>441</v>
      </c>
      <c r="D247" s="9" t="s">
        <v>6</v>
      </c>
      <c r="E247" s="10">
        <v>4</v>
      </c>
      <c r="F247" s="7">
        <v>150.5</v>
      </c>
      <c r="G247" s="15">
        <v>5.7175451090118708E-4</v>
      </c>
      <c r="I247" s="7">
        <v>0</v>
      </c>
      <c r="J247" s="7">
        <v>150.5</v>
      </c>
      <c r="K247" s="14">
        <v>0.83499778073679531</v>
      </c>
      <c r="L247" s="13" t="s">
        <v>1</v>
      </c>
    </row>
    <row r="248" spans="1:12" x14ac:dyDescent="0.25">
      <c r="A248" s="2" t="s">
        <v>145</v>
      </c>
      <c r="B248" s="9" t="s">
        <v>505</v>
      </c>
      <c r="C248" s="9" t="s">
        <v>447</v>
      </c>
      <c r="D248" s="9" t="s">
        <v>593</v>
      </c>
      <c r="E248" s="10">
        <v>4</v>
      </c>
      <c r="F248" s="7">
        <v>150.26000000000002</v>
      </c>
      <c r="G248" s="15">
        <v>5.7084274291038122E-4</v>
      </c>
      <c r="I248" s="7">
        <v>0</v>
      </c>
      <c r="J248" s="7">
        <v>150.26000000000002</v>
      </c>
      <c r="K248" s="14">
        <v>0.7777432712215322</v>
      </c>
      <c r="L248" s="13" t="s">
        <v>1</v>
      </c>
    </row>
    <row r="249" spans="1:12" x14ac:dyDescent="0.25">
      <c r="A249" s="2" t="s">
        <v>290</v>
      </c>
      <c r="B249" s="9" t="s">
        <v>511</v>
      </c>
      <c r="C249" s="9" t="s">
        <v>428</v>
      </c>
      <c r="D249" s="9" t="s">
        <v>291</v>
      </c>
      <c r="E249" s="10">
        <v>3</v>
      </c>
      <c r="F249" s="7">
        <v>149.52000000000001</v>
      </c>
      <c r="G249" s="15">
        <v>5.6803145827206308E-4</v>
      </c>
      <c r="I249" s="7">
        <v>0</v>
      </c>
      <c r="J249" s="7">
        <v>149.52000000000001</v>
      </c>
      <c r="K249" s="14">
        <v>0.56830102622576961</v>
      </c>
      <c r="L249" s="13" t="s">
        <v>1</v>
      </c>
    </row>
    <row r="250" spans="1:12" x14ac:dyDescent="0.25">
      <c r="A250" s="2" t="s">
        <v>349</v>
      </c>
      <c r="B250" s="9" t="s">
        <v>462</v>
      </c>
      <c r="C250" s="9" t="s">
        <v>428</v>
      </c>
      <c r="D250" s="9" t="s">
        <v>350</v>
      </c>
      <c r="E250" s="10">
        <v>1</v>
      </c>
      <c r="F250" s="7">
        <v>148.78</v>
      </c>
      <c r="G250" s="15">
        <v>5.6522017363374493E-4</v>
      </c>
      <c r="I250" s="7">
        <v>0</v>
      </c>
      <c r="J250" s="7">
        <v>148.78</v>
      </c>
      <c r="K250" s="14">
        <v>0.77940174969877951</v>
      </c>
      <c r="L250" s="13" t="s">
        <v>1</v>
      </c>
    </row>
    <row r="251" spans="1:12" x14ac:dyDescent="0.25">
      <c r="A251" s="2" t="s">
        <v>373</v>
      </c>
      <c r="B251" s="9" t="s">
        <v>462</v>
      </c>
      <c r="C251" s="9" t="s">
        <v>428</v>
      </c>
      <c r="D251" s="9" t="s">
        <v>374</v>
      </c>
      <c r="E251" s="10">
        <v>1</v>
      </c>
      <c r="F251" s="7">
        <v>146.62</v>
      </c>
      <c r="G251" s="15">
        <v>5.57014261716492E-4</v>
      </c>
      <c r="I251" s="7">
        <v>0</v>
      </c>
      <c r="J251" s="7">
        <v>146.62</v>
      </c>
      <c r="K251" s="14">
        <v>0.71344460123594966</v>
      </c>
      <c r="L251" s="13" t="s">
        <v>1</v>
      </c>
    </row>
    <row r="252" spans="1:12" x14ac:dyDescent="0.25">
      <c r="A252" s="2" t="s">
        <v>177</v>
      </c>
      <c r="B252" s="9" t="s">
        <v>462</v>
      </c>
      <c r="C252" s="9" t="s">
        <v>428</v>
      </c>
      <c r="D252" s="9" t="s">
        <v>178</v>
      </c>
      <c r="E252" s="10">
        <v>1</v>
      </c>
      <c r="F252" s="7">
        <v>141.22</v>
      </c>
      <c r="G252" s="15">
        <v>5.3649948192335969E-4</v>
      </c>
      <c r="I252" s="7">
        <v>0</v>
      </c>
      <c r="J252" s="7">
        <v>141.22</v>
      </c>
      <c r="K252" s="14">
        <v>0.70964824120603009</v>
      </c>
      <c r="L252" s="13" t="s">
        <v>1</v>
      </c>
    </row>
    <row r="253" spans="1:12" x14ac:dyDescent="0.25">
      <c r="A253" s="2" t="s">
        <v>34</v>
      </c>
      <c r="B253" s="9" t="s">
        <v>490</v>
      </c>
      <c r="C253" s="9" t="s">
        <v>443</v>
      </c>
      <c r="D253" s="9" t="s">
        <v>594</v>
      </c>
      <c r="E253" s="10">
        <v>9</v>
      </c>
      <c r="F253" s="7">
        <v>140.22</v>
      </c>
      <c r="G253" s="15">
        <v>5.3270044862833521E-4</v>
      </c>
      <c r="I253" s="7">
        <v>0</v>
      </c>
      <c r="J253" s="7">
        <v>140.22</v>
      </c>
      <c r="K253" s="14">
        <v>0.72092544987146534</v>
      </c>
      <c r="L253" s="13" t="s">
        <v>1</v>
      </c>
    </row>
    <row r="254" spans="1:12" x14ac:dyDescent="0.25">
      <c r="A254" s="2">
        <v>66640</v>
      </c>
      <c r="B254" s="9" t="s">
        <v>464</v>
      </c>
      <c r="C254" s="9" t="s">
        <v>441</v>
      </c>
      <c r="D254" s="9" t="s">
        <v>518</v>
      </c>
      <c r="E254" s="10">
        <v>2</v>
      </c>
      <c r="F254" s="7">
        <v>139.81</v>
      </c>
      <c r="G254" s="15">
        <v>5.3114284497737514E-4</v>
      </c>
      <c r="I254" s="7">
        <v>0</v>
      </c>
      <c r="J254" s="7">
        <v>139.81</v>
      </c>
      <c r="K254" s="14">
        <v>0.2363012540986377</v>
      </c>
      <c r="L254" s="13" t="s">
        <v>1</v>
      </c>
    </row>
    <row r="255" spans="1:12" x14ac:dyDescent="0.25">
      <c r="A255" s="9">
        <v>332110</v>
      </c>
      <c r="B255" s="9" t="s">
        <v>462</v>
      </c>
      <c r="C255" s="9" t="s">
        <v>428</v>
      </c>
      <c r="D255" s="9" t="s">
        <v>595</v>
      </c>
      <c r="E255" s="10">
        <v>1</v>
      </c>
      <c r="F255" s="7">
        <v>139.66</v>
      </c>
      <c r="G255" s="15">
        <v>5.3057298998312151E-4</v>
      </c>
      <c r="I255" s="7">
        <v>0</v>
      </c>
      <c r="J255" s="7">
        <v>139.66</v>
      </c>
      <c r="K255" s="14">
        <v>0.73097456296451369</v>
      </c>
      <c r="L255" s="13" t="s">
        <v>1</v>
      </c>
    </row>
    <row r="256" spans="1:12" x14ac:dyDescent="0.25">
      <c r="A256" s="9">
        <v>112101</v>
      </c>
      <c r="B256" s="9" t="s">
        <v>462</v>
      </c>
      <c r="C256" s="9" t="s">
        <v>428</v>
      </c>
      <c r="D256" s="9" t="s">
        <v>77</v>
      </c>
      <c r="E256" s="10">
        <v>1</v>
      </c>
      <c r="F256" s="7">
        <v>139.09</v>
      </c>
      <c r="G256" s="15">
        <v>5.2840754100495746E-4</v>
      </c>
      <c r="I256" s="7">
        <v>0</v>
      </c>
      <c r="J256" s="7">
        <v>139.09</v>
      </c>
      <c r="K256" s="14">
        <v>0.7507421600906784</v>
      </c>
      <c r="L256" s="13" t="s">
        <v>1</v>
      </c>
    </row>
    <row r="257" spans="1:12" x14ac:dyDescent="0.25">
      <c r="A257" s="2" t="s">
        <v>408</v>
      </c>
      <c r="B257" s="9" t="s">
        <v>584</v>
      </c>
      <c r="C257" s="9" t="s">
        <v>450</v>
      </c>
      <c r="D257" s="9" t="s">
        <v>409</v>
      </c>
      <c r="E257" s="10">
        <v>2</v>
      </c>
      <c r="F257" s="7">
        <v>137.6</v>
      </c>
      <c r="G257" s="15">
        <v>5.2274698139537093E-4</v>
      </c>
      <c r="I257" s="7">
        <v>0</v>
      </c>
      <c r="J257" s="7">
        <v>137.6</v>
      </c>
      <c r="K257" s="14">
        <v>0.67082683307332291</v>
      </c>
      <c r="L257" s="13" t="s">
        <v>1</v>
      </c>
    </row>
    <row r="258" spans="1:12" x14ac:dyDescent="0.25">
      <c r="A258" s="2">
        <v>112025</v>
      </c>
      <c r="B258" s="9" t="s">
        <v>462</v>
      </c>
      <c r="C258" s="9" t="s">
        <v>428</v>
      </c>
      <c r="D258" s="9" t="s">
        <v>252</v>
      </c>
      <c r="E258" s="10">
        <v>1</v>
      </c>
      <c r="F258" s="7">
        <v>133.16</v>
      </c>
      <c r="G258" s="15">
        <v>5.0587927356546226E-4</v>
      </c>
      <c r="I258" s="7">
        <v>0</v>
      </c>
      <c r="J258" s="7">
        <v>133.16</v>
      </c>
      <c r="K258" s="14">
        <v>0.69462702138758481</v>
      </c>
      <c r="L258" s="13" t="s">
        <v>1</v>
      </c>
    </row>
    <row r="259" spans="1:12" x14ac:dyDescent="0.25">
      <c r="A259" s="2" t="s">
        <v>140</v>
      </c>
      <c r="B259" s="9" t="s">
        <v>511</v>
      </c>
      <c r="C259" s="9" t="s">
        <v>428</v>
      </c>
      <c r="D259" s="9" t="s">
        <v>596</v>
      </c>
      <c r="E259" s="10">
        <v>3</v>
      </c>
      <c r="F259" s="7">
        <v>132.72</v>
      </c>
      <c r="G259" s="15">
        <v>5.0420769891565149E-4</v>
      </c>
      <c r="I259" s="7">
        <v>0</v>
      </c>
      <c r="J259" s="7">
        <v>132.72</v>
      </c>
      <c r="K259" s="14">
        <v>0.55893872394188249</v>
      </c>
      <c r="L259" s="13" t="s">
        <v>1</v>
      </c>
    </row>
    <row r="260" spans="1:12" x14ac:dyDescent="0.25">
      <c r="A260" s="9">
        <v>552030</v>
      </c>
      <c r="B260" s="9" t="s">
        <v>462</v>
      </c>
      <c r="C260" s="9" t="s">
        <v>428</v>
      </c>
      <c r="D260" s="9" t="s">
        <v>597</v>
      </c>
      <c r="E260" s="10">
        <v>1</v>
      </c>
      <c r="F260" s="7">
        <v>132.05000000000001</v>
      </c>
      <c r="G260" s="15">
        <v>5.0166234660798509E-4</v>
      </c>
      <c r="I260" s="7">
        <v>0</v>
      </c>
      <c r="J260" s="7">
        <v>132.05000000000001</v>
      </c>
      <c r="K260" s="14">
        <v>0.7203644100158203</v>
      </c>
      <c r="L260" s="13" t="s">
        <v>1</v>
      </c>
    </row>
    <row r="261" spans="1:12" x14ac:dyDescent="0.25">
      <c r="A261" s="9">
        <v>662070</v>
      </c>
      <c r="B261" s="9" t="s">
        <v>462</v>
      </c>
      <c r="C261" s="9" t="s">
        <v>428</v>
      </c>
      <c r="D261" s="9" t="s">
        <v>598</v>
      </c>
      <c r="E261" s="10">
        <v>1</v>
      </c>
      <c r="F261" s="7">
        <v>129.09</v>
      </c>
      <c r="G261" s="15">
        <v>4.904172080547125E-4</v>
      </c>
      <c r="I261" s="7">
        <v>0</v>
      </c>
      <c r="J261" s="7">
        <v>129.09</v>
      </c>
      <c r="K261" s="14">
        <v>0.74228048990857343</v>
      </c>
      <c r="L261" s="13" t="s">
        <v>1</v>
      </c>
    </row>
    <row r="262" spans="1:12" x14ac:dyDescent="0.25">
      <c r="A262" s="9" t="s">
        <v>304</v>
      </c>
      <c r="B262" s="9" t="s">
        <v>584</v>
      </c>
      <c r="C262" s="9" t="s">
        <v>450</v>
      </c>
      <c r="D262" s="9" t="s">
        <v>305</v>
      </c>
      <c r="E262" s="10">
        <v>2</v>
      </c>
      <c r="F262" s="7">
        <v>128.82</v>
      </c>
      <c r="G262" s="15">
        <v>4.8939146906505583E-4</v>
      </c>
      <c r="I262" s="7">
        <v>0</v>
      </c>
      <c r="J262" s="7">
        <v>128.82</v>
      </c>
      <c r="K262" s="14">
        <v>0.66014143691708516</v>
      </c>
      <c r="L262" s="13" t="s">
        <v>1</v>
      </c>
    </row>
    <row r="263" spans="1:12" x14ac:dyDescent="0.25">
      <c r="A263" s="9">
        <v>112106</v>
      </c>
      <c r="B263" s="9" t="s">
        <v>462</v>
      </c>
      <c r="C263" s="9" t="s">
        <v>428</v>
      </c>
      <c r="D263" s="9" t="s">
        <v>599</v>
      </c>
      <c r="E263" s="10">
        <v>1</v>
      </c>
      <c r="F263" s="7">
        <v>128.34</v>
      </c>
      <c r="G263" s="15">
        <v>4.8756793308344417E-4</v>
      </c>
      <c r="I263" s="7">
        <v>0</v>
      </c>
      <c r="J263" s="7">
        <v>128.34</v>
      </c>
      <c r="K263" s="14">
        <v>0.69040830598741199</v>
      </c>
      <c r="L263" s="13" t="s">
        <v>1</v>
      </c>
    </row>
    <row r="264" spans="1:12" x14ac:dyDescent="0.25">
      <c r="A264" s="9">
        <v>552015</v>
      </c>
      <c r="B264" s="9" t="s">
        <v>462</v>
      </c>
      <c r="C264" s="9" t="s">
        <v>428</v>
      </c>
      <c r="D264" s="9" t="s">
        <v>600</v>
      </c>
      <c r="E264" s="10">
        <v>1</v>
      </c>
      <c r="F264" s="7">
        <v>127.98</v>
      </c>
      <c r="G264" s="15">
        <v>4.8620028109723533E-4</v>
      </c>
      <c r="I264" s="7">
        <v>0</v>
      </c>
      <c r="J264" s="7">
        <v>127.98</v>
      </c>
      <c r="K264" s="14">
        <v>0.69459972862957942</v>
      </c>
      <c r="L264" s="13" t="s">
        <v>1</v>
      </c>
    </row>
    <row r="265" spans="1:12" x14ac:dyDescent="0.25">
      <c r="A265" s="9">
        <v>66507</v>
      </c>
      <c r="B265" s="9" t="s">
        <v>508</v>
      </c>
      <c r="C265" s="9" t="s">
        <v>449</v>
      </c>
      <c r="D265" s="9" t="s">
        <v>601</v>
      </c>
      <c r="E265" s="10">
        <v>3</v>
      </c>
      <c r="F265" s="7">
        <v>126.4</v>
      </c>
      <c r="G265" s="15">
        <v>4.8019780849109663E-4</v>
      </c>
      <c r="I265" s="7">
        <v>0</v>
      </c>
      <c r="J265" s="7">
        <v>126.4</v>
      </c>
      <c r="K265" s="14">
        <v>0.82024659312134984</v>
      </c>
      <c r="L265" s="13" t="s">
        <v>1</v>
      </c>
    </row>
    <row r="266" spans="1:12" x14ac:dyDescent="0.25">
      <c r="A266" s="9">
        <v>880547</v>
      </c>
      <c r="B266" s="9" t="s">
        <v>602</v>
      </c>
      <c r="C266" s="9" t="s">
        <v>450</v>
      </c>
      <c r="D266" s="9" t="s">
        <v>99</v>
      </c>
      <c r="E266" s="10">
        <v>2</v>
      </c>
      <c r="F266" s="7">
        <v>125.94</v>
      </c>
      <c r="G266" s="15">
        <v>4.7845025317538533E-4</v>
      </c>
      <c r="I266" s="7">
        <v>0</v>
      </c>
      <c r="J266" s="7">
        <v>125.94</v>
      </c>
      <c r="K266" s="14">
        <v>1.0441054551483999</v>
      </c>
      <c r="L266" s="13" t="s">
        <v>1</v>
      </c>
    </row>
    <row r="267" spans="1:12" x14ac:dyDescent="0.25">
      <c r="A267" s="2">
        <v>4077</v>
      </c>
      <c r="B267" s="9" t="s">
        <v>603</v>
      </c>
      <c r="C267" s="9" t="s">
        <v>450</v>
      </c>
      <c r="D267" s="9" t="s">
        <v>604</v>
      </c>
      <c r="E267" s="10">
        <v>11</v>
      </c>
      <c r="F267" s="7">
        <v>124.74000000000002</v>
      </c>
      <c r="G267" s="15">
        <v>4.7389141322135605E-4</v>
      </c>
      <c r="I267" s="7">
        <v>0</v>
      </c>
      <c r="J267" s="7">
        <v>124.74000000000002</v>
      </c>
      <c r="K267" s="14">
        <v>0.54284346577309739</v>
      </c>
      <c r="L267" s="13" t="s">
        <v>1</v>
      </c>
    </row>
    <row r="268" spans="1:12" x14ac:dyDescent="0.25">
      <c r="A268" s="2" t="s">
        <v>201</v>
      </c>
      <c r="B268" s="9" t="s">
        <v>511</v>
      </c>
      <c r="C268" s="9" t="s">
        <v>428</v>
      </c>
      <c r="D268" s="9" t="s">
        <v>605</v>
      </c>
      <c r="E268" s="10">
        <v>2</v>
      </c>
      <c r="F268" s="7">
        <v>123.07</v>
      </c>
      <c r="G268" s="15">
        <v>4.6754702761866502E-4</v>
      </c>
      <c r="I268" s="7">
        <v>0</v>
      </c>
      <c r="J268" s="7">
        <v>123.07</v>
      </c>
      <c r="K268" s="14">
        <v>0.30360667061377539</v>
      </c>
      <c r="L268" s="13" t="s">
        <v>1</v>
      </c>
    </row>
    <row r="269" spans="1:12" x14ac:dyDescent="0.25">
      <c r="A269" s="9" t="s">
        <v>175</v>
      </c>
      <c r="B269" s="9" t="s">
        <v>462</v>
      </c>
      <c r="C269" s="9" t="s">
        <v>428</v>
      </c>
      <c r="D269" s="9" t="s">
        <v>176</v>
      </c>
      <c r="E269" s="10">
        <v>1</v>
      </c>
      <c r="F269" s="7">
        <v>121.24</v>
      </c>
      <c r="G269" s="15">
        <v>4.6059479668877017E-4</v>
      </c>
      <c r="I269" s="7">
        <v>0</v>
      </c>
      <c r="J269" s="7">
        <v>121.24</v>
      </c>
      <c r="K269" s="14">
        <v>0.68835519218758867</v>
      </c>
      <c r="L269" s="13" t="s">
        <v>1</v>
      </c>
    </row>
    <row r="270" spans="1:12" x14ac:dyDescent="0.25">
      <c r="A270" s="9">
        <v>13121</v>
      </c>
      <c r="B270" s="9" t="s">
        <v>481</v>
      </c>
      <c r="C270" s="9" t="s">
        <v>447</v>
      </c>
      <c r="D270" s="9" t="s">
        <v>606</v>
      </c>
      <c r="E270" s="10">
        <v>2</v>
      </c>
      <c r="F270" s="7">
        <v>120.80000000000001</v>
      </c>
      <c r="G270" s="15">
        <v>4.5892322203895945E-4</v>
      </c>
      <c r="I270" s="7">
        <v>0</v>
      </c>
      <c r="J270" s="7">
        <v>120.80000000000001</v>
      </c>
      <c r="K270" s="14">
        <v>0.91723614274867138</v>
      </c>
      <c r="L270" s="13" t="s">
        <v>1</v>
      </c>
    </row>
    <row r="271" spans="1:12" x14ac:dyDescent="0.25">
      <c r="A271" s="2">
        <v>772029</v>
      </c>
      <c r="B271" s="9" t="s">
        <v>462</v>
      </c>
      <c r="C271" s="9" t="s">
        <v>428</v>
      </c>
      <c r="D271" s="9" t="s">
        <v>607</v>
      </c>
      <c r="E271" s="10">
        <v>1</v>
      </c>
      <c r="F271" s="7">
        <v>119.81</v>
      </c>
      <c r="G271" s="15">
        <v>4.5516217907688516E-4</v>
      </c>
      <c r="I271" s="7">
        <v>0</v>
      </c>
      <c r="J271" s="7">
        <v>119.81</v>
      </c>
      <c r="K271" s="14">
        <v>0.6822504413188315</v>
      </c>
      <c r="L271" s="13" t="s">
        <v>1</v>
      </c>
    </row>
    <row r="272" spans="1:12" x14ac:dyDescent="0.25">
      <c r="A272" s="2" t="s">
        <v>303</v>
      </c>
      <c r="B272" s="9" t="s">
        <v>584</v>
      </c>
      <c r="C272" s="9" t="s">
        <v>450</v>
      </c>
      <c r="D272" s="9" t="s">
        <v>608</v>
      </c>
      <c r="E272" s="10">
        <v>1</v>
      </c>
      <c r="F272" s="7">
        <v>119.62</v>
      </c>
      <c r="G272" s="15">
        <v>4.5444036275083053E-4</v>
      </c>
      <c r="I272" s="7">
        <v>0</v>
      </c>
      <c r="J272" s="7">
        <v>119.62</v>
      </c>
      <c r="K272" s="14">
        <v>0.74617927764955405</v>
      </c>
      <c r="L272" s="13" t="s">
        <v>1</v>
      </c>
    </row>
    <row r="273" spans="1:12" x14ac:dyDescent="0.25">
      <c r="A273" s="9" t="s">
        <v>260</v>
      </c>
      <c r="B273" s="9" t="s">
        <v>460</v>
      </c>
      <c r="C273" s="9" t="s">
        <v>442</v>
      </c>
      <c r="D273" s="9" t="s">
        <v>609</v>
      </c>
      <c r="E273" s="10">
        <v>2</v>
      </c>
      <c r="F273" s="7">
        <v>119.6</v>
      </c>
      <c r="G273" s="15">
        <v>4.5436438208493001E-4</v>
      </c>
      <c r="I273" s="7">
        <v>0</v>
      </c>
      <c r="J273" s="7">
        <v>119.6</v>
      </c>
      <c r="K273" s="14">
        <v>0.85796269727403152</v>
      </c>
      <c r="L273" s="13" t="s">
        <v>1</v>
      </c>
    </row>
    <row r="274" spans="1:12" x14ac:dyDescent="0.25">
      <c r="A274" s="9">
        <v>227205</v>
      </c>
      <c r="B274" s="9" t="s">
        <v>496</v>
      </c>
      <c r="C274" s="9" t="s">
        <v>441</v>
      </c>
      <c r="D274" s="9" t="s">
        <v>174</v>
      </c>
      <c r="E274" s="10">
        <v>2</v>
      </c>
      <c r="F274" s="7">
        <v>118.53</v>
      </c>
      <c r="G274" s="15">
        <v>4.5029941645925383E-4</v>
      </c>
      <c r="I274" s="7">
        <v>0</v>
      </c>
      <c r="J274" s="7">
        <v>118.53</v>
      </c>
      <c r="K274" s="14">
        <v>0.71671302454952235</v>
      </c>
      <c r="L274" s="13" t="s">
        <v>1</v>
      </c>
    </row>
    <row r="275" spans="1:12" x14ac:dyDescent="0.25">
      <c r="A275" s="2">
        <v>112126</v>
      </c>
      <c r="B275" s="9" t="s">
        <v>462</v>
      </c>
      <c r="C275" s="9" t="s">
        <v>428</v>
      </c>
      <c r="D275" s="9" t="s">
        <v>610</v>
      </c>
      <c r="E275" s="10">
        <v>1</v>
      </c>
      <c r="F275" s="7">
        <v>118.51</v>
      </c>
      <c r="G275" s="15">
        <v>4.5022343579335336E-4</v>
      </c>
      <c r="I275" s="7">
        <v>0</v>
      </c>
      <c r="J275" s="7">
        <v>118.51</v>
      </c>
      <c r="K275" s="14">
        <v>0.68566304096274011</v>
      </c>
      <c r="L275" s="13" t="s">
        <v>1</v>
      </c>
    </row>
    <row r="276" spans="1:12" x14ac:dyDescent="0.25">
      <c r="A276" s="2">
        <v>226106</v>
      </c>
      <c r="B276" s="9" t="s">
        <v>541</v>
      </c>
      <c r="C276" s="9" t="s">
        <v>441</v>
      </c>
      <c r="D276" s="9" t="s">
        <v>393</v>
      </c>
      <c r="E276" s="10">
        <v>5</v>
      </c>
      <c r="F276" s="7">
        <v>117.00999999999999</v>
      </c>
      <c r="G276" s="15">
        <v>4.4452488585081654E-4</v>
      </c>
      <c r="I276" s="7">
        <v>0</v>
      </c>
      <c r="J276" s="7">
        <v>117.00999999999999</v>
      </c>
      <c r="K276" s="14">
        <v>0.81568490763332169</v>
      </c>
      <c r="L276" s="13" t="s">
        <v>1</v>
      </c>
    </row>
    <row r="277" spans="1:12" x14ac:dyDescent="0.25">
      <c r="A277" s="9">
        <v>2358</v>
      </c>
      <c r="B277" s="9" t="s">
        <v>494</v>
      </c>
      <c r="C277" s="9" t="s">
        <v>446</v>
      </c>
      <c r="D277" s="9" t="s">
        <v>611</v>
      </c>
      <c r="E277" s="10">
        <v>3</v>
      </c>
      <c r="F277" s="7">
        <v>115.85999999999999</v>
      </c>
      <c r="G277" s="15">
        <v>4.4015599756153833E-4</v>
      </c>
      <c r="I277" s="7">
        <v>0</v>
      </c>
      <c r="J277" s="7">
        <v>115.85999999999999</v>
      </c>
      <c r="K277" s="14">
        <v>0.76173570019723846</v>
      </c>
      <c r="L277" s="13" t="s">
        <v>1</v>
      </c>
    </row>
    <row r="278" spans="1:12" x14ac:dyDescent="0.25">
      <c r="A278" s="9">
        <v>442093</v>
      </c>
      <c r="B278" s="9" t="s">
        <v>462</v>
      </c>
      <c r="C278" s="9" t="s">
        <v>428</v>
      </c>
      <c r="D278" s="9" t="s">
        <v>612</v>
      </c>
      <c r="E278" s="10">
        <v>2</v>
      </c>
      <c r="F278" s="7">
        <v>115.51</v>
      </c>
      <c r="G278" s="15">
        <v>4.3882633590827983E-4</v>
      </c>
      <c r="I278" s="7">
        <v>0</v>
      </c>
      <c r="J278" s="7">
        <v>115.51</v>
      </c>
      <c r="K278" s="14">
        <v>0.83166534667722669</v>
      </c>
      <c r="L278" s="13" t="s">
        <v>1</v>
      </c>
    </row>
    <row r="279" spans="1:12" x14ac:dyDescent="0.25">
      <c r="A279" s="9">
        <v>14098</v>
      </c>
      <c r="B279" s="9" t="s">
        <v>505</v>
      </c>
      <c r="C279" s="9" t="s">
        <v>447</v>
      </c>
      <c r="D279" s="9" t="s">
        <v>613</v>
      </c>
      <c r="E279" s="10">
        <v>6</v>
      </c>
      <c r="F279" s="7">
        <v>115.23</v>
      </c>
      <c r="G279" s="15">
        <v>4.3776260658567298E-4</v>
      </c>
      <c r="I279" s="7">
        <v>0</v>
      </c>
      <c r="J279" s="7">
        <v>115.23</v>
      </c>
      <c r="K279" s="14">
        <v>0.54774920378380954</v>
      </c>
      <c r="L279" s="13" t="s">
        <v>1</v>
      </c>
    </row>
    <row r="280" spans="1:12" x14ac:dyDescent="0.25">
      <c r="A280" s="9">
        <v>442095</v>
      </c>
      <c r="B280" s="9" t="s">
        <v>462</v>
      </c>
      <c r="C280" s="9" t="s">
        <v>428</v>
      </c>
      <c r="D280" s="9" t="s">
        <v>614</v>
      </c>
      <c r="E280" s="10">
        <v>1</v>
      </c>
      <c r="F280" s="7">
        <v>114.81</v>
      </c>
      <c r="G280" s="15">
        <v>4.3616701260176268E-4</v>
      </c>
      <c r="I280" s="7">
        <v>0</v>
      </c>
      <c r="J280" s="7">
        <v>114.81</v>
      </c>
      <c r="K280" s="14">
        <v>0.72289384208537977</v>
      </c>
      <c r="L280" s="13" t="s">
        <v>1</v>
      </c>
    </row>
    <row r="281" spans="1:12" x14ac:dyDescent="0.25">
      <c r="A281" s="2">
        <v>332136</v>
      </c>
      <c r="B281" s="9" t="s">
        <v>462</v>
      </c>
      <c r="C281" s="9" t="s">
        <v>428</v>
      </c>
      <c r="D281" s="9" t="s">
        <v>615</v>
      </c>
      <c r="E281" s="10">
        <v>1</v>
      </c>
      <c r="F281" s="7">
        <v>114.25</v>
      </c>
      <c r="G281" s="15">
        <v>4.3403955395654898E-4</v>
      </c>
      <c r="I281" s="7">
        <v>0</v>
      </c>
      <c r="J281" s="7">
        <v>114.25</v>
      </c>
      <c r="K281" s="14">
        <v>0.57769125752136319</v>
      </c>
      <c r="L281" s="13" t="s">
        <v>1</v>
      </c>
    </row>
    <row r="282" spans="1:12" x14ac:dyDescent="0.25">
      <c r="A282" s="9" t="s">
        <v>139</v>
      </c>
      <c r="B282" s="9" t="s">
        <v>511</v>
      </c>
      <c r="C282" s="9" t="s">
        <v>428</v>
      </c>
      <c r="D282" s="9" t="s">
        <v>616</v>
      </c>
      <c r="E282" s="10">
        <v>1</v>
      </c>
      <c r="F282" s="7">
        <v>114.2</v>
      </c>
      <c r="G282" s="15">
        <v>4.3384960229179775E-4</v>
      </c>
      <c r="I282" s="7">
        <v>0</v>
      </c>
      <c r="J282" s="7">
        <v>114.2</v>
      </c>
      <c r="K282" s="14">
        <v>0.69111595255386105</v>
      </c>
      <c r="L282" s="13" t="s">
        <v>1</v>
      </c>
    </row>
    <row r="283" spans="1:12" x14ac:dyDescent="0.25">
      <c r="A283" s="9">
        <v>442085</v>
      </c>
      <c r="B283" s="9" t="s">
        <v>462</v>
      </c>
      <c r="C283" s="9" t="s">
        <v>428</v>
      </c>
      <c r="D283" s="9" t="s">
        <v>241</v>
      </c>
      <c r="E283" s="10">
        <v>1</v>
      </c>
      <c r="F283" s="7">
        <v>112.45</v>
      </c>
      <c r="G283" s="15">
        <v>4.2720129402550489E-4</v>
      </c>
      <c r="I283" s="7">
        <v>0</v>
      </c>
      <c r="J283" s="7">
        <v>112.45</v>
      </c>
      <c r="K283" s="14">
        <v>0.72548387096774192</v>
      </c>
      <c r="L283" s="13" t="s">
        <v>1</v>
      </c>
    </row>
    <row r="284" spans="1:12" x14ac:dyDescent="0.25">
      <c r="A284" s="2" t="s">
        <v>134</v>
      </c>
      <c r="B284" s="9" t="s">
        <v>617</v>
      </c>
      <c r="C284" s="9" t="s">
        <v>449</v>
      </c>
      <c r="D284" s="9" t="s">
        <v>618</v>
      </c>
      <c r="E284" s="10">
        <v>2</v>
      </c>
      <c r="F284" s="7">
        <v>111.66</v>
      </c>
      <c r="G284" s="15">
        <v>4.2420005772243551E-4</v>
      </c>
      <c r="I284" s="7">
        <v>0</v>
      </c>
      <c r="J284" s="7">
        <v>111.66</v>
      </c>
      <c r="K284" s="14">
        <v>0.60750816104461369</v>
      </c>
      <c r="L284" s="13" t="s">
        <v>1</v>
      </c>
    </row>
    <row r="285" spans="1:12" x14ac:dyDescent="0.25">
      <c r="A285" s="9" t="s">
        <v>353</v>
      </c>
      <c r="B285" s="9" t="s">
        <v>462</v>
      </c>
      <c r="C285" s="9" t="s">
        <v>428</v>
      </c>
      <c r="D285" s="9" t="s">
        <v>619</v>
      </c>
      <c r="E285" s="10">
        <v>2</v>
      </c>
      <c r="F285" s="7">
        <v>111.18</v>
      </c>
      <c r="G285" s="15">
        <v>4.223765217408238E-4</v>
      </c>
      <c r="I285" s="7">
        <v>0</v>
      </c>
      <c r="J285" s="7">
        <v>111.18</v>
      </c>
      <c r="K285" s="14">
        <v>0.7942563223317618</v>
      </c>
      <c r="L285" s="13" t="s">
        <v>1</v>
      </c>
    </row>
    <row r="286" spans="1:12" x14ac:dyDescent="0.25">
      <c r="A286" s="9">
        <v>993001</v>
      </c>
      <c r="B286" s="9" t="s">
        <v>462</v>
      </c>
      <c r="C286" s="9" t="s">
        <v>428</v>
      </c>
      <c r="D286" s="9" t="s">
        <v>273</v>
      </c>
      <c r="E286" s="10">
        <v>1</v>
      </c>
      <c r="F286" s="7">
        <v>111.05</v>
      </c>
      <c r="G286" s="15">
        <v>4.2188264741247053E-4</v>
      </c>
      <c r="I286" s="7">
        <v>0</v>
      </c>
      <c r="J286" s="7">
        <v>111.05</v>
      </c>
      <c r="K286" s="14">
        <v>0.72387719183886312</v>
      </c>
      <c r="L286" s="13" t="s">
        <v>1</v>
      </c>
    </row>
    <row r="287" spans="1:12" x14ac:dyDescent="0.25">
      <c r="A287" s="9">
        <v>222014</v>
      </c>
      <c r="B287" s="9" t="s">
        <v>462</v>
      </c>
      <c r="C287" s="9" t="s">
        <v>428</v>
      </c>
      <c r="D287" s="9" t="s">
        <v>216</v>
      </c>
      <c r="E287" s="10">
        <v>1</v>
      </c>
      <c r="F287" s="7">
        <v>110.97</v>
      </c>
      <c r="G287" s="15">
        <v>4.2157872474886859E-4</v>
      </c>
      <c r="I287" s="7">
        <v>0</v>
      </c>
      <c r="J287" s="7">
        <v>110.97</v>
      </c>
      <c r="K287" s="14">
        <v>0.63860275076250217</v>
      </c>
      <c r="L287" s="13" t="s">
        <v>1</v>
      </c>
    </row>
    <row r="288" spans="1:12" x14ac:dyDescent="0.25">
      <c r="A288" s="2">
        <v>112092</v>
      </c>
      <c r="B288" s="9" t="s">
        <v>462</v>
      </c>
      <c r="C288" s="9" t="s">
        <v>428</v>
      </c>
      <c r="D288" s="9" t="s">
        <v>336</v>
      </c>
      <c r="E288" s="10">
        <v>1</v>
      </c>
      <c r="F288" s="7">
        <v>110.96</v>
      </c>
      <c r="G288" s="15">
        <v>4.2154073441591836E-4</v>
      </c>
      <c r="I288" s="7">
        <v>0</v>
      </c>
      <c r="J288" s="7">
        <v>110.96</v>
      </c>
      <c r="K288" s="14">
        <v>0.72376231165612148</v>
      </c>
      <c r="L288" s="13" t="s">
        <v>1</v>
      </c>
    </row>
    <row r="289" spans="1:12" x14ac:dyDescent="0.25">
      <c r="A289" s="2">
        <v>2367</v>
      </c>
      <c r="B289" s="9" t="s">
        <v>494</v>
      </c>
      <c r="C289" s="9" t="s">
        <v>446</v>
      </c>
      <c r="D289" s="9" t="s">
        <v>540</v>
      </c>
      <c r="E289" s="10">
        <v>2</v>
      </c>
      <c r="F289" s="7">
        <v>110.28</v>
      </c>
      <c r="G289" s="15">
        <v>4.1895739177530173E-4</v>
      </c>
      <c r="I289" s="7">
        <v>0</v>
      </c>
      <c r="J289" s="7">
        <v>110.28</v>
      </c>
      <c r="K289" s="14">
        <v>0.66941847760106832</v>
      </c>
      <c r="L289" s="13" t="s">
        <v>1</v>
      </c>
    </row>
    <row r="290" spans="1:12" x14ac:dyDescent="0.25">
      <c r="A290" s="2" t="s">
        <v>58</v>
      </c>
      <c r="B290" s="9" t="s">
        <v>581</v>
      </c>
      <c r="C290" s="9" t="s">
        <v>456</v>
      </c>
      <c r="D290" s="9" t="s">
        <v>620</v>
      </c>
      <c r="E290" s="10">
        <v>2</v>
      </c>
      <c r="F290" s="7">
        <v>109.94</v>
      </c>
      <c r="G290" s="15">
        <v>4.1766572045499336E-4</v>
      </c>
      <c r="I290" s="7">
        <v>0</v>
      </c>
      <c r="J290" s="7">
        <v>109.94</v>
      </c>
      <c r="K290" s="14">
        <v>0.49886559578909156</v>
      </c>
      <c r="L290" s="13" t="s">
        <v>1</v>
      </c>
    </row>
    <row r="291" spans="1:12" x14ac:dyDescent="0.25">
      <c r="A291" s="2" t="s">
        <v>235</v>
      </c>
      <c r="B291" s="9" t="s">
        <v>511</v>
      </c>
      <c r="C291" s="9" t="s">
        <v>428</v>
      </c>
      <c r="D291" s="9" t="s">
        <v>621</v>
      </c>
      <c r="E291" s="10">
        <v>1</v>
      </c>
      <c r="F291" s="7">
        <v>109.75</v>
      </c>
      <c r="G291" s="15">
        <v>4.1694390412893873E-4</v>
      </c>
      <c r="I291" s="7">
        <v>0</v>
      </c>
      <c r="J291" s="7">
        <v>109.75</v>
      </c>
      <c r="K291" s="14">
        <v>0.72783341070362761</v>
      </c>
      <c r="L291" s="13" t="s">
        <v>1</v>
      </c>
    </row>
    <row r="292" spans="1:12" x14ac:dyDescent="0.25">
      <c r="A292" s="2">
        <v>4059</v>
      </c>
      <c r="B292" s="9" t="s">
        <v>603</v>
      </c>
      <c r="C292" s="9" t="s">
        <v>450</v>
      </c>
      <c r="D292" s="9" t="s">
        <v>622</v>
      </c>
      <c r="E292" s="10">
        <v>8</v>
      </c>
      <c r="F292" s="7">
        <v>109.13</v>
      </c>
      <c r="G292" s="15">
        <v>4.1458850348602351E-4</v>
      </c>
      <c r="I292" s="7">
        <v>0</v>
      </c>
      <c r="J292" s="7">
        <v>109.13</v>
      </c>
      <c r="K292" s="14">
        <v>0.58072584078331202</v>
      </c>
      <c r="L292" s="13" t="s">
        <v>1</v>
      </c>
    </row>
    <row r="293" spans="1:12" x14ac:dyDescent="0.25">
      <c r="A293" s="2">
        <v>332022</v>
      </c>
      <c r="B293" s="9" t="s">
        <v>462</v>
      </c>
      <c r="C293" s="9" t="s">
        <v>428</v>
      </c>
      <c r="D293" s="9" t="s">
        <v>324</v>
      </c>
      <c r="E293" s="10">
        <v>1</v>
      </c>
      <c r="F293" s="7">
        <v>108.75</v>
      </c>
      <c r="G293" s="15">
        <v>4.131448708339142E-4</v>
      </c>
      <c r="I293" s="7">
        <v>0</v>
      </c>
      <c r="J293" s="7">
        <v>108.75</v>
      </c>
      <c r="K293" s="14">
        <v>0.67508845986715504</v>
      </c>
      <c r="L293" s="13" t="s">
        <v>1</v>
      </c>
    </row>
    <row r="294" spans="1:12" x14ac:dyDescent="0.25">
      <c r="A294" s="2" t="s">
        <v>119</v>
      </c>
      <c r="B294" s="9" t="s">
        <v>505</v>
      </c>
      <c r="C294" s="9" t="s">
        <v>447</v>
      </c>
      <c r="D294" s="9" t="s">
        <v>162</v>
      </c>
      <c r="E294" s="10">
        <v>2</v>
      </c>
      <c r="F294" s="7">
        <v>108.03</v>
      </c>
      <c r="G294" s="15">
        <v>4.1040956686149658E-4</v>
      </c>
      <c r="I294" s="7">
        <v>0</v>
      </c>
      <c r="J294" s="7">
        <v>108.03</v>
      </c>
      <c r="K294" s="14">
        <v>0.66182687006065066</v>
      </c>
      <c r="L294" s="13" t="s">
        <v>1</v>
      </c>
    </row>
    <row r="295" spans="1:12" x14ac:dyDescent="0.25">
      <c r="A295" s="2">
        <v>8501</v>
      </c>
      <c r="B295" s="9" t="s">
        <v>584</v>
      </c>
      <c r="C295" s="9" t="s">
        <v>450</v>
      </c>
      <c r="D295" s="9" t="s">
        <v>623</v>
      </c>
      <c r="E295" s="10">
        <v>2</v>
      </c>
      <c r="F295" s="7">
        <v>107.72</v>
      </c>
      <c r="G295" s="15">
        <v>4.0923186654003897E-4</v>
      </c>
      <c r="I295" s="7">
        <v>0</v>
      </c>
      <c r="J295" s="7">
        <v>107.72</v>
      </c>
      <c r="K295" s="14">
        <v>0.79182593354895625</v>
      </c>
      <c r="L295" s="13" t="s">
        <v>1</v>
      </c>
    </row>
    <row r="296" spans="1:12" x14ac:dyDescent="0.25">
      <c r="A296" s="9" t="s">
        <v>398</v>
      </c>
      <c r="B296" s="9" t="s">
        <v>460</v>
      </c>
      <c r="C296" s="9" t="s">
        <v>442</v>
      </c>
      <c r="D296" s="9" t="s">
        <v>624</v>
      </c>
      <c r="E296" s="10">
        <v>1</v>
      </c>
      <c r="F296" s="7">
        <v>106.92</v>
      </c>
      <c r="G296" s="15">
        <v>4.0619263990401941E-4</v>
      </c>
      <c r="I296" s="7">
        <v>0</v>
      </c>
      <c r="J296" s="7">
        <v>106.92</v>
      </c>
      <c r="K296" s="14">
        <v>0.84089657884388513</v>
      </c>
      <c r="L296" s="13" t="s">
        <v>1</v>
      </c>
    </row>
    <row r="297" spans="1:12" x14ac:dyDescent="0.25">
      <c r="A297" s="9">
        <v>442092</v>
      </c>
      <c r="B297" s="9" t="s">
        <v>462</v>
      </c>
      <c r="C297" s="9" t="s">
        <v>428</v>
      </c>
      <c r="D297" s="9" t="s">
        <v>203</v>
      </c>
      <c r="E297" s="10">
        <v>2</v>
      </c>
      <c r="F297" s="7">
        <v>105.34</v>
      </c>
      <c r="G297" s="15">
        <v>4.0019016729788071E-4</v>
      </c>
      <c r="I297" s="7">
        <v>0</v>
      </c>
      <c r="J297" s="7">
        <v>105.34</v>
      </c>
      <c r="K297" s="14">
        <v>0.79001049947502622</v>
      </c>
      <c r="L297" s="13" t="s">
        <v>1</v>
      </c>
    </row>
    <row r="298" spans="1:12" x14ac:dyDescent="0.25">
      <c r="A298" s="9">
        <v>772022</v>
      </c>
      <c r="B298" s="9" t="s">
        <v>462</v>
      </c>
      <c r="C298" s="9" t="s">
        <v>428</v>
      </c>
      <c r="D298" s="9" t="s">
        <v>625</v>
      </c>
      <c r="E298" s="10">
        <v>1</v>
      </c>
      <c r="F298" s="7">
        <v>104.92</v>
      </c>
      <c r="G298" s="15">
        <v>3.9859457331397041E-4</v>
      </c>
      <c r="I298" s="7">
        <v>0</v>
      </c>
      <c r="J298" s="7">
        <v>104.92</v>
      </c>
      <c r="K298" s="14">
        <v>0.66544047694551922</v>
      </c>
      <c r="L298" s="13" t="s">
        <v>1</v>
      </c>
    </row>
    <row r="299" spans="1:12" x14ac:dyDescent="0.25">
      <c r="A299" s="9">
        <v>662047</v>
      </c>
      <c r="B299" s="9" t="s">
        <v>462</v>
      </c>
      <c r="C299" s="9" t="s">
        <v>428</v>
      </c>
      <c r="D299" s="9" t="s">
        <v>280</v>
      </c>
      <c r="E299" s="10">
        <v>1</v>
      </c>
      <c r="F299" s="7">
        <v>102.86</v>
      </c>
      <c r="G299" s="15">
        <v>3.9076856472621994E-4</v>
      </c>
      <c r="I299" s="7">
        <v>0</v>
      </c>
      <c r="J299" s="7">
        <v>102.86</v>
      </c>
      <c r="K299" s="14">
        <v>0.67325566173582929</v>
      </c>
      <c r="L299" s="13" t="s">
        <v>1</v>
      </c>
    </row>
    <row r="300" spans="1:12" x14ac:dyDescent="0.25">
      <c r="A300" s="9">
        <v>662053</v>
      </c>
      <c r="B300" s="9" t="s">
        <v>462</v>
      </c>
      <c r="C300" s="9" t="s">
        <v>428</v>
      </c>
      <c r="D300" s="9" t="s">
        <v>513</v>
      </c>
      <c r="E300" s="10">
        <v>1</v>
      </c>
      <c r="F300" s="7">
        <v>102.86</v>
      </c>
      <c r="G300" s="15">
        <v>3.9076856472621994E-4</v>
      </c>
      <c r="I300" s="7">
        <v>0</v>
      </c>
      <c r="J300" s="7">
        <v>102.86</v>
      </c>
      <c r="K300" s="14">
        <v>0.67325566173582929</v>
      </c>
      <c r="L300" s="13" t="s">
        <v>1</v>
      </c>
    </row>
    <row r="301" spans="1:12" x14ac:dyDescent="0.25">
      <c r="A301" s="2" t="s">
        <v>361</v>
      </c>
      <c r="B301" s="9" t="s">
        <v>511</v>
      </c>
      <c r="C301" s="9" t="s">
        <v>428</v>
      </c>
      <c r="D301" s="9" t="s">
        <v>626</v>
      </c>
      <c r="E301" s="10">
        <v>2</v>
      </c>
      <c r="F301" s="7">
        <v>102.64</v>
      </c>
      <c r="G301" s="15">
        <v>3.8993277740131455E-4</v>
      </c>
      <c r="I301" s="7">
        <v>0</v>
      </c>
      <c r="J301" s="7">
        <v>102.64</v>
      </c>
      <c r="K301" s="14">
        <v>0.62063127343088642</v>
      </c>
      <c r="L301" s="13" t="s">
        <v>1</v>
      </c>
    </row>
    <row r="302" spans="1:12" x14ac:dyDescent="0.25">
      <c r="A302" s="9" t="s">
        <v>261</v>
      </c>
      <c r="B302" s="9" t="s">
        <v>462</v>
      </c>
      <c r="C302" s="9" t="s">
        <v>428</v>
      </c>
      <c r="D302" s="9" t="s">
        <v>262</v>
      </c>
      <c r="E302" s="10">
        <v>1</v>
      </c>
      <c r="F302" s="7">
        <v>102.51</v>
      </c>
      <c r="G302" s="15">
        <v>3.8943890307296139E-4</v>
      </c>
      <c r="I302" s="7">
        <v>0</v>
      </c>
      <c r="J302" s="7">
        <v>102.51</v>
      </c>
      <c r="K302" s="14">
        <v>0.33375659308458688</v>
      </c>
      <c r="L302" s="13" t="s">
        <v>1</v>
      </c>
    </row>
    <row r="303" spans="1:12" x14ac:dyDescent="0.25">
      <c r="A303" s="9">
        <v>77146</v>
      </c>
      <c r="B303" s="9" t="s">
        <v>555</v>
      </c>
      <c r="C303" s="9" t="s">
        <v>449</v>
      </c>
      <c r="D303" s="9" t="s">
        <v>13</v>
      </c>
      <c r="E303" s="10">
        <v>4</v>
      </c>
      <c r="F303" s="7">
        <v>101.33999999999999</v>
      </c>
      <c r="G303" s="15">
        <v>3.8499403411778265E-4</v>
      </c>
      <c r="I303" s="7">
        <v>0</v>
      </c>
      <c r="J303" s="7">
        <v>101.33999999999999</v>
      </c>
      <c r="K303" s="14">
        <v>0.81489224831135409</v>
      </c>
      <c r="L303" s="13" t="s">
        <v>1</v>
      </c>
    </row>
    <row r="304" spans="1:12" x14ac:dyDescent="0.25">
      <c r="A304" s="2" t="s">
        <v>271</v>
      </c>
      <c r="B304" s="9" t="s">
        <v>584</v>
      </c>
      <c r="C304" s="9" t="s">
        <v>450</v>
      </c>
      <c r="D304" s="9" t="s">
        <v>627</v>
      </c>
      <c r="E304" s="10">
        <v>2</v>
      </c>
      <c r="F304" s="7">
        <v>101</v>
      </c>
      <c r="G304" s="15">
        <v>3.8370236279747433E-4</v>
      </c>
      <c r="I304" s="7">
        <v>0</v>
      </c>
      <c r="J304" s="7">
        <v>101</v>
      </c>
      <c r="K304" s="14">
        <v>0.56298773690078041</v>
      </c>
      <c r="L304" s="13" t="s">
        <v>1</v>
      </c>
    </row>
    <row r="305" spans="1:12" x14ac:dyDescent="0.25">
      <c r="A305" s="2" t="s">
        <v>208</v>
      </c>
      <c r="B305" s="9" t="s">
        <v>584</v>
      </c>
      <c r="C305" s="9" t="s">
        <v>450</v>
      </c>
      <c r="D305" s="9" t="s">
        <v>209</v>
      </c>
      <c r="E305" s="10">
        <v>2</v>
      </c>
      <c r="F305" s="7">
        <v>100.96</v>
      </c>
      <c r="G305" s="15">
        <v>3.8355040146567334E-4</v>
      </c>
      <c r="I305" s="7">
        <v>0</v>
      </c>
      <c r="J305" s="7">
        <v>100.96</v>
      </c>
      <c r="K305" s="14">
        <v>0.74186200308619288</v>
      </c>
      <c r="L305" s="13" t="s">
        <v>1</v>
      </c>
    </row>
    <row r="306" spans="1:12" x14ac:dyDescent="0.25">
      <c r="A306" s="2" t="s">
        <v>25</v>
      </c>
      <c r="B306" s="9" t="s">
        <v>584</v>
      </c>
      <c r="C306" s="9" t="s">
        <v>450</v>
      </c>
      <c r="D306" s="9" t="s">
        <v>628</v>
      </c>
      <c r="E306" s="10">
        <v>2</v>
      </c>
      <c r="F306" s="7">
        <v>100.72</v>
      </c>
      <c r="G306" s="15">
        <v>3.8263863347486748E-4</v>
      </c>
      <c r="I306" s="7">
        <v>0</v>
      </c>
      <c r="J306" s="7">
        <v>100.72</v>
      </c>
      <c r="K306" s="14">
        <v>0.74167893961708387</v>
      </c>
      <c r="L306" s="13" t="s">
        <v>1</v>
      </c>
    </row>
    <row r="307" spans="1:12" x14ac:dyDescent="0.25">
      <c r="A307" s="2" t="s">
        <v>285</v>
      </c>
      <c r="B307" s="9" t="s">
        <v>584</v>
      </c>
      <c r="C307" s="9" t="s">
        <v>450</v>
      </c>
      <c r="D307" s="9" t="s">
        <v>629</v>
      </c>
      <c r="E307" s="10">
        <v>2</v>
      </c>
      <c r="F307" s="7">
        <v>100.67</v>
      </c>
      <c r="G307" s="15">
        <v>3.8244868181011625E-4</v>
      </c>
      <c r="I307" s="7">
        <v>0</v>
      </c>
      <c r="J307" s="7">
        <v>100.67</v>
      </c>
      <c r="K307" s="14">
        <v>0.76132496407774319</v>
      </c>
      <c r="L307" s="13" t="s">
        <v>1</v>
      </c>
    </row>
    <row r="308" spans="1:12" x14ac:dyDescent="0.25">
      <c r="A308" s="9" t="s">
        <v>87</v>
      </c>
      <c r="B308" s="9" t="s">
        <v>630</v>
      </c>
      <c r="C308" s="9" t="s">
        <v>454</v>
      </c>
      <c r="D308" s="9" t="s">
        <v>631</v>
      </c>
      <c r="E308" s="10">
        <v>2</v>
      </c>
      <c r="F308" s="7">
        <v>100.64600000000002</v>
      </c>
      <c r="G308" s="15">
        <v>3.8235750501103576E-4</v>
      </c>
      <c r="I308" s="7">
        <v>0</v>
      </c>
      <c r="J308" s="7">
        <v>100.64600000000002</v>
      </c>
      <c r="K308" s="14">
        <v>0.53939653786376551</v>
      </c>
      <c r="L308" s="13" t="s">
        <v>1</v>
      </c>
    </row>
    <row r="309" spans="1:12" x14ac:dyDescent="0.25">
      <c r="A309" s="9">
        <v>112025</v>
      </c>
      <c r="B309" s="9" t="s">
        <v>462</v>
      </c>
      <c r="C309" s="9" t="s">
        <v>428</v>
      </c>
      <c r="D309" s="9" t="s">
        <v>252</v>
      </c>
      <c r="E309" s="10">
        <v>1</v>
      </c>
      <c r="F309" s="7">
        <v>99.719599999999986</v>
      </c>
      <c r="G309" s="15">
        <v>3.7883808056652491E-4</v>
      </c>
      <c r="I309" s="7">
        <v>0</v>
      </c>
      <c r="J309" s="7">
        <v>99.719599999999986</v>
      </c>
      <c r="K309" s="14">
        <v>0.35194324839415542</v>
      </c>
      <c r="L309" s="13" t="s">
        <v>1</v>
      </c>
    </row>
    <row r="310" spans="1:12" x14ac:dyDescent="0.25">
      <c r="A310" s="2">
        <v>2345</v>
      </c>
      <c r="B310" s="9" t="s">
        <v>479</v>
      </c>
      <c r="C310" s="9" t="s">
        <v>446</v>
      </c>
      <c r="D310" s="9" t="s">
        <v>632</v>
      </c>
      <c r="E310" s="10">
        <v>6</v>
      </c>
      <c r="F310" s="7">
        <v>98.800000000000011</v>
      </c>
      <c r="G310" s="15">
        <v>3.7534448954842052E-4</v>
      </c>
      <c r="I310" s="7">
        <v>0</v>
      </c>
      <c r="J310" s="7">
        <v>98.800000000000011</v>
      </c>
      <c r="K310" s="14">
        <v>0.71191814382475871</v>
      </c>
      <c r="L310" s="13" t="s">
        <v>1</v>
      </c>
    </row>
    <row r="311" spans="1:12" x14ac:dyDescent="0.25">
      <c r="A311" s="9" t="s">
        <v>133</v>
      </c>
      <c r="B311" s="9" t="s">
        <v>584</v>
      </c>
      <c r="C311" s="9" t="s">
        <v>450</v>
      </c>
      <c r="D311" s="9" t="s">
        <v>633</v>
      </c>
      <c r="E311" s="10">
        <v>2</v>
      </c>
      <c r="F311" s="7">
        <v>97.54</v>
      </c>
      <c r="G311" s="15">
        <v>3.7055770759668961E-4</v>
      </c>
      <c r="I311" s="7">
        <v>0</v>
      </c>
      <c r="J311" s="7">
        <v>97.54</v>
      </c>
      <c r="K311" s="14">
        <v>0.73905137141991217</v>
      </c>
      <c r="L311" s="13" t="s">
        <v>1</v>
      </c>
    </row>
    <row r="312" spans="1:12" x14ac:dyDescent="0.25">
      <c r="A312" s="9">
        <v>222203</v>
      </c>
      <c r="B312" s="9" t="s">
        <v>507</v>
      </c>
      <c r="C312" s="9" t="s">
        <v>449</v>
      </c>
      <c r="D312" s="9" t="s">
        <v>276</v>
      </c>
      <c r="E312" s="10">
        <v>1</v>
      </c>
      <c r="F312" s="7">
        <v>97.36</v>
      </c>
      <c r="G312" s="15">
        <v>3.6987388160358517E-4</v>
      </c>
      <c r="I312" s="7">
        <v>0</v>
      </c>
      <c r="J312" s="7">
        <v>97.36</v>
      </c>
      <c r="K312" s="14">
        <v>0.6801257422284317</v>
      </c>
      <c r="L312" s="13" t="s">
        <v>1</v>
      </c>
    </row>
    <row r="313" spans="1:12" x14ac:dyDescent="0.25">
      <c r="A313" s="9">
        <v>222203</v>
      </c>
      <c r="B313" s="9" t="s">
        <v>507</v>
      </c>
      <c r="C313" s="9" t="s">
        <v>449</v>
      </c>
      <c r="D313" s="9" t="s">
        <v>276</v>
      </c>
      <c r="E313" s="10">
        <v>1</v>
      </c>
      <c r="F313" s="7">
        <v>97.36</v>
      </c>
      <c r="G313" s="15">
        <v>3.6987388160358517E-4</v>
      </c>
      <c r="I313" s="7">
        <v>0</v>
      </c>
      <c r="J313" s="7">
        <v>97.36</v>
      </c>
      <c r="K313" s="14">
        <v>0.6801257422284317</v>
      </c>
      <c r="L313" s="13" t="s">
        <v>1</v>
      </c>
    </row>
    <row r="314" spans="1:12" x14ac:dyDescent="0.25">
      <c r="A314" s="9">
        <v>112056</v>
      </c>
      <c r="B314" s="9" t="s">
        <v>462</v>
      </c>
      <c r="C314" s="9" t="s">
        <v>428</v>
      </c>
      <c r="D314" s="9" t="s">
        <v>634</v>
      </c>
      <c r="E314" s="10">
        <v>1</v>
      </c>
      <c r="F314" s="7">
        <v>97.09</v>
      </c>
      <c r="G314" s="15">
        <v>3.688481426139286E-4</v>
      </c>
      <c r="I314" s="7">
        <v>0</v>
      </c>
      <c r="J314" s="7">
        <v>97.09</v>
      </c>
      <c r="K314" s="14">
        <v>0.66577521771926207</v>
      </c>
      <c r="L314" s="13" t="s">
        <v>1</v>
      </c>
    </row>
    <row r="315" spans="1:12" x14ac:dyDescent="0.25">
      <c r="A315" s="9" t="s">
        <v>2</v>
      </c>
      <c r="B315" s="9" t="s">
        <v>630</v>
      </c>
      <c r="C315" s="9" t="s">
        <v>442</v>
      </c>
      <c r="D315" s="9" t="s">
        <v>3</v>
      </c>
      <c r="E315" s="10">
        <v>2</v>
      </c>
      <c r="F315" s="7">
        <v>97.06</v>
      </c>
      <c r="G315" s="15">
        <v>3.6873417161507784E-4</v>
      </c>
      <c r="I315" s="7">
        <v>0</v>
      </c>
      <c r="J315" s="7">
        <v>97.06</v>
      </c>
      <c r="K315" s="14">
        <v>0.73866057838660582</v>
      </c>
      <c r="L315" s="13" t="s">
        <v>1</v>
      </c>
    </row>
    <row r="316" spans="1:12" x14ac:dyDescent="0.25">
      <c r="A316" s="9">
        <v>50050</v>
      </c>
      <c r="B316" s="9" t="s">
        <v>635</v>
      </c>
      <c r="C316" s="9" t="s">
        <v>446</v>
      </c>
      <c r="D316" s="9" t="s">
        <v>636</v>
      </c>
      <c r="E316" s="10">
        <v>1</v>
      </c>
      <c r="F316" s="7">
        <v>96.33</v>
      </c>
      <c r="G316" s="15">
        <v>3.6596087730970993E-4</v>
      </c>
      <c r="I316" s="7">
        <v>0</v>
      </c>
      <c r="J316" s="7">
        <v>96.33</v>
      </c>
      <c r="K316" s="14">
        <v>0.67885835095137415</v>
      </c>
      <c r="L316" s="13" t="s">
        <v>1</v>
      </c>
    </row>
    <row r="317" spans="1:12" x14ac:dyDescent="0.25">
      <c r="A317" s="9">
        <v>4081</v>
      </c>
      <c r="B317" s="9" t="s">
        <v>637</v>
      </c>
      <c r="C317" s="9" t="s">
        <v>450</v>
      </c>
      <c r="D317" s="9" t="s">
        <v>381</v>
      </c>
      <c r="E317" s="10">
        <v>6</v>
      </c>
      <c r="F317" s="7">
        <v>96.27</v>
      </c>
      <c r="G317" s="15">
        <v>3.6573293531200847E-4</v>
      </c>
      <c r="I317" s="7">
        <v>0</v>
      </c>
      <c r="J317" s="7">
        <v>96.27</v>
      </c>
      <c r="K317" s="14">
        <v>0.75134628892531019</v>
      </c>
      <c r="L317" s="13" t="s">
        <v>1</v>
      </c>
    </row>
    <row r="318" spans="1:12" x14ac:dyDescent="0.25">
      <c r="A318" s="9">
        <v>880549</v>
      </c>
      <c r="B318" s="9" t="s">
        <v>602</v>
      </c>
      <c r="C318" s="9" t="s">
        <v>444</v>
      </c>
      <c r="D318" s="9" t="s">
        <v>638</v>
      </c>
      <c r="E318" s="10">
        <v>2</v>
      </c>
      <c r="F318" s="7">
        <v>94.14</v>
      </c>
      <c r="G318" s="15">
        <v>3.576409943936063E-4</v>
      </c>
      <c r="I318" s="7">
        <v>0</v>
      </c>
      <c r="J318" s="7">
        <v>94.14</v>
      </c>
      <c r="K318" s="14">
        <v>0.78046758414856576</v>
      </c>
      <c r="L318" s="13" t="s">
        <v>1</v>
      </c>
    </row>
    <row r="319" spans="1:12" x14ac:dyDescent="0.25">
      <c r="A319" s="9">
        <v>66630</v>
      </c>
      <c r="B319" s="9" t="s">
        <v>566</v>
      </c>
      <c r="C319" s="9" t="s">
        <v>441</v>
      </c>
      <c r="D319" s="9" t="s">
        <v>639</v>
      </c>
      <c r="E319" s="10">
        <v>1</v>
      </c>
      <c r="F319" s="7">
        <v>93.83</v>
      </c>
      <c r="G319" s="15">
        <v>3.5646329407214869E-4</v>
      </c>
      <c r="I319" s="7">
        <v>0</v>
      </c>
      <c r="J319" s="7">
        <v>93.83</v>
      </c>
      <c r="K319" s="14">
        <v>0.67557059543523656</v>
      </c>
      <c r="L319" s="13" t="s">
        <v>1</v>
      </c>
    </row>
    <row r="320" spans="1:12" x14ac:dyDescent="0.25">
      <c r="A320" s="9">
        <v>2353</v>
      </c>
      <c r="B320" s="9" t="s">
        <v>640</v>
      </c>
      <c r="C320" s="9" t="s">
        <v>446</v>
      </c>
      <c r="D320" s="9" t="s">
        <v>641</v>
      </c>
      <c r="E320" s="10">
        <v>1</v>
      </c>
      <c r="F320" s="7">
        <v>92.47</v>
      </c>
      <c r="G320" s="15">
        <v>3.5129660879091538E-4</v>
      </c>
      <c r="I320" s="7">
        <v>0</v>
      </c>
      <c r="J320" s="7">
        <v>92.47</v>
      </c>
      <c r="K320" s="14">
        <v>0.84455201388254642</v>
      </c>
      <c r="L320" s="13" t="s">
        <v>1</v>
      </c>
    </row>
    <row r="321" spans="1:12" x14ac:dyDescent="0.25">
      <c r="A321" s="9">
        <v>77156</v>
      </c>
      <c r="B321" s="9" t="s">
        <v>508</v>
      </c>
      <c r="C321" s="9" t="s">
        <v>449</v>
      </c>
      <c r="D321" s="9" t="s">
        <v>126</v>
      </c>
      <c r="E321" s="10">
        <v>3</v>
      </c>
      <c r="F321" s="7">
        <v>92.43</v>
      </c>
      <c r="G321" s="15">
        <v>3.5114464745911444E-4</v>
      </c>
      <c r="I321" s="7">
        <v>0</v>
      </c>
      <c r="J321" s="7">
        <v>92.43</v>
      </c>
      <c r="K321" s="14">
        <v>1.0141540487162608</v>
      </c>
      <c r="L321" s="13" t="s">
        <v>1</v>
      </c>
    </row>
    <row r="322" spans="1:12" x14ac:dyDescent="0.25">
      <c r="A322" s="2">
        <v>222032</v>
      </c>
      <c r="B322" s="9" t="s">
        <v>462</v>
      </c>
      <c r="C322" s="9" t="s">
        <v>428</v>
      </c>
      <c r="D322" s="9" t="s">
        <v>642</v>
      </c>
      <c r="E322" s="10">
        <v>1</v>
      </c>
      <c r="F322" s="7">
        <v>91.23</v>
      </c>
      <c r="G322" s="15">
        <v>3.4658580750508505E-4</v>
      </c>
      <c r="I322" s="7">
        <v>0</v>
      </c>
      <c r="J322" s="7">
        <v>91.23</v>
      </c>
      <c r="K322" s="14">
        <v>0.69699747879899165</v>
      </c>
      <c r="L322" s="13" t="s">
        <v>1</v>
      </c>
    </row>
    <row r="323" spans="1:12" x14ac:dyDescent="0.25">
      <c r="A323" s="2" t="s">
        <v>420</v>
      </c>
      <c r="B323" s="9" t="s">
        <v>630</v>
      </c>
      <c r="C323" s="9" t="s">
        <v>454</v>
      </c>
      <c r="D323" s="9" t="s">
        <v>421</v>
      </c>
      <c r="E323" s="10">
        <v>1</v>
      </c>
      <c r="F323" s="7">
        <v>91.05</v>
      </c>
      <c r="G323" s="15">
        <v>3.459019815119806E-4</v>
      </c>
      <c r="I323" s="7">
        <v>0</v>
      </c>
      <c r="J323" s="7">
        <v>91.05</v>
      </c>
      <c r="K323" s="14">
        <v>0.67175741478530326</v>
      </c>
      <c r="L323" s="13" t="s">
        <v>1</v>
      </c>
    </row>
    <row r="324" spans="1:12" x14ac:dyDescent="0.25">
      <c r="A324" s="2">
        <v>226102</v>
      </c>
      <c r="B324" s="9" t="s">
        <v>541</v>
      </c>
      <c r="C324" s="9" t="s">
        <v>441</v>
      </c>
      <c r="D324" s="9" t="s">
        <v>327</v>
      </c>
      <c r="E324" s="10">
        <v>3</v>
      </c>
      <c r="F324" s="7">
        <v>90.28</v>
      </c>
      <c r="G324" s="15">
        <v>3.4297672587481175E-4</v>
      </c>
      <c r="I324" s="7">
        <v>0</v>
      </c>
      <c r="J324" s="7">
        <v>90.28</v>
      </c>
      <c r="K324" s="14">
        <v>0.74243421052631586</v>
      </c>
      <c r="L324" s="13" t="s">
        <v>1</v>
      </c>
    </row>
    <row r="325" spans="1:12" x14ac:dyDescent="0.25">
      <c r="A325" s="2" t="s">
        <v>247</v>
      </c>
      <c r="B325" s="9" t="s">
        <v>617</v>
      </c>
      <c r="C325" s="9" t="s">
        <v>449</v>
      </c>
      <c r="D325" s="9" t="s">
        <v>643</v>
      </c>
      <c r="E325" s="10">
        <v>2</v>
      </c>
      <c r="F325" s="7">
        <v>90.24</v>
      </c>
      <c r="G325" s="15">
        <v>3.4282476454301075E-4</v>
      </c>
      <c r="I325" s="7">
        <v>0</v>
      </c>
      <c r="J325" s="7">
        <v>90.24</v>
      </c>
      <c r="K325" s="14">
        <v>0.57113924050632903</v>
      </c>
      <c r="L325" s="13" t="s">
        <v>1</v>
      </c>
    </row>
    <row r="326" spans="1:12" x14ac:dyDescent="0.25">
      <c r="A326" s="2" t="s">
        <v>80</v>
      </c>
      <c r="B326" s="9" t="s">
        <v>462</v>
      </c>
      <c r="C326" s="9" t="s">
        <v>428</v>
      </c>
      <c r="D326" s="9" t="s">
        <v>81</v>
      </c>
      <c r="E326" s="10">
        <v>1</v>
      </c>
      <c r="F326" s="7">
        <v>89.72</v>
      </c>
      <c r="G326" s="15">
        <v>3.4084926722959799E-4</v>
      </c>
      <c r="I326" s="7">
        <v>0</v>
      </c>
      <c r="J326" s="7">
        <v>89.72</v>
      </c>
      <c r="K326" s="14">
        <v>0.29980618859854308</v>
      </c>
      <c r="L326" s="13" t="s">
        <v>1</v>
      </c>
    </row>
    <row r="327" spans="1:12" x14ac:dyDescent="0.25">
      <c r="A327" s="2" t="s">
        <v>169</v>
      </c>
      <c r="B327" s="9" t="s">
        <v>462</v>
      </c>
      <c r="C327" s="9" t="s">
        <v>428</v>
      </c>
      <c r="D327" s="9" t="s">
        <v>644</v>
      </c>
      <c r="E327" s="10">
        <v>1</v>
      </c>
      <c r="F327" s="7">
        <v>89.670000000000016</v>
      </c>
      <c r="G327" s="15">
        <v>3.4065931556484687E-4</v>
      </c>
      <c r="I327" s="7">
        <v>0</v>
      </c>
      <c r="J327" s="7">
        <v>89.670000000000016</v>
      </c>
      <c r="K327" s="14">
        <v>0.18443027560674624</v>
      </c>
      <c r="L327" s="13" t="s">
        <v>1</v>
      </c>
    </row>
    <row r="328" spans="1:12" x14ac:dyDescent="0.25">
      <c r="A328" s="2" t="s">
        <v>179</v>
      </c>
      <c r="B328" s="9" t="s">
        <v>584</v>
      </c>
      <c r="C328" s="9" t="s">
        <v>450</v>
      </c>
      <c r="D328" s="9" t="s">
        <v>645</v>
      </c>
      <c r="E328" s="10">
        <v>1</v>
      </c>
      <c r="F328" s="7">
        <v>89.6</v>
      </c>
      <c r="G328" s="15">
        <v>3.4039338323419506E-4</v>
      </c>
      <c r="I328" s="7">
        <v>0</v>
      </c>
      <c r="J328" s="7">
        <v>89.6</v>
      </c>
      <c r="K328" s="14">
        <v>0.70054730258014064</v>
      </c>
      <c r="L328" s="13" t="s">
        <v>1</v>
      </c>
    </row>
    <row r="329" spans="1:12" x14ac:dyDescent="0.25">
      <c r="A329" s="2" t="s">
        <v>277</v>
      </c>
      <c r="B329" s="9" t="s">
        <v>511</v>
      </c>
      <c r="C329" s="9" t="s">
        <v>428</v>
      </c>
      <c r="D329" s="9" t="s">
        <v>278</v>
      </c>
      <c r="E329" s="10">
        <v>1</v>
      </c>
      <c r="F329" s="7">
        <v>89.39</v>
      </c>
      <c r="G329" s="15">
        <v>3.3959558624223991E-4</v>
      </c>
      <c r="I329" s="7">
        <v>0</v>
      </c>
      <c r="J329" s="7">
        <v>89.39</v>
      </c>
      <c r="K329" s="14">
        <v>0.89596070963215402</v>
      </c>
      <c r="L329" s="13" t="s">
        <v>1</v>
      </c>
    </row>
    <row r="330" spans="1:12" x14ac:dyDescent="0.25">
      <c r="A330" s="9">
        <v>2219</v>
      </c>
      <c r="B330" s="9" t="s">
        <v>548</v>
      </c>
      <c r="C330" s="9" t="s">
        <v>446</v>
      </c>
      <c r="D330" s="9" t="s">
        <v>646</v>
      </c>
      <c r="E330" s="10">
        <v>1</v>
      </c>
      <c r="F330" s="7">
        <v>89.21</v>
      </c>
      <c r="G330" s="15">
        <v>3.3891176024913552E-4</v>
      </c>
      <c r="I330" s="7">
        <v>0</v>
      </c>
      <c r="J330" s="7">
        <v>89.21</v>
      </c>
      <c r="K330" s="14">
        <v>0.66909172729318223</v>
      </c>
      <c r="L330" s="13" t="s">
        <v>1</v>
      </c>
    </row>
    <row r="331" spans="1:12" x14ac:dyDescent="0.25">
      <c r="A331" s="9">
        <v>442082</v>
      </c>
      <c r="B331" s="9" t="s">
        <v>462</v>
      </c>
      <c r="C331" s="9" t="s">
        <v>428</v>
      </c>
      <c r="D331" s="9" t="s">
        <v>116</v>
      </c>
      <c r="E331" s="10">
        <v>0</v>
      </c>
      <c r="F331" s="7">
        <v>87.93</v>
      </c>
      <c r="G331" s="15">
        <v>3.3404899763150419E-4</v>
      </c>
      <c r="I331" s="7">
        <v>0</v>
      </c>
      <c r="J331" s="7">
        <v>87.93</v>
      </c>
      <c r="K331" s="14">
        <v>0.33357359635811834</v>
      </c>
      <c r="L331" s="13" t="s">
        <v>1</v>
      </c>
    </row>
    <row r="332" spans="1:12" x14ac:dyDescent="0.25">
      <c r="A332" s="2">
        <v>772034</v>
      </c>
      <c r="B332" s="9" t="s">
        <v>462</v>
      </c>
      <c r="C332" s="9" t="s">
        <v>428</v>
      </c>
      <c r="D332" s="9" t="s">
        <v>647</v>
      </c>
      <c r="E332" s="10">
        <v>1</v>
      </c>
      <c r="F332" s="7">
        <v>85.88</v>
      </c>
      <c r="G332" s="15">
        <v>3.2626097937670391E-4</v>
      </c>
      <c r="I332" s="7">
        <v>0</v>
      </c>
      <c r="J332" s="7">
        <v>85.88</v>
      </c>
      <c r="K332" s="14">
        <v>0.59121575106705215</v>
      </c>
      <c r="L332" s="13" t="s">
        <v>1</v>
      </c>
    </row>
    <row r="333" spans="1:12" x14ac:dyDescent="0.25">
      <c r="A333" s="2">
        <v>4071</v>
      </c>
      <c r="B333" s="9" t="s">
        <v>603</v>
      </c>
      <c r="C333" s="9" t="s">
        <v>450</v>
      </c>
      <c r="D333" s="9" t="s">
        <v>297</v>
      </c>
      <c r="E333" s="10">
        <v>5</v>
      </c>
      <c r="F333" s="7">
        <v>85.55</v>
      </c>
      <c r="G333" s="15">
        <v>3.2500729838934583E-4</v>
      </c>
      <c r="I333" s="7">
        <v>0</v>
      </c>
      <c r="J333" s="7">
        <v>85.55</v>
      </c>
      <c r="K333" s="14">
        <v>0.75540838852097136</v>
      </c>
      <c r="L333" s="13" t="s">
        <v>1</v>
      </c>
    </row>
    <row r="334" spans="1:12" x14ac:dyDescent="0.25">
      <c r="A334" s="2">
        <v>66654</v>
      </c>
      <c r="B334" s="9" t="s">
        <v>464</v>
      </c>
      <c r="C334" s="9" t="s">
        <v>441</v>
      </c>
      <c r="D334" s="9" t="s">
        <v>648</v>
      </c>
      <c r="E334" s="10">
        <v>1</v>
      </c>
      <c r="F334" s="7">
        <v>84.26</v>
      </c>
      <c r="G334" s="15">
        <v>3.2010654543876426E-4</v>
      </c>
      <c r="I334" s="7">
        <v>0</v>
      </c>
      <c r="J334" s="7">
        <v>84.26</v>
      </c>
      <c r="K334" s="14">
        <v>0.65231864984129451</v>
      </c>
      <c r="L334" s="13" t="s">
        <v>1</v>
      </c>
    </row>
    <row r="335" spans="1:12" x14ac:dyDescent="0.25">
      <c r="A335" s="2" t="s">
        <v>207</v>
      </c>
      <c r="B335" s="9" t="s">
        <v>526</v>
      </c>
      <c r="C335" s="9" t="s">
        <v>428</v>
      </c>
      <c r="D335" s="9" t="s">
        <v>649</v>
      </c>
      <c r="E335" s="10">
        <v>1</v>
      </c>
      <c r="F335" s="7">
        <v>84.06</v>
      </c>
      <c r="G335" s="15">
        <v>3.1934673877975935E-4</v>
      </c>
      <c r="I335" s="7">
        <v>0</v>
      </c>
      <c r="J335" s="7">
        <v>84.06</v>
      </c>
      <c r="K335" s="14">
        <v>0.70108423686405341</v>
      </c>
      <c r="L335" s="13" t="s">
        <v>1</v>
      </c>
    </row>
    <row r="336" spans="1:12" x14ac:dyDescent="0.25">
      <c r="A336" s="2">
        <v>662030</v>
      </c>
      <c r="B336" s="9" t="s">
        <v>462</v>
      </c>
      <c r="C336" s="9" t="s">
        <v>428</v>
      </c>
      <c r="D336" s="9" t="s">
        <v>334</v>
      </c>
      <c r="E336" s="10">
        <v>1</v>
      </c>
      <c r="F336" s="7">
        <v>83.85</v>
      </c>
      <c r="G336" s="15">
        <v>3.185489417878042E-4</v>
      </c>
      <c r="I336" s="7">
        <v>0</v>
      </c>
      <c r="J336" s="7">
        <v>83.85</v>
      </c>
      <c r="K336" s="14">
        <v>0.55320973807481688</v>
      </c>
      <c r="L336" s="13" t="s">
        <v>1</v>
      </c>
    </row>
    <row r="337" spans="1:12" x14ac:dyDescent="0.25">
      <c r="A337" s="2" t="s">
        <v>354</v>
      </c>
      <c r="B337" s="9" t="s">
        <v>650</v>
      </c>
      <c r="C337" s="9" t="s">
        <v>442</v>
      </c>
      <c r="D337" s="9" t="s">
        <v>651</v>
      </c>
      <c r="E337" s="10">
        <v>10</v>
      </c>
      <c r="F337" s="7">
        <v>83.700000000000017</v>
      </c>
      <c r="G337" s="15">
        <v>3.1797908679355062E-4</v>
      </c>
      <c r="I337" s="7">
        <v>0</v>
      </c>
      <c r="J337" s="7">
        <v>83.700000000000017</v>
      </c>
      <c r="K337" s="14">
        <v>0.51826625386996916</v>
      </c>
      <c r="L337" s="13" t="s">
        <v>1</v>
      </c>
    </row>
    <row r="338" spans="1:12" x14ac:dyDescent="0.25">
      <c r="A338" s="9" t="s">
        <v>248</v>
      </c>
      <c r="B338" s="9" t="s">
        <v>548</v>
      </c>
      <c r="C338" s="9" t="s">
        <v>446</v>
      </c>
      <c r="D338" s="9" t="s">
        <v>249</v>
      </c>
      <c r="E338" s="10">
        <v>2</v>
      </c>
      <c r="F338" s="7">
        <v>83.37</v>
      </c>
      <c r="G338" s="15">
        <v>3.1672540580619248E-4</v>
      </c>
      <c r="I338" s="7">
        <v>0</v>
      </c>
      <c r="J338" s="7">
        <v>83.37</v>
      </c>
      <c r="K338" s="14">
        <v>0.87389937106918236</v>
      </c>
      <c r="L338" s="13" t="s">
        <v>1</v>
      </c>
    </row>
    <row r="339" spans="1:12" x14ac:dyDescent="0.25">
      <c r="A339" s="9">
        <v>66636</v>
      </c>
      <c r="B339" s="9" t="s">
        <v>464</v>
      </c>
      <c r="C339" s="9" t="s">
        <v>441</v>
      </c>
      <c r="D339" s="9" t="s">
        <v>521</v>
      </c>
      <c r="E339" s="10">
        <v>1</v>
      </c>
      <c r="F339" s="7">
        <v>83.12</v>
      </c>
      <c r="G339" s="15">
        <v>3.1577564748243634E-4</v>
      </c>
      <c r="I339" s="7">
        <v>0</v>
      </c>
      <c r="J339" s="7">
        <v>83.12</v>
      </c>
      <c r="K339" s="14">
        <v>0.32217054263565892</v>
      </c>
      <c r="L339" s="13" t="s">
        <v>1</v>
      </c>
    </row>
    <row r="340" spans="1:12" x14ac:dyDescent="0.25">
      <c r="A340" s="9">
        <v>22115</v>
      </c>
      <c r="B340" s="9" t="s">
        <v>566</v>
      </c>
      <c r="C340" s="9" t="s">
        <v>451</v>
      </c>
      <c r="D340" s="9" t="s">
        <v>264</v>
      </c>
      <c r="E340" s="10">
        <v>1</v>
      </c>
      <c r="F340" s="7">
        <v>82.72</v>
      </c>
      <c r="G340" s="15">
        <v>3.142560341644265E-4</v>
      </c>
      <c r="I340" s="7">
        <v>0</v>
      </c>
      <c r="J340" s="7">
        <v>82.72</v>
      </c>
      <c r="K340" s="14">
        <v>0.84416777222165529</v>
      </c>
      <c r="L340" s="13" t="s">
        <v>1</v>
      </c>
    </row>
    <row r="341" spans="1:12" x14ac:dyDescent="0.25">
      <c r="A341" s="9">
        <v>662025</v>
      </c>
      <c r="B341" s="9" t="s">
        <v>462</v>
      </c>
      <c r="C341" s="9" t="s">
        <v>428</v>
      </c>
      <c r="D341" s="9" t="s">
        <v>231</v>
      </c>
      <c r="E341" s="10">
        <v>1</v>
      </c>
      <c r="F341" s="7">
        <v>79.989999999999995</v>
      </c>
      <c r="G341" s="15">
        <v>3.0388467326900964E-4</v>
      </c>
      <c r="I341" s="7">
        <v>0</v>
      </c>
      <c r="J341" s="7">
        <v>79.989999999999995</v>
      </c>
      <c r="K341" s="14">
        <v>0.89554411106135245</v>
      </c>
      <c r="L341" s="13" t="s">
        <v>1</v>
      </c>
    </row>
    <row r="342" spans="1:12" x14ac:dyDescent="0.25">
      <c r="A342" s="2">
        <v>4023</v>
      </c>
      <c r="B342" s="9" t="s">
        <v>603</v>
      </c>
      <c r="C342" s="9" t="s">
        <v>450</v>
      </c>
      <c r="D342" s="9" t="s">
        <v>302</v>
      </c>
      <c r="E342" s="10">
        <v>13</v>
      </c>
      <c r="F342" s="7">
        <v>79.819999999999993</v>
      </c>
      <c r="G342" s="15">
        <v>3.0323883760885543E-4</v>
      </c>
      <c r="I342" s="7">
        <v>0</v>
      </c>
      <c r="J342" s="7">
        <v>79.819999999999993</v>
      </c>
      <c r="K342" s="14">
        <v>0.3921780572888518</v>
      </c>
      <c r="L342" s="13" t="s">
        <v>1</v>
      </c>
    </row>
    <row r="343" spans="1:12" x14ac:dyDescent="0.25">
      <c r="A343" s="9" t="s">
        <v>191</v>
      </c>
      <c r="B343" s="9" t="s">
        <v>481</v>
      </c>
      <c r="C343" s="9" t="s">
        <v>447</v>
      </c>
      <c r="D343" s="9" t="s">
        <v>652</v>
      </c>
      <c r="E343" s="10">
        <v>1</v>
      </c>
      <c r="F343" s="7">
        <v>78.81</v>
      </c>
      <c r="G343" s="15">
        <v>2.9940181398088072E-4</v>
      </c>
      <c r="I343" s="7">
        <v>0</v>
      </c>
      <c r="J343" s="7">
        <v>78.81</v>
      </c>
      <c r="K343" s="14">
        <v>0.65240066225165572</v>
      </c>
      <c r="L343" s="13" t="s">
        <v>1</v>
      </c>
    </row>
    <row r="344" spans="1:12" x14ac:dyDescent="0.25">
      <c r="A344" s="9">
        <v>66413</v>
      </c>
      <c r="B344" s="9" t="s">
        <v>496</v>
      </c>
      <c r="C344" s="9" t="s">
        <v>449</v>
      </c>
      <c r="D344" s="9" t="s">
        <v>246</v>
      </c>
      <c r="E344" s="10">
        <v>2</v>
      </c>
      <c r="F344" s="7">
        <v>77.94</v>
      </c>
      <c r="G344" s="15">
        <v>2.9609665501420941E-4</v>
      </c>
      <c r="I344" s="7">
        <v>0</v>
      </c>
      <c r="J344" s="7">
        <v>77.94</v>
      </c>
      <c r="K344" s="14">
        <v>0.90187456607266836</v>
      </c>
      <c r="L344" s="13" t="s">
        <v>1</v>
      </c>
    </row>
    <row r="345" spans="1:12" x14ac:dyDescent="0.25">
      <c r="A345" s="2">
        <v>36656</v>
      </c>
      <c r="B345" s="9" t="s">
        <v>653</v>
      </c>
      <c r="C345" s="9" t="s">
        <v>654</v>
      </c>
      <c r="D345" s="9" t="s">
        <v>377</v>
      </c>
      <c r="E345" s="10">
        <v>1</v>
      </c>
      <c r="F345" s="7">
        <v>77.63</v>
      </c>
      <c r="G345" s="15">
        <v>2.949189546927518E-4</v>
      </c>
      <c r="I345" s="7">
        <v>0</v>
      </c>
      <c r="J345" s="7">
        <v>77.63</v>
      </c>
      <c r="K345" s="14">
        <v>0.33114362496267541</v>
      </c>
      <c r="L345" s="13" t="s">
        <v>1</v>
      </c>
    </row>
    <row r="346" spans="1:12" x14ac:dyDescent="0.25">
      <c r="A346" s="2" t="s">
        <v>403</v>
      </c>
      <c r="B346" s="9" t="s">
        <v>655</v>
      </c>
      <c r="C346" s="9" t="s">
        <v>428</v>
      </c>
      <c r="D346" s="9" t="s">
        <v>404</v>
      </c>
      <c r="E346" s="10">
        <v>1</v>
      </c>
      <c r="F346" s="7">
        <v>77.16</v>
      </c>
      <c r="G346" s="15">
        <v>2.9313340904409032E-4</v>
      </c>
      <c r="I346" s="7">
        <v>0</v>
      </c>
      <c r="J346" s="7">
        <v>77.16</v>
      </c>
      <c r="K346" s="14">
        <v>0.97757506651463311</v>
      </c>
      <c r="L346" s="13" t="s">
        <v>1</v>
      </c>
    </row>
    <row r="347" spans="1:12" x14ac:dyDescent="0.25">
      <c r="A347" s="2" t="s">
        <v>394</v>
      </c>
      <c r="B347" s="9" t="s">
        <v>655</v>
      </c>
      <c r="C347" s="9">
        <v>0</v>
      </c>
      <c r="D347" s="9" t="s">
        <v>395</v>
      </c>
      <c r="E347" s="10">
        <v>1</v>
      </c>
      <c r="F347" s="7">
        <v>77.16</v>
      </c>
      <c r="G347" s="15">
        <v>2.9313340904409032E-4</v>
      </c>
      <c r="I347" s="7">
        <v>0</v>
      </c>
      <c r="J347" s="7">
        <v>77.16</v>
      </c>
      <c r="K347" s="14">
        <v>0.97757506651463311</v>
      </c>
      <c r="L347" s="13" t="s">
        <v>1</v>
      </c>
    </row>
    <row r="348" spans="1:12" x14ac:dyDescent="0.25">
      <c r="A348" s="2" t="s">
        <v>425</v>
      </c>
      <c r="B348" s="9" t="s">
        <v>630</v>
      </c>
      <c r="C348" s="9" t="s">
        <v>454</v>
      </c>
      <c r="D348" s="9" t="s">
        <v>426</v>
      </c>
      <c r="E348" s="10">
        <v>2</v>
      </c>
      <c r="F348" s="7">
        <v>76.12</v>
      </c>
      <c r="G348" s="15">
        <v>2.8918241441726485E-4</v>
      </c>
      <c r="I348" s="7">
        <v>0</v>
      </c>
      <c r="J348" s="7">
        <v>76.12</v>
      </c>
      <c r="K348" s="14">
        <v>0.87474143874971277</v>
      </c>
      <c r="L348" s="13" t="s">
        <v>1</v>
      </c>
    </row>
    <row r="349" spans="1:12" x14ac:dyDescent="0.25">
      <c r="A349" s="2" t="s">
        <v>242</v>
      </c>
      <c r="B349" s="9" t="s">
        <v>490</v>
      </c>
      <c r="C349" s="9" t="s">
        <v>441</v>
      </c>
      <c r="D349" s="9" t="s">
        <v>656</v>
      </c>
      <c r="E349" s="10">
        <v>2</v>
      </c>
      <c r="F349" s="7">
        <v>75.8</v>
      </c>
      <c r="G349" s="15">
        <v>2.8796672376285701E-4</v>
      </c>
      <c r="I349" s="7">
        <v>0</v>
      </c>
      <c r="J349" s="7">
        <v>75.8</v>
      </c>
      <c r="K349" s="14">
        <v>0.75967127680897972</v>
      </c>
      <c r="L349" s="13" t="s">
        <v>1</v>
      </c>
    </row>
    <row r="350" spans="1:12" x14ac:dyDescent="0.25">
      <c r="A350" s="2" t="s">
        <v>301</v>
      </c>
      <c r="B350" s="9" t="s">
        <v>505</v>
      </c>
      <c r="C350" s="9" t="s">
        <v>447</v>
      </c>
      <c r="D350" s="9" t="s">
        <v>657</v>
      </c>
      <c r="E350" s="10">
        <v>1</v>
      </c>
      <c r="F350" s="7">
        <v>75.34</v>
      </c>
      <c r="G350" s="15">
        <v>2.8621916844714571E-4</v>
      </c>
      <c r="I350" s="7">
        <v>0</v>
      </c>
      <c r="J350" s="7">
        <v>75.34</v>
      </c>
      <c r="K350" s="14">
        <v>1.0131791285637439</v>
      </c>
      <c r="L350" s="13" t="s">
        <v>1</v>
      </c>
    </row>
    <row r="351" spans="1:12" x14ac:dyDescent="0.25">
      <c r="A351" s="2" t="s">
        <v>184</v>
      </c>
      <c r="B351" s="9" t="s">
        <v>505</v>
      </c>
      <c r="C351" s="9" t="s">
        <v>447</v>
      </c>
      <c r="D351" s="9" t="s">
        <v>658</v>
      </c>
      <c r="E351" s="10">
        <v>2</v>
      </c>
      <c r="F351" s="7">
        <v>75.259999999999991</v>
      </c>
      <c r="G351" s="15">
        <v>2.8591524578354372E-4</v>
      </c>
      <c r="I351" s="7">
        <v>0</v>
      </c>
      <c r="J351" s="7">
        <v>75.259999999999991</v>
      </c>
      <c r="K351" s="14">
        <v>0.62669664418352888</v>
      </c>
      <c r="L351" s="13" t="s">
        <v>1</v>
      </c>
    </row>
    <row r="352" spans="1:12" x14ac:dyDescent="0.25">
      <c r="A352" s="2" t="s">
        <v>122</v>
      </c>
      <c r="B352" s="9" t="s">
        <v>465</v>
      </c>
      <c r="C352" s="9" t="s">
        <v>441</v>
      </c>
      <c r="D352" s="9" t="s">
        <v>659</v>
      </c>
      <c r="E352" s="10">
        <v>2</v>
      </c>
      <c r="F352" s="7">
        <v>74.16</v>
      </c>
      <c r="G352" s="15">
        <v>2.8173630915901679E-4</v>
      </c>
      <c r="I352" s="7">
        <v>0</v>
      </c>
      <c r="J352" s="7">
        <v>74.16</v>
      </c>
      <c r="K352" s="14">
        <v>0.7144508670520231</v>
      </c>
      <c r="L352" s="13" t="s">
        <v>1</v>
      </c>
    </row>
    <row r="353" spans="1:12" x14ac:dyDescent="0.25">
      <c r="A353" s="9" t="s">
        <v>166</v>
      </c>
      <c r="B353" s="9" t="s">
        <v>511</v>
      </c>
      <c r="C353" s="9" t="s">
        <v>428</v>
      </c>
      <c r="D353" s="9" t="s">
        <v>660</v>
      </c>
      <c r="E353" s="10">
        <v>1</v>
      </c>
      <c r="F353" s="7">
        <v>73.89</v>
      </c>
      <c r="G353" s="15">
        <v>2.8071057016936023E-4</v>
      </c>
      <c r="I353" s="7">
        <v>0</v>
      </c>
      <c r="J353" s="7">
        <v>73.89</v>
      </c>
      <c r="K353" s="14">
        <v>0.67148309705561615</v>
      </c>
      <c r="L353" s="13" t="s">
        <v>1</v>
      </c>
    </row>
    <row r="354" spans="1:12" x14ac:dyDescent="0.25">
      <c r="A354" s="9">
        <v>2362</v>
      </c>
      <c r="B354" s="9" t="s">
        <v>494</v>
      </c>
      <c r="C354" s="9" t="s">
        <v>446</v>
      </c>
      <c r="D354" s="9" t="s">
        <v>661</v>
      </c>
      <c r="E354" s="10">
        <v>1</v>
      </c>
      <c r="F354" s="7">
        <v>72.430000000000007</v>
      </c>
      <c r="G354" s="15">
        <v>2.7516398155862445E-4</v>
      </c>
      <c r="I354" s="7">
        <v>0</v>
      </c>
      <c r="J354" s="7">
        <v>72.430000000000007</v>
      </c>
      <c r="K354" s="14">
        <v>0.65076370170709796</v>
      </c>
      <c r="L354" s="13" t="s">
        <v>1</v>
      </c>
    </row>
    <row r="355" spans="1:12" x14ac:dyDescent="0.25">
      <c r="A355" s="9">
        <v>22099</v>
      </c>
      <c r="B355" s="9" t="s">
        <v>566</v>
      </c>
      <c r="C355" s="9" t="s">
        <v>452</v>
      </c>
      <c r="D355" s="9" t="s">
        <v>662</v>
      </c>
      <c r="E355" s="10">
        <v>2</v>
      </c>
      <c r="F355" s="7">
        <v>71.53</v>
      </c>
      <c r="G355" s="15">
        <v>2.7174485159310238E-4</v>
      </c>
      <c r="I355" s="7">
        <v>0</v>
      </c>
      <c r="J355" s="7">
        <v>71.53</v>
      </c>
      <c r="K355" s="14">
        <v>0.61058472044387535</v>
      </c>
      <c r="L355" s="13" t="s">
        <v>1</v>
      </c>
    </row>
    <row r="356" spans="1:12" x14ac:dyDescent="0.25">
      <c r="A356" s="9">
        <v>772032</v>
      </c>
      <c r="B356" s="9" t="s">
        <v>462</v>
      </c>
      <c r="C356" s="9" t="s">
        <v>428</v>
      </c>
      <c r="D356" s="9" t="s">
        <v>663</v>
      </c>
      <c r="E356" s="10">
        <v>1</v>
      </c>
      <c r="F356" s="7">
        <v>70.489999999999995</v>
      </c>
      <c r="G356" s="15">
        <v>2.6779385696627686E-4</v>
      </c>
      <c r="I356" s="7">
        <v>0</v>
      </c>
      <c r="J356" s="7">
        <v>70.489999999999995</v>
      </c>
      <c r="K356" s="14">
        <v>0.6130098269414731</v>
      </c>
      <c r="L356" s="13" t="s">
        <v>1</v>
      </c>
    </row>
    <row r="357" spans="1:12" x14ac:dyDescent="0.25">
      <c r="A357" s="9">
        <v>552011</v>
      </c>
      <c r="B357" s="9" t="s">
        <v>462</v>
      </c>
      <c r="C357" s="9" t="s">
        <v>428</v>
      </c>
      <c r="D357" s="9" t="s">
        <v>135</v>
      </c>
      <c r="E357" s="10">
        <v>1</v>
      </c>
      <c r="F357" s="7">
        <v>70.150000000000006</v>
      </c>
      <c r="G357" s="15">
        <v>2.665021856459686E-4</v>
      </c>
      <c r="I357" s="7">
        <v>0</v>
      </c>
      <c r="J357" s="7">
        <v>70.150000000000006</v>
      </c>
      <c r="K357" s="14">
        <v>0.93533333333333346</v>
      </c>
      <c r="L357" s="13" t="s">
        <v>1</v>
      </c>
    </row>
    <row r="358" spans="1:12" x14ac:dyDescent="0.25">
      <c r="A358" s="9">
        <v>4024</v>
      </c>
      <c r="B358" s="9" t="s">
        <v>603</v>
      </c>
      <c r="C358" s="9" t="s">
        <v>450</v>
      </c>
      <c r="D358" s="9" t="s">
        <v>419</v>
      </c>
      <c r="E358" s="10">
        <v>5</v>
      </c>
      <c r="F358" s="7">
        <v>69.62</v>
      </c>
      <c r="G358" s="15">
        <v>2.644886979996056E-4</v>
      </c>
      <c r="I358" s="7">
        <v>0</v>
      </c>
      <c r="J358" s="7">
        <v>69.62</v>
      </c>
      <c r="K358" s="14">
        <v>1.0147208861681971</v>
      </c>
      <c r="L358" s="13" t="s">
        <v>1</v>
      </c>
    </row>
    <row r="359" spans="1:12" x14ac:dyDescent="0.25">
      <c r="A359" s="9">
        <v>772103</v>
      </c>
      <c r="B359" s="9" t="s">
        <v>462</v>
      </c>
      <c r="C359" s="9" t="s">
        <v>428</v>
      </c>
      <c r="D359" s="9" t="s">
        <v>239</v>
      </c>
      <c r="E359" s="10">
        <v>1</v>
      </c>
      <c r="F359" s="7">
        <v>69.489999999999995</v>
      </c>
      <c r="G359" s="15">
        <v>2.6399482367125239E-4</v>
      </c>
      <c r="I359" s="7">
        <v>0</v>
      </c>
      <c r="J359" s="7">
        <v>69.489999999999995</v>
      </c>
      <c r="K359" s="14">
        <v>0.65445469956677327</v>
      </c>
      <c r="L359" s="13" t="s">
        <v>1</v>
      </c>
    </row>
    <row r="360" spans="1:12" x14ac:dyDescent="0.25">
      <c r="A360" s="2" t="s">
        <v>200</v>
      </c>
      <c r="B360" s="9" t="s">
        <v>481</v>
      </c>
      <c r="C360" s="9" t="s">
        <v>447</v>
      </c>
      <c r="D360" s="9" t="s">
        <v>664</v>
      </c>
      <c r="E360" s="10">
        <v>1</v>
      </c>
      <c r="F360" s="7">
        <v>67.959999999999994</v>
      </c>
      <c r="G360" s="15">
        <v>2.5818230272986491E-4</v>
      </c>
      <c r="I360" s="7">
        <v>0</v>
      </c>
      <c r="J360" s="7">
        <v>67.959999999999994</v>
      </c>
      <c r="K360" s="14">
        <v>0.6802802802802802</v>
      </c>
      <c r="L360" s="13" t="s">
        <v>1</v>
      </c>
    </row>
    <row r="361" spans="1:12" x14ac:dyDescent="0.25">
      <c r="A361" s="2" t="s">
        <v>39</v>
      </c>
      <c r="B361" s="9" t="s">
        <v>460</v>
      </c>
      <c r="C361" s="9" t="s">
        <v>442</v>
      </c>
      <c r="D361" s="9" t="s">
        <v>665</v>
      </c>
      <c r="E361" s="10">
        <v>1</v>
      </c>
      <c r="F361" s="7">
        <v>67.89</v>
      </c>
      <c r="G361" s="15">
        <v>2.5791637039921322E-4</v>
      </c>
      <c r="I361" s="7">
        <v>0</v>
      </c>
      <c r="J361" s="7">
        <v>67.89</v>
      </c>
      <c r="K361" s="14">
        <v>0.62028323435358612</v>
      </c>
      <c r="L361" s="13" t="s">
        <v>1</v>
      </c>
    </row>
    <row r="362" spans="1:12" x14ac:dyDescent="0.25">
      <c r="A362" s="2" t="s">
        <v>149</v>
      </c>
      <c r="B362" s="9" t="s">
        <v>584</v>
      </c>
      <c r="C362" s="9" t="s">
        <v>450</v>
      </c>
      <c r="D362" s="9" t="s">
        <v>666</v>
      </c>
      <c r="E362" s="10">
        <v>1</v>
      </c>
      <c r="F362" s="7">
        <v>67.430000000000007</v>
      </c>
      <c r="G362" s="15">
        <v>2.5616881508350197E-4</v>
      </c>
      <c r="I362" s="7">
        <v>0</v>
      </c>
      <c r="J362" s="7">
        <v>67.430000000000007</v>
      </c>
      <c r="K362" s="14">
        <v>0.97287548694272119</v>
      </c>
      <c r="L362" s="13" t="s">
        <v>1</v>
      </c>
    </row>
    <row r="363" spans="1:12" x14ac:dyDescent="0.25">
      <c r="A363" s="2" t="s">
        <v>410</v>
      </c>
      <c r="B363" s="9" t="s">
        <v>584</v>
      </c>
      <c r="C363" s="9" t="s">
        <v>450</v>
      </c>
      <c r="D363" s="9" t="s">
        <v>411</v>
      </c>
      <c r="E363" s="10">
        <v>1</v>
      </c>
      <c r="F363" s="7">
        <v>67.400000000000006</v>
      </c>
      <c r="G363" s="15">
        <v>2.5605484408465121E-4</v>
      </c>
      <c r="I363" s="7">
        <v>0</v>
      </c>
      <c r="J363" s="7">
        <v>67.400000000000006</v>
      </c>
      <c r="K363" s="14">
        <v>0.62961233068659517</v>
      </c>
      <c r="L363" s="13" t="s">
        <v>1</v>
      </c>
    </row>
    <row r="364" spans="1:12" x14ac:dyDescent="0.25">
      <c r="A364" s="2" t="s">
        <v>413</v>
      </c>
      <c r="B364" s="9" t="s">
        <v>479</v>
      </c>
      <c r="C364" s="9" t="s">
        <v>446</v>
      </c>
      <c r="D364" s="9" t="s">
        <v>667</v>
      </c>
      <c r="E364" s="10">
        <v>3</v>
      </c>
      <c r="F364" s="7">
        <v>67.400000000000006</v>
      </c>
      <c r="G364" s="15">
        <v>2.5605484408465121E-4</v>
      </c>
      <c r="I364" s="7">
        <v>0</v>
      </c>
      <c r="J364" s="7">
        <v>67.400000000000006</v>
      </c>
      <c r="K364" s="14">
        <v>0.82025069976877207</v>
      </c>
      <c r="L364" s="13" t="s">
        <v>1</v>
      </c>
    </row>
    <row r="365" spans="1:12" x14ac:dyDescent="0.25">
      <c r="A365" s="9">
        <v>5711</v>
      </c>
      <c r="B365" s="9" t="s">
        <v>584</v>
      </c>
      <c r="C365" s="9" t="s">
        <v>450</v>
      </c>
      <c r="D365" s="9" t="s">
        <v>668</v>
      </c>
      <c r="E365" s="10">
        <v>1</v>
      </c>
      <c r="F365" s="7">
        <v>66.959999999999994</v>
      </c>
      <c r="G365" s="15">
        <v>2.5438326943484039E-4</v>
      </c>
      <c r="I365" s="7">
        <v>0</v>
      </c>
      <c r="J365" s="7">
        <v>66.959999999999994</v>
      </c>
      <c r="K365" s="14">
        <v>0.55972582128228698</v>
      </c>
      <c r="L365" s="13" t="s">
        <v>1</v>
      </c>
    </row>
    <row r="366" spans="1:12" x14ac:dyDescent="0.25">
      <c r="A366" s="9">
        <v>772031</v>
      </c>
      <c r="B366" s="9" t="s">
        <v>462</v>
      </c>
      <c r="C366" s="9" t="s">
        <v>428</v>
      </c>
      <c r="D366" s="9" t="s">
        <v>97</v>
      </c>
      <c r="E366" s="10">
        <v>1</v>
      </c>
      <c r="F366" s="7">
        <v>66.91</v>
      </c>
      <c r="G366" s="15">
        <v>2.5419331777008921E-4</v>
      </c>
      <c r="I366" s="7">
        <v>0</v>
      </c>
      <c r="J366" s="7">
        <v>66.91</v>
      </c>
      <c r="K366" s="14">
        <v>0.64096177794807929</v>
      </c>
      <c r="L366" s="13" t="s">
        <v>1</v>
      </c>
    </row>
    <row r="367" spans="1:12" x14ac:dyDescent="0.25">
      <c r="A367" s="9">
        <v>11195</v>
      </c>
      <c r="B367" s="9" t="s">
        <v>566</v>
      </c>
      <c r="C367" s="9" t="s">
        <v>452</v>
      </c>
      <c r="D367" s="9" t="s">
        <v>669</v>
      </c>
      <c r="E367" s="10">
        <v>2</v>
      </c>
      <c r="F367" s="7">
        <v>66.460000000000008</v>
      </c>
      <c r="G367" s="15">
        <v>2.524837527873282E-4</v>
      </c>
      <c r="I367" s="7">
        <v>0</v>
      </c>
      <c r="J367" s="7">
        <v>66.460000000000008</v>
      </c>
      <c r="K367" s="14">
        <v>0.94537695590327187</v>
      </c>
      <c r="L367" s="13" t="s">
        <v>1</v>
      </c>
    </row>
    <row r="368" spans="1:12" x14ac:dyDescent="0.25">
      <c r="A368" s="9">
        <v>90503</v>
      </c>
      <c r="B368" s="9" t="s">
        <v>479</v>
      </c>
      <c r="C368" s="9" t="s">
        <v>444</v>
      </c>
      <c r="D368" s="9" t="s">
        <v>670</v>
      </c>
      <c r="E368" s="10">
        <v>1</v>
      </c>
      <c r="F368" s="7">
        <v>64.88</v>
      </c>
      <c r="G368" s="15">
        <v>2.4648128018118945E-4</v>
      </c>
      <c r="I368" s="7">
        <v>0</v>
      </c>
      <c r="J368" s="7">
        <v>64.88</v>
      </c>
      <c r="K368" s="14">
        <v>1.0020077220077219</v>
      </c>
      <c r="L368" s="13" t="s">
        <v>1</v>
      </c>
    </row>
    <row r="369" spans="1:12" x14ac:dyDescent="0.25">
      <c r="A369" s="9">
        <v>222020</v>
      </c>
      <c r="B369" s="9" t="s">
        <v>462</v>
      </c>
      <c r="C369" s="9" t="s">
        <v>428</v>
      </c>
      <c r="D369" s="9" t="s">
        <v>73</v>
      </c>
      <c r="E369" s="10">
        <v>1</v>
      </c>
      <c r="F369" s="7">
        <v>64.849999999999994</v>
      </c>
      <c r="G369" s="15">
        <v>2.4636730918233869E-4</v>
      </c>
      <c r="I369" s="7">
        <v>0</v>
      </c>
      <c r="J369" s="7">
        <v>64.849999999999994</v>
      </c>
      <c r="K369" s="14">
        <v>0.64265186800118912</v>
      </c>
      <c r="L369" s="13" t="s">
        <v>1</v>
      </c>
    </row>
    <row r="370" spans="1:12" x14ac:dyDescent="0.25">
      <c r="A370" s="9">
        <v>88461</v>
      </c>
      <c r="B370" s="9" t="s">
        <v>508</v>
      </c>
      <c r="C370" s="9" t="s">
        <v>449</v>
      </c>
      <c r="D370" s="9" t="s">
        <v>146</v>
      </c>
      <c r="E370" s="10">
        <v>3</v>
      </c>
      <c r="F370" s="7">
        <v>64.08</v>
      </c>
      <c r="G370" s="15">
        <v>2.4344205354516986E-4</v>
      </c>
      <c r="I370" s="7">
        <v>0</v>
      </c>
      <c r="J370" s="7">
        <v>64.08</v>
      </c>
      <c r="K370" s="14">
        <v>0.50536277602523649</v>
      </c>
      <c r="L370" s="13" t="s">
        <v>1</v>
      </c>
    </row>
    <row r="371" spans="1:12" x14ac:dyDescent="0.25">
      <c r="A371" s="2" t="s">
        <v>368</v>
      </c>
      <c r="B371" s="9" t="s">
        <v>511</v>
      </c>
      <c r="C371" s="9" t="s">
        <v>428</v>
      </c>
      <c r="D371" s="9" t="s">
        <v>671</v>
      </c>
      <c r="E371" s="10">
        <v>1</v>
      </c>
      <c r="F371" s="7">
        <v>63.02</v>
      </c>
      <c r="G371" s="15">
        <v>2.3941507825244392E-4</v>
      </c>
      <c r="I371" s="7">
        <v>0</v>
      </c>
      <c r="J371" s="7">
        <v>63.02</v>
      </c>
      <c r="K371" s="14">
        <v>0.39941690962099125</v>
      </c>
      <c r="L371" s="13" t="s">
        <v>1</v>
      </c>
    </row>
    <row r="372" spans="1:12" x14ac:dyDescent="0.25">
      <c r="A372" s="9">
        <v>4032</v>
      </c>
      <c r="B372" s="9" t="s">
        <v>603</v>
      </c>
      <c r="C372" s="9" t="s">
        <v>450</v>
      </c>
      <c r="D372" s="9" t="s">
        <v>407</v>
      </c>
      <c r="E372" s="10">
        <v>7</v>
      </c>
      <c r="F372" s="7">
        <v>62.969999999999985</v>
      </c>
      <c r="G372" s="15">
        <v>2.3922512658769261E-4</v>
      </c>
      <c r="I372" s="7">
        <v>0</v>
      </c>
      <c r="J372" s="7">
        <v>62.969999999999985</v>
      </c>
      <c r="K372" s="14">
        <v>0.65159354304635753</v>
      </c>
      <c r="L372" s="13" t="s">
        <v>1</v>
      </c>
    </row>
    <row r="373" spans="1:12" x14ac:dyDescent="0.25">
      <c r="A373" s="9">
        <v>66044</v>
      </c>
      <c r="B373" s="9" t="s">
        <v>555</v>
      </c>
      <c r="C373" s="9" t="s">
        <v>449</v>
      </c>
      <c r="D373" s="9" t="s">
        <v>672</v>
      </c>
      <c r="E373" s="10">
        <v>2</v>
      </c>
      <c r="F373" s="7">
        <v>62.74</v>
      </c>
      <c r="G373" s="15">
        <v>2.3835134892983705E-4</v>
      </c>
      <c r="I373" s="7">
        <v>0</v>
      </c>
      <c r="J373" s="7">
        <v>62.74</v>
      </c>
      <c r="K373" s="14">
        <v>0.69680142159040426</v>
      </c>
      <c r="L373" s="13" t="s">
        <v>1</v>
      </c>
    </row>
    <row r="374" spans="1:12" x14ac:dyDescent="0.25">
      <c r="A374" s="2" t="s">
        <v>382</v>
      </c>
      <c r="B374" s="9" t="s">
        <v>566</v>
      </c>
      <c r="C374" s="9" t="s">
        <v>442</v>
      </c>
      <c r="D374" s="9" t="s">
        <v>340</v>
      </c>
      <c r="E374" s="10">
        <v>1</v>
      </c>
      <c r="F374" s="7">
        <v>61.96</v>
      </c>
      <c r="G374" s="15">
        <v>2.3538810295971793E-4</v>
      </c>
      <c r="I374" s="7">
        <v>0</v>
      </c>
      <c r="J374" s="7">
        <v>61.96</v>
      </c>
      <c r="K374" s="14">
        <v>0.16969763365468887</v>
      </c>
      <c r="L374" s="13" t="s">
        <v>1</v>
      </c>
    </row>
    <row r="375" spans="1:12" x14ac:dyDescent="0.25">
      <c r="A375" s="2" t="s">
        <v>414</v>
      </c>
      <c r="B375" s="9" t="s">
        <v>673</v>
      </c>
      <c r="C375" s="9" t="s">
        <v>442</v>
      </c>
      <c r="D375" s="9" t="s">
        <v>415</v>
      </c>
      <c r="E375" s="10">
        <v>1</v>
      </c>
      <c r="F375" s="7">
        <v>61.89</v>
      </c>
      <c r="G375" s="15">
        <v>2.3512217062906623E-4</v>
      </c>
      <c r="I375" s="7">
        <v>0</v>
      </c>
      <c r="J375" s="7">
        <v>61.89</v>
      </c>
      <c r="K375" s="14">
        <v>0.61637287122796536</v>
      </c>
      <c r="L375" s="13" t="s">
        <v>1</v>
      </c>
    </row>
    <row r="376" spans="1:12" x14ac:dyDescent="0.25">
      <c r="A376" s="2" t="s">
        <v>165</v>
      </c>
      <c r="B376" s="9" t="s">
        <v>584</v>
      </c>
      <c r="C376" s="9" t="s">
        <v>450</v>
      </c>
      <c r="D376" s="9" t="s">
        <v>674</v>
      </c>
      <c r="E376" s="10">
        <v>1</v>
      </c>
      <c r="F376" s="7">
        <v>61.464799999999997</v>
      </c>
      <c r="G376" s="15">
        <v>2.3350682167202179E-4</v>
      </c>
      <c r="I376" s="7">
        <v>0</v>
      </c>
      <c r="J376" s="7">
        <v>61.464799999999997</v>
      </c>
      <c r="K376" s="14">
        <v>0.63886082527803767</v>
      </c>
      <c r="L376" s="13" t="s">
        <v>1</v>
      </c>
    </row>
    <row r="377" spans="1:12" x14ac:dyDescent="0.25">
      <c r="A377" s="9" t="s">
        <v>279</v>
      </c>
      <c r="B377" s="9" t="s">
        <v>581</v>
      </c>
      <c r="C377" s="9" t="s">
        <v>456</v>
      </c>
      <c r="D377" s="9" t="s">
        <v>675</v>
      </c>
      <c r="E377" s="10">
        <v>1</v>
      </c>
      <c r="F377" s="7">
        <v>61.16</v>
      </c>
      <c r="G377" s="15">
        <v>2.3234887632369832E-4</v>
      </c>
      <c r="I377" s="7">
        <v>0</v>
      </c>
      <c r="J377" s="7">
        <v>61.16</v>
      </c>
      <c r="K377" s="14">
        <v>0.6515393629487588</v>
      </c>
      <c r="L377" s="13" t="s">
        <v>1</v>
      </c>
    </row>
    <row r="378" spans="1:12" x14ac:dyDescent="0.25">
      <c r="A378" s="9">
        <v>2361</v>
      </c>
      <c r="B378" s="9" t="s">
        <v>559</v>
      </c>
      <c r="C378" s="9" t="s">
        <v>446</v>
      </c>
      <c r="D378" s="9" t="s">
        <v>560</v>
      </c>
      <c r="E378" s="10">
        <v>1</v>
      </c>
      <c r="F378" s="7">
        <v>60.85</v>
      </c>
      <c r="G378" s="15">
        <v>2.3117117600224074E-4</v>
      </c>
      <c r="I378" s="7">
        <v>0</v>
      </c>
      <c r="J378" s="7">
        <v>60.85</v>
      </c>
      <c r="K378" s="14">
        <v>0.35783593060864449</v>
      </c>
      <c r="L378" s="13" t="s">
        <v>1</v>
      </c>
    </row>
    <row r="379" spans="1:12" x14ac:dyDescent="0.25">
      <c r="A379" s="9">
        <v>78180</v>
      </c>
      <c r="B379" s="9" t="s">
        <v>541</v>
      </c>
      <c r="C379" s="9" t="s">
        <v>441</v>
      </c>
      <c r="D379" s="9" t="s">
        <v>75</v>
      </c>
      <c r="E379" s="10">
        <v>1</v>
      </c>
      <c r="F379" s="7">
        <v>60.81</v>
      </c>
      <c r="G379" s="15">
        <v>2.3101921467043977E-4</v>
      </c>
      <c r="I379" s="7">
        <v>0</v>
      </c>
      <c r="J379" s="7">
        <v>60.81</v>
      </c>
      <c r="K379" s="14">
        <v>0.62114402451481099</v>
      </c>
      <c r="L379" s="13" t="s">
        <v>1</v>
      </c>
    </row>
    <row r="380" spans="1:12" x14ac:dyDescent="0.25">
      <c r="A380" s="2">
        <v>772102</v>
      </c>
      <c r="B380" s="9" t="s">
        <v>462</v>
      </c>
      <c r="C380" s="9" t="s">
        <v>428</v>
      </c>
      <c r="D380" s="9" t="s">
        <v>509</v>
      </c>
      <c r="E380" s="10">
        <v>1</v>
      </c>
      <c r="F380" s="7">
        <v>59.488399999999999</v>
      </c>
      <c r="G380" s="15">
        <v>2.2599841226773537E-4</v>
      </c>
      <c r="I380" s="7">
        <v>0</v>
      </c>
      <c r="J380" s="7">
        <v>59.488399999999999</v>
      </c>
      <c r="K380" s="14">
        <v>0.56025993595780743</v>
      </c>
      <c r="L380" s="13" t="s">
        <v>1</v>
      </c>
    </row>
    <row r="381" spans="1:12" x14ac:dyDescent="0.25">
      <c r="A381" s="2">
        <v>772103</v>
      </c>
      <c r="B381" s="9" t="s">
        <v>462</v>
      </c>
      <c r="C381" s="9" t="s">
        <v>428</v>
      </c>
      <c r="D381" s="9" t="s">
        <v>239</v>
      </c>
      <c r="E381" s="10">
        <v>1</v>
      </c>
      <c r="F381" s="7">
        <v>59.488399999999999</v>
      </c>
      <c r="G381" s="15">
        <v>2.2599841226773537E-4</v>
      </c>
      <c r="I381" s="7">
        <v>0</v>
      </c>
      <c r="J381" s="7">
        <v>59.488399999999999</v>
      </c>
      <c r="K381" s="14">
        <v>0.56025993595780743</v>
      </c>
      <c r="L381" s="13" t="s">
        <v>1</v>
      </c>
    </row>
    <row r="382" spans="1:12" x14ac:dyDescent="0.25">
      <c r="A382" s="2">
        <v>442058</v>
      </c>
      <c r="B382" s="9" t="s">
        <v>462</v>
      </c>
      <c r="C382" s="9" t="s">
        <v>428</v>
      </c>
      <c r="D382" s="9" t="s">
        <v>341</v>
      </c>
      <c r="E382" s="10">
        <v>1</v>
      </c>
      <c r="F382" s="7">
        <v>58.56</v>
      </c>
      <c r="G382" s="15">
        <v>2.2247138975663465E-4</v>
      </c>
      <c r="I382" s="7">
        <v>0</v>
      </c>
      <c r="J382" s="7">
        <v>58.56</v>
      </c>
      <c r="K382" s="14">
        <v>0.75289277449215741</v>
      </c>
      <c r="L382" s="13" t="s">
        <v>1</v>
      </c>
    </row>
    <row r="383" spans="1:12" x14ac:dyDescent="0.25">
      <c r="A383" s="2" t="s">
        <v>172</v>
      </c>
      <c r="B383" s="9" t="s">
        <v>584</v>
      </c>
      <c r="C383" s="9" t="s">
        <v>450</v>
      </c>
      <c r="D383" s="9" t="s">
        <v>173</v>
      </c>
      <c r="E383" s="10">
        <v>1</v>
      </c>
      <c r="F383" s="7">
        <v>58.52</v>
      </c>
      <c r="G383" s="15">
        <v>2.2231942842483368E-4</v>
      </c>
      <c r="I383" s="7">
        <v>0</v>
      </c>
      <c r="J383" s="7">
        <v>58.52</v>
      </c>
      <c r="K383" s="14">
        <v>0.60736896730669443</v>
      </c>
      <c r="L383" s="13" t="s">
        <v>1</v>
      </c>
    </row>
    <row r="384" spans="1:12" x14ac:dyDescent="0.25">
      <c r="A384" s="2" t="s">
        <v>213</v>
      </c>
      <c r="B384" s="9" t="s">
        <v>511</v>
      </c>
      <c r="C384" s="9" t="s">
        <v>428</v>
      </c>
      <c r="D384" s="9" t="s">
        <v>676</v>
      </c>
      <c r="E384" s="10">
        <v>1</v>
      </c>
      <c r="F384" s="7">
        <v>58.36</v>
      </c>
      <c r="G384" s="15">
        <v>2.2171158309762973E-4</v>
      </c>
      <c r="I384" s="7">
        <v>0</v>
      </c>
      <c r="J384" s="7">
        <v>58.36</v>
      </c>
      <c r="K384" s="14">
        <v>0.64351086117543277</v>
      </c>
      <c r="L384" s="13" t="s">
        <v>1</v>
      </c>
    </row>
    <row r="385" spans="1:12" x14ac:dyDescent="0.25">
      <c r="A385" s="9" t="s">
        <v>337</v>
      </c>
      <c r="B385" s="9" t="s">
        <v>511</v>
      </c>
      <c r="C385" s="9" t="s">
        <v>428</v>
      </c>
      <c r="D385" s="9" t="s">
        <v>677</v>
      </c>
      <c r="E385" s="10">
        <v>2</v>
      </c>
      <c r="F385" s="7">
        <v>58.32</v>
      </c>
      <c r="G385" s="15">
        <v>2.2155962176582876E-4</v>
      </c>
      <c r="I385" s="7">
        <v>0</v>
      </c>
      <c r="J385" s="7">
        <v>58.32</v>
      </c>
      <c r="K385" s="14">
        <v>0.68838526912181308</v>
      </c>
      <c r="L385" s="13" t="s">
        <v>1</v>
      </c>
    </row>
    <row r="386" spans="1:12" x14ac:dyDescent="0.25">
      <c r="A386" s="9">
        <v>77152</v>
      </c>
      <c r="B386" s="9" t="s">
        <v>508</v>
      </c>
      <c r="C386" s="9" t="s">
        <v>449</v>
      </c>
      <c r="D386" s="9" t="s">
        <v>26</v>
      </c>
      <c r="E386" s="10">
        <v>3</v>
      </c>
      <c r="F386" s="7">
        <v>58.17</v>
      </c>
      <c r="G386" s="15">
        <v>2.2098976677157507E-4</v>
      </c>
      <c r="I386" s="7">
        <v>0</v>
      </c>
      <c r="J386" s="7">
        <v>58.17</v>
      </c>
      <c r="K386" s="14">
        <v>0.67209705372616979</v>
      </c>
      <c r="L386" s="13" t="s">
        <v>1</v>
      </c>
    </row>
    <row r="387" spans="1:12" x14ac:dyDescent="0.25">
      <c r="A387" s="9">
        <v>55013</v>
      </c>
      <c r="B387" s="9" t="s">
        <v>496</v>
      </c>
      <c r="C387" s="9" t="s">
        <v>449</v>
      </c>
      <c r="D387" s="9" t="s">
        <v>678</v>
      </c>
      <c r="E387" s="10">
        <v>1</v>
      </c>
      <c r="F387" s="7">
        <v>57.5</v>
      </c>
      <c r="G387" s="15">
        <v>2.1844441446390868E-4</v>
      </c>
      <c r="I387" s="7">
        <v>0</v>
      </c>
      <c r="J387" s="7">
        <v>57.5</v>
      </c>
      <c r="K387" s="14">
        <v>0.59321159599711126</v>
      </c>
      <c r="L387" s="13" t="s">
        <v>1</v>
      </c>
    </row>
    <row r="388" spans="1:12" x14ac:dyDescent="0.25">
      <c r="A388" s="2" t="s">
        <v>47</v>
      </c>
      <c r="B388" s="9" t="s">
        <v>584</v>
      </c>
      <c r="C388" s="9" t="s">
        <v>450</v>
      </c>
      <c r="D388" s="9" t="s">
        <v>48</v>
      </c>
      <c r="E388" s="10">
        <v>1</v>
      </c>
      <c r="F388" s="7">
        <v>57.4</v>
      </c>
      <c r="G388" s="15">
        <v>2.1806451113440622E-4</v>
      </c>
      <c r="I388" s="7">
        <v>0</v>
      </c>
      <c r="J388" s="7">
        <v>57.4</v>
      </c>
      <c r="K388" s="14">
        <v>0.33204141840689533</v>
      </c>
      <c r="L388" s="13" t="s">
        <v>1</v>
      </c>
    </row>
    <row r="389" spans="1:12" x14ac:dyDescent="0.25">
      <c r="A389" s="9">
        <v>112002</v>
      </c>
      <c r="B389" s="9" t="s">
        <v>475</v>
      </c>
      <c r="C389" s="9" t="s">
        <v>428</v>
      </c>
      <c r="D389" s="9" t="s">
        <v>679</v>
      </c>
      <c r="E389" s="10">
        <v>1</v>
      </c>
      <c r="F389" s="7">
        <v>57.01</v>
      </c>
      <c r="G389" s="15">
        <v>2.1658288814934665E-4</v>
      </c>
      <c r="I389" s="7">
        <v>0</v>
      </c>
      <c r="J389" s="7">
        <v>57.01</v>
      </c>
      <c r="K389" s="14">
        <v>0.62744882236407662</v>
      </c>
      <c r="L389" s="13" t="s">
        <v>1</v>
      </c>
    </row>
    <row r="390" spans="1:12" x14ac:dyDescent="0.25">
      <c r="A390" s="9">
        <v>2210</v>
      </c>
      <c r="B390" s="9" t="s">
        <v>548</v>
      </c>
      <c r="C390" s="9" t="s">
        <v>446</v>
      </c>
      <c r="D390" s="9" t="s">
        <v>188</v>
      </c>
      <c r="E390" s="10">
        <v>2</v>
      </c>
      <c r="F390" s="7">
        <v>57</v>
      </c>
      <c r="G390" s="15">
        <v>2.1654489781639642E-4</v>
      </c>
      <c r="I390" s="7">
        <v>0</v>
      </c>
      <c r="J390" s="7">
        <v>57</v>
      </c>
      <c r="K390" s="14">
        <v>0.8909034073147859</v>
      </c>
      <c r="L390" s="13" t="s">
        <v>1</v>
      </c>
    </row>
    <row r="391" spans="1:12" x14ac:dyDescent="0.25">
      <c r="A391" s="2">
        <v>112016</v>
      </c>
      <c r="B391" s="9" t="s">
        <v>462</v>
      </c>
      <c r="C391" s="9" t="s">
        <v>428</v>
      </c>
      <c r="D391" s="9" t="s">
        <v>680</v>
      </c>
      <c r="E391" s="10">
        <v>1</v>
      </c>
      <c r="F391" s="7">
        <v>56.32</v>
      </c>
      <c r="G391" s="15">
        <v>2.1396155517577976E-4</v>
      </c>
      <c r="I391" s="7">
        <v>0</v>
      </c>
      <c r="J391" s="7">
        <v>56.32</v>
      </c>
      <c r="K391" s="14">
        <v>0.75003329338127578</v>
      </c>
      <c r="L391" s="13" t="s">
        <v>1</v>
      </c>
    </row>
    <row r="392" spans="1:12" x14ac:dyDescent="0.25">
      <c r="A392" s="2" t="s">
        <v>217</v>
      </c>
      <c r="B392" s="9" t="s">
        <v>479</v>
      </c>
      <c r="C392" s="9" t="s">
        <v>446</v>
      </c>
      <c r="D392" s="9" t="s">
        <v>218</v>
      </c>
      <c r="E392" s="10">
        <v>1</v>
      </c>
      <c r="F392" s="7">
        <v>56.3</v>
      </c>
      <c r="G392" s="15">
        <v>2.1388557450987926E-4</v>
      </c>
      <c r="I392" s="7">
        <v>0</v>
      </c>
      <c r="J392" s="7">
        <v>56.3</v>
      </c>
      <c r="K392" s="14">
        <v>0.60884611225262242</v>
      </c>
      <c r="L392" s="13" t="s">
        <v>1</v>
      </c>
    </row>
    <row r="393" spans="1:12" x14ac:dyDescent="0.25">
      <c r="A393" s="2" t="s">
        <v>265</v>
      </c>
      <c r="B393" s="9" t="s">
        <v>584</v>
      </c>
      <c r="C393" s="9" t="s">
        <v>450</v>
      </c>
      <c r="D393" s="9" t="s">
        <v>266</v>
      </c>
      <c r="E393" s="10">
        <v>1</v>
      </c>
      <c r="F393" s="7">
        <v>55.81</v>
      </c>
      <c r="G393" s="15">
        <v>2.1202404819531729E-4</v>
      </c>
      <c r="I393" s="7">
        <v>0</v>
      </c>
      <c r="J393" s="7">
        <v>55.81</v>
      </c>
      <c r="K393" s="14">
        <v>0.74942930038941857</v>
      </c>
      <c r="L393" s="13" t="s">
        <v>1</v>
      </c>
    </row>
    <row r="394" spans="1:12" x14ac:dyDescent="0.25">
      <c r="A394" s="2">
        <v>88651</v>
      </c>
      <c r="B394" s="9" t="s">
        <v>507</v>
      </c>
      <c r="C394" s="9" t="s">
        <v>441</v>
      </c>
      <c r="D394" s="9" t="s">
        <v>326</v>
      </c>
      <c r="E394" s="10">
        <v>1</v>
      </c>
      <c r="F394" s="7">
        <v>55.78</v>
      </c>
      <c r="G394" s="15">
        <v>2.1191007719646653E-4</v>
      </c>
      <c r="I394" s="7">
        <v>0</v>
      </c>
      <c r="J394" s="7">
        <v>55.78</v>
      </c>
      <c r="K394" s="14">
        <v>0.63135257498585173</v>
      </c>
      <c r="L394" s="13" t="s">
        <v>1</v>
      </c>
    </row>
    <row r="395" spans="1:12" x14ac:dyDescent="0.25">
      <c r="A395" s="9">
        <v>772231</v>
      </c>
      <c r="B395" s="9" t="s">
        <v>462</v>
      </c>
      <c r="C395" s="9" t="s">
        <v>428</v>
      </c>
      <c r="D395" s="9" t="s">
        <v>681</v>
      </c>
      <c r="E395" s="10">
        <v>1</v>
      </c>
      <c r="F395" s="7">
        <v>55.27</v>
      </c>
      <c r="G395" s="15">
        <v>2.0997257021600405E-4</v>
      </c>
      <c r="I395" s="7">
        <v>0</v>
      </c>
      <c r="J395" s="7">
        <v>55.27</v>
      </c>
      <c r="K395" s="14">
        <v>0.8403527444123462</v>
      </c>
      <c r="L395" s="13" t="s">
        <v>1</v>
      </c>
    </row>
    <row r="396" spans="1:12" x14ac:dyDescent="0.25">
      <c r="A396" s="9">
        <v>229051</v>
      </c>
      <c r="B396" s="9" t="s">
        <v>541</v>
      </c>
      <c r="C396" s="9" t="s">
        <v>441</v>
      </c>
      <c r="D396" s="9" t="s">
        <v>682</v>
      </c>
      <c r="E396" s="10">
        <v>1</v>
      </c>
      <c r="F396" s="7">
        <v>53.83</v>
      </c>
      <c r="G396" s="15">
        <v>2.0450196227116875E-4</v>
      </c>
      <c r="I396" s="7">
        <v>0</v>
      </c>
      <c r="J396" s="7">
        <v>53.83</v>
      </c>
      <c r="K396" s="14">
        <v>0.39586703927048095</v>
      </c>
      <c r="L396" s="13" t="s">
        <v>1</v>
      </c>
    </row>
    <row r="397" spans="1:12" x14ac:dyDescent="0.25">
      <c r="A397" s="9" t="s">
        <v>236</v>
      </c>
      <c r="B397" s="9" t="s">
        <v>511</v>
      </c>
      <c r="C397" s="9" t="s">
        <v>428</v>
      </c>
      <c r="D397" s="9" t="s">
        <v>683</v>
      </c>
      <c r="E397" s="10">
        <v>1</v>
      </c>
      <c r="F397" s="7">
        <v>53.78</v>
      </c>
      <c r="G397" s="15">
        <v>2.0431201060641755E-4</v>
      </c>
      <c r="I397" s="7">
        <v>0</v>
      </c>
      <c r="J397" s="7">
        <v>53.78</v>
      </c>
      <c r="K397" s="14">
        <v>0.79169733549241861</v>
      </c>
      <c r="L397" s="13" t="s">
        <v>1</v>
      </c>
    </row>
    <row r="398" spans="1:12" x14ac:dyDescent="0.25">
      <c r="A398" s="9">
        <v>90500</v>
      </c>
      <c r="B398" s="9" t="s">
        <v>479</v>
      </c>
      <c r="C398" s="9" t="s">
        <v>444</v>
      </c>
      <c r="D398" s="9" t="s">
        <v>684</v>
      </c>
      <c r="E398" s="10">
        <v>1</v>
      </c>
      <c r="F398" s="7">
        <v>53.75</v>
      </c>
      <c r="G398" s="15">
        <v>2.0419803960756679E-4</v>
      </c>
      <c r="I398" s="7">
        <v>0</v>
      </c>
      <c r="J398" s="7">
        <v>53.75</v>
      </c>
      <c r="K398" s="14">
        <v>0.79160530191458023</v>
      </c>
      <c r="L398" s="13" t="s">
        <v>1</v>
      </c>
    </row>
    <row r="399" spans="1:12" x14ac:dyDescent="0.25">
      <c r="A399" s="9" t="s">
        <v>181</v>
      </c>
      <c r="B399" s="9" t="s">
        <v>526</v>
      </c>
      <c r="C399" s="9" t="s">
        <v>428</v>
      </c>
      <c r="D399" s="9" t="s">
        <v>182</v>
      </c>
      <c r="E399" s="10">
        <v>1</v>
      </c>
      <c r="F399" s="7">
        <v>52.56</v>
      </c>
      <c r="G399" s="15">
        <v>1.9967718998648766E-4</v>
      </c>
      <c r="I399" s="7">
        <v>0</v>
      </c>
      <c r="J399" s="7">
        <v>52.56</v>
      </c>
      <c r="K399" s="14">
        <v>0.20857142857142857</v>
      </c>
      <c r="L399" s="13" t="s">
        <v>1</v>
      </c>
    </row>
    <row r="400" spans="1:12" x14ac:dyDescent="0.25">
      <c r="A400" s="9">
        <v>2312</v>
      </c>
      <c r="B400" s="9" t="s">
        <v>479</v>
      </c>
      <c r="C400" s="9" t="s">
        <v>446</v>
      </c>
      <c r="D400" s="9" t="s">
        <v>685</v>
      </c>
      <c r="E400" s="10">
        <v>4</v>
      </c>
      <c r="F400" s="7">
        <v>52.36</v>
      </c>
      <c r="G400" s="15">
        <v>1.9891738332748275E-4</v>
      </c>
      <c r="I400" s="7">
        <v>0</v>
      </c>
      <c r="J400" s="7">
        <v>52.36</v>
      </c>
      <c r="K400" s="14">
        <v>0.56913043478260872</v>
      </c>
      <c r="L400" s="13" t="s">
        <v>1</v>
      </c>
    </row>
    <row r="401" spans="1:12" x14ac:dyDescent="0.25">
      <c r="A401" s="9">
        <v>550111</v>
      </c>
      <c r="B401" s="9" t="s">
        <v>496</v>
      </c>
      <c r="C401" s="9" t="s">
        <v>449</v>
      </c>
      <c r="D401" s="9" t="s">
        <v>686</v>
      </c>
      <c r="E401" s="10">
        <v>3</v>
      </c>
      <c r="F401" s="7">
        <v>52.25</v>
      </c>
      <c r="G401" s="15">
        <v>1.9849948966503005E-4</v>
      </c>
      <c r="I401" s="7">
        <v>0</v>
      </c>
      <c r="J401" s="7">
        <v>52.25</v>
      </c>
      <c r="K401" s="14">
        <v>0.82870737509912773</v>
      </c>
      <c r="L401" s="13" t="s">
        <v>1</v>
      </c>
    </row>
    <row r="402" spans="1:12" x14ac:dyDescent="0.25">
      <c r="A402" s="2" t="s">
        <v>90</v>
      </c>
      <c r="B402" s="9" t="s">
        <v>584</v>
      </c>
      <c r="C402" s="9" t="s">
        <v>450</v>
      </c>
      <c r="D402" s="9" t="s">
        <v>687</v>
      </c>
      <c r="E402" s="10">
        <v>1</v>
      </c>
      <c r="F402" s="7">
        <v>52.224500000000006</v>
      </c>
      <c r="G402" s="15">
        <v>1.9840261431600695E-4</v>
      </c>
      <c r="I402" s="7">
        <v>0</v>
      </c>
      <c r="J402" s="7">
        <v>52.224500000000006</v>
      </c>
      <c r="K402" s="14">
        <v>0.74446899501069141</v>
      </c>
      <c r="L402" s="13" t="s">
        <v>1</v>
      </c>
    </row>
    <row r="403" spans="1:12" x14ac:dyDescent="0.25">
      <c r="A403" s="2" t="s">
        <v>269</v>
      </c>
      <c r="B403" s="9" t="s">
        <v>526</v>
      </c>
      <c r="C403" s="9" t="s">
        <v>428</v>
      </c>
      <c r="D403" s="9" t="s">
        <v>270</v>
      </c>
      <c r="E403" s="10">
        <v>1</v>
      </c>
      <c r="F403" s="7">
        <v>51.8</v>
      </c>
      <c r="G403" s="15">
        <v>1.9678992468226902E-4</v>
      </c>
      <c r="I403" s="7">
        <v>0</v>
      </c>
      <c r="J403" s="7">
        <v>51.8</v>
      </c>
      <c r="K403" s="14">
        <v>0.57517210748389958</v>
      </c>
      <c r="L403" s="13" t="s">
        <v>1</v>
      </c>
    </row>
    <row r="404" spans="1:12" x14ac:dyDescent="0.25">
      <c r="A404" s="9">
        <v>4016</v>
      </c>
      <c r="B404" s="9" t="s">
        <v>603</v>
      </c>
      <c r="C404" s="9" t="s">
        <v>450</v>
      </c>
      <c r="D404" s="9" t="s">
        <v>384</v>
      </c>
      <c r="E404" s="10">
        <v>5</v>
      </c>
      <c r="F404" s="7">
        <v>51.739999999999995</v>
      </c>
      <c r="G404" s="15">
        <v>1.9656198268456753E-4</v>
      </c>
      <c r="I404" s="7">
        <v>0</v>
      </c>
      <c r="J404" s="7">
        <v>51.739999999999995</v>
      </c>
      <c r="K404" s="14">
        <v>0.56602122306093416</v>
      </c>
      <c r="L404" s="13" t="s">
        <v>1</v>
      </c>
    </row>
    <row r="405" spans="1:12" x14ac:dyDescent="0.25">
      <c r="A405" s="9">
        <v>55030</v>
      </c>
      <c r="B405" s="9" t="s">
        <v>496</v>
      </c>
      <c r="C405" s="9" t="s">
        <v>449</v>
      </c>
      <c r="D405" s="9" t="s">
        <v>688</v>
      </c>
      <c r="E405" s="10">
        <v>1</v>
      </c>
      <c r="F405" s="7">
        <v>51.67</v>
      </c>
      <c r="G405" s="15">
        <v>1.9629605035391585E-4</v>
      </c>
      <c r="I405" s="7">
        <v>0</v>
      </c>
      <c r="J405" s="7">
        <v>51.67</v>
      </c>
      <c r="K405" s="14">
        <v>0.57474972191323692</v>
      </c>
      <c r="L405" s="13" t="s">
        <v>1</v>
      </c>
    </row>
    <row r="406" spans="1:12" x14ac:dyDescent="0.25">
      <c r="A406" s="2" t="s">
        <v>64</v>
      </c>
      <c r="B406" s="9" t="s">
        <v>511</v>
      </c>
      <c r="C406" s="9" t="s">
        <v>428</v>
      </c>
      <c r="D406" s="9" t="s">
        <v>65</v>
      </c>
      <c r="E406" s="10">
        <v>2</v>
      </c>
      <c r="F406" s="7">
        <v>51.18</v>
      </c>
      <c r="G406" s="15">
        <v>1.9443452403935382E-4</v>
      </c>
      <c r="I406" s="7">
        <v>0</v>
      </c>
      <c r="J406" s="7">
        <v>51.18</v>
      </c>
      <c r="K406" s="14">
        <v>0.71281337047353766</v>
      </c>
      <c r="L406" s="13" t="s">
        <v>1</v>
      </c>
    </row>
    <row r="407" spans="1:12" x14ac:dyDescent="0.25">
      <c r="A407" s="2" t="s">
        <v>258</v>
      </c>
      <c r="B407" s="9" t="s">
        <v>584</v>
      </c>
      <c r="C407" s="9" t="s">
        <v>450</v>
      </c>
      <c r="D407" s="9" t="s">
        <v>259</v>
      </c>
      <c r="E407" s="10">
        <v>1</v>
      </c>
      <c r="F407" s="7">
        <v>50.92</v>
      </c>
      <c r="G407" s="15">
        <v>1.9344677538264747E-4</v>
      </c>
      <c r="I407" s="7">
        <v>0</v>
      </c>
      <c r="J407" s="7">
        <v>50.92</v>
      </c>
      <c r="K407" s="14">
        <v>0.57213483146067423</v>
      </c>
      <c r="L407" s="13" t="s">
        <v>1</v>
      </c>
    </row>
    <row r="408" spans="1:12" x14ac:dyDescent="0.25">
      <c r="A408" s="2" t="s">
        <v>192</v>
      </c>
      <c r="B408" s="9" t="s">
        <v>630</v>
      </c>
      <c r="C408" s="9" t="s">
        <v>454</v>
      </c>
      <c r="D408" s="9" t="s">
        <v>689</v>
      </c>
      <c r="E408" s="10">
        <v>1</v>
      </c>
      <c r="F408" s="7">
        <v>50.19</v>
      </c>
      <c r="G408" s="15">
        <v>1.9067348107727958E-4</v>
      </c>
      <c r="I408" s="7">
        <v>0</v>
      </c>
      <c r="J408" s="7">
        <v>50.19</v>
      </c>
      <c r="K408" s="14">
        <v>0.74135893648449036</v>
      </c>
      <c r="L408" s="13" t="s">
        <v>1</v>
      </c>
    </row>
    <row r="409" spans="1:12" x14ac:dyDescent="0.25">
      <c r="A409" s="9">
        <v>6615</v>
      </c>
      <c r="B409" s="9" t="s">
        <v>584</v>
      </c>
      <c r="C409" s="9" t="s">
        <v>450</v>
      </c>
      <c r="D409" s="9" t="s">
        <v>690</v>
      </c>
      <c r="E409" s="10">
        <v>1</v>
      </c>
      <c r="F409" s="7">
        <v>46.84</v>
      </c>
      <c r="G409" s="15">
        <v>1.7794671953894753E-4</v>
      </c>
      <c r="I409" s="7">
        <v>0</v>
      </c>
      <c r="J409" s="7">
        <v>46.84</v>
      </c>
      <c r="K409" s="14">
        <v>0.56927564414195431</v>
      </c>
      <c r="L409" s="13" t="s">
        <v>1</v>
      </c>
    </row>
    <row r="410" spans="1:12" x14ac:dyDescent="0.25">
      <c r="A410" s="9">
        <v>66425</v>
      </c>
      <c r="B410" s="9" t="s">
        <v>496</v>
      </c>
      <c r="C410" s="9" t="s">
        <v>449</v>
      </c>
      <c r="D410" s="9" t="s">
        <v>691</v>
      </c>
      <c r="E410" s="10">
        <v>1</v>
      </c>
      <c r="F410" s="7">
        <v>46.54</v>
      </c>
      <c r="G410" s="15">
        <v>1.7680700955044015E-4</v>
      </c>
      <c r="I410" s="7">
        <v>0</v>
      </c>
      <c r="J410" s="7">
        <v>46.54</v>
      </c>
      <c r="K410" s="14">
        <v>0.77956448911222775</v>
      </c>
      <c r="L410" s="13" t="s">
        <v>1</v>
      </c>
    </row>
    <row r="411" spans="1:12" x14ac:dyDescent="0.25">
      <c r="A411" s="9">
        <v>8650</v>
      </c>
      <c r="B411" s="9" t="s">
        <v>490</v>
      </c>
      <c r="C411" s="9" t="s">
        <v>441</v>
      </c>
      <c r="D411" s="9" t="s">
        <v>692</v>
      </c>
      <c r="E411" s="10">
        <v>1</v>
      </c>
      <c r="F411" s="7">
        <v>45.95</v>
      </c>
      <c r="G411" s="15">
        <v>1.7456557990637572E-4</v>
      </c>
      <c r="I411" s="7">
        <v>0</v>
      </c>
      <c r="J411" s="7">
        <v>45.95</v>
      </c>
      <c r="K411" s="14">
        <v>0.57437500000000008</v>
      </c>
      <c r="L411" s="13" t="s">
        <v>1</v>
      </c>
    </row>
    <row r="412" spans="1:12" x14ac:dyDescent="0.25">
      <c r="A412" s="9" t="s">
        <v>439</v>
      </c>
      <c r="B412" s="9" t="s">
        <v>693</v>
      </c>
      <c r="C412" s="9" t="s">
        <v>442</v>
      </c>
      <c r="D412" s="9" t="s">
        <v>694</v>
      </c>
      <c r="E412" s="10">
        <v>5</v>
      </c>
      <c r="F412" s="7">
        <v>45.1</v>
      </c>
      <c r="G412" s="15">
        <v>1.7133640160560488E-4</v>
      </c>
      <c r="I412" s="7">
        <v>0</v>
      </c>
      <c r="J412" s="7">
        <v>45.1</v>
      </c>
      <c r="K412" s="14">
        <v>0.53436018957345965</v>
      </c>
      <c r="L412" s="13" t="s">
        <v>1</v>
      </c>
    </row>
    <row r="413" spans="1:12" x14ac:dyDescent="0.25">
      <c r="A413" s="9">
        <v>26056</v>
      </c>
      <c r="B413" s="9" t="s">
        <v>481</v>
      </c>
      <c r="C413" s="9" t="s">
        <v>447</v>
      </c>
      <c r="D413" s="9" t="s">
        <v>199</v>
      </c>
      <c r="E413" s="10">
        <v>1</v>
      </c>
      <c r="F413" s="7">
        <v>44.12</v>
      </c>
      <c r="G413" s="15">
        <v>1.6761334897648087E-4</v>
      </c>
      <c r="I413" s="7">
        <v>0</v>
      </c>
      <c r="J413" s="7">
        <v>44.12</v>
      </c>
      <c r="K413" s="14">
        <v>0.5584810126582278</v>
      </c>
      <c r="L413" s="13" t="s">
        <v>1</v>
      </c>
    </row>
    <row r="414" spans="1:12" x14ac:dyDescent="0.25">
      <c r="A414" s="9">
        <v>4079</v>
      </c>
      <c r="B414" s="9" t="s">
        <v>603</v>
      </c>
      <c r="C414" s="9" t="s">
        <v>450</v>
      </c>
      <c r="D414" s="9" t="s">
        <v>232</v>
      </c>
      <c r="E414" s="10">
        <v>4</v>
      </c>
      <c r="F414" s="7">
        <v>44.08</v>
      </c>
      <c r="G414" s="15">
        <v>1.6746138764467988E-4</v>
      </c>
      <c r="I414" s="7">
        <v>0</v>
      </c>
      <c r="J414" s="7">
        <v>44.08</v>
      </c>
      <c r="K414" s="14">
        <v>0.43004878048780487</v>
      </c>
      <c r="L414" s="13" t="s">
        <v>1</v>
      </c>
    </row>
    <row r="415" spans="1:12" x14ac:dyDescent="0.25">
      <c r="A415" s="2">
        <v>4022</v>
      </c>
      <c r="B415" s="9" t="s">
        <v>603</v>
      </c>
      <c r="C415" s="9" t="s">
        <v>450</v>
      </c>
      <c r="D415" s="9" t="s">
        <v>366</v>
      </c>
      <c r="E415" s="10">
        <v>5</v>
      </c>
      <c r="F415" s="7">
        <v>43.550000000000004</v>
      </c>
      <c r="G415" s="15">
        <v>1.6544789999831694E-4</v>
      </c>
      <c r="I415" s="7">
        <v>0</v>
      </c>
      <c r="J415" s="7">
        <v>43.550000000000004</v>
      </c>
      <c r="K415" s="14">
        <v>0.67279468561717903</v>
      </c>
      <c r="L415" s="13" t="s">
        <v>1</v>
      </c>
    </row>
    <row r="416" spans="1:12" x14ac:dyDescent="0.25">
      <c r="A416" s="2">
        <v>332053</v>
      </c>
      <c r="B416" s="9" t="s">
        <v>462</v>
      </c>
      <c r="C416" s="9" t="s">
        <v>428</v>
      </c>
      <c r="D416" s="9" t="s">
        <v>695</v>
      </c>
      <c r="E416" s="10">
        <v>1</v>
      </c>
      <c r="F416" s="7">
        <v>43.03</v>
      </c>
      <c r="G416" s="15">
        <v>1.6347240268490418E-4</v>
      </c>
      <c r="I416" s="7">
        <v>0</v>
      </c>
      <c r="J416" s="7">
        <v>43.03</v>
      </c>
      <c r="K416" s="14">
        <v>1.0781758957654723</v>
      </c>
      <c r="L416" s="13" t="s">
        <v>1</v>
      </c>
    </row>
    <row r="417" spans="1:12" x14ac:dyDescent="0.25">
      <c r="A417" s="2">
        <v>226009</v>
      </c>
      <c r="B417" s="9" t="s">
        <v>496</v>
      </c>
      <c r="C417" s="9" t="s">
        <v>441</v>
      </c>
      <c r="D417" s="9" t="s">
        <v>696</v>
      </c>
      <c r="E417" s="10">
        <v>1</v>
      </c>
      <c r="F417" s="7">
        <v>42.97</v>
      </c>
      <c r="G417" s="15">
        <v>1.6324446068720271E-4</v>
      </c>
      <c r="I417" s="7">
        <v>0</v>
      </c>
      <c r="J417" s="7">
        <v>42.97</v>
      </c>
      <c r="K417" s="14">
        <v>0.72830508474576272</v>
      </c>
      <c r="L417" s="13" t="s">
        <v>1</v>
      </c>
    </row>
    <row r="418" spans="1:12" x14ac:dyDescent="0.25">
      <c r="A418" s="2">
        <v>5033</v>
      </c>
      <c r="B418" s="9" t="s">
        <v>584</v>
      </c>
      <c r="C418" s="9" t="s">
        <v>450</v>
      </c>
      <c r="D418" s="9" t="s">
        <v>697</v>
      </c>
      <c r="E418" s="10">
        <v>1</v>
      </c>
      <c r="F418" s="7">
        <v>42.62</v>
      </c>
      <c r="G418" s="15">
        <v>1.6191479903394411E-4</v>
      </c>
      <c r="I418" s="7">
        <v>0</v>
      </c>
      <c r="J418" s="7">
        <v>42.62</v>
      </c>
      <c r="K418" s="14">
        <v>0.53949367088607592</v>
      </c>
      <c r="L418" s="13" t="s">
        <v>1</v>
      </c>
    </row>
    <row r="419" spans="1:12" x14ac:dyDescent="0.25">
      <c r="A419" s="9">
        <v>112005</v>
      </c>
      <c r="B419" s="9" t="s">
        <v>462</v>
      </c>
      <c r="C419" s="9" t="s">
        <v>428</v>
      </c>
      <c r="D419" s="9" t="s">
        <v>698</v>
      </c>
      <c r="E419" s="10">
        <v>1</v>
      </c>
      <c r="F419" s="7">
        <v>42.62</v>
      </c>
      <c r="G419" s="15">
        <v>1.6191479903394411E-4</v>
      </c>
      <c r="I419" s="7">
        <v>0</v>
      </c>
      <c r="J419" s="7">
        <v>42.62</v>
      </c>
      <c r="K419" s="14">
        <v>0.53949367088607592</v>
      </c>
      <c r="L419" s="13" t="s">
        <v>1</v>
      </c>
    </row>
    <row r="420" spans="1:12" x14ac:dyDescent="0.25">
      <c r="A420" s="9">
        <v>332052</v>
      </c>
      <c r="B420" s="9" t="s">
        <v>462</v>
      </c>
      <c r="C420" s="9" t="s">
        <v>428</v>
      </c>
      <c r="D420" s="9" t="s">
        <v>699</v>
      </c>
      <c r="E420" s="10">
        <v>1</v>
      </c>
      <c r="F420" s="7">
        <v>42.47</v>
      </c>
      <c r="G420" s="15">
        <v>1.6134494403969045E-4</v>
      </c>
      <c r="I420" s="7">
        <v>0</v>
      </c>
      <c r="J420" s="7">
        <v>42.47</v>
      </c>
      <c r="K420" s="14">
        <v>1.1475276952175089</v>
      </c>
      <c r="L420" s="13" t="s">
        <v>1</v>
      </c>
    </row>
    <row r="421" spans="1:12" x14ac:dyDescent="0.25">
      <c r="A421" s="2" t="s">
        <v>402</v>
      </c>
      <c r="B421" s="9" t="s">
        <v>584</v>
      </c>
      <c r="C421" s="9" t="s">
        <v>450</v>
      </c>
      <c r="D421" s="9" t="s">
        <v>700</v>
      </c>
      <c r="E421" s="10">
        <v>1</v>
      </c>
      <c r="F421" s="7">
        <v>41.948700000000002</v>
      </c>
      <c r="G421" s="15">
        <v>1.5936450798299418E-4</v>
      </c>
      <c r="I421" s="7">
        <v>0</v>
      </c>
      <c r="J421" s="7">
        <v>41.948700000000002</v>
      </c>
      <c r="K421" s="14">
        <v>0.57550692824804506</v>
      </c>
      <c r="L421" s="13" t="s">
        <v>1</v>
      </c>
    </row>
    <row r="422" spans="1:12" x14ac:dyDescent="0.25">
      <c r="A422" s="9">
        <v>4073</v>
      </c>
      <c r="B422" s="9" t="s">
        <v>603</v>
      </c>
      <c r="C422" s="9" t="s">
        <v>450</v>
      </c>
      <c r="D422" s="9" t="s">
        <v>275</v>
      </c>
      <c r="E422" s="10">
        <v>3</v>
      </c>
      <c r="F422" s="7">
        <v>41.42</v>
      </c>
      <c r="G422" s="15">
        <v>1.5735595907991474E-4</v>
      </c>
      <c r="I422" s="7">
        <v>0</v>
      </c>
      <c r="J422" s="7">
        <v>41.42</v>
      </c>
      <c r="K422" s="14">
        <v>0.78521327014218012</v>
      </c>
      <c r="L422" s="13" t="s">
        <v>1</v>
      </c>
    </row>
    <row r="423" spans="1:12" x14ac:dyDescent="0.25">
      <c r="A423" s="9">
        <v>88459</v>
      </c>
      <c r="B423" s="9" t="s">
        <v>508</v>
      </c>
      <c r="C423" s="9" t="s">
        <v>449</v>
      </c>
      <c r="D423" s="9" t="s">
        <v>46</v>
      </c>
      <c r="E423" s="10">
        <v>1</v>
      </c>
      <c r="F423" s="7">
        <v>37.549999999999997</v>
      </c>
      <c r="G423" s="15">
        <v>1.426537002281699E-4</v>
      </c>
      <c r="I423" s="7">
        <v>0</v>
      </c>
      <c r="J423" s="7">
        <v>37.549999999999997</v>
      </c>
      <c r="K423" s="14">
        <v>0.71564703640175331</v>
      </c>
      <c r="L423" s="13" t="s">
        <v>1</v>
      </c>
    </row>
    <row r="424" spans="1:12" x14ac:dyDescent="0.25">
      <c r="A424" s="9" t="s">
        <v>307</v>
      </c>
      <c r="B424" s="9" t="s">
        <v>584</v>
      </c>
      <c r="C424" s="9" t="s">
        <v>450</v>
      </c>
      <c r="D424" s="9" t="s">
        <v>308</v>
      </c>
      <c r="E424" s="10">
        <v>1</v>
      </c>
      <c r="F424" s="7">
        <v>37.44</v>
      </c>
      <c r="G424" s="15">
        <v>1.4223580656571721E-4</v>
      </c>
      <c r="I424" s="7">
        <v>0</v>
      </c>
      <c r="J424" s="7">
        <v>37.44</v>
      </c>
      <c r="K424" s="14">
        <v>0.75850891410048615</v>
      </c>
      <c r="L424" s="13" t="s">
        <v>1</v>
      </c>
    </row>
    <row r="425" spans="1:12" x14ac:dyDescent="0.25">
      <c r="A425" s="9">
        <v>88487</v>
      </c>
      <c r="B425" s="9" t="s">
        <v>508</v>
      </c>
      <c r="C425" s="9" t="s">
        <v>449</v>
      </c>
      <c r="D425" s="9" t="s">
        <v>190</v>
      </c>
      <c r="E425" s="10">
        <v>1</v>
      </c>
      <c r="F425" s="7">
        <v>37.090000000000003</v>
      </c>
      <c r="G425" s="15">
        <v>1.4090614491245866E-4</v>
      </c>
      <c r="I425" s="7">
        <v>0</v>
      </c>
      <c r="J425" s="7">
        <v>37.090000000000003</v>
      </c>
      <c r="K425" s="14">
        <v>0.75740249132121718</v>
      </c>
      <c r="L425" s="13" t="s">
        <v>1</v>
      </c>
    </row>
    <row r="426" spans="1:12" x14ac:dyDescent="0.25">
      <c r="A426" s="2">
        <v>4053</v>
      </c>
      <c r="B426" s="9" t="s">
        <v>603</v>
      </c>
      <c r="C426" s="9" t="s">
        <v>450</v>
      </c>
      <c r="D426" s="9" t="s">
        <v>357</v>
      </c>
      <c r="E426" s="10">
        <v>1</v>
      </c>
      <c r="F426" s="7">
        <v>37.04</v>
      </c>
      <c r="G426" s="15">
        <v>1.4071619324770743E-4</v>
      </c>
      <c r="I426" s="7">
        <v>0</v>
      </c>
      <c r="J426" s="7">
        <v>37.04</v>
      </c>
      <c r="K426" s="14">
        <v>1.1186952582301419</v>
      </c>
      <c r="L426" s="13" t="s">
        <v>1</v>
      </c>
    </row>
    <row r="427" spans="1:12" x14ac:dyDescent="0.25">
      <c r="A427" s="2">
        <v>5621</v>
      </c>
      <c r="B427" s="9" t="s">
        <v>584</v>
      </c>
      <c r="C427" s="9" t="s">
        <v>450</v>
      </c>
      <c r="D427" s="9" t="s">
        <v>701</v>
      </c>
      <c r="E427" s="10">
        <v>1</v>
      </c>
      <c r="F427" s="7">
        <v>36.39</v>
      </c>
      <c r="G427" s="15">
        <v>1.382468216059415E-4</v>
      </c>
      <c r="I427" s="7">
        <v>0</v>
      </c>
      <c r="J427" s="7">
        <v>36.39</v>
      </c>
      <c r="K427" s="14">
        <v>0.35627570001958098</v>
      </c>
      <c r="L427" s="13" t="s">
        <v>1</v>
      </c>
    </row>
    <row r="428" spans="1:12" x14ac:dyDescent="0.25">
      <c r="A428" s="2">
        <v>66003</v>
      </c>
      <c r="B428" s="9" t="s">
        <v>496</v>
      </c>
      <c r="C428" s="9" t="s">
        <v>441</v>
      </c>
      <c r="D428" s="9" t="s">
        <v>702</v>
      </c>
      <c r="E428" s="10">
        <v>1</v>
      </c>
      <c r="F428" s="7">
        <v>36.35</v>
      </c>
      <c r="G428" s="15">
        <v>1.3809486027414053E-4</v>
      </c>
      <c r="I428" s="7">
        <v>0</v>
      </c>
      <c r="J428" s="7">
        <v>36.35</v>
      </c>
      <c r="K428" s="14">
        <v>0.71246569972559781</v>
      </c>
      <c r="L428" s="13" t="s">
        <v>1</v>
      </c>
    </row>
    <row r="429" spans="1:12" x14ac:dyDescent="0.25">
      <c r="A429" s="9" t="s">
        <v>355</v>
      </c>
      <c r="B429" s="9" t="s">
        <v>566</v>
      </c>
      <c r="C429" s="9" t="s">
        <v>446</v>
      </c>
      <c r="D429" s="9" t="s">
        <v>416</v>
      </c>
      <c r="E429" s="10">
        <v>1</v>
      </c>
      <c r="F429" s="7">
        <v>35.229999999999997</v>
      </c>
      <c r="G429" s="15">
        <v>1.3383994298371308E-4</v>
      </c>
      <c r="I429" s="7">
        <v>0</v>
      </c>
      <c r="J429" s="7">
        <v>35.229999999999997</v>
      </c>
      <c r="K429" s="14">
        <v>0.38049465385030778</v>
      </c>
      <c r="L429" s="13" t="s">
        <v>1</v>
      </c>
    </row>
    <row r="430" spans="1:12" x14ac:dyDescent="0.25">
      <c r="A430" s="9">
        <v>77032</v>
      </c>
      <c r="B430" s="9" t="s">
        <v>496</v>
      </c>
      <c r="C430" s="9" t="s">
        <v>449</v>
      </c>
      <c r="D430" s="9" t="s">
        <v>703</v>
      </c>
      <c r="E430" s="10">
        <v>1</v>
      </c>
      <c r="F430" s="7">
        <v>33.83</v>
      </c>
      <c r="G430" s="15">
        <v>1.2852129637067877E-4</v>
      </c>
      <c r="I430" s="7">
        <v>0</v>
      </c>
      <c r="J430" s="7">
        <v>33.83</v>
      </c>
      <c r="K430" s="14">
        <v>0.70493852886017916</v>
      </c>
      <c r="L430" s="13" t="s">
        <v>1</v>
      </c>
    </row>
    <row r="431" spans="1:12" x14ac:dyDescent="0.25">
      <c r="A431" s="9">
        <v>66416</v>
      </c>
      <c r="B431" s="9" t="s">
        <v>496</v>
      </c>
      <c r="C431" s="9" t="s">
        <v>441</v>
      </c>
      <c r="D431" s="9" t="s">
        <v>163</v>
      </c>
      <c r="E431" s="10">
        <v>1</v>
      </c>
      <c r="F431" s="7">
        <v>33.76</v>
      </c>
      <c r="G431" s="15">
        <v>1.2825536404002707E-4</v>
      </c>
      <c r="I431" s="7">
        <v>0</v>
      </c>
      <c r="J431" s="7">
        <v>33.76</v>
      </c>
      <c r="K431" s="14">
        <v>0.70480167014613782</v>
      </c>
      <c r="L431" s="13" t="s">
        <v>1</v>
      </c>
    </row>
    <row r="432" spans="1:12" x14ac:dyDescent="0.25">
      <c r="A432" s="9">
        <v>66418</v>
      </c>
      <c r="B432" s="9" t="s">
        <v>496</v>
      </c>
      <c r="C432" s="9" t="s">
        <v>441</v>
      </c>
      <c r="D432" s="9" t="s">
        <v>6</v>
      </c>
      <c r="E432" s="10">
        <v>1</v>
      </c>
      <c r="F432" s="7">
        <v>33.76</v>
      </c>
      <c r="G432" s="15">
        <v>1.2825536404002707E-4</v>
      </c>
      <c r="I432" s="7">
        <v>0</v>
      </c>
      <c r="J432" s="7">
        <v>33.76</v>
      </c>
      <c r="K432" s="14">
        <v>0.70480167014613782</v>
      </c>
      <c r="L432" s="13" t="s">
        <v>1</v>
      </c>
    </row>
    <row r="433" spans="1:12" x14ac:dyDescent="0.25">
      <c r="A433" s="2">
        <v>4005</v>
      </c>
      <c r="B433" s="9" t="s">
        <v>603</v>
      </c>
      <c r="C433" s="9" t="s">
        <v>450</v>
      </c>
      <c r="D433" s="9" t="s">
        <v>360</v>
      </c>
      <c r="E433" s="10">
        <v>3</v>
      </c>
      <c r="F433" s="7">
        <v>33.629999999999995</v>
      </c>
      <c r="G433" s="15">
        <v>1.2776148971167388E-4</v>
      </c>
      <c r="I433" s="7">
        <v>0</v>
      </c>
      <c r="J433" s="7">
        <v>33.629999999999995</v>
      </c>
      <c r="K433" s="14">
        <v>0.78118466898954697</v>
      </c>
      <c r="L433" s="13" t="s">
        <v>1</v>
      </c>
    </row>
    <row r="434" spans="1:12" x14ac:dyDescent="0.25">
      <c r="A434" s="2" t="s">
        <v>219</v>
      </c>
      <c r="B434" s="9" t="s">
        <v>511</v>
      </c>
      <c r="C434" s="9" t="s">
        <v>428</v>
      </c>
      <c r="D434" s="9" t="s">
        <v>220</v>
      </c>
      <c r="E434" s="10">
        <v>1</v>
      </c>
      <c r="F434" s="7">
        <v>32.927</v>
      </c>
      <c r="G434" s="15">
        <v>1.2509076930527165E-4</v>
      </c>
      <c r="I434" s="7">
        <v>0</v>
      </c>
      <c r="J434" s="7">
        <v>32.927</v>
      </c>
      <c r="K434" s="14">
        <v>0.70206823027718557</v>
      </c>
      <c r="L434" s="13" t="s">
        <v>1</v>
      </c>
    </row>
    <row r="435" spans="1:12" x14ac:dyDescent="0.25">
      <c r="A435" s="9" t="s">
        <v>221</v>
      </c>
      <c r="B435" s="9" t="s">
        <v>511</v>
      </c>
      <c r="C435" s="9" t="s">
        <v>428</v>
      </c>
      <c r="D435" s="9" t="s">
        <v>222</v>
      </c>
      <c r="E435" s="10">
        <v>1</v>
      </c>
      <c r="F435" s="7">
        <v>32.927</v>
      </c>
      <c r="G435" s="15">
        <v>1.2509076930527165E-4</v>
      </c>
      <c r="I435" s="7">
        <v>0</v>
      </c>
      <c r="J435" s="7">
        <v>32.927</v>
      </c>
      <c r="K435" s="14">
        <v>0.70206823027718557</v>
      </c>
      <c r="L435" s="13" t="s">
        <v>1</v>
      </c>
    </row>
    <row r="436" spans="1:12" x14ac:dyDescent="0.25">
      <c r="A436" s="9">
        <v>2214</v>
      </c>
      <c r="B436" s="9" t="s">
        <v>584</v>
      </c>
      <c r="C436" s="9" t="s">
        <v>450</v>
      </c>
      <c r="D436" s="9" t="s">
        <v>704</v>
      </c>
      <c r="E436" s="10">
        <v>1</v>
      </c>
      <c r="F436" s="7">
        <v>32.72</v>
      </c>
      <c r="G436" s="15">
        <v>1.243043694132016E-4</v>
      </c>
      <c r="I436" s="7">
        <v>0</v>
      </c>
      <c r="J436" s="7">
        <v>32.72</v>
      </c>
      <c r="K436" s="14">
        <v>1.0943143812709031</v>
      </c>
      <c r="L436" s="13" t="s">
        <v>1</v>
      </c>
    </row>
    <row r="437" spans="1:12" x14ac:dyDescent="0.25">
      <c r="A437" s="2" t="s">
        <v>371</v>
      </c>
      <c r="B437" s="9" t="s">
        <v>511</v>
      </c>
      <c r="C437" s="9" t="s">
        <v>428</v>
      </c>
      <c r="D437" s="9" t="s">
        <v>705</v>
      </c>
      <c r="E437" s="10">
        <v>1</v>
      </c>
      <c r="F437" s="7">
        <v>31.900000000000006</v>
      </c>
      <c r="G437" s="15">
        <v>1.2118916211128152E-4</v>
      </c>
      <c r="I437" s="7">
        <v>0</v>
      </c>
      <c r="J437" s="7">
        <v>31.900000000000006</v>
      </c>
      <c r="K437" s="14">
        <v>7.9692223138224799E-2</v>
      </c>
      <c r="L437" s="13" t="s">
        <v>1</v>
      </c>
    </row>
    <row r="438" spans="1:12" x14ac:dyDescent="0.25">
      <c r="A438" s="2">
        <v>4054</v>
      </c>
      <c r="B438" s="9" t="s">
        <v>603</v>
      </c>
      <c r="C438" s="9" t="s">
        <v>450</v>
      </c>
      <c r="D438" s="9" t="s">
        <v>417</v>
      </c>
      <c r="E438" s="10">
        <v>1</v>
      </c>
      <c r="F438" s="7">
        <v>30.1</v>
      </c>
      <c r="G438" s="15">
        <v>1.1435090218023742E-4</v>
      </c>
      <c r="I438" s="7">
        <v>0</v>
      </c>
      <c r="J438" s="7">
        <v>30.1</v>
      </c>
      <c r="K438" s="14">
        <v>1.2366474938373049</v>
      </c>
      <c r="L438" s="13" t="s">
        <v>1</v>
      </c>
    </row>
    <row r="439" spans="1:12" x14ac:dyDescent="0.25">
      <c r="A439" s="2">
        <v>4083</v>
      </c>
      <c r="B439" s="9" t="s">
        <v>603</v>
      </c>
      <c r="C439" s="9" t="s">
        <v>450</v>
      </c>
      <c r="D439" s="9" t="s">
        <v>427</v>
      </c>
      <c r="E439" s="10">
        <v>1</v>
      </c>
      <c r="F439" s="7">
        <v>29.83</v>
      </c>
      <c r="G439" s="15">
        <v>1.1332516319058079E-4</v>
      </c>
      <c r="I439" s="7">
        <v>0</v>
      </c>
      <c r="J439" s="7">
        <v>29.83</v>
      </c>
      <c r="K439" s="14">
        <v>1.3169977924944813</v>
      </c>
      <c r="L439" s="13" t="s">
        <v>1</v>
      </c>
    </row>
    <row r="440" spans="1:12" x14ac:dyDescent="0.25">
      <c r="A440" s="2" t="s">
        <v>229</v>
      </c>
      <c r="B440" s="9" t="s">
        <v>575</v>
      </c>
      <c r="C440" s="9" t="s">
        <v>442</v>
      </c>
      <c r="D440" s="9" t="s">
        <v>230</v>
      </c>
      <c r="E440" s="10">
        <v>1</v>
      </c>
      <c r="F440" s="7">
        <v>29.36</v>
      </c>
      <c r="G440" s="15">
        <v>1.1153961754191927E-4</v>
      </c>
      <c r="I440" s="7">
        <v>0</v>
      </c>
      <c r="J440" s="7">
        <v>29.36</v>
      </c>
      <c r="K440" s="14">
        <v>0.68920187793427223</v>
      </c>
      <c r="L440" s="13" t="s">
        <v>1</v>
      </c>
    </row>
    <row r="441" spans="1:12" x14ac:dyDescent="0.25">
      <c r="A441" s="2">
        <v>4085</v>
      </c>
      <c r="B441" s="9" t="s">
        <v>566</v>
      </c>
      <c r="C441" s="9" t="s">
        <v>450</v>
      </c>
      <c r="D441" s="9" t="s">
        <v>396</v>
      </c>
      <c r="E441" s="10">
        <v>1</v>
      </c>
      <c r="F441" s="7">
        <v>28.53</v>
      </c>
      <c r="G441" s="15">
        <v>1.0838641990704895E-4</v>
      </c>
      <c r="I441" s="7">
        <v>0</v>
      </c>
      <c r="J441" s="7">
        <v>28.53</v>
      </c>
      <c r="K441" s="14">
        <v>1.1476267095736123</v>
      </c>
      <c r="L441" s="13" t="s">
        <v>1</v>
      </c>
    </row>
    <row r="442" spans="1:12" x14ac:dyDescent="0.25">
      <c r="A442" s="9">
        <v>4018</v>
      </c>
      <c r="B442" s="9" t="s">
        <v>603</v>
      </c>
      <c r="C442" s="9" t="s">
        <v>450</v>
      </c>
      <c r="D442" s="9" t="s">
        <v>418</v>
      </c>
      <c r="E442" s="10">
        <v>1</v>
      </c>
      <c r="F442" s="7">
        <v>27.8</v>
      </c>
      <c r="G442" s="15">
        <v>1.0561312560168107E-4</v>
      </c>
      <c r="I442" s="7">
        <v>0</v>
      </c>
      <c r="J442" s="7">
        <v>27.8</v>
      </c>
      <c r="K442" s="14">
        <v>1.2888270746407047</v>
      </c>
      <c r="L442" s="13" t="s">
        <v>1</v>
      </c>
    </row>
    <row r="443" spans="1:12" x14ac:dyDescent="0.25">
      <c r="A443" s="9">
        <v>4043</v>
      </c>
      <c r="B443" s="9" t="s">
        <v>603</v>
      </c>
      <c r="C443" s="9" t="s">
        <v>450</v>
      </c>
      <c r="D443" s="9" t="s">
        <v>196</v>
      </c>
      <c r="E443" s="10">
        <v>3</v>
      </c>
      <c r="F443" s="7">
        <v>27.749999999999996</v>
      </c>
      <c r="G443" s="15">
        <v>1.0542317393692982E-4</v>
      </c>
      <c r="I443" s="7">
        <v>0</v>
      </c>
      <c r="J443" s="7">
        <v>27.749999999999996</v>
      </c>
      <c r="K443" s="14">
        <v>0.52259887005649719</v>
      </c>
      <c r="L443" s="13" t="s">
        <v>1</v>
      </c>
    </row>
    <row r="444" spans="1:12" x14ac:dyDescent="0.25">
      <c r="A444" s="2">
        <v>4055</v>
      </c>
      <c r="B444" s="9" t="s">
        <v>603</v>
      </c>
      <c r="C444" s="9" t="s">
        <v>450</v>
      </c>
      <c r="D444" s="9" t="s">
        <v>295</v>
      </c>
      <c r="E444" s="10">
        <v>2</v>
      </c>
      <c r="F444" s="7">
        <v>27.04</v>
      </c>
      <c r="G444" s="15">
        <v>1.0272586029746244E-4</v>
      </c>
      <c r="I444" s="7">
        <v>0</v>
      </c>
      <c r="J444" s="7">
        <v>27.04</v>
      </c>
      <c r="K444" s="14">
        <v>0.60955816050495937</v>
      </c>
      <c r="L444" s="13" t="s">
        <v>1</v>
      </c>
    </row>
    <row r="445" spans="1:12" x14ac:dyDescent="0.25">
      <c r="A445" s="9" t="s">
        <v>383</v>
      </c>
      <c r="B445" s="9" t="s">
        <v>505</v>
      </c>
      <c r="C445" s="9" t="s">
        <v>447</v>
      </c>
      <c r="D445" s="9" t="s">
        <v>706</v>
      </c>
      <c r="E445" s="10">
        <v>1</v>
      </c>
      <c r="F445" s="7">
        <v>26.88</v>
      </c>
      <c r="G445" s="15">
        <v>1.0211801497025851E-4</v>
      </c>
      <c r="I445" s="7">
        <v>0</v>
      </c>
      <c r="J445" s="7">
        <v>26.88</v>
      </c>
      <c r="K445" s="14">
        <v>0.67861651098207521</v>
      </c>
      <c r="L445" s="13" t="s">
        <v>1</v>
      </c>
    </row>
    <row r="446" spans="1:12" x14ac:dyDescent="0.25">
      <c r="A446" s="9">
        <v>332053</v>
      </c>
      <c r="B446" s="9" t="s">
        <v>462</v>
      </c>
      <c r="C446" s="9" t="s">
        <v>428</v>
      </c>
      <c r="D446" s="9" t="s">
        <v>695</v>
      </c>
      <c r="E446" s="10">
        <v>1</v>
      </c>
      <c r="F446" s="7">
        <v>26.57</v>
      </c>
      <c r="G446" s="15">
        <v>1.0094031464880093E-4</v>
      </c>
      <c r="I446" s="7">
        <v>0</v>
      </c>
      <c r="J446" s="7">
        <v>26.57</v>
      </c>
      <c r="K446" s="14">
        <v>0.35895703863820594</v>
      </c>
      <c r="L446" s="13" t="s">
        <v>1</v>
      </c>
    </row>
    <row r="447" spans="1:12" x14ac:dyDescent="0.25">
      <c r="A447" s="2" t="s">
        <v>158</v>
      </c>
      <c r="B447" s="9" t="s">
        <v>505</v>
      </c>
      <c r="C447" s="9" t="s">
        <v>447</v>
      </c>
      <c r="D447" s="9" t="s">
        <v>707</v>
      </c>
      <c r="E447" s="10">
        <v>1</v>
      </c>
      <c r="F447" s="7">
        <v>26.37</v>
      </c>
      <c r="G447" s="15">
        <v>1.0018050798979603E-4</v>
      </c>
      <c r="I447" s="7">
        <v>0</v>
      </c>
      <c r="J447" s="7">
        <v>26.37</v>
      </c>
      <c r="K447" s="14">
        <v>0.67615384615384622</v>
      </c>
      <c r="L447" s="13" t="s">
        <v>1</v>
      </c>
    </row>
    <row r="448" spans="1:12" x14ac:dyDescent="0.25">
      <c r="A448" s="2">
        <v>11097</v>
      </c>
      <c r="B448" s="9" t="s">
        <v>566</v>
      </c>
      <c r="C448" s="9" t="s">
        <v>452</v>
      </c>
      <c r="D448" s="9" t="s">
        <v>708</v>
      </c>
      <c r="E448" s="10">
        <v>1</v>
      </c>
      <c r="F448" s="7">
        <v>25.77</v>
      </c>
      <c r="G448" s="15">
        <v>9.7901088012781331E-5</v>
      </c>
      <c r="I448" s="7">
        <v>0</v>
      </c>
      <c r="J448" s="7">
        <v>25.77</v>
      </c>
      <c r="K448" s="14">
        <v>0.7218487394957982</v>
      </c>
      <c r="L448" s="13" t="s">
        <v>1</v>
      </c>
    </row>
    <row r="449" spans="1:12" x14ac:dyDescent="0.25">
      <c r="A449" s="9">
        <v>332052</v>
      </c>
      <c r="B449" s="9" t="s">
        <v>462</v>
      </c>
      <c r="C449" s="9" t="s">
        <v>428</v>
      </c>
      <c r="D449" s="9" t="s">
        <v>699</v>
      </c>
      <c r="E449" s="10">
        <v>1</v>
      </c>
      <c r="F449" s="7">
        <v>25.58</v>
      </c>
      <c r="G449" s="15">
        <v>9.7179271686726663E-5</v>
      </c>
      <c r="I449" s="7">
        <v>0</v>
      </c>
      <c r="J449" s="7">
        <v>25.58</v>
      </c>
      <c r="K449" s="14">
        <v>0.71273335190860954</v>
      </c>
      <c r="L449" s="13" t="s">
        <v>1</v>
      </c>
    </row>
    <row r="450" spans="1:12" x14ac:dyDescent="0.25">
      <c r="A450" s="9">
        <v>4073</v>
      </c>
      <c r="B450" s="9" t="s">
        <v>603</v>
      </c>
      <c r="C450" s="9" t="s">
        <v>450</v>
      </c>
      <c r="D450" s="9" t="s">
        <v>275</v>
      </c>
      <c r="E450" s="10">
        <v>1</v>
      </c>
      <c r="F450" s="7">
        <v>25.26</v>
      </c>
      <c r="G450" s="15">
        <v>9.5963581032318846E-5</v>
      </c>
      <c r="I450" s="7">
        <v>0</v>
      </c>
      <c r="J450" s="7">
        <v>25.26</v>
      </c>
      <c r="K450" s="14">
        <v>1.4475644699140402</v>
      </c>
      <c r="L450" s="13" t="s">
        <v>1</v>
      </c>
    </row>
    <row r="451" spans="1:12" x14ac:dyDescent="0.25">
      <c r="A451" s="9">
        <v>4076</v>
      </c>
      <c r="B451" s="9" t="s">
        <v>603</v>
      </c>
      <c r="C451" s="9" t="s">
        <v>450</v>
      </c>
      <c r="D451" s="9" t="s">
        <v>197</v>
      </c>
      <c r="E451" s="10">
        <v>2</v>
      </c>
      <c r="F451" s="7">
        <v>24.6</v>
      </c>
      <c r="G451" s="15">
        <v>9.3456219057602672E-5</v>
      </c>
      <c r="I451" s="7">
        <v>0</v>
      </c>
      <c r="J451" s="7">
        <v>24.6</v>
      </c>
      <c r="K451" s="14">
        <v>0.57342657342657344</v>
      </c>
      <c r="L451" s="13" t="s">
        <v>1</v>
      </c>
    </row>
    <row r="452" spans="1:12" x14ac:dyDescent="0.25">
      <c r="A452" s="2">
        <v>4072</v>
      </c>
      <c r="B452" s="9" t="s">
        <v>603</v>
      </c>
      <c r="C452" s="9" t="s">
        <v>450</v>
      </c>
      <c r="D452" s="9" t="s">
        <v>709</v>
      </c>
      <c r="E452" s="10">
        <v>2</v>
      </c>
      <c r="F452" s="7">
        <v>24.08</v>
      </c>
      <c r="G452" s="15">
        <v>9.1480721744189924E-5</v>
      </c>
      <c r="I452" s="7">
        <v>0</v>
      </c>
      <c r="J452" s="7">
        <v>24.08</v>
      </c>
      <c r="K452" s="14">
        <v>0.58731707317073167</v>
      </c>
      <c r="L452" s="13" t="s">
        <v>1</v>
      </c>
    </row>
    <row r="453" spans="1:12" x14ac:dyDescent="0.25">
      <c r="A453" s="2">
        <v>4068</v>
      </c>
      <c r="B453" s="9" t="s">
        <v>603</v>
      </c>
      <c r="C453" s="9" t="s">
        <v>450</v>
      </c>
      <c r="D453" s="9" t="s">
        <v>710</v>
      </c>
      <c r="E453" s="10">
        <v>2</v>
      </c>
      <c r="F453" s="7">
        <v>24.06</v>
      </c>
      <c r="G453" s="15">
        <v>9.1404741078289427E-5</v>
      </c>
      <c r="I453" s="7">
        <v>0</v>
      </c>
      <c r="J453" s="7">
        <v>24.06</v>
      </c>
      <c r="K453" s="14">
        <v>0.59042944785276075</v>
      </c>
      <c r="L453" s="13" t="s">
        <v>1</v>
      </c>
    </row>
    <row r="454" spans="1:12" x14ac:dyDescent="0.25">
      <c r="A454" s="9">
        <v>2309</v>
      </c>
      <c r="B454" s="9" t="s">
        <v>479</v>
      </c>
      <c r="C454" s="9" t="s">
        <v>446</v>
      </c>
      <c r="D454" s="9" t="s">
        <v>711</v>
      </c>
      <c r="E454" s="10">
        <v>1</v>
      </c>
      <c r="F454" s="7">
        <v>22.76</v>
      </c>
      <c r="G454" s="15">
        <v>8.6465997794757591E-5</v>
      </c>
      <c r="I454" s="7">
        <v>0</v>
      </c>
      <c r="J454" s="7">
        <v>22.76</v>
      </c>
      <c r="K454" s="14">
        <v>0.6964504283965729</v>
      </c>
      <c r="L454" s="13" t="s">
        <v>1</v>
      </c>
    </row>
    <row r="455" spans="1:12" x14ac:dyDescent="0.25">
      <c r="A455" s="9">
        <v>4001</v>
      </c>
      <c r="B455" s="9" t="s">
        <v>603</v>
      </c>
      <c r="C455" s="9" t="s">
        <v>450</v>
      </c>
      <c r="D455" s="9" t="s">
        <v>712</v>
      </c>
      <c r="E455" s="10">
        <v>2</v>
      </c>
      <c r="F455" s="7">
        <v>21.181699999999999</v>
      </c>
      <c r="G455" s="15">
        <v>8.0469983545220425E-5</v>
      </c>
      <c r="I455" s="7">
        <v>0</v>
      </c>
      <c r="J455" s="7">
        <v>21.181699999999999</v>
      </c>
      <c r="K455" s="14">
        <v>0.52980740370185098</v>
      </c>
      <c r="L455" s="13" t="s">
        <v>1</v>
      </c>
    </row>
    <row r="456" spans="1:12" x14ac:dyDescent="0.25">
      <c r="A456" s="9">
        <v>2211</v>
      </c>
      <c r="B456" s="9" t="s">
        <v>479</v>
      </c>
      <c r="C456" s="9" t="s">
        <v>446</v>
      </c>
      <c r="D456" s="9" t="s">
        <v>85</v>
      </c>
      <c r="E456" s="10">
        <v>1</v>
      </c>
      <c r="F456" s="7">
        <v>20.39</v>
      </c>
      <c r="G456" s="15">
        <v>7.7462288885549527E-5</v>
      </c>
      <c r="I456" s="7">
        <v>0</v>
      </c>
      <c r="J456" s="7">
        <v>20.39</v>
      </c>
      <c r="K456" s="14">
        <v>0.64139666561811892</v>
      </c>
      <c r="L456" s="13" t="s">
        <v>1</v>
      </c>
    </row>
    <row r="457" spans="1:12" x14ac:dyDescent="0.25">
      <c r="A457" s="9">
        <v>5113</v>
      </c>
      <c r="B457" s="9" t="s">
        <v>584</v>
      </c>
      <c r="C457" s="9" t="s">
        <v>450</v>
      </c>
      <c r="D457" s="9" t="s">
        <v>713</v>
      </c>
      <c r="E457" s="10">
        <v>1</v>
      </c>
      <c r="F457" s="7">
        <v>20.309999999999999</v>
      </c>
      <c r="G457" s="15">
        <v>7.7158366221947566E-5</v>
      </c>
      <c r="I457" s="7">
        <v>0</v>
      </c>
      <c r="J457" s="7">
        <v>20.309999999999999</v>
      </c>
      <c r="K457" s="14">
        <v>0.64069400630914819</v>
      </c>
      <c r="L457" s="13" t="s">
        <v>1</v>
      </c>
    </row>
    <row r="458" spans="1:12" x14ac:dyDescent="0.25">
      <c r="A458" s="9">
        <v>4004</v>
      </c>
      <c r="B458" s="9" t="s">
        <v>603</v>
      </c>
      <c r="C458" s="9" t="s">
        <v>450</v>
      </c>
      <c r="D458" s="9" t="s">
        <v>714</v>
      </c>
      <c r="E458" s="10">
        <v>2</v>
      </c>
      <c r="F458" s="7">
        <v>19.5</v>
      </c>
      <c r="G458" s="15">
        <v>7.4081149252977718E-5</v>
      </c>
      <c r="I458" s="7">
        <v>0</v>
      </c>
      <c r="J458" s="7">
        <v>19.5</v>
      </c>
      <c r="K458" s="14">
        <v>0.54469273743016766</v>
      </c>
      <c r="L458" s="13" t="s">
        <v>1</v>
      </c>
    </row>
    <row r="459" spans="1:12" x14ac:dyDescent="0.25">
      <c r="A459" s="9">
        <v>77144</v>
      </c>
      <c r="B459" s="9" t="s">
        <v>555</v>
      </c>
      <c r="C459" s="9" t="s">
        <v>449</v>
      </c>
      <c r="D459" s="9" t="s">
        <v>267</v>
      </c>
      <c r="E459" s="10">
        <v>1</v>
      </c>
      <c r="F459" s="7">
        <v>18.809999999999999</v>
      </c>
      <c r="G459" s="15">
        <v>7.1459816279410813E-5</v>
      </c>
      <c r="I459" s="7">
        <v>0</v>
      </c>
      <c r="J459" s="7">
        <v>18.809999999999999</v>
      </c>
      <c r="K459" s="14">
        <v>0.62930746068919363</v>
      </c>
      <c r="L459" s="13" t="s">
        <v>1</v>
      </c>
    </row>
    <row r="460" spans="1:12" x14ac:dyDescent="0.25">
      <c r="A460" s="9">
        <v>77261</v>
      </c>
      <c r="B460" s="9" t="s">
        <v>507</v>
      </c>
      <c r="C460" s="9" t="s">
        <v>449</v>
      </c>
      <c r="D460" s="9" t="s">
        <v>62</v>
      </c>
      <c r="E460" s="10">
        <v>1</v>
      </c>
      <c r="F460" s="7">
        <v>18.809999999999999</v>
      </c>
      <c r="G460" s="15">
        <v>7.1459816279410813E-5</v>
      </c>
      <c r="I460" s="7">
        <v>0</v>
      </c>
      <c r="J460" s="7">
        <v>18.809999999999999</v>
      </c>
      <c r="K460" s="14">
        <v>0.62930746068919363</v>
      </c>
      <c r="L460" s="13" t="s">
        <v>1</v>
      </c>
    </row>
    <row r="461" spans="1:12" x14ac:dyDescent="0.25">
      <c r="A461" s="2">
        <v>4003</v>
      </c>
      <c r="B461" s="9" t="s">
        <v>603</v>
      </c>
      <c r="C461" s="9" t="s">
        <v>450</v>
      </c>
      <c r="D461" s="9" t="s">
        <v>715</v>
      </c>
      <c r="E461" s="10">
        <v>3</v>
      </c>
      <c r="F461" s="7">
        <v>17.73</v>
      </c>
      <c r="G461" s="15">
        <v>6.7356860320784363E-5</v>
      </c>
      <c r="I461" s="7">
        <v>0</v>
      </c>
      <c r="J461" s="7">
        <v>17.73</v>
      </c>
      <c r="K461" s="14">
        <v>0.41184668989547041</v>
      </c>
      <c r="L461" s="13" t="s">
        <v>1</v>
      </c>
    </row>
    <row r="462" spans="1:12" x14ac:dyDescent="0.25">
      <c r="A462" s="9" t="s">
        <v>318</v>
      </c>
      <c r="B462" s="9" t="s">
        <v>716</v>
      </c>
      <c r="C462" s="9" t="s">
        <v>459</v>
      </c>
      <c r="D462" s="9" t="s">
        <v>319</v>
      </c>
      <c r="E462" s="10">
        <v>1</v>
      </c>
      <c r="F462" s="7">
        <v>16.21</v>
      </c>
      <c r="G462" s="15">
        <v>6.1582329712347127E-5</v>
      </c>
      <c r="I462" s="7">
        <v>0</v>
      </c>
      <c r="J462" s="7">
        <v>16.21</v>
      </c>
      <c r="K462" s="14">
        <v>0.60575485799701045</v>
      </c>
      <c r="L462" s="13" t="s">
        <v>1</v>
      </c>
    </row>
    <row r="463" spans="1:12" x14ac:dyDescent="0.25">
      <c r="A463" s="9">
        <v>772153</v>
      </c>
      <c r="B463" s="9" t="s">
        <v>462</v>
      </c>
      <c r="C463" s="9" t="s">
        <v>428</v>
      </c>
      <c r="D463" s="9" t="s">
        <v>717</v>
      </c>
      <c r="E463" s="10">
        <v>1</v>
      </c>
      <c r="F463" s="7">
        <v>16.02000000000001</v>
      </c>
      <c r="G463" s="15">
        <v>6.0860513386292506E-5</v>
      </c>
      <c r="I463" s="7">
        <v>0</v>
      </c>
      <c r="J463" s="7">
        <v>16.02000000000001</v>
      </c>
      <c r="K463" s="14">
        <v>2.2421901242861954E-2</v>
      </c>
      <c r="L463" s="13" t="s">
        <v>1</v>
      </c>
    </row>
    <row r="464" spans="1:12" x14ac:dyDescent="0.25">
      <c r="A464" s="9">
        <v>4002</v>
      </c>
      <c r="B464" s="9" t="s">
        <v>603</v>
      </c>
      <c r="C464" s="9" t="s">
        <v>450</v>
      </c>
      <c r="D464" s="9" t="s">
        <v>718</v>
      </c>
      <c r="E464" s="10">
        <v>2</v>
      </c>
      <c r="F464" s="7">
        <v>14.54</v>
      </c>
      <c r="G464" s="15">
        <v>5.5237944109656203E-5</v>
      </c>
      <c r="I464" s="7">
        <v>0</v>
      </c>
      <c r="J464" s="7">
        <v>14.54</v>
      </c>
      <c r="K464" s="14">
        <v>0.45465916197623513</v>
      </c>
      <c r="L464" s="13" t="s">
        <v>1</v>
      </c>
    </row>
    <row r="465" spans="1:12" x14ac:dyDescent="0.25">
      <c r="A465" s="2">
        <v>4052</v>
      </c>
      <c r="B465" s="9" t="s">
        <v>603</v>
      </c>
      <c r="C465" s="9" t="s">
        <v>450</v>
      </c>
      <c r="D465" s="9" t="s">
        <v>719</v>
      </c>
      <c r="E465" s="10">
        <v>1</v>
      </c>
      <c r="F465" s="7">
        <v>14.2</v>
      </c>
      <c r="G465" s="15">
        <v>5.3946272789347875E-5</v>
      </c>
      <c r="I465" s="7">
        <v>0</v>
      </c>
      <c r="J465" s="7">
        <v>14.2</v>
      </c>
      <c r="K465" s="14">
        <v>0.58340180772391126</v>
      </c>
      <c r="L465" s="13" t="s">
        <v>1</v>
      </c>
    </row>
    <row r="466" spans="1:12" x14ac:dyDescent="0.25">
      <c r="A466" s="2">
        <v>4042</v>
      </c>
      <c r="B466" s="9" t="s">
        <v>603</v>
      </c>
      <c r="C466" s="9" t="s">
        <v>450</v>
      </c>
      <c r="D466" s="9" t="s">
        <v>720</v>
      </c>
      <c r="E466" s="10">
        <v>1</v>
      </c>
      <c r="F466" s="7">
        <v>14.2</v>
      </c>
      <c r="G466" s="15">
        <v>5.3946272789347875E-5</v>
      </c>
      <c r="I466" s="7">
        <v>0</v>
      </c>
      <c r="J466" s="7">
        <v>14.2</v>
      </c>
      <c r="K466" s="14">
        <v>0.58340180772391126</v>
      </c>
      <c r="L466" s="13" t="s">
        <v>1</v>
      </c>
    </row>
    <row r="467" spans="1:12" x14ac:dyDescent="0.25">
      <c r="A467" s="9">
        <v>4013</v>
      </c>
      <c r="B467" s="9" t="s">
        <v>603</v>
      </c>
      <c r="C467" s="9" t="s">
        <v>450</v>
      </c>
      <c r="D467" s="9" t="s">
        <v>329</v>
      </c>
      <c r="E467" s="10">
        <v>2</v>
      </c>
      <c r="F467" s="7">
        <v>11.82</v>
      </c>
      <c r="G467" s="15">
        <v>4.4904573547189575E-5</v>
      </c>
      <c r="I467" s="7">
        <v>0</v>
      </c>
      <c r="J467" s="7">
        <v>11.82</v>
      </c>
      <c r="K467" s="14">
        <v>0.41184668989547041</v>
      </c>
      <c r="L467" s="13" t="s">
        <v>1</v>
      </c>
    </row>
    <row r="468" spans="1:12" x14ac:dyDescent="0.25">
      <c r="A468" s="9">
        <v>70541</v>
      </c>
      <c r="B468" s="9" t="s">
        <v>479</v>
      </c>
      <c r="C468" s="9" t="s">
        <v>444</v>
      </c>
      <c r="D468" s="9" t="s">
        <v>721</v>
      </c>
      <c r="E468" s="10">
        <v>1</v>
      </c>
      <c r="F468" s="7">
        <v>11.59</v>
      </c>
      <c r="G468" s="15">
        <v>4.403079588933394E-5</v>
      </c>
      <c r="I468" s="7">
        <v>0</v>
      </c>
      <c r="J468" s="7">
        <v>11.59</v>
      </c>
      <c r="K468" s="14">
        <v>0.57978989494747379</v>
      </c>
      <c r="L468" s="13" t="s">
        <v>1</v>
      </c>
    </row>
    <row r="469" spans="1:12" x14ac:dyDescent="0.25">
      <c r="A469" s="2">
        <v>70541</v>
      </c>
      <c r="B469" s="9" t="s">
        <v>479</v>
      </c>
      <c r="C469" s="9" t="s">
        <v>444</v>
      </c>
      <c r="D469" s="9" t="s">
        <v>721</v>
      </c>
      <c r="E469" s="10">
        <v>1</v>
      </c>
      <c r="F469" s="7">
        <v>11.06</v>
      </c>
      <c r="G469" s="15">
        <v>4.2017308242970957E-5</v>
      </c>
      <c r="I469" s="7">
        <v>0</v>
      </c>
      <c r="J469" s="7">
        <v>11.06</v>
      </c>
      <c r="K469" s="14">
        <v>0.17850225952227244</v>
      </c>
      <c r="L469" s="13" t="s">
        <v>1</v>
      </c>
    </row>
    <row r="470" spans="1:12" x14ac:dyDescent="0.25">
      <c r="A470" s="2">
        <v>4041</v>
      </c>
      <c r="B470" s="9" t="s">
        <v>603</v>
      </c>
      <c r="C470" s="9" t="s">
        <v>450</v>
      </c>
      <c r="D470" s="9" t="s">
        <v>722</v>
      </c>
      <c r="E470" s="10">
        <v>1</v>
      </c>
      <c r="F470" s="7">
        <v>10.81</v>
      </c>
      <c r="G470" s="15">
        <v>4.1067549919214832E-5</v>
      </c>
      <c r="I470" s="7">
        <v>0</v>
      </c>
      <c r="J470" s="7">
        <v>10.81</v>
      </c>
      <c r="K470" s="14">
        <v>0.56596858638743452</v>
      </c>
      <c r="L470" s="13" t="s">
        <v>1</v>
      </c>
    </row>
    <row r="471" spans="1:12" x14ac:dyDescent="0.25">
      <c r="A471" s="2">
        <v>4063</v>
      </c>
      <c r="B471" s="9" t="s">
        <v>603</v>
      </c>
      <c r="C471" s="9" t="s">
        <v>450</v>
      </c>
      <c r="D471" s="9" t="s">
        <v>723</v>
      </c>
      <c r="E471" s="10">
        <v>1</v>
      </c>
      <c r="F471" s="7">
        <v>10.54</v>
      </c>
      <c r="G471" s="15">
        <v>4.0041810929558209E-5</v>
      </c>
      <c r="I471" s="7">
        <v>0</v>
      </c>
      <c r="J471" s="7">
        <v>10.54</v>
      </c>
      <c r="K471" s="14">
        <v>0.56063829787234032</v>
      </c>
      <c r="L471" s="13" t="s">
        <v>1</v>
      </c>
    </row>
    <row r="472" spans="1:12" x14ac:dyDescent="0.25">
      <c r="A472" s="2">
        <v>4044</v>
      </c>
      <c r="B472" s="9" t="s">
        <v>603</v>
      </c>
      <c r="C472" s="9" t="s">
        <v>450</v>
      </c>
      <c r="D472" s="9" t="s">
        <v>724</v>
      </c>
      <c r="E472" s="10">
        <v>1</v>
      </c>
      <c r="F472" s="7">
        <v>10.016</v>
      </c>
      <c r="G472" s="15">
        <v>3.8051117482965378E-5</v>
      </c>
      <c r="I472" s="7">
        <v>0</v>
      </c>
      <c r="J472" s="7">
        <v>10.016</v>
      </c>
      <c r="K472" s="14">
        <v>0.5503296703296704</v>
      </c>
      <c r="L472" s="13" t="s">
        <v>1</v>
      </c>
    </row>
    <row r="473" spans="1:12" x14ac:dyDescent="0.25">
      <c r="A473" s="2">
        <v>4058</v>
      </c>
      <c r="B473" s="9" t="s">
        <v>603</v>
      </c>
      <c r="C473" s="9" t="s">
        <v>450</v>
      </c>
      <c r="D473" s="9" t="s">
        <v>725</v>
      </c>
      <c r="E473" s="10">
        <v>1</v>
      </c>
      <c r="F473" s="7">
        <v>9.83</v>
      </c>
      <c r="G473" s="15">
        <v>3.734449729009082E-5</v>
      </c>
      <c r="I473" s="7">
        <v>0</v>
      </c>
      <c r="J473" s="7">
        <v>9.83</v>
      </c>
      <c r="K473" s="14">
        <v>0.54641467481934414</v>
      </c>
      <c r="L473" s="13" t="s">
        <v>1</v>
      </c>
    </row>
    <row r="474" spans="1:12" x14ac:dyDescent="0.25">
      <c r="A474" s="2" t="s">
        <v>233</v>
      </c>
      <c r="B474" s="9" t="s">
        <v>603</v>
      </c>
      <c r="C474" s="9" t="s">
        <v>450</v>
      </c>
      <c r="D474" s="9" t="s">
        <v>234</v>
      </c>
      <c r="E474" s="10">
        <v>1</v>
      </c>
      <c r="F474" s="7">
        <v>9.16</v>
      </c>
      <c r="G474" s="15">
        <v>3.4799144982424405E-5</v>
      </c>
      <c r="I474" s="7">
        <v>0</v>
      </c>
      <c r="J474" s="7">
        <v>9.16</v>
      </c>
      <c r="K474" s="14">
        <v>0.50136836343732893</v>
      </c>
      <c r="L474" s="13" t="s">
        <v>1</v>
      </c>
    </row>
    <row r="475" spans="1:12" x14ac:dyDescent="0.25">
      <c r="A475" s="2" t="s">
        <v>397</v>
      </c>
      <c r="B475" s="9" t="s">
        <v>693</v>
      </c>
      <c r="C475" s="9" t="s">
        <v>442</v>
      </c>
      <c r="D475" s="9" t="s">
        <v>726</v>
      </c>
      <c r="E475" s="10">
        <v>1</v>
      </c>
      <c r="F475" s="7">
        <v>8.3699999999999992</v>
      </c>
      <c r="G475" s="15">
        <v>3.1797908679355048E-5</v>
      </c>
      <c r="I475" s="7">
        <v>0</v>
      </c>
      <c r="J475" s="7">
        <v>8.3699999999999992</v>
      </c>
      <c r="K475" s="14">
        <v>0.51826625386996905</v>
      </c>
      <c r="L475" s="13" t="s">
        <v>1</v>
      </c>
    </row>
    <row r="476" spans="1:12" x14ac:dyDescent="0.25">
      <c r="A476" s="9" t="s">
        <v>144</v>
      </c>
      <c r="B476" s="9" t="s">
        <v>603</v>
      </c>
      <c r="C476" s="9" t="s">
        <v>450</v>
      </c>
      <c r="D476" s="9" t="s">
        <v>727</v>
      </c>
      <c r="E476" s="10">
        <v>1</v>
      </c>
      <c r="F476" s="7">
        <v>7.19</v>
      </c>
      <c r="G476" s="15">
        <v>2.7315049391226147E-5</v>
      </c>
      <c r="I476" s="7">
        <v>0</v>
      </c>
      <c r="J476" s="7">
        <v>7.19</v>
      </c>
      <c r="K476" s="14">
        <v>0.4796531020680454</v>
      </c>
      <c r="L476" s="13" t="s">
        <v>1</v>
      </c>
    </row>
    <row r="477" spans="1:12" x14ac:dyDescent="0.25">
      <c r="A477" s="9">
        <v>4015</v>
      </c>
      <c r="B477" s="9" t="s">
        <v>603</v>
      </c>
      <c r="C477" s="9" t="s">
        <v>450</v>
      </c>
      <c r="D477" s="9" t="s">
        <v>728</v>
      </c>
      <c r="E477" s="10">
        <v>1</v>
      </c>
      <c r="F477" s="7">
        <v>5.4</v>
      </c>
      <c r="G477" s="15">
        <v>2.0514779793132295E-5</v>
      </c>
      <c r="I477" s="7">
        <v>0</v>
      </c>
      <c r="J477" s="7">
        <v>5.4</v>
      </c>
      <c r="K477" s="14">
        <v>0.41698841698841704</v>
      </c>
      <c r="L477" s="13" t="s">
        <v>1</v>
      </c>
    </row>
    <row r="478" spans="1:12" x14ac:dyDescent="0.25">
      <c r="A478" s="9">
        <v>442071</v>
      </c>
      <c r="B478" s="9" t="s">
        <v>462</v>
      </c>
      <c r="C478" s="9" t="s">
        <v>428</v>
      </c>
      <c r="D478" s="9" t="s">
        <v>729</v>
      </c>
      <c r="E478" s="10">
        <v>0</v>
      </c>
      <c r="F478" s="7">
        <v>1.39</v>
      </c>
      <c r="G478" s="15">
        <v>5.2806562800840527E-6</v>
      </c>
      <c r="I478" s="7">
        <v>0</v>
      </c>
      <c r="J478" s="7">
        <v>1.39</v>
      </c>
      <c r="K478" s="14">
        <v>3.7142933490099668E-3</v>
      </c>
      <c r="L478" s="13" t="s">
        <v>1</v>
      </c>
    </row>
    <row r="479" spans="1:12" x14ac:dyDescent="0.25">
      <c r="A479" s="2" t="s">
        <v>170</v>
      </c>
      <c r="B479" s="9" t="s">
        <v>490</v>
      </c>
      <c r="C479" s="9" t="s">
        <v>441</v>
      </c>
      <c r="D479" s="9" t="s">
        <v>730</v>
      </c>
      <c r="E479" s="10">
        <v>2</v>
      </c>
      <c r="F479" s="7">
        <v>-3.4399999999999977</v>
      </c>
      <c r="G479" s="15">
        <v>-1.3068674534884267E-5</v>
      </c>
      <c r="I479" s="7">
        <v>0</v>
      </c>
      <c r="J479" s="7">
        <v>-3.4399999999999977</v>
      </c>
      <c r="K479" s="14">
        <v>-1.509169079582345E-2</v>
      </c>
      <c r="L479" s="13" t="s">
        <v>1</v>
      </c>
    </row>
    <row r="480" spans="1:12" x14ac:dyDescent="0.25">
      <c r="A480" s="2" t="s">
        <v>390</v>
      </c>
      <c r="B480" s="9" t="s">
        <v>640</v>
      </c>
      <c r="C480" s="9" t="s">
        <v>445</v>
      </c>
      <c r="D480" s="9" t="s">
        <v>391</v>
      </c>
      <c r="E480" s="10">
        <v>0</v>
      </c>
      <c r="F480" s="7">
        <v>-16.100000000000001</v>
      </c>
      <c r="G480" s="15">
        <v>-6.1164436049894434E-5</v>
      </c>
      <c r="I480" s="7">
        <v>0</v>
      </c>
      <c r="J480" s="7">
        <v>-16.100000000000001</v>
      </c>
      <c r="K480" s="14">
        <v>-0.24243336846860417</v>
      </c>
      <c r="L480" s="13" t="s">
        <v>1</v>
      </c>
    </row>
    <row r="481" spans="1:12" x14ac:dyDescent="0.25">
      <c r="A481" s="2" t="s">
        <v>389</v>
      </c>
      <c r="B481" s="9" t="s">
        <v>460</v>
      </c>
      <c r="C481" s="9" t="s">
        <v>442</v>
      </c>
      <c r="D481" s="9" t="s">
        <v>731</v>
      </c>
      <c r="E481" s="10">
        <v>0</v>
      </c>
      <c r="F481" s="7">
        <v>-21.45</v>
      </c>
      <c r="G481" s="15">
        <v>-8.1489264178275493E-5</v>
      </c>
      <c r="I481" s="7">
        <v>0</v>
      </c>
      <c r="J481" s="7">
        <v>-21.45</v>
      </c>
      <c r="K481" s="14">
        <v>-0.10428314453789683</v>
      </c>
      <c r="L481" s="13" t="s">
        <v>1</v>
      </c>
    </row>
    <row r="482" spans="1:12" x14ac:dyDescent="0.25">
      <c r="A482" s="2" t="s">
        <v>405</v>
      </c>
      <c r="B482" s="9" t="s">
        <v>511</v>
      </c>
      <c r="C482" s="9" t="s">
        <v>428</v>
      </c>
      <c r="D482" s="9" t="s">
        <v>406</v>
      </c>
      <c r="E482" s="10">
        <v>0</v>
      </c>
      <c r="F482" s="7">
        <v>-64.349999999999994</v>
      </c>
      <c r="G482" s="15">
        <v>-2.4446779253482645E-4</v>
      </c>
      <c r="I482" s="7">
        <v>0</v>
      </c>
      <c r="J482" s="7">
        <v>-64.349999999999994</v>
      </c>
      <c r="K482" s="14">
        <v>-0.80447555944493054</v>
      </c>
      <c r="L482" s="13" t="s">
        <v>1</v>
      </c>
    </row>
    <row r="483" spans="1:12" x14ac:dyDescent="0.25">
      <c r="A483" s="2">
        <v>993015</v>
      </c>
      <c r="B483" s="9" t="s">
        <v>462</v>
      </c>
      <c r="C483" s="9" t="s">
        <v>428</v>
      </c>
      <c r="D483" s="9" t="s">
        <v>732</v>
      </c>
      <c r="E483" s="10">
        <v>0</v>
      </c>
      <c r="F483" s="7">
        <v>-68.849999999999994</v>
      </c>
      <c r="G483" s="15">
        <v>-2.615634423624367E-4</v>
      </c>
      <c r="I483" s="7">
        <v>0</v>
      </c>
      <c r="J483" s="7">
        <v>-68.849999999999994</v>
      </c>
      <c r="K483" s="14">
        <v>-0.25002723608236188</v>
      </c>
      <c r="L483" s="13" t="s">
        <v>1</v>
      </c>
    </row>
    <row r="484" spans="1:12" s="17" customFormat="1" x14ac:dyDescent="0.25">
      <c r="A484" s="16">
        <v>332052</v>
      </c>
      <c r="B484" s="17" t="s">
        <v>462</v>
      </c>
      <c r="C484" s="17" t="s">
        <v>428</v>
      </c>
      <c r="D484" s="17" t="s">
        <v>699</v>
      </c>
      <c r="E484" s="18">
        <v>626</v>
      </c>
      <c r="F484" s="19">
        <v>11807.900000000001</v>
      </c>
      <c r="G484" s="20" t="e">
        <f>F484/#REF!</f>
        <v>#REF!</v>
      </c>
      <c r="I484" s="18"/>
      <c r="J484" s="19"/>
    </row>
    <row r="485" spans="1:12" s="17" customFormat="1" x14ac:dyDescent="0.25">
      <c r="A485" s="16">
        <v>332053</v>
      </c>
      <c r="B485" s="17" t="s">
        <v>462</v>
      </c>
      <c r="C485" s="17" t="s">
        <v>428</v>
      </c>
      <c r="D485" s="17" t="s">
        <v>695</v>
      </c>
      <c r="E485" s="18">
        <v>535</v>
      </c>
      <c r="F485" s="19">
        <v>10147.9</v>
      </c>
      <c r="G485" s="20" t="e">
        <f>F485/#REF!</f>
        <v>#REF!</v>
      </c>
      <c r="I485" s="18"/>
      <c r="J485" s="19"/>
    </row>
    <row r="486" spans="1:12" s="17" customFormat="1" x14ac:dyDescent="0.25">
      <c r="A486" s="16">
        <v>332042</v>
      </c>
      <c r="B486" s="17" t="s">
        <v>462</v>
      </c>
      <c r="C486" s="17" t="s">
        <v>428</v>
      </c>
      <c r="D486" s="17" t="s">
        <v>734</v>
      </c>
      <c r="E486" s="18">
        <v>169</v>
      </c>
      <c r="F486" s="19">
        <v>3194.0999999999995</v>
      </c>
      <c r="G486" s="20" t="e">
        <f>F486/#REF!</f>
        <v>#REF!</v>
      </c>
      <c r="I486" s="18"/>
      <c r="J486" s="19"/>
    </row>
    <row r="487" spans="1:12" s="17" customFormat="1" x14ac:dyDescent="0.25">
      <c r="A487" s="16">
        <v>332043</v>
      </c>
      <c r="B487" s="17" t="s">
        <v>462</v>
      </c>
      <c r="C487" s="17" t="s">
        <v>428</v>
      </c>
      <c r="D487" s="17" t="s">
        <v>735</v>
      </c>
      <c r="E487" s="18">
        <v>149</v>
      </c>
      <c r="F487" s="19">
        <v>2816.1</v>
      </c>
      <c r="G487" s="20" t="e">
        <f>F487/#REF!</f>
        <v>#REF!</v>
      </c>
      <c r="I487" s="18"/>
      <c r="J487" s="19"/>
    </row>
    <row r="488" spans="1:12" s="17" customFormat="1" x14ac:dyDescent="0.25">
      <c r="A488" s="16">
        <v>112005</v>
      </c>
      <c r="B488" s="17" t="s">
        <v>462</v>
      </c>
      <c r="C488" s="17" t="s">
        <v>428</v>
      </c>
      <c r="D488" s="17" t="s">
        <v>698</v>
      </c>
      <c r="E488" s="18">
        <v>81</v>
      </c>
      <c r="F488" s="19">
        <v>2686.5</v>
      </c>
      <c r="G488" s="20" t="e">
        <f>F488/#REF!</f>
        <v>#REF!</v>
      </c>
      <c r="I488" s="18"/>
      <c r="J488" s="19"/>
    </row>
    <row r="489" spans="1:12" s="17" customFormat="1" x14ac:dyDescent="0.25">
      <c r="A489" s="16">
        <v>552001</v>
      </c>
      <c r="B489" s="17" t="s">
        <v>462</v>
      </c>
      <c r="C489" s="17" t="s">
        <v>428</v>
      </c>
      <c r="D489" s="17" t="s">
        <v>35</v>
      </c>
      <c r="E489" s="18">
        <v>16</v>
      </c>
      <c r="F489" s="19">
        <v>1621</v>
      </c>
      <c r="G489" s="20" t="e">
        <f>F489/#REF!</f>
        <v>#REF!</v>
      </c>
      <c r="I489" s="18"/>
      <c r="J489" s="19"/>
    </row>
    <row r="490" spans="1:12" s="17" customFormat="1" x14ac:dyDescent="0.25">
      <c r="A490" s="16">
        <v>552002</v>
      </c>
      <c r="B490" s="17" t="s">
        <v>462</v>
      </c>
      <c r="C490" s="17" t="s">
        <v>428</v>
      </c>
      <c r="D490" s="17" t="s">
        <v>185</v>
      </c>
      <c r="E490" s="18">
        <v>13</v>
      </c>
      <c r="F490" s="19">
        <v>1321</v>
      </c>
      <c r="G490" s="20" t="e">
        <f>F490/#REF!</f>
        <v>#REF!</v>
      </c>
      <c r="I490" s="18"/>
      <c r="J490" s="19"/>
    </row>
    <row r="491" spans="1:12" s="17" customFormat="1" x14ac:dyDescent="0.25">
      <c r="A491" s="16">
        <v>332063</v>
      </c>
      <c r="B491" s="17" t="s">
        <v>475</v>
      </c>
      <c r="C491" s="17" t="s">
        <v>428</v>
      </c>
      <c r="D491" s="17" t="s">
        <v>736</v>
      </c>
      <c r="E491" s="18">
        <v>8</v>
      </c>
      <c r="F491" s="19">
        <v>1179.5999999999999</v>
      </c>
      <c r="G491" s="20" t="e">
        <f>F491/#REF!</f>
        <v>#REF!</v>
      </c>
      <c r="I491" s="18"/>
      <c r="J491" s="19"/>
    </row>
    <row r="492" spans="1:12" s="17" customFormat="1" x14ac:dyDescent="0.25">
      <c r="A492" s="16">
        <v>112058</v>
      </c>
      <c r="B492" s="17" t="s">
        <v>462</v>
      </c>
      <c r="C492" s="17" t="s">
        <v>428</v>
      </c>
      <c r="D492" s="17" t="s">
        <v>737</v>
      </c>
      <c r="E492" s="18">
        <v>8</v>
      </c>
      <c r="F492" s="19">
        <v>1092.68</v>
      </c>
      <c r="G492" s="20" t="e">
        <f>F492/#REF!</f>
        <v>#REF!</v>
      </c>
      <c r="I492" s="18"/>
      <c r="J492" s="19"/>
    </row>
    <row r="493" spans="1:12" s="17" customFormat="1" x14ac:dyDescent="0.25">
      <c r="A493" s="16">
        <v>112059</v>
      </c>
      <c r="B493" s="17" t="s">
        <v>462</v>
      </c>
      <c r="C493" s="17" t="s">
        <v>428</v>
      </c>
      <c r="D493" s="17" t="s">
        <v>738</v>
      </c>
      <c r="E493" s="18">
        <v>8</v>
      </c>
      <c r="F493" s="19">
        <v>1092.68</v>
      </c>
      <c r="G493" s="20" t="e">
        <f>F493/#REF!</f>
        <v>#REF!</v>
      </c>
      <c r="I493" s="18"/>
      <c r="J493" s="19"/>
    </row>
    <row r="494" spans="1:12" s="17" customFormat="1" x14ac:dyDescent="0.25">
      <c r="A494" s="16">
        <v>442055</v>
      </c>
      <c r="B494" s="17" t="s">
        <v>462</v>
      </c>
      <c r="C494" s="17" t="s">
        <v>428</v>
      </c>
      <c r="D494" s="17" t="s">
        <v>500</v>
      </c>
      <c r="E494" s="18">
        <v>36</v>
      </c>
      <c r="F494" s="19">
        <v>1040</v>
      </c>
      <c r="G494" s="20" t="e">
        <f>F494/#REF!</f>
        <v>#REF!</v>
      </c>
      <c r="I494" s="18"/>
      <c r="J494" s="19"/>
    </row>
    <row r="495" spans="1:12" s="17" customFormat="1" x14ac:dyDescent="0.25">
      <c r="A495" s="16">
        <v>332064</v>
      </c>
      <c r="B495" s="17" t="s">
        <v>475</v>
      </c>
      <c r="C495" s="17" t="s">
        <v>441</v>
      </c>
      <c r="D495" s="17" t="s">
        <v>739</v>
      </c>
      <c r="E495" s="18">
        <v>7</v>
      </c>
      <c r="F495" s="19">
        <v>1032.1499999999999</v>
      </c>
      <c r="G495" s="20" t="e">
        <f>F495/#REF!</f>
        <v>#REF!</v>
      </c>
      <c r="I495" s="18"/>
      <c r="J495" s="19"/>
    </row>
    <row r="496" spans="1:12" s="17" customFormat="1" x14ac:dyDescent="0.25">
      <c r="A496" s="16">
        <v>112052</v>
      </c>
      <c r="B496" s="17" t="s">
        <v>462</v>
      </c>
      <c r="C496" s="17" t="s">
        <v>428</v>
      </c>
      <c r="D496" s="17" t="s">
        <v>740</v>
      </c>
      <c r="E496" s="18">
        <v>13</v>
      </c>
      <c r="F496" s="19">
        <v>972</v>
      </c>
      <c r="G496" s="20" t="e">
        <f>F496/#REF!</f>
        <v>#REF!</v>
      </c>
      <c r="I496" s="18"/>
      <c r="J496" s="19"/>
    </row>
    <row r="497" spans="1:10" s="17" customFormat="1" x14ac:dyDescent="0.25">
      <c r="A497" s="16">
        <v>332056</v>
      </c>
      <c r="B497" s="17" t="s">
        <v>462</v>
      </c>
      <c r="C497" s="17" t="s">
        <v>428</v>
      </c>
      <c r="D497" s="17" t="s">
        <v>741</v>
      </c>
      <c r="E497" s="18">
        <v>51</v>
      </c>
      <c r="F497" s="19">
        <v>902.5</v>
      </c>
      <c r="G497" s="20" t="e">
        <f>F497/#REF!</f>
        <v>#REF!</v>
      </c>
      <c r="I497" s="18"/>
      <c r="J497" s="19"/>
    </row>
    <row r="498" spans="1:10" s="17" customFormat="1" x14ac:dyDescent="0.25">
      <c r="A498" s="16">
        <v>332057</v>
      </c>
      <c r="B498" s="17" t="s">
        <v>462</v>
      </c>
      <c r="C498" s="17" t="s">
        <v>428</v>
      </c>
      <c r="D498" s="17" t="s">
        <v>742</v>
      </c>
      <c r="E498" s="18">
        <v>51</v>
      </c>
      <c r="F498" s="19">
        <v>902.5</v>
      </c>
      <c r="G498" s="20" t="e">
        <f>F498/#REF!</f>
        <v>#REF!</v>
      </c>
      <c r="I498" s="18"/>
      <c r="J498" s="19"/>
    </row>
    <row r="499" spans="1:10" s="17" customFormat="1" x14ac:dyDescent="0.25">
      <c r="A499" s="16">
        <v>222053</v>
      </c>
      <c r="B499" s="17" t="s">
        <v>462</v>
      </c>
      <c r="C499" s="17" t="s">
        <v>428</v>
      </c>
      <c r="D499" s="17" t="s">
        <v>743</v>
      </c>
      <c r="E499" s="18">
        <v>5</v>
      </c>
      <c r="F499" s="19">
        <v>869</v>
      </c>
      <c r="G499" s="20" t="e">
        <f>F499/#REF!</f>
        <v>#REF!</v>
      </c>
      <c r="I499" s="18"/>
      <c r="J499" s="19"/>
    </row>
    <row r="500" spans="1:10" s="17" customFormat="1" x14ac:dyDescent="0.25">
      <c r="A500" s="16">
        <v>112056</v>
      </c>
      <c r="B500" s="17" t="s">
        <v>462</v>
      </c>
      <c r="C500" s="17" t="s">
        <v>428</v>
      </c>
      <c r="D500" s="17" t="s">
        <v>634</v>
      </c>
      <c r="E500" s="18">
        <v>9</v>
      </c>
      <c r="F500" s="19">
        <v>856</v>
      </c>
      <c r="G500" s="20" t="e">
        <f>F500/#REF!</f>
        <v>#REF!</v>
      </c>
      <c r="I500" s="18"/>
      <c r="J500" s="19"/>
    </row>
    <row r="501" spans="1:10" s="17" customFormat="1" x14ac:dyDescent="0.25">
      <c r="A501" s="16">
        <v>112053</v>
      </c>
      <c r="B501" s="17" t="s">
        <v>462</v>
      </c>
      <c r="C501" s="17" t="s">
        <v>428</v>
      </c>
      <c r="D501" s="17" t="s">
        <v>744</v>
      </c>
      <c r="E501" s="18">
        <v>12</v>
      </c>
      <c r="F501" s="19">
        <v>852</v>
      </c>
      <c r="G501" s="20" t="e">
        <f>F501/#REF!</f>
        <v>#REF!</v>
      </c>
      <c r="I501" s="18"/>
      <c r="J501" s="19"/>
    </row>
    <row r="502" spans="1:10" s="17" customFormat="1" x14ac:dyDescent="0.25">
      <c r="A502" s="16">
        <v>332092</v>
      </c>
      <c r="B502" s="17" t="s">
        <v>462</v>
      </c>
      <c r="C502" s="17" t="s">
        <v>428</v>
      </c>
      <c r="D502" s="17" t="s">
        <v>745</v>
      </c>
      <c r="E502" s="18">
        <v>4</v>
      </c>
      <c r="F502" s="19">
        <v>801.54</v>
      </c>
      <c r="G502" s="20" t="e">
        <f>F502/#REF!</f>
        <v>#REF!</v>
      </c>
      <c r="I502" s="18"/>
      <c r="J502" s="19"/>
    </row>
    <row r="503" spans="1:10" s="17" customFormat="1" x14ac:dyDescent="0.25">
      <c r="A503" s="16">
        <v>442092</v>
      </c>
      <c r="B503" s="17" t="s">
        <v>462</v>
      </c>
      <c r="C503" s="17" t="s">
        <v>428</v>
      </c>
      <c r="D503" s="17" t="s">
        <v>203</v>
      </c>
      <c r="E503" s="18">
        <v>6</v>
      </c>
      <c r="F503" s="19">
        <v>720</v>
      </c>
      <c r="G503" s="20" t="e">
        <f>F503/#REF!</f>
        <v>#REF!</v>
      </c>
      <c r="I503" s="18"/>
      <c r="J503" s="19"/>
    </row>
    <row r="504" spans="1:10" s="17" customFormat="1" x14ac:dyDescent="0.25">
      <c r="A504" s="16">
        <v>442093</v>
      </c>
      <c r="B504" s="17" t="s">
        <v>462</v>
      </c>
      <c r="C504" s="17" t="s">
        <v>428</v>
      </c>
      <c r="D504" s="17" t="s">
        <v>612</v>
      </c>
      <c r="E504" s="18">
        <v>6</v>
      </c>
      <c r="F504" s="19">
        <v>720</v>
      </c>
      <c r="G504" s="20" t="e">
        <f>F504/#REF!</f>
        <v>#REF!</v>
      </c>
      <c r="I504" s="18"/>
      <c r="J504" s="19"/>
    </row>
    <row r="505" spans="1:10" s="17" customFormat="1" x14ac:dyDescent="0.25">
      <c r="A505" s="16">
        <v>222054</v>
      </c>
      <c r="B505" s="17" t="s">
        <v>462</v>
      </c>
      <c r="C505" s="17" t="s">
        <v>428</v>
      </c>
      <c r="D505" s="17" t="s">
        <v>245</v>
      </c>
      <c r="E505" s="18">
        <v>4</v>
      </c>
      <c r="F505" s="19">
        <v>694.05</v>
      </c>
      <c r="G505" s="20" t="e">
        <f>F505/#REF!</f>
        <v>#REF!</v>
      </c>
      <c r="I505" s="18"/>
      <c r="J505" s="19"/>
    </row>
    <row r="506" spans="1:10" s="17" customFormat="1" x14ac:dyDescent="0.25">
      <c r="A506" s="16">
        <v>112022</v>
      </c>
      <c r="B506" s="17" t="s">
        <v>462</v>
      </c>
      <c r="C506" s="17" t="s">
        <v>428</v>
      </c>
      <c r="D506" s="17" t="s">
        <v>746</v>
      </c>
      <c r="E506" s="18">
        <v>8</v>
      </c>
      <c r="F506" s="19">
        <v>660</v>
      </c>
      <c r="G506" s="20" t="e">
        <f>F506/#REF!</f>
        <v>#REF!</v>
      </c>
      <c r="I506" s="18"/>
      <c r="J506" s="19"/>
    </row>
    <row r="507" spans="1:10" s="17" customFormat="1" x14ac:dyDescent="0.25">
      <c r="A507" s="16">
        <v>332065</v>
      </c>
      <c r="B507" s="17" t="s">
        <v>462</v>
      </c>
      <c r="C507" s="17" t="s">
        <v>428</v>
      </c>
      <c r="D507" s="17" t="s">
        <v>747</v>
      </c>
      <c r="E507" s="18">
        <v>7</v>
      </c>
      <c r="F507" s="19">
        <v>593</v>
      </c>
      <c r="G507" s="20" t="e">
        <f>F507/#REF!</f>
        <v>#REF!</v>
      </c>
      <c r="I507" s="18"/>
      <c r="J507" s="19"/>
    </row>
    <row r="508" spans="1:10" s="17" customFormat="1" x14ac:dyDescent="0.25">
      <c r="A508" s="16">
        <v>332066</v>
      </c>
      <c r="B508" s="17" t="s">
        <v>462</v>
      </c>
      <c r="C508" s="17" t="s">
        <v>428</v>
      </c>
      <c r="D508" s="17" t="s">
        <v>748</v>
      </c>
      <c r="E508" s="18">
        <v>7</v>
      </c>
      <c r="F508" s="19">
        <v>581</v>
      </c>
      <c r="G508" s="20" t="e">
        <f>F508/#REF!</f>
        <v>#REF!</v>
      </c>
      <c r="I508" s="18"/>
      <c r="J508" s="19"/>
    </row>
    <row r="509" spans="1:10" s="17" customFormat="1" x14ac:dyDescent="0.25">
      <c r="A509" s="16">
        <v>112023</v>
      </c>
      <c r="B509" s="17" t="s">
        <v>462</v>
      </c>
      <c r="C509" s="17" t="s">
        <v>428</v>
      </c>
      <c r="D509" s="17" t="s">
        <v>749</v>
      </c>
      <c r="E509" s="18">
        <v>7</v>
      </c>
      <c r="F509" s="19">
        <v>580</v>
      </c>
      <c r="G509" s="20" t="e">
        <f>F509/#REF!</f>
        <v>#REF!</v>
      </c>
      <c r="I509" s="18"/>
      <c r="J509" s="19"/>
    </row>
    <row r="510" spans="1:10" s="17" customFormat="1" x14ac:dyDescent="0.25">
      <c r="A510" s="16">
        <v>332093</v>
      </c>
      <c r="B510" s="17" t="s">
        <v>462</v>
      </c>
      <c r="C510" s="17" t="s">
        <v>428</v>
      </c>
      <c r="D510" s="17" t="s">
        <v>750</v>
      </c>
      <c r="E510" s="18">
        <v>3</v>
      </c>
      <c r="F510" s="19">
        <v>567.18000000000006</v>
      </c>
      <c r="G510" s="20" t="e">
        <f>F510/#REF!</f>
        <v>#REF!</v>
      </c>
      <c r="I510" s="18"/>
      <c r="J510" s="19"/>
    </row>
    <row r="511" spans="1:10" s="17" customFormat="1" x14ac:dyDescent="0.25">
      <c r="A511" s="16">
        <v>442095</v>
      </c>
      <c r="B511" s="17" t="s">
        <v>462</v>
      </c>
      <c r="C511" s="17" t="s">
        <v>428</v>
      </c>
      <c r="D511" s="17" t="s">
        <v>614</v>
      </c>
      <c r="E511" s="18">
        <v>6</v>
      </c>
      <c r="F511" s="19">
        <v>564</v>
      </c>
      <c r="G511" s="20" t="e">
        <f>F511/#REF!</f>
        <v>#REF!</v>
      </c>
      <c r="I511" s="18"/>
      <c r="J511" s="19"/>
    </row>
    <row r="512" spans="1:10" s="17" customFormat="1" x14ac:dyDescent="0.25">
      <c r="A512" s="16">
        <v>442025</v>
      </c>
      <c r="B512" s="17" t="s">
        <v>462</v>
      </c>
      <c r="C512" s="17" t="s">
        <v>428</v>
      </c>
      <c r="D512" s="17" t="s">
        <v>751</v>
      </c>
      <c r="E512" s="18">
        <v>12</v>
      </c>
      <c r="F512" s="19">
        <v>504</v>
      </c>
      <c r="G512" s="20" t="e">
        <f>F512/#REF!</f>
        <v>#REF!</v>
      </c>
      <c r="I512" s="18"/>
      <c r="J512" s="19"/>
    </row>
    <row r="513" spans="1:10" s="17" customFormat="1" x14ac:dyDescent="0.25">
      <c r="A513" s="16">
        <v>112028</v>
      </c>
      <c r="B513" s="17" t="s">
        <v>462</v>
      </c>
      <c r="C513" s="17" t="s">
        <v>428</v>
      </c>
      <c r="D513" s="17" t="s">
        <v>752</v>
      </c>
      <c r="E513" s="18">
        <v>6</v>
      </c>
      <c r="F513" s="19">
        <v>494</v>
      </c>
      <c r="G513" s="20" t="e">
        <f>F513/#REF!</f>
        <v>#REF!</v>
      </c>
      <c r="I513" s="18"/>
      <c r="J513" s="19"/>
    </row>
    <row r="514" spans="1:10" s="17" customFormat="1" x14ac:dyDescent="0.25">
      <c r="A514" s="16">
        <v>112029</v>
      </c>
      <c r="B514" s="17" t="s">
        <v>462</v>
      </c>
      <c r="C514" s="17" t="s">
        <v>428</v>
      </c>
      <c r="D514" s="17" t="s">
        <v>753</v>
      </c>
      <c r="E514" s="18">
        <v>6</v>
      </c>
      <c r="F514" s="19">
        <v>494</v>
      </c>
      <c r="G514" s="20" t="e">
        <f>F514/#REF!</f>
        <v>#REF!</v>
      </c>
      <c r="I514" s="18"/>
      <c r="J514" s="19"/>
    </row>
    <row r="515" spans="1:10" s="17" customFormat="1" x14ac:dyDescent="0.25">
      <c r="A515" s="16">
        <v>112090</v>
      </c>
      <c r="B515" s="17" t="s">
        <v>462</v>
      </c>
      <c r="C515" s="17" t="s">
        <v>428</v>
      </c>
      <c r="D515" s="17" t="s">
        <v>754</v>
      </c>
      <c r="E515" s="18">
        <v>4</v>
      </c>
      <c r="F515" s="19">
        <v>480</v>
      </c>
      <c r="G515" s="20" t="e">
        <f>F515/#REF!</f>
        <v>#REF!</v>
      </c>
      <c r="I515" s="18"/>
      <c r="J515" s="19"/>
    </row>
    <row r="516" spans="1:10" s="17" customFormat="1" x14ac:dyDescent="0.25">
      <c r="A516" s="16">
        <v>112057</v>
      </c>
      <c r="B516" s="17" t="s">
        <v>462</v>
      </c>
      <c r="C516" s="17" t="s">
        <v>428</v>
      </c>
      <c r="D516" s="17" t="s">
        <v>755</v>
      </c>
      <c r="E516" s="18">
        <v>4</v>
      </c>
      <c r="F516" s="19">
        <v>432</v>
      </c>
      <c r="G516" s="20" t="e">
        <f>F516/#REF!</f>
        <v>#REF!</v>
      </c>
      <c r="I516" s="18"/>
      <c r="J516" s="19"/>
    </row>
    <row r="517" spans="1:10" s="17" customFormat="1" x14ac:dyDescent="0.25">
      <c r="A517" s="16">
        <v>662052</v>
      </c>
      <c r="B517" s="17" t="s">
        <v>462</v>
      </c>
      <c r="C517" s="17" t="s">
        <v>428</v>
      </c>
      <c r="D517" s="17" t="s">
        <v>274</v>
      </c>
      <c r="E517" s="18">
        <v>3</v>
      </c>
      <c r="F517" s="19">
        <v>400.99</v>
      </c>
      <c r="G517" s="20" t="e">
        <f>F517/#REF!</f>
        <v>#REF!</v>
      </c>
      <c r="I517" s="18"/>
      <c r="J517" s="19"/>
    </row>
    <row r="518" spans="1:10" s="17" customFormat="1" x14ac:dyDescent="0.25">
      <c r="A518" s="16">
        <v>662053</v>
      </c>
      <c r="B518" s="17" t="s">
        <v>462</v>
      </c>
      <c r="C518" s="17" t="s">
        <v>428</v>
      </c>
      <c r="D518" s="17" t="s">
        <v>513</v>
      </c>
      <c r="E518" s="18">
        <v>3</v>
      </c>
      <c r="F518" s="19">
        <v>400.99</v>
      </c>
      <c r="G518" s="20" t="e">
        <f>F518/#REF!</f>
        <v>#REF!</v>
      </c>
      <c r="I518" s="18"/>
      <c r="J518" s="19"/>
    </row>
    <row r="519" spans="1:10" s="17" customFormat="1" x14ac:dyDescent="0.25">
      <c r="A519" s="16">
        <v>112012</v>
      </c>
      <c r="B519" s="17" t="s">
        <v>462</v>
      </c>
      <c r="C519" s="17" t="s">
        <v>428</v>
      </c>
      <c r="D519" s="17" t="s">
        <v>538</v>
      </c>
      <c r="E519" s="18">
        <v>3</v>
      </c>
      <c r="F519" s="19">
        <v>380</v>
      </c>
      <c r="G519" s="20" t="e">
        <f>F519/#REF!</f>
        <v>#REF!</v>
      </c>
      <c r="I519" s="18"/>
      <c r="J519" s="19"/>
    </row>
    <row r="520" spans="1:10" s="17" customFormat="1" x14ac:dyDescent="0.25">
      <c r="A520" s="16">
        <v>112013</v>
      </c>
      <c r="B520" s="17" t="s">
        <v>462</v>
      </c>
      <c r="C520" s="17" t="s">
        <v>428</v>
      </c>
      <c r="D520" s="17" t="s">
        <v>756</v>
      </c>
      <c r="E520" s="18">
        <v>3</v>
      </c>
      <c r="F520" s="19">
        <v>380</v>
      </c>
      <c r="G520" s="20" t="e">
        <f>F520/#REF!</f>
        <v>#REF!</v>
      </c>
      <c r="I520" s="18"/>
      <c r="J520" s="19"/>
    </row>
    <row r="521" spans="1:10" s="17" customFormat="1" x14ac:dyDescent="0.25">
      <c r="A521" s="16">
        <v>332015</v>
      </c>
      <c r="B521" s="17" t="s">
        <v>462</v>
      </c>
      <c r="C521" s="17" t="s">
        <v>428</v>
      </c>
      <c r="D521" s="17" t="s">
        <v>757</v>
      </c>
      <c r="E521" s="18">
        <v>9</v>
      </c>
      <c r="F521" s="19">
        <v>312</v>
      </c>
      <c r="G521" s="20" t="e">
        <f>F521/#REF!</f>
        <v>#REF!</v>
      </c>
      <c r="I521" s="18"/>
      <c r="J521" s="19"/>
    </row>
    <row r="522" spans="1:10" s="17" customFormat="1" x14ac:dyDescent="0.25">
      <c r="A522" s="16">
        <v>552032</v>
      </c>
      <c r="B522" s="17" t="s">
        <v>462</v>
      </c>
      <c r="C522" s="17" t="s">
        <v>428</v>
      </c>
      <c r="D522" s="17" t="s">
        <v>525</v>
      </c>
      <c r="E522" s="18">
        <v>2</v>
      </c>
      <c r="F522" s="19">
        <v>300</v>
      </c>
      <c r="G522" s="20" t="e">
        <f>F522/#REF!</f>
        <v>#REF!</v>
      </c>
      <c r="I522" s="18"/>
      <c r="J522" s="19"/>
    </row>
    <row r="523" spans="1:10" s="17" customFormat="1" x14ac:dyDescent="0.25">
      <c r="A523" s="16">
        <v>552033</v>
      </c>
      <c r="B523" s="17" t="s">
        <v>462</v>
      </c>
      <c r="C523" s="17" t="s">
        <v>428</v>
      </c>
      <c r="D523" s="17" t="s">
        <v>335</v>
      </c>
      <c r="E523" s="18">
        <v>2</v>
      </c>
      <c r="F523" s="19">
        <v>300</v>
      </c>
      <c r="G523" s="20" t="e">
        <f>F523/#REF!</f>
        <v>#REF!</v>
      </c>
      <c r="I523" s="18"/>
      <c r="J523" s="19"/>
    </row>
    <row r="524" spans="1:10" s="17" customFormat="1" x14ac:dyDescent="0.25">
      <c r="A524" s="16">
        <v>332145</v>
      </c>
      <c r="B524" s="17" t="s">
        <v>462</v>
      </c>
      <c r="C524" s="17" t="s">
        <v>428</v>
      </c>
      <c r="D524" s="17" t="s">
        <v>758</v>
      </c>
      <c r="E524" s="18">
        <v>1</v>
      </c>
      <c r="F524" s="19">
        <v>280</v>
      </c>
      <c r="G524" s="20" t="e">
        <f>F524/#REF!</f>
        <v>#REF!</v>
      </c>
      <c r="I524" s="18"/>
      <c r="J524" s="19"/>
    </row>
    <row r="525" spans="1:10" s="17" customFormat="1" x14ac:dyDescent="0.25">
      <c r="A525" s="16">
        <v>332014</v>
      </c>
      <c r="B525" s="17" t="s">
        <v>462</v>
      </c>
      <c r="C525" s="17" t="s">
        <v>428</v>
      </c>
      <c r="D525" s="17" t="s">
        <v>759</v>
      </c>
      <c r="E525" s="18">
        <v>7</v>
      </c>
      <c r="F525" s="19">
        <v>258.75</v>
      </c>
      <c r="G525" s="20" t="e">
        <f>F525/#REF!</f>
        <v>#REF!</v>
      </c>
      <c r="I525" s="18"/>
      <c r="J525" s="19"/>
    </row>
    <row r="526" spans="1:10" s="17" customFormat="1" x14ac:dyDescent="0.25">
      <c r="A526" s="16">
        <v>442106</v>
      </c>
      <c r="B526" s="17" t="s">
        <v>462</v>
      </c>
      <c r="C526" s="17" t="s">
        <v>428</v>
      </c>
      <c r="D526" s="17" t="s">
        <v>760</v>
      </c>
      <c r="E526" s="18">
        <v>1</v>
      </c>
      <c r="F526" s="19">
        <v>242.5</v>
      </c>
      <c r="G526" s="20" t="e">
        <f>F526/#REF!</f>
        <v>#REF!</v>
      </c>
      <c r="I526" s="18"/>
      <c r="J526" s="19"/>
    </row>
    <row r="527" spans="1:10" s="17" customFormat="1" x14ac:dyDescent="0.25">
      <c r="A527" s="16">
        <v>442107</v>
      </c>
      <c r="B527" s="17" t="s">
        <v>462</v>
      </c>
      <c r="C527" s="17" t="s">
        <v>428</v>
      </c>
      <c r="D527" s="17" t="s">
        <v>761</v>
      </c>
      <c r="E527" s="18">
        <v>1</v>
      </c>
      <c r="F527" s="19">
        <v>242.5</v>
      </c>
      <c r="G527" s="20" t="e">
        <f>F527/#REF!</f>
        <v>#REF!</v>
      </c>
      <c r="I527" s="18"/>
      <c r="J527" s="19"/>
    </row>
    <row r="528" spans="1:10" s="17" customFormat="1" x14ac:dyDescent="0.25">
      <c r="A528" s="16">
        <v>222022</v>
      </c>
      <c r="B528" s="17" t="s">
        <v>462</v>
      </c>
      <c r="C528" s="17" t="s">
        <v>428</v>
      </c>
      <c r="D528" s="17" t="s">
        <v>762</v>
      </c>
      <c r="E528" s="18">
        <v>2</v>
      </c>
      <c r="F528" s="19">
        <v>240</v>
      </c>
      <c r="G528" s="20" t="e">
        <f>F528/#REF!</f>
        <v>#REF!</v>
      </c>
      <c r="I528" s="18"/>
      <c r="J528" s="19"/>
    </row>
    <row r="529" spans="1:10" s="17" customFormat="1" x14ac:dyDescent="0.25">
      <c r="A529" s="16">
        <v>222023</v>
      </c>
      <c r="B529" s="17" t="s">
        <v>462</v>
      </c>
      <c r="C529" s="17" t="s">
        <v>428</v>
      </c>
      <c r="D529" s="17" t="s">
        <v>763</v>
      </c>
      <c r="E529" s="18">
        <v>2</v>
      </c>
      <c r="F529" s="19">
        <v>240</v>
      </c>
      <c r="G529" s="20" t="e">
        <f>F529/#REF!</f>
        <v>#REF!</v>
      </c>
      <c r="I529" s="18"/>
      <c r="J529" s="19"/>
    </row>
    <row r="530" spans="1:10" s="17" customFormat="1" x14ac:dyDescent="0.25">
      <c r="A530" s="16">
        <v>222104</v>
      </c>
      <c r="B530" s="17" t="s">
        <v>462</v>
      </c>
      <c r="C530" s="17" t="s">
        <v>428</v>
      </c>
      <c r="D530" s="17" t="s">
        <v>487</v>
      </c>
      <c r="E530" s="18">
        <v>1</v>
      </c>
      <c r="F530" s="19">
        <v>226</v>
      </c>
      <c r="G530" s="20" t="e">
        <f>F530/#REF!</f>
        <v>#REF!</v>
      </c>
      <c r="I530" s="18"/>
      <c r="J530" s="19"/>
    </row>
    <row r="531" spans="1:10" s="17" customFormat="1" x14ac:dyDescent="0.25">
      <c r="A531" s="16">
        <v>222105</v>
      </c>
      <c r="B531" s="17" t="s">
        <v>462</v>
      </c>
      <c r="C531" s="17" t="s">
        <v>428</v>
      </c>
      <c r="D531" s="17" t="s">
        <v>524</v>
      </c>
      <c r="E531" s="18">
        <v>1</v>
      </c>
      <c r="F531" s="19">
        <v>226</v>
      </c>
      <c r="G531" s="20" t="e">
        <f>F531/#REF!</f>
        <v>#REF!</v>
      </c>
      <c r="I531" s="18"/>
      <c r="J531" s="19"/>
    </row>
    <row r="532" spans="1:10" s="17" customFormat="1" x14ac:dyDescent="0.25">
      <c r="A532" s="16">
        <v>222030</v>
      </c>
      <c r="B532" s="17" t="s">
        <v>462</v>
      </c>
      <c r="C532" s="17" t="s">
        <v>428</v>
      </c>
      <c r="D532" s="17" t="s">
        <v>764</v>
      </c>
      <c r="E532" s="18">
        <v>3</v>
      </c>
      <c r="F532" s="19">
        <v>213.89999999999998</v>
      </c>
      <c r="G532" s="20" t="e">
        <f>F532/#REF!</f>
        <v>#REF!</v>
      </c>
      <c r="I532" s="18"/>
      <c r="J532" s="19"/>
    </row>
    <row r="533" spans="1:10" s="17" customFormat="1" x14ac:dyDescent="0.25">
      <c r="A533" s="16">
        <v>112025</v>
      </c>
      <c r="B533" s="17" t="s">
        <v>462</v>
      </c>
      <c r="C533" s="17" t="s">
        <v>428</v>
      </c>
      <c r="D533" s="17" t="s">
        <v>252</v>
      </c>
      <c r="E533" s="18">
        <v>3</v>
      </c>
      <c r="F533" s="19">
        <v>210</v>
      </c>
      <c r="G533" s="20" t="e">
        <f>F533/#REF!</f>
        <v>#REF!</v>
      </c>
      <c r="I533" s="18"/>
      <c r="J533" s="19"/>
    </row>
    <row r="534" spans="1:10" s="17" customFormat="1" x14ac:dyDescent="0.25">
      <c r="A534" s="16">
        <v>222011</v>
      </c>
      <c r="B534" s="17" t="s">
        <v>462</v>
      </c>
      <c r="C534" s="17" t="s">
        <v>428</v>
      </c>
      <c r="D534" s="17" t="s">
        <v>765</v>
      </c>
      <c r="E534" s="18">
        <v>8</v>
      </c>
      <c r="F534" s="19">
        <v>200</v>
      </c>
      <c r="G534" s="20" t="e">
        <f>F534/#REF!</f>
        <v>#REF!</v>
      </c>
      <c r="I534" s="18"/>
      <c r="J534" s="19"/>
    </row>
    <row r="535" spans="1:10" s="17" customFormat="1" x14ac:dyDescent="0.25">
      <c r="A535" s="16">
        <v>112117</v>
      </c>
      <c r="B535" s="17" t="s">
        <v>462</v>
      </c>
      <c r="C535" s="17" t="s">
        <v>428</v>
      </c>
      <c r="D535" s="17" t="s">
        <v>534</v>
      </c>
      <c r="E535" s="18">
        <v>1</v>
      </c>
      <c r="F535" s="19">
        <v>190</v>
      </c>
      <c r="G535" s="20" t="e">
        <f>F535/#REF!</f>
        <v>#REF!</v>
      </c>
      <c r="I535" s="18"/>
      <c r="J535" s="19"/>
    </row>
    <row r="536" spans="1:10" s="17" customFormat="1" x14ac:dyDescent="0.25">
      <c r="A536" s="16">
        <v>112118</v>
      </c>
      <c r="B536" s="17" t="s">
        <v>462</v>
      </c>
      <c r="C536" s="17" t="s">
        <v>428</v>
      </c>
      <c r="D536" s="17" t="s">
        <v>535</v>
      </c>
      <c r="E536" s="18">
        <v>1</v>
      </c>
      <c r="F536" s="19">
        <v>190</v>
      </c>
      <c r="G536" s="20" t="e">
        <f>F536/#REF!</f>
        <v>#REF!</v>
      </c>
      <c r="I536" s="18"/>
      <c r="J536" s="19"/>
    </row>
    <row r="537" spans="1:10" s="17" customFormat="1" x14ac:dyDescent="0.25">
      <c r="A537" s="16">
        <v>662020</v>
      </c>
      <c r="B537" s="17" t="s">
        <v>462</v>
      </c>
      <c r="C537" s="17" t="s">
        <v>428</v>
      </c>
      <c r="D537" s="17" t="s">
        <v>766</v>
      </c>
      <c r="E537" s="18">
        <v>2</v>
      </c>
      <c r="F537" s="19">
        <v>178.64</v>
      </c>
      <c r="G537" s="20" t="e">
        <f>F537/#REF!</f>
        <v>#REF!</v>
      </c>
      <c r="I537" s="18"/>
      <c r="J537" s="19"/>
    </row>
    <row r="538" spans="1:10" s="17" customFormat="1" x14ac:dyDescent="0.25">
      <c r="A538" s="16">
        <v>552014</v>
      </c>
      <c r="B538" s="17" t="s">
        <v>462</v>
      </c>
      <c r="C538" s="17" t="s">
        <v>428</v>
      </c>
      <c r="D538" s="17" t="s">
        <v>767</v>
      </c>
      <c r="E538" s="18">
        <v>1</v>
      </c>
      <c r="F538" s="19">
        <v>170</v>
      </c>
      <c r="G538" s="20" t="e">
        <f>F538/#REF!</f>
        <v>#REF!</v>
      </c>
      <c r="I538" s="18"/>
      <c r="J538" s="19"/>
    </row>
    <row r="539" spans="1:10" s="17" customFormat="1" x14ac:dyDescent="0.25">
      <c r="A539" s="16">
        <v>552015</v>
      </c>
      <c r="B539" s="17" t="s">
        <v>462</v>
      </c>
      <c r="C539" s="17" t="s">
        <v>428</v>
      </c>
      <c r="D539" s="17" t="s">
        <v>600</v>
      </c>
      <c r="E539" s="18">
        <v>1</v>
      </c>
      <c r="F539" s="19">
        <v>170</v>
      </c>
      <c r="G539" s="20" t="e">
        <f>F539/#REF!</f>
        <v>#REF!</v>
      </c>
      <c r="I539" s="18"/>
      <c r="J539" s="19"/>
    </row>
    <row r="540" spans="1:10" s="17" customFormat="1" x14ac:dyDescent="0.25">
      <c r="A540" s="16">
        <v>662046</v>
      </c>
      <c r="B540" s="17" t="s">
        <v>462</v>
      </c>
      <c r="C540" s="17" t="s">
        <v>428</v>
      </c>
      <c r="D540" s="17" t="s">
        <v>14</v>
      </c>
      <c r="E540" s="18">
        <v>1</v>
      </c>
      <c r="F540" s="19">
        <v>154</v>
      </c>
      <c r="G540" s="20" t="e">
        <f>F540/#REF!</f>
        <v>#REF!</v>
      </c>
      <c r="I540" s="18"/>
      <c r="J540" s="19"/>
    </row>
    <row r="541" spans="1:10" s="17" customFormat="1" x14ac:dyDescent="0.25">
      <c r="A541" s="16">
        <v>662047</v>
      </c>
      <c r="B541" s="17" t="s">
        <v>462</v>
      </c>
      <c r="C541" s="17" t="s">
        <v>428</v>
      </c>
      <c r="D541" s="17" t="s">
        <v>280</v>
      </c>
      <c r="E541" s="18">
        <v>1</v>
      </c>
      <c r="F541" s="19">
        <v>154</v>
      </c>
      <c r="G541" s="20" t="e">
        <f>F541/#REF!</f>
        <v>#REF!</v>
      </c>
      <c r="I541" s="18"/>
      <c r="J541" s="19"/>
    </row>
    <row r="542" spans="1:10" s="17" customFormat="1" x14ac:dyDescent="0.25">
      <c r="A542" s="16">
        <v>442096</v>
      </c>
      <c r="B542" s="17" t="s">
        <v>462</v>
      </c>
      <c r="C542" s="17" t="s">
        <v>428</v>
      </c>
      <c r="D542" s="17" t="s">
        <v>557</v>
      </c>
      <c r="E542" s="18">
        <v>1</v>
      </c>
      <c r="F542" s="19">
        <v>151</v>
      </c>
      <c r="G542" s="20" t="e">
        <f>F542/#REF!</f>
        <v>#REF!</v>
      </c>
      <c r="I542" s="18"/>
      <c r="J542" s="19"/>
    </row>
    <row r="543" spans="1:10" s="17" customFormat="1" x14ac:dyDescent="0.25">
      <c r="A543" s="16">
        <v>442097</v>
      </c>
      <c r="B543" s="17" t="s">
        <v>462</v>
      </c>
      <c r="C543" s="17" t="s">
        <v>428</v>
      </c>
      <c r="D543" s="17" t="s">
        <v>79</v>
      </c>
      <c r="E543" s="18">
        <v>1</v>
      </c>
      <c r="F543" s="19">
        <v>151</v>
      </c>
      <c r="G543" s="20" t="e">
        <f>F543/#REF!</f>
        <v>#REF!</v>
      </c>
      <c r="I543" s="18"/>
      <c r="J543" s="19"/>
    </row>
    <row r="544" spans="1:10" s="17" customFormat="1" x14ac:dyDescent="0.25">
      <c r="A544" s="16">
        <v>662013</v>
      </c>
      <c r="B544" s="17" t="s">
        <v>462</v>
      </c>
      <c r="C544" s="17" t="s">
        <v>428</v>
      </c>
      <c r="D544" s="17" t="s">
        <v>768</v>
      </c>
      <c r="E544" s="18">
        <v>1</v>
      </c>
      <c r="F544" s="19">
        <v>130</v>
      </c>
      <c r="G544" s="20" t="e">
        <f>F544/#REF!</f>
        <v>#REF!</v>
      </c>
      <c r="I544" s="18"/>
      <c r="J544" s="19"/>
    </row>
    <row r="545" spans="1:10" s="17" customFormat="1" x14ac:dyDescent="0.25">
      <c r="A545" s="16">
        <v>332010</v>
      </c>
      <c r="B545" s="17" t="s">
        <v>462</v>
      </c>
      <c r="C545" s="17" t="s">
        <v>428</v>
      </c>
      <c r="D545" s="17" t="s">
        <v>769</v>
      </c>
      <c r="E545" s="18">
        <v>3</v>
      </c>
      <c r="F545" s="19">
        <v>103.5</v>
      </c>
      <c r="G545" s="20" t="e">
        <f>F545/#REF!</f>
        <v>#REF!</v>
      </c>
      <c r="I545" s="18"/>
      <c r="J545" s="19"/>
    </row>
    <row r="546" spans="1:10" s="17" customFormat="1" x14ac:dyDescent="0.25">
      <c r="A546" s="16">
        <v>332011</v>
      </c>
      <c r="B546" s="17" t="s">
        <v>462</v>
      </c>
      <c r="C546" s="17" t="s">
        <v>428</v>
      </c>
      <c r="D546" s="17" t="s">
        <v>770</v>
      </c>
      <c r="E546" s="18">
        <v>3</v>
      </c>
      <c r="F546" s="19">
        <v>103.5</v>
      </c>
      <c r="G546" s="20" t="e">
        <f>F546/#REF!</f>
        <v>#REF!</v>
      </c>
      <c r="I546" s="18"/>
      <c r="J546" s="19"/>
    </row>
    <row r="547" spans="1:10" s="17" customFormat="1" x14ac:dyDescent="0.25">
      <c r="A547" s="16">
        <v>442056</v>
      </c>
      <c r="B547" s="17" t="s">
        <v>462</v>
      </c>
      <c r="C547" s="17" t="s">
        <v>428</v>
      </c>
      <c r="D547" s="17" t="s">
        <v>771</v>
      </c>
      <c r="E547" s="18">
        <v>2</v>
      </c>
      <c r="F547" s="19">
        <v>88.6</v>
      </c>
      <c r="G547" s="20" t="e">
        <f>F547/#REF!</f>
        <v>#REF!</v>
      </c>
      <c r="I547" s="18"/>
      <c r="J547" s="19"/>
    </row>
    <row r="548" spans="1:10" s="17" customFormat="1" x14ac:dyDescent="0.25">
      <c r="A548" s="16">
        <v>442057</v>
      </c>
      <c r="B548" s="17" t="s">
        <v>462</v>
      </c>
      <c r="C548" s="17" t="s">
        <v>428</v>
      </c>
      <c r="D548" s="17" t="s">
        <v>772</v>
      </c>
      <c r="E548" s="18">
        <v>2</v>
      </c>
      <c r="F548" s="19">
        <v>88.6</v>
      </c>
      <c r="G548" s="20" t="e">
        <f>F548/#REF!</f>
        <v>#REF!</v>
      </c>
      <c r="I548" s="18"/>
      <c r="J548" s="19"/>
    </row>
    <row r="549" spans="1:10" s="17" customFormat="1" x14ac:dyDescent="0.25">
      <c r="A549" s="16">
        <v>112024</v>
      </c>
      <c r="B549" s="17" t="s">
        <v>462</v>
      </c>
      <c r="C549" s="17" t="s">
        <v>428</v>
      </c>
      <c r="D549" s="17" t="s">
        <v>517</v>
      </c>
      <c r="E549" s="18">
        <v>1</v>
      </c>
      <c r="F549" s="19">
        <v>70</v>
      </c>
      <c r="G549" s="20" t="e">
        <f>F549/#REF!</f>
        <v>#REF!</v>
      </c>
      <c r="I549" s="18"/>
      <c r="J549" s="19"/>
    </row>
    <row r="550" spans="1:10" s="17" customFormat="1" x14ac:dyDescent="0.25">
      <c r="A550" s="16" t="s">
        <v>773</v>
      </c>
      <c r="B550" s="17" t="s">
        <v>581</v>
      </c>
      <c r="C550" s="17" t="s">
        <v>456</v>
      </c>
      <c r="D550" s="17" t="s">
        <v>774</v>
      </c>
      <c r="E550" s="18">
        <v>5</v>
      </c>
      <c r="F550" s="19">
        <v>195</v>
      </c>
      <c r="G550" s="20" t="e">
        <f>F550/#REF!</f>
        <v>#REF!</v>
      </c>
      <c r="I550" s="18"/>
      <c r="J550" s="19"/>
    </row>
    <row r="551" spans="1:10" s="17" customFormat="1" x14ac:dyDescent="0.25">
      <c r="A551" s="16" t="s">
        <v>775</v>
      </c>
      <c r="B551" s="17" t="s">
        <v>650</v>
      </c>
      <c r="C551" s="17" t="s">
        <v>442</v>
      </c>
      <c r="D551" s="17" t="s">
        <v>776</v>
      </c>
      <c r="E551" s="18">
        <v>4</v>
      </c>
      <c r="F551" s="19">
        <v>28.44</v>
      </c>
      <c r="G551" s="20" t="e">
        <f>F551/#REF!</f>
        <v>#REF!</v>
      </c>
      <c r="I551" s="18"/>
      <c r="J551" s="19"/>
    </row>
    <row r="552" spans="1:10" s="17" customFormat="1" x14ac:dyDescent="0.25">
      <c r="A552" s="16" t="s">
        <v>777</v>
      </c>
      <c r="B552" s="17" t="s">
        <v>650</v>
      </c>
      <c r="C552" s="17" t="s">
        <v>442</v>
      </c>
      <c r="D552" s="17" t="s">
        <v>778</v>
      </c>
      <c r="E552" s="18">
        <v>4</v>
      </c>
      <c r="F552" s="19">
        <v>26.52</v>
      </c>
      <c r="G552" s="20" t="e">
        <f>F552/#REF!</f>
        <v>#REF!</v>
      </c>
      <c r="I552" s="18"/>
      <c r="J552" s="19"/>
    </row>
    <row r="553" spans="1:10" s="17" customFormat="1" x14ac:dyDescent="0.25">
      <c r="A553" s="16" t="s">
        <v>779</v>
      </c>
      <c r="B553" s="17" t="s">
        <v>650</v>
      </c>
      <c r="C553" s="17" t="s">
        <v>442</v>
      </c>
      <c r="D553" s="17" t="s">
        <v>780</v>
      </c>
      <c r="E553" s="18">
        <v>4</v>
      </c>
      <c r="F553" s="19">
        <v>25.12</v>
      </c>
      <c r="G553" s="20" t="e">
        <f>F553/#REF!</f>
        <v>#REF!</v>
      </c>
      <c r="I553" s="18"/>
      <c r="J553" s="19"/>
    </row>
    <row r="554" spans="1:10" s="17" customFormat="1" x14ac:dyDescent="0.25">
      <c r="A554" s="16">
        <v>77350</v>
      </c>
      <c r="B554" s="17" t="s">
        <v>464</v>
      </c>
      <c r="C554" s="17" t="s">
        <v>441</v>
      </c>
      <c r="D554" s="17" t="s">
        <v>157</v>
      </c>
      <c r="E554" s="18">
        <v>153</v>
      </c>
      <c r="F554" s="19">
        <v>16725</v>
      </c>
      <c r="G554" s="20" t="e">
        <f>F554/#REF!</f>
        <v>#REF!</v>
      </c>
      <c r="I554" s="18"/>
      <c r="J554" s="19"/>
    </row>
    <row r="555" spans="1:10" s="17" customFormat="1" x14ac:dyDescent="0.25">
      <c r="A555" s="16">
        <v>77354</v>
      </c>
      <c r="B555" s="17" t="s">
        <v>464</v>
      </c>
      <c r="C555" s="17" t="s">
        <v>441</v>
      </c>
      <c r="D555" s="17" t="s">
        <v>102</v>
      </c>
      <c r="E555" s="18">
        <v>20</v>
      </c>
      <c r="F555" s="19">
        <v>2400</v>
      </c>
      <c r="G555" s="20" t="e">
        <f>F555/#REF!</f>
        <v>#REF!</v>
      </c>
      <c r="I555" s="18"/>
      <c r="J555" s="19"/>
    </row>
    <row r="556" spans="1:10" s="17" customFormat="1" x14ac:dyDescent="0.25">
      <c r="A556" s="16">
        <v>77365</v>
      </c>
      <c r="B556" s="17" t="s">
        <v>464</v>
      </c>
      <c r="C556" s="17" t="s">
        <v>441</v>
      </c>
      <c r="D556" s="17" t="s">
        <v>501</v>
      </c>
      <c r="E556" s="18">
        <v>10</v>
      </c>
      <c r="F556" s="19">
        <v>1800</v>
      </c>
      <c r="G556" s="20" t="e">
        <f>F556/#REF!</f>
        <v>#REF!</v>
      </c>
      <c r="I556" s="18"/>
      <c r="J556" s="19"/>
    </row>
    <row r="557" spans="1:10" s="17" customFormat="1" x14ac:dyDescent="0.25">
      <c r="A557" s="16">
        <v>110907</v>
      </c>
      <c r="B557" s="17" t="s">
        <v>502</v>
      </c>
      <c r="C557" s="17" t="s">
        <v>441</v>
      </c>
      <c r="D557" s="17" t="s">
        <v>359</v>
      </c>
      <c r="E557" s="18">
        <v>11</v>
      </c>
      <c r="F557" s="19">
        <v>1210</v>
      </c>
      <c r="G557" s="20" t="e">
        <f>F557/#REF!</f>
        <v>#REF!</v>
      </c>
      <c r="I557" s="18"/>
      <c r="J557" s="19"/>
    </row>
    <row r="558" spans="1:10" s="17" customFormat="1" x14ac:dyDescent="0.25">
      <c r="A558" s="16" t="s">
        <v>781</v>
      </c>
      <c r="B558" s="17" t="s">
        <v>693</v>
      </c>
      <c r="C558" s="17" t="s">
        <v>782</v>
      </c>
      <c r="D558" s="17" t="s">
        <v>783</v>
      </c>
      <c r="E558" s="18">
        <v>4</v>
      </c>
      <c r="F558" s="19">
        <v>34.56</v>
      </c>
      <c r="G558" s="20" t="e">
        <f>F558/#REF!</f>
        <v>#REF!</v>
      </c>
      <c r="I558" s="18"/>
      <c r="J558" s="19"/>
    </row>
    <row r="559" spans="1:10" s="17" customFormat="1" x14ac:dyDescent="0.25">
      <c r="A559" s="16" t="s">
        <v>784</v>
      </c>
      <c r="B559" s="17" t="s">
        <v>693</v>
      </c>
      <c r="C559" s="17" t="s">
        <v>442</v>
      </c>
      <c r="D559" s="17" t="s">
        <v>785</v>
      </c>
      <c r="E559" s="18">
        <v>4</v>
      </c>
      <c r="F559" s="19">
        <v>29.8</v>
      </c>
      <c r="G559" s="20" t="e">
        <f>F559/#REF!</f>
        <v>#REF!</v>
      </c>
      <c r="I559" s="18"/>
      <c r="J559" s="19"/>
    </row>
    <row r="560" spans="1:10" s="17" customFormat="1" x14ac:dyDescent="0.25">
      <c r="A560" s="16" t="s">
        <v>786</v>
      </c>
      <c r="B560" s="17" t="s">
        <v>693</v>
      </c>
      <c r="C560" s="17" t="s">
        <v>442</v>
      </c>
      <c r="D560" s="17" t="s">
        <v>787</v>
      </c>
      <c r="E560" s="18">
        <v>4</v>
      </c>
      <c r="F560" s="19">
        <v>24</v>
      </c>
      <c r="G560" s="20" t="e">
        <f>F560/#REF!</f>
        <v>#REF!</v>
      </c>
      <c r="I560" s="18"/>
      <c r="J560" s="19"/>
    </row>
    <row r="561" spans="1:10" s="17" customFormat="1" x14ac:dyDescent="0.25">
      <c r="A561" s="16" t="s">
        <v>788</v>
      </c>
      <c r="B561" s="17" t="s">
        <v>716</v>
      </c>
      <c r="C561" s="17" t="s">
        <v>459</v>
      </c>
      <c r="D561" s="17" t="s">
        <v>789</v>
      </c>
      <c r="E561" s="18">
        <v>2</v>
      </c>
      <c r="F561" s="19">
        <v>25.38</v>
      </c>
      <c r="G561" s="20" t="e">
        <f>F561/#REF!</f>
        <v>#REF!</v>
      </c>
      <c r="I561" s="18"/>
      <c r="J561" s="19"/>
    </row>
    <row r="562" spans="1:10" s="17" customFormat="1" x14ac:dyDescent="0.25">
      <c r="A562" s="16" t="s">
        <v>790</v>
      </c>
      <c r="B562" s="17" t="s">
        <v>791</v>
      </c>
      <c r="C562" s="17" t="s">
        <v>459</v>
      </c>
      <c r="D562" s="17" t="s">
        <v>792</v>
      </c>
      <c r="E562" s="18">
        <v>2</v>
      </c>
      <c r="F562" s="19">
        <v>40</v>
      </c>
      <c r="G562" s="20" t="e">
        <f>F562/#REF!</f>
        <v>#REF!</v>
      </c>
      <c r="I562" s="18"/>
      <c r="J562" s="19"/>
    </row>
    <row r="563" spans="1:10" s="17" customFormat="1" x14ac:dyDescent="0.25">
      <c r="A563" s="16" t="s">
        <v>793</v>
      </c>
      <c r="B563" s="17" t="s">
        <v>794</v>
      </c>
      <c r="C563" s="17" t="s">
        <v>442</v>
      </c>
      <c r="D563" s="17" t="s">
        <v>795</v>
      </c>
      <c r="E563" s="18">
        <v>21</v>
      </c>
      <c r="F563" s="19">
        <v>954</v>
      </c>
      <c r="G563" s="20" t="e">
        <f>F563/#REF!</f>
        <v>#REF!</v>
      </c>
      <c r="I563" s="18"/>
      <c r="J563" s="19"/>
    </row>
    <row r="564" spans="1:10" s="17" customFormat="1" x14ac:dyDescent="0.25">
      <c r="A564" s="16" t="s">
        <v>796</v>
      </c>
      <c r="B564" s="17" t="s">
        <v>794</v>
      </c>
      <c r="C564" s="17" t="s">
        <v>442</v>
      </c>
      <c r="D564" s="17" t="s">
        <v>797</v>
      </c>
      <c r="E564" s="18">
        <v>2</v>
      </c>
      <c r="F564" s="19">
        <v>177</v>
      </c>
      <c r="G564" s="20" t="e">
        <f>F564/#REF!</f>
        <v>#REF!</v>
      </c>
      <c r="I564" s="18"/>
      <c r="J564" s="19"/>
    </row>
    <row r="565" spans="1:10" s="17" customFormat="1" x14ac:dyDescent="0.25">
      <c r="A565" s="16" t="s">
        <v>798</v>
      </c>
      <c r="B565" s="17" t="s">
        <v>794</v>
      </c>
      <c r="C565" s="17" t="s">
        <v>442</v>
      </c>
      <c r="D565" s="17" t="s">
        <v>799</v>
      </c>
      <c r="E565" s="18">
        <v>2</v>
      </c>
      <c r="F565" s="19">
        <v>110</v>
      </c>
      <c r="G565" s="20" t="e">
        <f>F565/#REF!</f>
        <v>#REF!</v>
      </c>
      <c r="I565" s="18"/>
      <c r="J565" s="19"/>
    </row>
    <row r="566" spans="1:10" s="17" customFormat="1" x14ac:dyDescent="0.25">
      <c r="A566" s="16" t="s">
        <v>800</v>
      </c>
      <c r="B566" s="17" t="s">
        <v>794</v>
      </c>
      <c r="C566" s="17" t="s">
        <v>801</v>
      </c>
      <c r="D566" s="17" t="s">
        <v>802</v>
      </c>
      <c r="E566" s="18">
        <v>1</v>
      </c>
      <c r="F566" s="19">
        <v>99</v>
      </c>
      <c r="G566" s="20" t="e">
        <f>F566/#REF!</f>
        <v>#REF!</v>
      </c>
      <c r="I566" s="18"/>
      <c r="J566" s="19"/>
    </row>
    <row r="567" spans="1:10" s="17" customFormat="1" x14ac:dyDescent="0.25">
      <c r="A567" s="16" t="s">
        <v>803</v>
      </c>
      <c r="B567" s="17" t="s">
        <v>794</v>
      </c>
      <c r="C567" s="17" t="s">
        <v>442</v>
      </c>
      <c r="D567" s="17" t="s">
        <v>804</v>
      </c>
      <c r="E567" s="18">
        <v>2</v>
      </c>
      <c r="F567" s="19">
        <v>98</v>
      </c>
      <c r="G567" s="20" t="e">
        <f>F567/#REF!</f>
        <v>#REF!</v>
      </c>
      <c r="I567" s="18"/>
      <c r="J567" s="19"/>
    </row>
    <row r="568" spans="1:10" s="17" customFormat="1" x14ac:dyDescent="0.25">
      <c r="A568" s="16" t="s">
        <v>805</v>
      </c>
      <c r="B568" s="17" t="s">
        <v>794</v>
      </c>
      <c r="C568" s="17" t="s">
        <v>801</v>
      </c>
      <c r="D568" s="17" t="s">
        <v>806</v>
      </c>
      <c r="E568" s="18">
        <v>1</v>
      </c>
      <c r="F568" s="19">
        <v>96.45</v>
      </c>
      <c r="G568" s="20" t="e">
        <f>F568/#REF!</f>
        <v>#REF!</v>
      </c>
      <c r="I568" s="18"/>
      <c r="J568" s="19"/>
    </row>
    <row r="569" spans="1:10" s="17" customFormat="1" x14ac:dyDescent="0.25">
      <c r="A569" s="16" t="s">
        <v>807</v>
      </c>
      <c r="B569" s="17" t="s">
        <v>794</v>
      </c>
      <c r="C569" s="17" t="s">
        <v>442</v>
      </c>
      <c r="D569" s="17" t="s">
        <v>808</v>
      </c>
      <c r="E569" s="18">
        <v>1</v>
      </c>
      <c r="F569" s="19">
        <v>43</v>
      </c>
      <c r="G569" s="20" t="e">
        <f>F569/#REF!</f>
        <v>#REF!</v>
      </c>
      <c r="I569" s="18"/>
      <c r="J569" s="19"/>
    </row>
    <row r="570" spans="1:10" s="17" customFormat="1" x14ac:dyDescent="0.25">
      <c r="A570" s="16" t="s">
        <v>809</v>
      </c>
      <c r="B570" s="17" t="s">
        <v>810</v>
      </c>
      <c r="C570" s="17" t="s">
        <v>811</v>
      </c>
      <c r="D570" s="17" t="s">
        <v>812</v>
      </c>
      <c r="E570" s="18">
        <v>10</v>
      </c>
      <c r="F570" s="19">
        <v>181</v>
      </c>
      <c r="G570" s="20" t="e">
        <f>F570/#REF!</f>
        <v>#REF!</v>
      </c>
      <c r="I570" s="18"/>
      <c r="J570" s="19"/>
    </row>
    <row r="571" spans="1:10" s="17" customFormat="1" x14ac:dyDescent="0.25">
      <c r="A571" s="16" t="s">
        <v>813</v>
      </c>
      <c r="B571" s="17" t="s">
        <v>810</v>
      </c>
      <c r="C571" s="17" t="s">
        <v>811</v>
      </c>
      <c r="D571" s="17" t="s">
        <v>814</v>
      </c>
      <c r="E571" s="18">
        <v>3</v>
      </c>
      <c r="F571" s="19">
        <v>54.36</v>
      </c>
      <c r="G571" s="20" t="e">
        <f>F571/#REF!</f>
        <v>#REF!</v>
      </c>
      <c r="I571" s="18"/>
      <c r="J571" s="19"/>
    </row>
    <row r="572" spans="1:10" s="17" customFormat="1" x14ac:dyDescent="0.25">
      <c r="A572" s="16" t="s">
        <v>815</v>
      </c>
      <c r="B572" s="17" t="s">
        <v>810</v>
      </c>
      <c r="C572" s="17" t="s">
        <v>811</v>
      </c>
      <c r="D572" s="17" t="s">
        <v>812</v>
      </c>
      <c r="E572" s="18">
        <v>3</v>
      </c>
      <c r="F572" s="19">
        <v>54.300000000000004</v>
      </c>
      <c r="G572" s="20" t="e">
        <f>F572/#REF!</f>
        <v>#REF!</v>
      </c>
      <c r="I572" s="18"/>
      <c r="J572" s="19"/>
    </row>
    <row r="573" spans="1:10" s="17" customFormat="1" x14ac:dyDescent="0.25">
      <c r="A573" s="16" t="s">
        <v>816</v>
      </c>
      <c r="B573" s="17" t="s">
        <v>817</v>
      </c>
      <c r="C573" s="17" t="s">
        <v>811</v>
      </c>
      <c r="D573" s="17" t="s">
        <v>818</v>
      </c>
      <c r="E573" s="18">
        <v>1</v>
      </c>
      <c r="F573" s="19">
        <v>15.76</v>
      </c>
      <c r="G573" s="20" t="e">
        <f>F573/#REF!</f>
        <v>#REF!</v>
      </c>
      <c r="I573" s="18"/>
      <c r="J573" s="19"/>
    </row>
    <row r="574" spans="1:10" s="17" customFormat="1" x14ac:dyDescent="0.25">
      <c r="A574" s="21" t="s">
        <v>819</v>
      </c>
      <c r="B574" s="17" t="s">
        <v>820</v>
      </c>
      <c r="C574" s="17">
        <v>0</v>
      </c>
      <c r="D574" s="17">
        <v>0</v>
      </c>
      <c r="E574" s="18">
        <v>48</v>
      </c>
      <c r="F574" s="19">
        <v>579.84</v>
      </c>
      <c r="G574" s="20" t="e">
        <f>F574/#REF!</f>
        <v>#REF!</v>
      </c>
      <c r="I574" s="18"/>
      <c r="J574" s="19"/>
    </row>
    <row r="575" spans="1:10" s="17" customFormat="1" x14ac:dyDescent="0.25">
      <c r="A575" s="16" t="s">
        <v>819</v>
      </c>
      <c r="B575" s="17" t="s">
        <v>820</v>
      </c>
      <c r="C575" s="17">
        <v>0</v>
      </c>
      <c r="D575" s="17">
        <v>0</v>
      </c>
      <c r="E575" s="18">
        <v>120</v>
      </c>
      <c r="F575" s="19">
        <v>1495.68</v>
      </c>
      <c r="G575" s="20" t="e">
        <f>F575/#REF!</f>
        <v>#REF!</v>
      </c>
      <c r="I575" s="18"/>
      <c r="J575" s="19"/>
    </row>
    <row r="576" spans="1:10" s="17" customFormat="1" x14ac:dyDescent="0.25">
      <c r="A576" s="16">
        <v>300621</v>
      </c>
      <c r="B576" s="17" t="s">
        <v>821</v>
      </c>
      <c r="C576" s="17" t="s">
        <v>822</v>
      </c>
      <c r="D576" s="17" t="s">
        <v>823</v>
      </c>
      <c r="E576" s="18">
        <v>75</v>
      </c>
      <c r="F576" s="19">
        <v>2327</v>
      </c>
      <c r="G576" s="20" t="e">
        <f>F576/#REF!</f>
        <v>#REF!</v>
      </c>
      <c r="I576" s="18"/>
      <c r="J576" s="19"/>
    </row>
    <row r="577" spans="1:10" s="17" customFormat="1" x14ac:dyDescent="0.25">
      <c r="A577" s="16">
        <v>300620</v>
      </c>
      <c r="B577" s="17" t="s">
        <v>821</v>
      </c>
      <c r="C577" s="17" t="s">
        <v>822</v>
      </c>
      <c r="D577" s="17" t="s">
        <v>824</v>
      </c>
      <c r="E577" s="18">
        <v>74</v>
      </c>
      <c r="F577" s="19">
        <v>1738</v>
      </c>
      <c r="G577" s="20" t="e">
        <f>F577/#REF!</f>
        <v>#REF!</v>
      </c>
      <c r="I577" s="18"/>
      <c r="J577" s="19"/>
    </row>
    <row r="578" spans="1:10" s="17" customFormat="1" x14ac:dyDescent="0.25">
      <c r="A578" s="16">
        <v>142401</v>
      </c>
      <c r="B578" s="17" t="s">
        <v>821</v>
      </c>
      <c r="C578" s="17" t="s">
        <v>825</v>
      </c>
      <c r="D578" s="17" t="s">
        <v>826</v>
      </c>
      <c r="E578" s="18">
        <v>48</v>
      </c>
      <c r="F578" s="19">
        <v>672</v>
      </c>
      <c r="G578" s="20" t="e">
        <f>F578/#REF!</f>
        <v>#REF!</v>
      </c>
      <c r="I578" s="18"/>
      <c r="J578" s="19"/>
    </row>
    <row r="579" spans="1:10" s="17" customFormat="1" x14ac:dyDescent="0.25">
      <c r="A579" s="16" t="s">
        <v>827</v>
      </c>
      <c r="B579" s="17" t="s">
        <v>821</v>
      </c>
      <c r="C579" s="17" t="s">
        <v>825</v>
      </c>
      <c r="D579" s="17" t="s">
        <v>828</v>
      </c>
      <c r="E579" s="18">
        <v>4</v>
      </c>
      <c r="F579" s="19">
        <v>64</v>
      </c>
      <c r="G579" s="20" t="e">
        <f>F579/#REF!</f>
        <v>#REF!</v>
      </c>
      <c r="I579" s="18"/>
      <c r="J579" s="19"/>
    </row>
    <row r="580" spans="1:10" s="17" customFormat="1" x14ac:dyDescent="0.25">
      <c r="A580" s="16">
        <v>17046</v>
      </c>
      <c r="B580" s="17" t="s">
        <v>829</v>
      </c>
      <c r="C580" s="17" t="s">
        <v>830</v>
      </c>
      <c r="D580" s="17" t="s">
        <v>831</v>
      </c>
      <c r="E580" s="18">
        <v>1</v>
      </c>
      <c r="F580" s="19">
        <v>22</v>
      </c>
      <c r="G580" s="20" t="e">
        <f>F580/#REF!</f>
        <v>#REF!</v>
      </c>
      <c r="I580" s="18"/>
      <c r="J580" s="19"/>
    </row>
    <row r="581" spans="1:10" s="17" customFormat="1" x14ac:dyDescent="0.25">
      <c r="A581" s="16" t="s">
        <v>832</v>
      </c>
      <c r="B581" s="17" t="s">
        <v>532</v>
      </c>
      <c r="C581" s="17" t="s">
        <v>782</v>
      </c>
      <c r="D581" s="17" t="s">
        <v>833</v>
      </c>
      <c r="E581" s="18">
        <v>4</v>
      </c>
      <c r="F581" s="19">
        <v>91.88</v>
      </c>
      <c r="G581" s="20" t="e">
        <f>F581/#REF!</f>
        <v>#REF!</v>
      </c>
      <c r="I581" s="18"/>
      <c r="J581" s="19"/>
    </row>
    <row r="582" spans="1:10" s="17" customFormat="1" x14ac:dyDescent="0.25">
      <c r="A582" s="16" t="s">
        <v>834</v>
      </c>
      <c r="B582" s="17" t="s">
        <v>532</v>
      </c>
      <c r="C582" s="17" t="s">
        <v>782</v>
      </c>
      <c r="D582" s="17" t="s">
        <v>835</v>
      </c>
      <c r="E582" s="18">
        <v>9</v>
      </c>
      <c r="F582" s="19">
        <v>65.16</v>
      </c>
      <c r="G582" s="20" t="e">
        <f>F582/#REF!</f>
        <v>#REF!</v>
      </c>
      <c r="I582" s="18"/>
      <c r="J582" s="19"/>
    </row>
    <row r="583" spans="1:10" s="17" customFormat="1" x14ac:dyDescent="0.25">
      <c r="A583" s="16" t="s">
        <v>836</v>
      </c>
      <c r="B583" s="17" t="s">
        <v>532</v>
      </c>
      <c r="C583" s="17" t="s">
        <v>782</v>
      </c>
      <c r="D583" s="17" t="s">
        <v>837</v>
      </c>
      <c r="E583" s="18">
        <v>32</v>
      </c>
      <c r="F583" s="19">
        <v>59.48</v>
      </c>
      <c r="G583" s="20" t="e">
        <f>F583/#REF!</f>
        <v>#REF!</v>
      </c>
      <c r="I583" s="18"/>
      <c r="J583" s="19"/>
    </row>
    <row r="584" spans="1:10" s="17" customFormat="1" x14ac:dyDescent="0.25">
      <c r="A584" s="16" t="s">
        <v>838</v>
      </c>
      <c r="B584" s="17" t="s">
        <v>532</v>
      </c>
      <c r="C584" s="17" t="s">
        <v>782</v>
      </c>
      <c r="D584" s="17" t="s">
        <v>839</v>
      </c>
      <c r="E584" s="18">
        <v>4</v>
      </c>
      <c r="F584" s="19">
        <v>29.8</v>
      </c>
      <c r="G584" s="20" t="e">
        <f>F584/#REF!</f>
        <v>#REF!</v>
      </c>
      <c r="I584" s="18"/>
      <c r="J584" s="19"/>
    </row>
    <row r="585" spans="1:10" s="17" customFormat="1" x14ac:dyDescent="0.25">
      <c r="A585" s="16" t="s">
        <v>840</v>
      </c>
      <c r="B585" s="17" t="s">
        <v>532</v>
      </c>
      <c r="C585" s="17" t="s">
        <v>782</v>
      </c>
      <c r="D585" s="17" t="s">
        <v>841</v>
      </c>
      <c r="E585" s="18">
        <v>5</v>
      </c>
      <c r="F585" s="19">
        <v>20.5</v>
      </c>
      <c r="G585" s="20" t="e">
        <f>F585/#REF!</f>
        <v>#REF!</v>
      </c>
      <c r="I585" s="18"/>
      <c r="J585" s="19"/>
    </row>
    <row r="586" spans="1:10" s="17" customFormat="1" x14ac:dyDescent="0.25">
      <c r="A586" s="16" t="s">
        <v>842</v>
      </c>
      <c r="B586" s="17" t="s">
        <v>843</v>
      </c>
      <c r="C586" s="17" t="s">
        <v>811</v>
      </c>
      <c r="D586" s="17" t="s">
        <v>844</v>
      </c>
      <c r="E586" s="18">
        <v>5</v>
      </c>
      <c r="F586" s="19">
        <v>81.599999999999994</v>
      </c>
      <c r="G586" s="20" t="e">
        <f>F586/#REF!</f>
        <v>#REF!</v>
      </c>
      <c r="I586" s="18"/>
      <c r="J586" s="19"/>
    </row>
    <row r="587" spans="1:10" s="17" customFormat="1" x14ac:dyDescent="0.25">
      <c r="A587" s="16" t="s">
        <v>845</v>
      </c>
      <c r="B587" s="17" t="s">
        <v>843</v>
      </c>
      <c r="C587" s="17" t="s">
        <v>811</v>
      </c>
      <c r="D587" s="17" t="s">
        <v>846</v>
      </c>
      <c r="E587" s="18">
        <v>5</v>
      </c>
      <c r="F587" s="19">
        <v>73.650000000000006</v>
      </c>
      <c r="G587" s="20" t="e">
        <f>F587/#REF!</f>
        <v>#REF!</v>
      </c>
      <c r="I587" s="18"/>
      <c r="J587" s="19"/>
    </row>
    <row r="588" spans="1:10" s="17" customFormat="1" x14ac:dyDescent="0.25">
      <c r="A588" s="16" t="s">
        <v>847</v>
      </c>
      <c r="B588" s="17" t="s">
        <v>843</v>
      </c>
      <c r="C588" s="17" t="s">
        <v>801</v>
      </c>
      <c r="D588" s="17" t="s">
        <v>848</v>
      </c>
      <c r="E588" s="18">
        <v>2</v>
      </c>
      <c r="F588" s="19">
        <v>29.46</v>
      </c>
      <c r="G588" s="20" t="e">
        <f>F588/#REF!</f>
        <v>#REF!</v>
      </c>
      <c r="I588" s="18"/>
      <c r="J588" s="19"/>
    </row>
    <row r="589" spans="1:10" s="17" customFormat="1" x14ac:dyDescent="0.25">
      <c r="A589" s="16" t="s">
        <v>849</v>
      </c>
      <c r="B589" s="17" t="s">
        <v>843</v>
      </c>
      <c r="C589" s="17" t="s">
        <v>811</v>
      </c>
      <c r="D589" s="17" t="s">
        <v>850</v>
      </c>
      <c r="E589" s="18">
        <v>1</v>
      </c>
      <c r="F589" s="19">
        <v>14.77</v>
      </c>
      <c r="G589" s="20" t="e">
        <f>F589/#REF!</f>
        <v>#REF!</v>
      </c>
      <c r="I589" s="18"/>
      <c r="J589" s="19"/>
    </row>
    <row r="590" spans="1:10" s="17" customFormat="1" x14ac:dyDescent="0.25">
      <c r="A590" s="16">
        <v>11195</v>
      </c>
      <c r="B590" s="17" t="s">
        <v>566</v>
      </c>
      <c r="C590" s="17" t="s">
        <v>452</v>
      </c>
      <c r="D590" s="17" t="s">
        <v>669</v>
      </c>
      <c r="E590" s="18">
        <v>3</v>
      </c>
      <c r="F590" s="19">
        <v>64.679999999999993</v>
      </c>
      <c r="G590" s="20" t="e">
        <f>F590/#REF!</f>
        <v>#REF!</v>
      </c>
      <c r="I590" s="18"/>
      <c r="J590" s="19"/>
    </row>
    <row r="591" spans="1:10" s="17" customFormat="1" x14ac:dyDescent="0.25">
      <c r="A591" s="16">
        <v>11097</v>
      </c>
      <c r="B591" s="17" t="s">
        <v>566</v>
      </c>
      <c r="C591" s="17" t="s">
        <v>452</v>
      </c>
      <c r="D591" s="17" t="s">
        <v>708</v>
      </c>
      <c r="E591" s="18">
        <v>2</v>
      </c>
      <c r="F591" s="19">
        <v>43.12</v>
      </c>
      <c r="G591" s="20" t="e">
        <f>F591/#REF!</f>
        <v>#REF!</v>
      </c>
      <c r="I591" s="18"/>
      <c r="J591" s="19"/>
    </row>
    <row r="592" spans="1:10" s="17" customFormat="1" x14ac:dyDescent="0.25">
      <c r="A592" s="16">
        <v>22099</v>
      </c>
      <c r="B592" s="17" t="s">
        <v>566</v>
      </c>
      <c r="C592" s="17" t="s">
        <v>452</v>
      </c>
      <c r="D592" s="17" t="s">
        <v>662</v>
      </c>
      <c r="E592" s="18">
        <v>1</v>
      </c>
      <c r="F592" s="19">
        <v>23</v>
      </c>
      <c r="G592" s="20" t="e">
        <f>F592/#REF!</f>
        <v>#REF!</v>
      </c>
      <c r="I592" s="18"/>
      <c r="J592" s="19"/>
    </row>
    <row r="593" spans="1:10" s="17" customFormat="1" x14ac:dyDescent="0.25">
      <c r="A593" s="16">
        <v>28006</v>
      </c>
      <c r="B593" s="17" t="s">
        <v>481</v>
      </c>
      <c r="C593" s="17" t="s">
        <v>447</v>
      </c>
      <c r="D593" s="17" t="s">
        <v>123</v>
      </c>
      <c r="E593" s="18">
        <v>1</v>
      </c>
      <c r="F593" s="19">
        <v>40</v>
      </c>
      <c r="G593" s="20" t="e">
        <f>F593/#REF!</f>
        <v>#REF!</v>
      </c>
      <c r="I593" s="18"/>
      <c r="J593" s="19"/>
    </row>
    <row r="594" spans="1:10" s="17" customFormat="1" x14ac:dyDescent="0.25">
      <c r="A594" s="16" t="s">
        <v>851</v>
      </c>
      <c r="B594" s="17" t="s">
        <v>511</v>
      </c>
      <c r="C594" s="17" t="s">
        <v>428</v>
      </c>
      <c r="D594" s="17" t="s">
        <v>852</v>
      </c>
      <c r="E594" s="18">
        <v>1</v>
      </c>
      <c r="F594" s="19">
        <v>94</v>
      </c>
      <c r="G594" s="20" t="e">
        <f>F594/#REF!</f>
        <v>#REF!</v>
      </c>
      <c r="I594" s="18"/>
      <c r="J594" s="19"/>
    </row>
    <row r="595" spans="1:10" s="17" customFormat="1" x14ac:dyDescent="0.25">
      <c r="A595" s="16" t="s">
        <v>122</v>
      </c>
      <c r="B595" s="17" t="s">
        <v>465</v>
      </c>
      <c r="C595" s="17" t="s">
        <v>441</v>
      </c>
      <c r="D595" s="17" t="s">
        <v>659</v>
      </c>
      <c r="E595" s="18">
        <v>600</v>
      </c>
      <c r="F595" s="19">
        <v>15900</v>
      </c>
      <c r="G595" s="20" t="e">
        <f>F595/#REF!</f>
        <v>#REF!</v>
      </c>
      <c r="I595" s="18"/>
      <c r="J595" s="19"/>
    </row>
    <row r="596" spans="1:10" s="17" customFormat="1" x14ac:dyDescent="0.25">
      <c r="A596" s="16" t="s">
        <v>344</v>
      </c>
      <c r="B596" s="17" t="s">
        <v>465</v>
      </c>
      <c r="C596" s="17" t="s">
        <v>441</v>
      </c>
      <c r="D596" s="17" t="s">
        <v>519</v>
      </c>
      <c r="E596" s="18">
        <v>12</v>
      </c>
      <c r="F596" s="19">
        <v>480</v>
      </c>
      <c r="G596" s="20" t="e">
        <f>F596/#REF!</f>
        <v>#REF!</v>
      </c>
      <c r="I596" s="18"/>
      <c r="J596" s="19"/>
    </row>
    <row r="597" spans="1:10" s="17" customFormat="1" x14ac:dyDescent="0.25">
      <c r="A597" s="16" t="s">
        <v>853</v>
      </c>
      <c r="B597" s="17" t="s">
        <v>854</v>
      </c>
      <c r="C597" s="17" t="s">
        <v>801</v>
      </c>
      <c r="D597" s="17" t="s">
        <v>855</v>
      </c>
      <c r="E597" s="18">
        <v>3</v>
      </c>
      <c r="F597" s="19">
        <v>82.5</v>
      </c>
      <c r="G597" s="20" t="e">
        <f>F597/#REF!</f>
        <v>#REF!</v>
      </c>
      <c r="I597" s="18"/>
      <c r="J597" s="19"/>
    </row>
    <row r="598" spans="1:10" s="17" customFormat="1" x14ac:dyDescent="0.25">
      <c r="A598" s="16" t="s">
        <v>856</v>
      </c>
      <c r="B598" s="17" t="s">
        <v>854</v>
      </c>
      <c r="C598" s="17" t="s">
        <v>801</v>
      </c>
      <c r="D598" s="17" t="s">
        <v>857</v>
      </c>
      <c r="E598" s="18">
        <v>1</v>
      </c>
      <c r="F598" s="19">
        <v>18</v>
      </c>
      <c r="G598" s="20" t="e">
        <f>F598/#REF!</f>
        <v>#REF!</v>
      </c>
      <c r="I598" s="18"/>
      <c r="J598" s="19"/>
    </row>
    <row r="599" spans="1:10" s="17" customFormat="1" x14ac:dyDescent="0.25">
      <c r="A599" s="16" t="s">
        <v>170</v>
      </c>
      <c r="B599" s="17" t="s">
        <v>490</v>
      </c>
      <c r="C599" s="17" t="s">
        <v>441</v>
      </c>
      <c r="D599" s="17" t="s">
        <v>730</v>
      </c>
      <c r="E599" s="18">
        <v>1</v>
      </c>
      <c r="F599" s="19">
        <v>35</v>
      </c>
      <c r="G599" s="20" t="e">
        <f>F599/#REF!</f>
        <v>#REF!</v>
      </c>
      <c r="I599" s="18"/>
      <c r="J599" s="19"/>
    </row>
    <row r="600" spans="1:10" s="17" customFormat="1" x14ac:dyDescent="0.25">
      <c r="A600" s="16" t="s">
        <v>858</v>
      </c>
      <c r="B600" s="17" t="s">
        <v>859</v>
      </c>
      <c r="C600" s="17" t="s">
        <v>782</v>
      </c>
      <c r="D600" s="17" t="s">
        <v>860</v>
      </c>
      <c r="E600" s="18">
        <v>2</v>
      </c>
      <c r="F600" s="19">
        <v>200</v>
      </c>
      <c r="G600" s="20" t="e">
        <f>F600/#REF!</f>
        <v>#REF!</v>
      </c>
      <c r="I600" s="18"/>
      <c r="J600" s="19"/>
    </row>
    <row r="601" spans="1:10" s="17" customFormat="1" x14ac:dyDescent="0.25">
      <c r="A601" s="16" t="s">
        <v>861</v>
      </c>
      <c r="B601" s="17" t="s">
        <v>810</v>
      </c>
      <c r="C601" s="17" t="s">
        <v>811</v>
      </c>
      <c r="D601" s="17" t="s">
        <v>862</v>
      </c>
      <c r="E601" s="18">
        <v>8</v>
      </c>
      <c r="F601" s="19">
        <v>144.80000000000001</v>
      </c>
      <c r="G601" s="20" t="e">
        <f>F601/#REF!</f>
        <v>#REF!</v>
      </c>
      <c r="I601" s="18"/>
      <c r="J601" s="19"/>
    </row>
    <row r="602" spans="1:10" s="17" customFormat="1" x14ac:dyDescent="0.25">
      <c r="A602" s="16" t="s">
        <v>863</v>
      </c>
      <c r="B602" s="17" t="s">
        <v>810</v>
      </c>
      <c r="C602" s="17" t="s">
        <v>811</v>
      </c>
      <c r="D602" s="17" t="s">
        <v>862</v>
      </c>
      <c r="E602" s="18">
        <v>8</v>
      </c>
      <c r="F602" s="19">
        <v>144.80000000000001</v>
      </c>
      <c r="G602" s="20" t="e">
        <f>F602/#REF!</f>
        <v>#REF!</v>
      </c>
      <c r="I602" s="18"/>
      <c r="J602" s="19"/>
    </row>
    <row r="603" spans="1:10" s="17" customFormat="1" x14ac:dyDescent="0.25">
      <c r="A603" s="21" t="s">
        <v>864</v>
      </c>
      <c r="B603" s="17" t="s">
        <v>843</v>
      </c>
      <c r="C603" s="17" t="s">
        <v>811</v>
      </c>
      <c r="D603" s="17" t="s">
        <v>865</v>
      </c>
      <c r="E603" s="18">
        <v>5</v>
      </c>
      <c r="F603" s="19">
        <v>132.30000000000001</v>
      </c>
      <c r="G603" s="20" t="e">
        <f>F603/#REF!</f>
        <v>#REF!</v>
      </c>
      <c r="I603" s="18"/>
      <c r="J603" s="19"/>
    </row>
    <row r="604" spans="1:10" s="17" customFormat="1" x14ac:dyDescent="0.25">
      <c r="A604" s="16" t="s">
        <v>866</v>
      </c>
      <c r="B604" s="17" t="s">
        <v>794</v>
      </c>
      <c r="C604" s="17" t="s">
        <v>782</v>
      </c>
      <c r="D604" s="17" t="s">
        <v>867</v>
      </c>
      <c r="E604" s="18">
        <v>1</v>
      </c>
      <c r="F604" s="19">
        <v>122</v>
      </c>
      <c r="G604" s="20" t="e">
        <f>F604/#REF!</f>
        <v>#REF!</v>
      </c>
      <c r="I604" s="18"/>
      <c r="J604" s="19"/>
    </row>
    <row r="605" spans="1:10" s="17" customFormat="1" x14ac:dyDescent="0.25">
      <c r="A605" s="16" t="s">
        <v>868</v>
      </c>
      <c r="B605" s="17" t="s">
        <v>794</v>
      </c>
      <c r="C605" s="17" t="s">
        <v>782</v>
      </c>
      <c r="D605" s="17" t="s">
        <v>869</v>
      </c>
      <c r="E605" s="18">
        <v>1</v>
      </c>
      <c r="F605" s="19">
        <v>120</v>
      </c>
      <c r="G605" s="20" t="e">
        <f>F605/#REF!</f>
        <v>#REF!</v>
      </c>
      <c r="I605" s="18"/>
      <c r="J605" s="19"/>
    </row>
    <row r="606" spans="1:10" s="17" customFormat="1" x14ac:dyDescent="0.25">
      <c r="A606" s="16" t="s">
        <v>870</v>
      </c>
      <c r="B606" s="17" t="s">
        <v>794</v>
      </c>
      <c r="C606" s="17" t="s">
        <v>782</v>
      </c>
      <c r="D606" s="17" t="s">
        <v>871</v>
      </c>
      <c r="E606" s="18">
        <v>1</v>
      </c>
      <c r="F606" s="19">
        <v>120</v>
      </c>
      <c r="G606" s="20" t="e">
        <f>F606/#REF!</f>
        <v>#REF!</v>
      </c>
      <c r="I606" s="18"/>
      <c r="J606" s="19"/>
    </row>
    <row r="607" spans="1:10" s="17" customFormat="1" x14ac:dyDescent="0.25">
      <c r="A607" s="16" t="s">
        <v>872</v>
      </c>
      <c r="B607" s="17" t="s">
        <v>794</v>
      </c>
      <c r="C607" s="17" t="s">
        <v>782</v>
      </c>
      <c r="D607" s="17" t="s">
        <v>869</v>
      </c>
      <c r="E607" s="18">
        <v>1</v>
      </c>
      <c r="F607" s="19">
        <v>103</v>
      </c>
      <c r="G607" s="20" t="e">
        <f>F607/#REF!</f>
        <v>#REF!</v>
      </c>
      <c r="I607" s="18"/>
      <c r="J607" s="19"/>
    </row>
    <row r="608" spans="1:10" s="17" customFormat="1" x14ac:dyDescent="0.25">
      <c r="A608" s="16">
        <v>772228</v>
      </c>
      <c r="B608" s="17" t="s">
        <v>462</v>
      </c>
      <c r="C608" s="17" t="s">
        <v>428</v>
      </c>
      <c r="D608" s="17" t="s">
        <v>873</v>
      </c>
      <c r="E608" s="18">
        <v>1</v>
      </c>
      <c r="F608" s="19">
        <v>90</v>
      </c>
      <c r="G608" s="20" t="e">
        <f>F608/#REF!</f>
        <v>#REF!</v>
      </c>
      <c r="I608" s="18"/>
      <c r="J608" s="19"/>
    </row>
    <row r="609" spans="1:10" s="17" customFormat="1" x14ac:dyDescent="0.25">
      <c r="A609" s="16">
        <v>772229</v>
      </c>
      <c r="B609" s="17" t="s">
        <v>462</v>
      </c>
      <c r="C609" s="17" t="s">
        <v>428</v>
      </c>
      <c r="D609" s="17" t="s">
        <v>873</v>
      </c>
      <c r="E609" s="18">
        <v>1</v>
      </c>
      <c r="F609" s="19">
        <v>90</v>
      </c>
      <c r="G609" s="20" t="e">
        <f>F609/#REF!</f>
        <v>#REF!</v>
      </c>
      <c r="I609" s="18"/>
      <c r="J609" s="19"/>
    </row>
    <row r="610" spans="1:10" s="17" customFormat="1" x14ac:dyDescent="0.25">
      <c r="A610" s="16" t="s">
        <v>874</v>
      </c>
      <c r="B610" s="17" t="s">
        <v>875</v>
      </c>
      <c r="C610" s="17" t="s">
        <v>811</v>
      </c>
      <c r="D610" s="17" t="s">
        <v>876</v>
      </c>
      <c r="E610" s="18">
        <v>9</v>
      </c>
      <c r="F610" s="19">
        <v>81.63</v>
      </c>
      <c r="G610" s="20" t="e">
        <f>F610/#REF!</f>
        <v>#REF!</v>
      </c>
      <c r="I610" s="18"/>
      <c r="J610" s="19"/>
    </row>
    <row r="611" spans="1:10" s="17" customFormat="1" x14ac:dyDescent="0.25">
      <c r="A611" s="16" t="s">
        <v>877</v>
      </c>
      <c r="B611" s="17" t="s">
        <v>859</v>
      </c>
      <c r="C611" s="17" t="s">
        <v>782</v>
      </c>
      <c r="D611" s="17" t="s">
        <v>860</v>
      </c>
      <c r="E611" s="18">
        <v>1</v>
      </c>
      <c r="F611" s="19">
        <v>80</v>
      </c>
      <c r="G611" s="20" t="e">
        <f>F611/#REF!</f>
        <v>#REF!</v>
      </c>
      <c r="I611" s="18"/>
      <c r="J611" s="19"/>
    </row>
    <row r="612" spans="1:10" s="17" customFormat="1" x14ac:dyDescent="0.25">
      <c r="A612" s="16" t="s">
        <v>878</v>
      </c>
      <c r="B612" s="17" t="s">
        <v>581</v>
      </c>
      <c r="C612" s="17" t="s">
        <v>456</v>
      </c>
      <c r="D612" s="17" t="s">
        <v>879</v>
      </c>
      <c r="E612" s="18">
        <v>4</v>
      </c>
      <c r="F612" s="19">
        <v>80</v>
      </c>
      <c r="G612" s="20" t="e">
        <f>F612/#REF!</f>
        <v>#REF!</v>
      </c>
      <c r="I612" s="18"/>
      <c r="J612" s="19"/>
    </row>
    <row r="613" spans="1:10" s="17" customFormat="1" x14ac:dyDescent="0.25">
      <c r="A613" s="16" t="s">
        <v>880</v>
      </c>
      <c r="B613" s="22" t="s">
        <v>881</v>
      </c>
      <c r="C613" s="17" t="s">
        <v>825</v>
      </c>
      <c r="D613" s="17" t="s">
        <v>882</v>
      </c>
      <c r="E613" s="18">
        <v>2</v>
      </c>
      <c r="F613" s="19">
        <v>77</v>
      </c>
      <c r="G613" s="20" t="e">
        <f>F613/#REF!</f>
        <v>#REF!</v>
      </c>
      <c r="I613" s="18"/>
      <c r="J613" s="19"/>
    </row>
    <row r="614" spans="1:10" s="17" customFormat="1" x14ac:dyDescent="0.25">
      <c r="A614" s="16" t="s">
        <v>883</v>
      </c>
      <c r="B614" s="22" t="s">
        <v>532</v>
      </c>
      <c r="C614" s="17" t="s">
        <v>782</v>
      </c>
      <c r="D614" s="17" t="s">
        <v>884</v>
      </c>
      <c r="E614" s="18">
        <v>4</v>
      </c>
      <c r="F614" s="19">
        <v>75.44</v>
      </c>
      <c r="G614" s="20" t="e">
        <f>F614/#REF!</f>
        <v>#REF!</v>
      </c>
      <c r="I614" s="18"/>
      <c r="J614" s="19"/>
    </row>
    <row r="615" spans="1:10" s="17" customFormat="1" x14ac:dyDescent="0.25">
      <c r="A615" s="16" t="s">
        <v>885</v>
      </c>
      <c r="B615" s="22" t="s">
        <v>886</v>
      </c>
      <c r="C615" s="17" t="s">
        <v>782</v>
      </c>
      <c r="D615" s="17" t="s">
        <v>887</v>
      </c>
      <c r="E615" s="18">
        <v>3</v>
      </c>
      <c r="F615" s="19">
        <v>73.5</v>
      </c>
      <c r="G615" s="20" t="e">
        <f>F615/#REF!</f>
        <v>#REF!</v>
      </c>
      <c r="I615" s="18"/>
      <c r="J615" s="19"/>
    </row>
    <row r="616" spans="1:10" s="17" customFormat="1" x14ac:dyDescent="0.25">
      <c r="A616" s="16" t="s">
        <v>888</v>
      </c>
      <c r="B616" s="22" t="s">
        <v>886</v>
      </c>
      <c r="C616" s="17" t="s">
        <v>782</v>
      </c>
      <c r="D616" s="17" t="s">
        <v>887</v>
      </c>
      <c r="E616" s="18">
        <v>2</v>
      </c>
      <c r="F616" s="19">
        <v>73</v>
      </c>
      <c r="G616" s="20" t="e">
        <f>F616/#REF!</f>
        <v>#REF!</v>
      </c>
      <c r="I616" s="18"/>
      <c r="J616" s="19"/>
    </row>
    <row r="617" spans="1:10" s="17" customFormat="1" x14ac:dyDescent="0.25">
      <c r="A617" s="16" t="s">
        <v>889</v>
      </c>
      <c r="B617" s="22" t="s">
        <v>810</v>
      </c>
      <c r="C617" s="17" t="s">
        <v>811</v>
      </c>
      <c r="D617" s="17" t="s">
        <v>890</v>
      </c>
      <c r="E617" s="18">
        <v>5</v>
      </c>
      <c r="F617" s="19">
        <v>65.900000000000006</v>
      </c>
      <c r="G617" s="20" t="e">
        <f>F617/#REF!</f>
        <v>#REF!</v>
      </c>
      <c r="I617" s="18"/>
      <c r="J617" s="19"/>
    </row>
    <row r="618" spans="1:10" s="17" customFormat="1" x14ac:dyDescent="0.25">
      <c r="A618" s="16" t="s">
        <v>891</v>
      </c>
      <c r="B618" s="22" t="s">
        <v>881</v>
      </c>
      <c r="C618" s="17" t="s">
        <v>442</v>
      </c>
      <c r="D618" s="17" t="s">
        <v>882</v>
      </c>
      <c r="E618" s="18">
        <v>2</v>
      </c>
      <c r="F618" s="19">
        <v>60</v>
      </c>
      <c r="G618" s="20" t="e">
        <f>F618/#REF!</f>
        <v>#REF!</v>
      </c>
      <c r="I618" s="18"/>
      <c r="J618" s="19"/>
    </row>
    <row r="619" spans="1:10" s="17" customFormat="1" x14ac:dyDescent="0.25">
      <c r="A619" s="16" t="s">
        <v>892</v>
      </c>
      <c r="B619" s="22" t="s">
        <v>532</v>
      </c>
      <c r="C619" s="17" t="s">
        <v>782</v>
      </c>
      <c r="D619" s="17" t="s">
        <v>893</v>
      </c>
      <c r="E619" s="18">
        <v>2</v>
      </c>
      <c r="F619" s="19">
        <v>55.82</v>
      </c>
      <c r="G619" s="20" t="e">
        <f>F619/#REF!</f>
        <v>#REF!</v>
      </c>
      <c r="I619" s="18"/>
      <c r="J619" s="19"/>
    </row>
    <row r="620" spans="1:10" s="17" customFormat="1" x14ac:dyDescent="0.25">
      <c r="A620" s="16">
        <v>5242</v>
      </c>
      <c r="B620" s="22" t="s">
        <v>810</v>
      </c>
      <c r="C620" s="17" t="s">
        <v>811</v>
      </c>
      <c r="D620" s="17" t="s">
        <v>894</v>
      </c>
      <c r="E620" s="18">
        <v>3</v>
      </c>
      <c r="F620" s="19">
        <v>54.36</v>
      </c>
      <c r="G620" s="20" t="e">
        <f>F620/#REF!</f>
        <v>#REF!</v>
      </c>
      <c r="I620" s="18"/>
      <c r="J620" s="19"/>
    </row>
    <row r="621" spans="1:10" s="17" customFormat="1" x14ac:dyDescent="0.25">
      <c r="A621" s="16" t="s">
        <v>895</v>
      </c>
      <c r="B621" s="22" t="s">
        <v>810</v>
      </c>
      <c r="C621" s="17" t="s">
        <v>811</v>
      </c>
      <c r="D621" s="17" t="s">
        <v>862</v>
      </c>
      <c r="E621" s="18">
        <v>3</v>
      </c>
      <c r="F621" s="19">
        <v>54.300000000000004</v>
      </c>
      <c r="G621" s="20" t="e">
        <f>F621/#REF!</f>
        <v>#REF!</v>
      </c>
      <c r="I621" s="18"/>
      <c r="J621" s="19"/>
    </row>
    <row r="622" spans="1:10" s="17" customFormat="1" x14ac:dyDescent="0.25">
      <c r="A622" s="16" t="s">
        <v>896</v>
      </c>
      <c r="B622" s="22" t="s">
        <v>886</v>
      </c>
      <c r="C622" s="17" t="s">
        <v>782</v>
      </c>
      <c r="D622" s="17" t="s">
        <v>887</v>
      </c>
      <c r="E622" s="18">
        <v>2</v>
      </c>
      <c r="F622" s="19">
        <v>54.3</v>
      </c>
      <c r="G622" s="20" t="e">
        <f>F622/#REF!</f>
        <v>#REF!</v>
      </c>
      <c r="I622" s="18"/>
      <c r="J622" s="19"/>
    </row>
    <row r="623" spans="1:10" s="17" customFormat="1" x14ac:dyDescent="0.25">
      <c r="A623" s="16" t="s">
        <v>897</v>
      </c>
      <c r="B623" s="22" t="s">
        <v>898</v>
      </c>
      <c r="C623" s="17" t="s">
        <v>782</v>
      </c>
      <c r="D623" s="17" t="s">
        <v>899</v>
      </c>
      <c r="E623" s="18">
        <v>8</v>
      </c>
      <c r="F623" s="19">
        <v>44.8</v>
      </c>
      <c r="G623" s="20" t="e">
        <f>F623/#REF!</f>
        <v>#REF!</v>
      </c>
      <c r="I623" s="18"/>
      <c r="J623" s="19"/>
    </row>
    <row r="624" spans="1:10" s="17" customFormat="1" x14ac:dyDescent="0.25">
      <c r="A624" s="16" t="s">
        <v>900</v>
      </c>
      <c r="B624" s="22" t="s">
        <v>901</v>
      </c>
      <c r="C624" s="17" t="s">
        <v>825</v>
      </c>
      <c r="D624" s="17" t="s">
        <v>902</v>
      </c>
      <c r="E624" s="18">
        <v>2</v>
      </c>
      <c r="F624" s="19">
        <v>44</v>
      </c>
      <c r="G624" s="20" t="e">
        <f>F624/#REF!</f>
        <v>#REF!</v>
      </c>
      <c r="I624" s="18"/>
      <c r="J624" s="19"/>
    </row>
    <row r="625" spans="1:10" s="17" customFormat="1" x14ac:dyDescent="0.25">
      <c r="A625" s="16" t="s">
        <v>903</v>
      </c>
      <c r="B625" s="17" t="s">
        <v>716</v>
      </c>
      <c r="C625" s="17" t="s">
        <v>459</v>
      </c>
      <c r="D625" s="17" t="s">
        <v>904</v>
      </c>
      <c r="E625" s="18">
        <v>5</v>
      </c>
      <c r="F625" s="19">
        <v>40.5</v>
      </c>
      <c r="G625" s="20" t="e">
        <f>F625/#REF!</f>
        <v>#REF!</v>
      </c>
      <c r="I625" s="18"/>
      <c r="J625" s="19"/>
    </row>
    <row r="626" spans="1:10" s="17" customFormat="1" x14ac:dyDescent="0.25">
      <c r="A626" s="16" t="s">
        <v>905</v>
      </c>
      <c r="B626" s="17" t="s">
        <v>898</v>
      </c>
      <c r="C626" s="17" t="s">
        <v>825</v>
      </c>
      <c r="D626" s="17" t="s">
        <v>899</v>
      </c>
      <c r="E626" s="18">
        <v>2</v>
      </c>
      <c r="F626" s="19">
        <v>40</v>
      </c>
      <c r="G626" s="20" t="e">
        <f>F626/#REF!</f>
        <v>#REF!</v>
      </c>
      <c r="I626" s="18"/>
      <c r="J626" s="19"/>
    </row>
    <row r="627" spans="1:10" s="17" customFormat="1" x14ac:dyDescent="0.25">
      <c r="A627" s="16" t="s">
        <v>906</v>
      </c>
      <c r="B627" s="17" t="s">
        <v>907</v>
      </c>
      <c r="C627" s="17" t="s">
        <v>825</v>
      </c>
      <c r="D627" s="17" t="s">
        <v>906</v>
      </c>
      <c r="E627" s="18">
        <v>2</v>
      </c>
      <c r="F627" s="19">
        <v>39.979999999999997</v>
      </c>
      <c r="G627" s="20" t="e">
        <f>F627/#REF!</f>
        <v>#REF!</v>
      </c>
      <c r="I627" s="18"/>
      <c r="J627" s="19"/>
    </row>
    <row r="628" spans="1:10" s="17" customFormat="1" x14ac:dyDescent="0.25">
      <c r="A628" s="16">
        <v>22182</v>
      </c>
      <c r="B628" s="17" t="s">
        <v>908</v>
      </c>
      <c r="C628" s="17" t="s">
        <v>825</v>
      </c>
      <c r="D628" s="17" t="s">
        <v>909</v>
      </c>
      <c r="E628" s="18">
        <v>1</v>
      </c>
      <c r="F628" s="19">
        <v>36.44</v>
      </c>
      <c r="G628" s="20" t="e">
        <f>F628/#REF!</f>
        <v>#REF!</v>
      </c>
      <c r="I628" s="18"/>
      <c r="J628" s="19"/>
    </row>
    <row r="629" spans="1:10" s="17" customFormat="1" x14ac:dyDescent="0.25">
      <c r="A629" s="16" t="s">
        <v>910</v>
      </c>
      <c r="B629" s="17" t="s">
        <v>810</v>
      </c>
      <c r="C629" s="17" t="s">
        <v>811</v>
      </c>
      <c r="D629" s="17" t="s">
        <v>862</v>
      </c>
      <c r="E629" s="18">
        <v>2</v>
      </c>
      <c r="F629" s="19">
        <v>36.24</v>
      </c>
      <c r="G629" s="20" t="e">
        <f>F629/#REF!</f>
        <v>#REF!</v>
      </c>
      <c r="I629" s="18"/>
      <c r="J629" s="19"/>
    </row>
    <row r="630" spans="1:10" s="17" customFormat="1" x14ac:dyDescent="0.25">
      <c r="A630" s="16" t="s">
        <v>911</v>
      </c>
      <c r="B630" s="17" t="s">
        <v>693</v>
      </c>
      <c r="C630" s="17" t="s">
        <v>782</v>
      </c>
      <c r="D630" s="17" t="s">
        <v>912</v>
      </c>
      <c r="E630" s="18">
        <v>4</v>
      </c>
      <c r="F630" s="19">
        <v>34.56</v>
      </c>
      <c r="G630" s="20" t="e">
        <f>F630/#REF!</f>
        <v>#REF!</v>
      </c>
      <c r="I630" s="18"/>
      <c r="J630" s="19"/>
    </row>
    <row r="631" spans="1:10" s="17" customFormat="1" x14ac:dyDescent="0.25">
      <c r="A631" s="16" t="s">
        <v>913</v>
      </c>
      <c r="B631" s="17" t="s">
        <v>810</v>
      </c>
      <c r="C631" s="17" t="s">
        <v>811</v>
      </c>
      <c r="D631" s="17" t="s">
        <v>890</v>
      </c>
      <c r="E631" s="18">
        <v>2</v>
      </c>
      <c r="F631" s="19">
        <v>30.2</v>
      </c>
      <c r="G631" s="20" t="e">
        <f>F631/#REF!</f>
        <v>#REF!</v>
      </c>
      <c r="I631" s="18"/>
      <c r="J631" s="19"/>
    </row>
    <row r="632" spans="1:10" s="17" customFormat="1" x14ac:dyDescent="0.25">
      <c r="A632" s="16" t="s">
        <v>914</v>
      </c>
      <c r="B632" s="17" t="s">
        <v>907</v>
      </c>
      <c r="C632" s="17" t="s">
        <v>801</v>
      </c>
      <c r="D632" s="17" t="s">
        <v>915</v>
      </c>
      <c r="E632" s="18">
        <v>1</v>
      </c>
      <c r="F632" s="19">
        <v>30</v>
      </c>
      <c r="G632" s="20" t="e">
        <f>F632/#REF!</f>
        <v>#REF!</v>
      </c>
      <c r="I632" s="18"/>
      <c r="J632" s="19"/>
    </row>
    <row r="633" spans="1:10" s="17" customFormat="1" x14ac:dyDescent="0.25">
      <c r="A633" s="16" t="s">
        <v>916</v>
      </c>
      <c r="B633" s="17" t="s">
        <v>907</v>
      </c>
      <c r="C633" s="17" t="s">
        <v>782</v>
      </c>
      <c r="D633" s="17" t="s">
        <v>917</v>
      </c>
      <c r="E633" s="18">
        <v>4</v>
      </c>
      <c r="F633" s="19">
        <v>28.44</v>
      </c>
      <c r="G633" s="20" t="e">
        <f>F633/#REF!</f>
        <v>#REF!</v>
      </c>
      <c r="I633" s="18"/>
      <c r="J633" s="19"/>
    </row>
    <row r="634" spans="1:10" s="17" customFormat="1" x14ac:dyDescent="0.25">
      <c r="A634" s="16" t="s">
        <v>918</v>
      </c>
      <c r="B634" s="17" t="s">
        <v>907</v>
      </c>
      <c r="C634" s="17" t="s">
        <v>459</v>
      </c>
      <c r="D634" s="17" t="s">
        <v>919</v>
      </c>
      <c r="E634" s="18">
        <v>1</v>
      </c>
      <c r="F634" s="19">
        <v>27.91</v>
      </c>
      <c r="G634" s="20" t="e">
        <f>F634/#REF!</f>
        <v>#REF!</v>
      </c>
      <c r="I634" s="18"/>
      <c r="J634" s="19"/>
    </row>
    <row r="635" spans="1:10" s="17" customFormat="1" x14ac:dyDescent="0.25">
      <c r="A635" s="16" t="s">
        <v>920</v>
      </c>
      <c r="B635" s="17" t="s">
        <v>716</v>
      </c>
      <c r="C635" s="17" t="s">
        <v>459</v>
      </c>
      <c r="D635" s="17" t="s">
        <v>904</v>
      </c>
      <c r="E635" s="18">
        <v>5</v>
      </c>
      <c r="F635" s="19">
        <v>25</v>
      </c>
      <c r="G635" s="20" t="e">
        <f>F635/#REF!</f>
        <v>#REF!</v>
      </c>
      <c r="I635" s="18"/>
      <c r="J635" s="19"/>
    </row>
    <row r="636" spans="1:10" s="17" customFormat="1" x14ac:dyDescent="0.25">
      <c r="A636" s="16" t="s">
        <v>921</v>
      </c>
      <c r="B636" s="17" t="s">
        <v>716</v>
      </c>
      <c r="C636" s="17" t="s">
        <v>459</v>
      </c>
      <c r="D636" s="17" t="s">
        <v>922</v>
      </c>
      <c r="E636" s="18">
        <v>5</v>
      </c>
      <c r="F636" s="19">
        <v>23.5</v>
      </c>
      <c r="G636" s="20" t="e">
        <f>F636/#REF!</f>
        <v>#REF!</v>
      </c>
      <c r="I636" s="18"/>
      <c r="J636" s="19"/>
    </row>
    <row r="637" spans="1:10" s="17" customFormat="1" x14ac:dyDescent="0.25">
      <c r="A637" s="16" t="s">
        <v>923</v>
      </c>
      <c r="B637" s="17" t="s">
        <v>716</v>
      </c>
      <c r="C637" s="17" t="s">
        <v>459</v>
      </c>
      <c r="D637" s="17" t="s">
        <v>904</v>
      </c>
      <c r="E637" s="18">
        <v>5</v>
      </c>
      <c r="F637" s="19">
        <v>23.5</v>
      </c>
      <c r="G637" s="20" t="e">
        <f>F637/#REF!</f>
        <v>#REF!</v>
      </c>
      <c r="I637" s="18"/>
      <c r="J637" s="19"/>
    </row>
    <row r="638" spans="1:10" s="17" customFormat="1" x14ac:dyDescent="0.25">
      <c r="A638" s="16" t="s">
        <v>924</v>
      </c>
      <c r="B638" s="17" t="s">
        <v>907</v>
      </c>
      <c r="C638" s="17" t="s">
        <v>459</v>
      </c>
      <c r="D638" s="17" t="s">
        <v>925</v>
      </c>
      <c r="E638" s="18">
        <v>5</v>
      </c>
      <c r="F638" s="19">
        <v>21.75</v>
      </c>
      <c r="G638" s="20" t="e">
        <f>F638/#REF!</f>
        <v>#REF!</v>
      </c>
      <c r="I638" s="18"/>
      <c r="J638" s="19"/>
    </row>
    <row r="639" spans="1:10" s="17" customFormat="1" x14ac:dyDescent="0.25">
      <c r="A639" s="16" t="s">
        <v>926</v>
      </c>
      <c r="B639" s="17" t="s">
        <v>907</v>
      </c>
      <c r="C639" s="17" t="s">
        <v>782</v>
      </c>
      <c r="D639" s="17" t="s">
        <v>927</v>
      </c>
      <c r="E639" s="18">
        <v>3</v>
      </c>
      <c r="F639" s="19">
        <v>21.72</v>
      </c>
      <c r="G639" s="20" t="e">
        <f>F639/#REF!</f>
        <v>#REF!</v>
      </c>
      <c r="I639" s="18"/>
      <c r="J639" s="19"/>
    </row>
    <row r="640" spans="1:10" s="17" customFormat="1" x14ac:dyDescent="0.25">
      <c r="A640" s="16" t="s">
        <v>928</v>
      </c>
      <c r="B640" s="17" t="s">
        <v>929</v>
      </c>
      <c r="C640" s="17" t="s">
        <v>782</v>
      </c>
      <c r="D640" s="17" t="s">
        <v>887</v>
      </c>
      <c r="E640" s="18">
        <v>1</v>
      </c>
      <c r="F640" s="19">
        <v>20.5</v>
      </c>
      <c r="G640" s="20" t="e">
        <f>F640/#REF!</f>
        <v>#REF!</v>
      </c>
      <c r="I640" s="18"/>
      <c r="J640" s="19"/>
    </row>
    <row r="641" spans="1:10" s="17" customFormat="1" x14ac:dyDescent="0.25">
      <c r="A641" s="16">
        <v>240010</v>
      </c>
      <c r="B641" s="17" t="s">
        <v>907</v>
      </c>
      <c r="C641" s="17" t="s">
        <v>459</v>
      </c>
      <c r="D641" s="17" t="s">
        <v>930</v>
      </c>
      <c r="E641" s="18">
        <v>4</v>
      </c>
      <c r="F641" s="19">
        <v>20</v>
      </c>
      <c r="G641" s="20" t="e">
        <f>F641/#REF!</f>
        <v>#REF!</v>
      </c>
      <c r="I641" s="18"/>
      <c r="J641" s="19"/>
    </row>
    <row r="642" spans="1:10" s="17" customFormat="1" x14ac:dyDescent="0.25">
      <c r="A642" s="16" t="s">
        <v>931</v>
      </c>
      <c r="B642" s="17" t="s">
        <v>650</v>
      </c>
      <c r="C642" s="17" t="s">
        <v>442</v>
      </c>
      <c r="D642" s="17" t="s">
        <v>932</v>
      </c>
      <c r="E642" s="18">
        <v>2</v>
      </c>
      <c r="F642" s="19">
        <v>20</v>
      </c>
      <c r="G642" s="20" t="e">
        <f>F642/#REF!</f>
        <v>#REF!</v>
      </c>
      <c r="I642" s="18"/>
      <c r="J642" s="19"/>
    </row>
    <row r="643" spans="1:10" s="17" customFormat="1" x14ac:dyDescent="0.25">
      <c r="A643" s="16" t="s">
        <v>933</v>
      </c>
      <c r="B643" s="17" t="s">
        <v>650</v>
      </c>
      <c r="C643" s="17" t="s">
        <v>442</v>
      </c>
      <c r="D643" s="17" t="s">
        <v>932</v>
      </c>
      <c r="E643" s="18">
        <v>2</v>
      </c>
      <c r="F643" s="19">
        <v>20</v>
      </c>
      <c r="G643" s="20" t="e">
        <f>F643/#REF!</f>
        <v>#REF!</v>
      </c>
      <c r="I643" s="18"/>
      <c r="J643" s="19"/>
    </row>
    <row r="644" spans="1:10" s="17" customFormat="1" x14ac:dyDescent="0.25">
      <c r="A644" s="16" t="s">
        <v>934</v>
      </c>
      <c r="B644" s="17" t="s">
        <v>907</v>
      </c>
      <c r="C644" s="17" t="s">
        <v>782</v>
      </c>
      <c r="D644" s="17" t="s">
        <v>935</v>
      </c>
      <c r="E644" s="18">
        <v>2</v>
      </c>
      <c r="F644" s="19">
        <v>14.4</v>
      </c>
      <c r="G644" s="20" t="e">
        <f>F644/#REF!</f>
        <v>#REF!</v>
      </c>
      <c r="I644" s="18"/>
      <c r="J644" s="19"/>
    </row>
    <row r="645" spans="1:10" s="17" customFormat="1" x14ac:dyDescent="0.25">
      <c r="A645" s="16" t="s">
        <v>936</v>
      </c>
      <c r="B645" s="17" t="s">
        <v>716</v>
      </c>
      <c r="C645" s="17" t="s">
        <v>459</v>
      </c>
      <c r="D645" s="17" t="s">
        <v>922</v>
      </c>
      <c r="E645" s="18">
        <v>1</v>
      </c>
      <c r="F645" s="19">
        <v>13.2</v>
      </c>
      <c r="G645" s="20" t="e">
        <f>F645/#REF!</f>
        <v>#REF!</v>
      </c>
      <c r="I645" s="18"/>
      <c r="J645" s="19"/>
    </row>
    <row r="646" spans="1:10" s="17" customFormat="1" x14ac:dyDescent="0.25">
      <c r="A646" s="16" t="s">
        <v>937</v>
      </c>
      <c r="B646" s="17" t="s">
        <v>907</v>
      </c>
      <c r="C646" s="17" t="s">
        <v>459</v>
      </c>
      <c r="D646" s="17" t="s">
        <v>938</v>
      </c>
      <c r="E646" s="18">
        <v>4</v>
      </c>
      <c r="F646" s="19">
        <v>8.08</v>
      </c>
      <c r="G646" s="20" t="e">
        <f>F646/#REF!</f>
        <v>#REF!</v>
      </c>
      <c r="I646" s="18"/>
      <c r="J646" s="19"/>
    </row>
  </sheetData>
  <autoFilter ref="A2:N483">
    <sortState ref="A2:N483">
      <sortCondition descending="1" ref="G1:G483"/>
    </sortState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5"/>
  <sheetViews>
    <sheetView showGridLines="0" tabSelected="1" workbookViewId="0">
      <selection activeCell="D11" sqref="D11"/>
    </sheetView>
  </sheetViews>
  <sheetFormatPr defaultRowHeight="15" x14ac:dyDescent="0.25"/>
  <cols>
    <col min="1" max="1" width="22.5703125" customWidth="1"/>
    <col min="2" max="2" width="17.5703125" style="10" bestFit="1" customWidth="1"/>
    <col min="3" max="3" width="14.7109375" style="10" bestFit="1" customWidth="1"/>
  </cols>
  <sheetData>
    <row r="1" spans="1:4" ht="24" thickBot="1" x14ac:dyDescent="0.4">
      <c r="A1" s="28" t="s">
        <v>944</v>
      </c>
      <c r="B1" s="29"/>
      <c r="C1" s="29"/>
      <c r="D1" s="30"/>
    </row>
    <row r="3" spans="1:4" s="27" customFormat="1" ht="35.25" customHeight="1" x14ac:dyDescent="0.25">
      <c r="A3" s="1" t="s">
        <v>282</v>
      </c>
      <c r="B3" s="26" t="s">
        <v>943</v>
      </c>
      <c r="C3" s="26" t="s">
        <v>939</v>
      </c>
    </row>
    <row r="4" spans="1:4" x14ac:dyDescent="0.25">
      <c r="A4" s="2" t="s">
        <v>428</v>
      </c>
      <c r="B4" s="24">
        <v>2848</v>
      </c>
      <c r="C4" s="25">
        <v>160788.04119999992</v>
      </c>
      <c r="D4" s="14">
        <f>C4/$C$30</f>
        <v>0.42871050477923744</v>
      </c>
    </row>
    <row r="5" spans="1:4" x14ac:dyDescent="0.25">
      <c r="A5" s="2" t="s">
        <v>441</v>
      </c>
      <c r="B5" s="24">
        <v>1333</v>
      </c>
      <c r="C5" s="25">
        <v>106313.01999999999</v>
      </c>
      <c r="D5" s="14">
        <f t="shared" ref="D5:D58" si="0">C5/$C$30</f>
        <v>0.28346329819462457</v>
      </c>
    </row>
    <row r="6" spans="1:4" x14ac:dyDescent="0.25">
      <c r="A6" s="2" t="s">
        <v>442</v>
      </c>
      <c r="B6" s="24">
        <v>1176</v>
      </c>
      <c r="C6" s="25">
        <v>54570.300600000119</v>
      </c>
      <c r="D6" s="14">
        <f t="shared" si="0"/>
        <v>0.14550125084912588</v>
      </c>
    </row>
    <row r="7" spans="1:4" x14ac:dyDescent="0.25">
      <c r="A7" s="2" t="s">
        <v>446</v>
      </c>
      <c r="B7" s="24">
        <v>257</v>
      </c>
      <c r="C7" s="25">
        <v>11424.072599999998</v>
      </c>
      <c r="D7" s="14">
        <f t="shared" si="0"/>
        <v>3.0460100729062533E-2</v>
      </c>
    </row>
    <row r="8" spans="1:4" x14ac:dyDescent="0.25">
      <c r="A8" s="2" t="s">
        <v>447</v>
      </c>
      <c r="B8" s="24">
        <v>196</v>
      </c>
      <c r="C8" s="25">
        <v>10083.597999999996</v>
      </c>
      <c r="D8" s="14">
        <f t="shared" si="0"/>
        <v>2.6885982043861788E-2</v>
      </c>
    </row>
    <row r="9" spans="1:4" x14ac:dyDescent="0.25">
      <c r="A9" s="2" t="s">
        <v>448</v>
      </c>
      <c r="B9" s="24">
        <v>25</v>
      </c>
      <c r="C9" s="25">
        <v>5996.4400000000005</v>
      </c>
      <c r="D9" s="14">
        <f t="shared" si="0"/>
        <v>1.5988358338669854E-2</v>
      </c>
    </row>
    <row r="10" spans="1:4" x14ac:dyDescent="0.25">
      <c r="A10" s="2" t="s">
        <v>822</v>
      </c>
      <c r="B10" s="24">
        <v>149</v>
      </c>
      <c r="C10" s="25">
        <v>4065</v>
      </c>
      <c r="D10" s="14">
        <f t="shared" si="0"/>
        <v>1.0838543643677407E-2</v>
      </c>
    </row>
    <row r="11" spans="1:4" x14ac:dyDescent="0.25">
      <c r="A11" s="2" t="s">
        <v>449</v>
      </c>
      <c r="B11" s="24">
        <v>90</v>
      </c>
      <c r="C11" s="25">
        <v>4015.31</v>
      </c>
      <c r="D11" s="14">
        <f t="shared" si="0"/>
        <v>1.0706054779309799E-2</v>
      </c>
    </row>
    <row r="12" spans="1:4" x14ac:dyDescent="0.25">
      <c r="A12" s="2" t="s">
        <v>443</v>
      </c>
      <c r="B12" s="24">
        <v>57</v>
      </c>
      <c r="C12" s="25">
        <v>3738.8399999999997</v>
      </c>
      <c r="D12" s="14">
        <f t="shared" si="0"/>
        <v>9.9689004961197626E-3</v>
      </c>
    </row>
    <row r="13" spans="1:4" x14ac:dyDescent="0.25">
      <c r="A13" s="2" t="s">
        <v>450</v>
      </c>
      <c r="B13" s="24">
        <v>151</v>
      </c>
      <c r="C13" s="25">
        <v>3491.495699999999</v>
      </c>
      <c r="D13" s="14">
        <f t="shared" si="0"/>
        <v>9.3094043114789644E-3</v>
      </c>
    </row>
    <row r="14" spans="1:4" x14ac:dyDescent="0.25">
      <c r="A14" s="2">
        <v>0</v>
      </c>
      <c r="B14" s="24">
        <v>169</v>
      </c>
      <c r="C14" s="25">
        <v>2152.6799999999998</v>
      </c>
      <c r="D14" s="14">
        <f t="shared" si="0"/>
        <v>5.7397087652820361E-3</v>
      </c>
    </row>
    <row r="15" spans="1:4" x14ac:dyDescent="0.25">
      <c r="A15" s="2" t="s">
        <v>782</v>
      </c>
      <c r="B15" s="24">
        <v>100</v>
      </c>
      <c r="C15" s="25">
        <v>1542.86</v>
      </c>
      <c r="D15" s="14">
        <f t="shared" si="0"/>
        <v>4.113740577142466E-3</v>
      </c>
    </row>
    <row r="16" spans="1:4" x14ac:dyDescent="0.25">
      <c r="A16" s="2" t="s">
        <v>811</v>
      </c>
      <c r="B16" s="24">
        <v>84</v>
      </c>
      <c r="C16" s="25">
        <v>1514.53</v>
      </c>
      <c r="D16" s="14">
        <f t="shared" si="0"/>
        <v>4.0382040601866526E-3</v>
      </c>
    </row>
    <row r="17" spans="1:4" x14ac:dyDescent="0.25">
      <c r="A17" s="2" t="s">
        <v>444</v>
      </c>
      <c r="B17" s="24">
        <v>21</v>
      </c>
      <c r="C17" s="25">
        <v>1296.4000000000001</v>
      </c>
      <c r="D17" s="14">
        <f t="shared" si="0"/>
        <v>3.4566022090192845E-3</v>
      </c>
    </row>
    <row r="18" spans="1:4" x14ac:dyDescent="0.25">
      <c r="A18" s="2" t="s">
        <v>825</v>
      </c>
      <c r="B18" s="24">
        <v>61</v>
      </c>
      <c r="C18" s="25">
        <v>973.42000000000007</v>
      </c>
      <c r="D18" s="14">
        <f t="shared" si="0"/>
        <v>2.5954379221718236E-3</v>
      </c>
    </row>
    <row r="19" spans="1:4" x14ac:dyDescent="0.25">
      <c r="A19" s="2" t="s">
        <v>445</v>
      </c>
      <c r="B19" s="24">
        <v>7</v>
      </c>
      <c r="C19" s="25">
        <v>660.29</v>
      </c>
      <c r="D19" s="14">
        <f t="shared" si="0"/>
        <v>1.7605367730587343E-3</v>
      </c>
    </row>
    <row r="20" spans="1:4" x14ac:dyDescent="0.25">
      <c r="A20" s="2" t="s">
        <v>456</v>
      </c>
      <c r="B20" s="24">
        <v>12</v>
      </c>
      <c r="C20" s="25">
        <v>446.1</v>
      </c>
      <c r="D20" s="14">
        <f t="shared" si="0"/>
        <v>1.1894401769851147E-3</v>
      </c>
    </row>
    <row r="21" spans="1:4" x14ac:dyDescent="0.25">
      <c r="A21" s="2" t="s">
        <v>455</v>
      </c>
      <c r="B21" s="24">
        <v>2</v>
      </c>
      <c r="C21" s="25">
        <v>363.96</v>
      </c>
      <c r="D21" s="14">
        <f t="shared" si="0"/>
        <v>9.7042960505604647E-4</v>
      </c>
    </row>
    <row r="22" spans="1:4" x14ac:dyDescent="0.25">
      <c r="A22" s="2" t="s">
        <v>801</v>
      </c>
      <c r="B22" s="24">
        <v>9</v>
      </c>
      <c r="C22" s="25">
        <v>355.40999999999997</v>
      </c>
      <c r="D22" s="14">
        <f t="shared" si="0"/>
        <v>9.4763266824093157E-4</v>
      </c>
    </row>
    <row r="23" spans="1:4" x14ac:dyDescent="0.25">
      <c r="A23" s="2" t="s">
        <v>454</v>
      </c>
      <c r="B23" s="24">
        <v>6</v>
      </c>
      <c r="C23" s="25">
        <v>318.00600000000003</v>
      </c>
      <c r="D23" s="14">
        <f t="shared" si="0"/>
        <v>8.4790206886870305E-4</v>
      </c>
    </row>
    <row r="24" spans="1:4" x14ac:dyDescent="0.25">
      <c r="A24" s="2" t="s">
        <v>459</v>
      </c>
      <c r="B24" s="24">
        <v>40</v>
      </c>
      <c r="C24" s="25">
        <v>285.02999999999997</v>
      </c>
      <c r="D24" s="14">
        <f t="shared" si="0"/>
        <v>7.5997788308914413E-4</v>
      </c>
    </row>
    <row r="25" spans="1:4" x14ac:dyDescent="0.25">
      <c r="A25" s="2" t="s">
        <v>453</v>
      </c>
      <c r="B25" s="24">
        <v>0</v>
      </c>
      <c r="C25" s="25">
        <v>195.83</v>
      </c>
      <c r="D25" s="14">
        <f t="shared" si="0"/>
        <v>5.2214317386010988E-4</v>
      </c>
    </row>
    <row r="26" spans="1:4" x14ac:dyDescent="0.25">
      <c r="A26" s="2" t="s">
        <v>458</v>
      </c>
      <c r="B26" s="24">
        <v>7</v>
      </c>
      <c r="C26" s="25">
        <v>184.90400000000002</v>
      </c>
      <c r="D26" s="14">
        <f t="shared" si="0"/>
        <v>4.930110882879527E-4</v>
      </c>
    </row>
    <row r="27" spans="1:4" x14ac:dyDescent="0.25">
      <c r="A27" s="2" t="s">
        <v>457</v>
      </c>
      <c r="B27" s="24">
        <v>1</v>
      </c>
      <c r="C27" s="25">
        <v>170.13</v>
      </c>
      <c r="D27" s="14">
        <f t="shared" si="0"/>
        <v>4.536190479947939E-4</v>
      </c>
    </row>
    <row r="28" spans="1:4" x14ac:dyDescent="0.25">
      <c r="A28" s="2" t="s">
        <v>451</v>
      </c>
      <c r="B28" s="24">
        <v>1</v>
      </c>
      <c r="C28" s="25">
        <v>82.72</v>
      </c>
      <c r="D28" s="14">
        <f t="shared" si="0"/>
        <v>2.2055703080073679E-4</v>
      </c>
    </row>
    <row r="29" spans="1:4" x14ac:dyDescent="0.25">
      <c r="A29" s="2" t="s">
        <v>830</v>
      </c>
      <c r="B29" s="24">
        <v>1</v>
      </c>
      <c r="C29" s="25">
        <v>22</v>
      </c>
      <c r="D29" s="14">
        <f t="shared" si="0"/>
        <v>5.8658784787430001E-5</v>
      </c>
    </row>
    <row r="30" spans="1:4" x14ac:dyDescent="0.25">
      <c r="A30" s="2" t="s">
        <v>283</v>
      </c>
      <c r="B30" s="24">
        <v>6803</v>
      </c>
      <c r="C30" s="25">
        <v>375050.38810000004</v>
      </c>
      <c r="D30" s="14">
        <f t="shared" si="0"/>
        <v>1</v>
      </c>
    </row>
    <row r="31" spans="1:4" x14ac:dyDescent="0.25">
      <c r="B31"/>
      <c r="C31"/>
      <c r="D31" s="14"/>
    </row>
    <row r="32" spans="1:4" x14ac:dyDescent="0.25">
      <c r="B32"/>
      <c r="C32"/>
      <c r="D32" s="14"/>
    </row>
    <row r="33" spans="2:4" x14ac:dyDescent="0.25">
      <c r="B33"/>
      <c r="C33"/>
      <c r="D33" s="14"/>
    </row>
    <row r="34" spans="2:4" x14ac:dyDescent="0.25">
      <c r="B34"/>
      <c r="C34"/>
      <c r="D34" s="14"/>
    </row>
    <row r="35" spans="2:4" x14ac:dyDescent="0.25">
      <c r="B35"/>
      <c r="C35"/>
      <c r="D35" s="14"/>
    </row>
    <row r="36" spans="2:4" x14ac:dyDescent="0.25">
      <c r="B36"/>
      <c r="C36"/>
      <c r="D36" s="14"/>
    </row>
    <row r="37" spans="2:4" x14ac:dyDescent="0.25">
      <c r="B37"/>
      <c r="C37"/>
      <c r="D37" s="14"/>
    </row>
    <row r="38" spans="2:4" x14ac:dyDescent="0.25">
      <c r="B38"/>
      <c r="C38"/>
      <c r="D38" s="14"/>
    </row>
    <row r="39" spans="2:4" x14ac:dyDescent="0.25">
      <c r="B39"/>
      <c r="C39"/>
      <c r="D39" s="14"/>
    </row>
    <row r="40" spans="2:4" x14ac:dyDescent="0.25">
      <c r="B40"/>
      <c r="C40"/>
      <c r="D40" s="14"/>
    </row>
    <row r="41" spans="2:4" x14ac:dyDescent="0.25">
      <c r="B41"/>
      <c r="C41"/>
      <c r="D41" s="14"/>
    </row>
    <row r="42" spans="2:4" x14ac:dyDescent="0.25">
      <c r="B42"/>
      <c r="C42"/>
      <c r="D42" s="14"/>
    </row>
    <row r="43" spans="2:4" x14ac:dyDescent="0.25">
      <c r="B43"/>
      <c r="C43"/>
      <c r="D43" s="14"/>
    </row>
    <row r="44" spans="2:4" x14ac:dyDescent="0.25">
      <c r="B44"/>
      <c r="C44"/>
      <c r="D44" s="14"/>
    </row>
    <row r="45" spans="2:4" x14ac:dyDescent="0.25">
      <c r="B45"/>
      <c r="C45"/>
      <c r="D45" s="14"/>
    </row>
    <row r="46" spans="2:4" x14ac:dyDescent="0.25">
      <c r="B46"/>
      <c r="C46"/>
      <c r="D46" s="14"/>
    </row>
    <row r="47" spans="2:4" x14ac:dyDescent="0.25">
      <c r="B47"/>
      <c r="C47"/>
      <c r="D47" s="14"/>
    </row>
    <row r="48" spans="2:4" x14ac:dyDescent="0.25">
      <c r="B48"/>
      <c r="C48"/>
      <c r="D48" s="14"/>
    </row>
    <row r="49" spans="2:4" x14ac:dyDescent="0.25">
      <c r="B49"/>
      <c r="C49"/>
      <c r="D49" s="14"/>
    </row>
    <row r="50" spans="2:4" x14ac:dyDescent="0.25">
      <c r="B50"/>
      <c r="C50"/>
      <c r="D50" s="14"/>
    </row>
    <row r="51" spans="2:4" x14ac:dyDescent="0.25">
      <c r="B51"/>
      <c r="C51"/>
      <c r="D51" s="14"/>
    </row>
    <row r="52" spans="2:4" x14ac:dyDescent="0.25">
      <c r="B52"/>
      <c r="C52"/>
      <c r="D52" s="14"/>
    </row>
    <row r="53" spans="2:4" x14ac:dyDescent="0.25">
      <c r="B53"/>
      <c r="C53"/>
      <c r="D53" s="14"/>
    </row>
    <row r="54" spans="2:4" x14ac:dyDescent="0.25">
      <c r="B54"/>
      <c r="C54"/>
      <c r="D54" s="14"/>
    </row>
    <row r="55" spans="2:4" x14ac:dyDescent="0.25">
      <c r="B55"/>
      <c r="C55"/>
      <c r="D55" s="14"/>
    </row>
    <row r="56" spans="2:4" x14ac:dyDescent="0.25">
      <c r="B56"/>
      <c r="C56"/>
      <c r="D56" s="14"/>
    </row>
    <row r="57" spans="2:4" x14ac:dyDescent="0.25">
      <c r="B57"/>
      <c r="C57"/>
      <c r="D57" s="14"/>
    </row>
    <row r="58" spans="2:4" x14ac:dyDescent="0.25">
      <c r="B58"/>
      <c r="C58"/>
      <c r="D58" s="14"/>
    </row>
    <row r="59" spans="2:4" x14ac:dyDescent="0.25">
      <c r="B59"/>
      <c r="C59"/>
    </row>
    <row r="60" spans="2:4" x14ac:dyDescent="0.25">
      <c r="B60"/>
      <c r="C60"/>
    </row>
    <row r="61" spans="2:4" x14ac:dyDescent="0.25">
      <c r="B61"/>
      <c r="C61"/>
    </row>
    <row r="62" spans="2:4" x14ac:dyDescent="0.25">
      <c r="B62"/>
      <c r="C62"/>
    </row>
    <row r="63" spans="2:4" x14ac:dyDescent="0.25">
      <c r="B63"/>
      <c r="C63"/>
    </row>
    <row r="64" spans="2:4" x14ac:dyDescent="0.25">
      <c r="B64"/>
      <c r="C64"/>
    </row>
    <row r="65" spans="2:3" x14ac:dyDescent="0.25">
      <c r="B65"/>
      <c r="C65"/>
    </row>
    <row r="66" spans="2:3" x14ac:dyDescent="0.25">
      <c r="B66"/>
      <c r="C66"/>
    </row>
    <row r="67" spans="2:3" x14ac:dyDescent="0.25">
      <c r="B67"/>
      <c r="C67"/>
    </row>
    <row r="68" spans="2:3" x14ac:dyDescent="0.25">
      <c r="B68"/>
      <c r="C68"/>
    </row>
    <row r="69" spans="2:3" x14ac:dyDescent="0.25">
      <c r="B69"/>
      <c r="C69"/>
    </row>
    <row r="70" spans="2:3" x14ac:dyDescent="0.25">
      <c r="B70"/>
      <c r="C70"/>
    </row>
    <row r="71" spans="2:3" x14ac:dyDescent="0.25">
      <c r="B71"/>
      <c r="C71"/>
    </row>
    <row r="72" spans="2:3" x14ac:dyDescent="0.25">
      <c r="B72"/>
      <c r="C72"/>
    </row>
    <row r="73" spans="2:3" x14ac:dyDescent="0.25">
      <c r="B73"/>
      <c r="C73"/>
    </row>
    <row r="74" spans="2:3" x14ac:dyDescent="0.25">
      <c r="B74"/>
      <c r="C74"/>
    </row>
    <row r="75" spans="2:3" x14ac:dyDescent="0.25">
      <c r="B75"/>
      <c r="C75"/>
    </row>
    <row r="76" spans="2:3" x14ac:dyDescent="0.25">
      <c r="B76"/>
      <c r="C76"/>
    </row>
    <row r="77" spans="2:3" x14ac:dyDescent="0.25">
      <c r="B77"/>
      <c r="C77"/>
    </row>
    <row r="78" spans="2:3" x14ac:dyDescent="0.25">
      <c r="B78"/>
      <c r="C78"/>
    </row>
    <row r="79" spans="2:3" x14ac:dyDescent="0.25">
      <c r="B79"/>
      <c r="C79"/>
    </row>
    <row r="80" spans="2:3" x14ac:dyDescent="0.25">
      <c r="B80"/>
      <c r="C80"/>
    </row>
    <row r="81" spans="2:3" x14ac:dyDescent="0.25">
      <c r="B81"/>
      <c r="C81"/>
    </row>
    <row r="82" spans="2:3" x14ac:dyDescent="0.25">
      <c r="B82"/>
      <c r="C82"/>
    </row>
    <row r="83" spans="2:3" x14ac:dyDescent="0.25">
      <c r="B83"/>
      <c r="C83"/>
    </row>
    <row r="84" spans="2:3" x14ac:dyDescent="0.25">
      <c r="B84"/>
      <c r="C84"/>
    </row>
    <row r="85" spans="2:3" x14ac:dyDescent="0.25">
      <c r="B85"/>
      <c r="C85"/>
    </row>
    <row r="86" spans="2:3" x14ac:dyDescent="0.25">
      <c r="B86"/>
      <c r="C86"/>
    </row>
    <row r="87" spans="2:3" x14ac:dyDescent="0.25">
      <c r="B87"/>
      <c r="C87"/>
    </row>
    <row r="88" spans="2:3" x14ac:dyDescent="0.25">
      <c r="B88"/>
      <c r="C88"/>
    </row>
    <row r="89" spans="2:3" x14ac:dyDescent="0.25">
      <c r="B89"/>
      <c r="C89"/>
    </row>
    <row r="90" spans="2:3" x14ac:dyDescent="0.25">
      <c r="B90"/>
      <c r="C90"/>
    </row>
    <row r="91" spans="2:3" x14ac:dyDescent="0.25">
      <c r="B91"/>
      <c r="C91"/>
    </row>
    <row r="92" spans="2:3" x14ac:dyDescent="0.25">
      <c r="B92"/>
      <c r="C92"/>
    </row>
    <row r="93" spans="2:3" x14ac:dyDescent="0.25">
      <c r="B93"/>
      <c r="C93"/>
    </row>
    <row r="94" spans="2:3" x14ac:dyDescent="0.25">
      <c r="B94"/>
      <c r="C94"/>
    </row>
    <row r="95" spans="2:3" x14ac:dyDescent="0.25">
      <c r="B95"/>
      <c r="C95"/>
    </row>
    <row r="96" spans="2:3" x14ac:dyDescent="0.25">
      <c r="B96"/>
      <c r="C96"/>
    </row>
    <row r="97" spans="2:3" x14ac:dyDescent="0.25">
      <c r="B97"/>
      <c r="C97"/>
    </row>
    <row r="98" spans="2:3" x14ac:dyDescent="0.25">
      <c r="B98"/>
      <c r="C98"/>
    </row>
    <row r="99" spans="2:3" x14ac:dyDescent="0.25">
      <c r="B99"/>
      <c r="C99"/>
    </row>
    <row r="100" spans="2:3" x14ac:dyDescent="0.25">
      <c r="B100"/>
      <c r="C100"/>
    </row>
    <row r="101" spans="2:3" x14ac:dyDescent="0.25">
      <c r="B101"/>
      <c r="C101"/>
    </row>
    <row r="102" spans="2:3" x14ac:dyDescent="0.25">
      <c r="B102"/>
      <c r="C102"/>
    </row>
    <row r="103" spans="2:3" x14ac:dyDescent="0.25">
      <c r="B103"/>
      <c r="C103"/>
    </row>
    <row r="104" spans="2:3" x14ac:dyDescent="0.25">
      <c r="B104"/>
      <c r="C104"/>
    </row>
    <row r="105" spans="2:3" x14ac:dyDescent="0.25">
      <c r="B105"/>
      <c r="C105"/>
    </row>
    <row r="106" spans="2:3" x14ac:dyDescent="0.25">
      <c r="B106"/>
      <c r="C106"/>
    </row>
    <row r="107" spans="2:3" x14ac:dyDescent="0.25">
      <c r="B107"/>
      <c r="C107"/>
    </row>
    <row r="108" spans="2:3" x14ac:dyDescent="0.25">
      <c r="B108"/>
      <c r="C108"/>
    </row>
    <row r="109" spans="2:3" x14ac:dyDescent="0.25">
      <c r="B109"/>
      <c r="C109"/>
    </row>
    <row r="110" spans="2:3" x14ac:dyDescent="0.25">
      <c r="B110"/>
      <c r="C110"/>
    </row>
    <row r="111" spans="2:3" x14ac:dyDescent="0.25">
      <c r="B111"/>
      <c r="C111"/>
    </row>
    <row r="112" spans="2:3" x14ac:dyDescent="0.25">
      <c r="B112"/>
      <c r="C112"/>
    </row>
    <row r="113" spans="2:3" x14ac:dyDescent="0.25">
      <c r="B113"/>
      <c r="C113"/>
    </row>
    <row r="114" spans="2:3" x14ac:dyDescent="0.25">
      <c r="B114"/>
      <c r="C114"/>
    </row>
    <row r="115" spans="2:3" x14ac:dyDescent="0.25">
      <c r="B115"/>
      <c r="C115"/>
    </row>
    <row r="116" spans="2:3" x14ac:dyDescent="0.25">
      <c r="B116"/>
      <c r="C116"/>
    </row>
    <row r="117" spans="2:3" x14ac:dyDescent="0.25">
      <c r="B117"/>
      <c r="C117"/>
    </row>
    <row r="118" spans="2:3" x14ac:dyDescent="0.25">
      <c r="B118"/>
      <c r="C118"/>
    </row>
    <row r="119" spans="2:3" x14ac:dyDescent="0.25">
      <c r="B119"/>
      <c r="C119"/>
    </row>
    <row r="120" spans="2:3" x14ac:dyDescent="0.25">
      <c r="B120"/>
      <c r="C120"/>
    </row>
    <row r="121" spans="2:3" x14ac:dyDescent="0.25">
      <c r="B121"/>
      <c r="C121"/>
    </row>
    <row r="122" spans="2:3" x14ac:dyDescent="0.25">
      <c r="B122"/>
      <c r="C122"/>
    </row>
    <row r="123" spans="2:3" x14ac:dyDescent="0.25">
      <c r="B123"/>
      <c r="C123"/>
    </row>
    <row r="124" spans="2:3" x14ac:dyDescent="0.25">
      <c r="B124"/>
      <c r="C124"/>
    </row>
    <row r="125" spans="2:3" x14ac:dyDescent="0.25">
      <c r="B125"/>
      <c r="C125"/>
    </row>
    <row r="126" spans="2:3" x14ac:dyDescent="0.25">
      <c r="B126"/>
      <c r="C126"/>
    </row>
    <row r="127" spans="2:3" x14ac:dyDescent="0.25">
      <c r="B127"/>
      <c r="C127"/>
    </row>
    <row r="128" spans="2:3" x14ac:dyDescent="0.25">
      <c r="B128"/>
      <c r="C128"/>
    </row>
    <row r="129" spans="2:3" x14ac:dyDescent="0.25">
      <c r="B129"/>
      <c r="C129"/>
    </row>
    <row r="130" spans="2:3" x14ac:dyDescent="0.25">
      <c r="B130"/>
      <c r="C130"/>
    </row>
    <row r="131" spans="2:3" x14ac:dyDescent="0.25">
      <c r="B131"/>
      <c r="C131"/>
    </row>
    <row r="132" spans="2:3" x14ac:dyDescent="0.25">
      <c r="B132"/>
      <c r="C132"/>
    </row>
    <row r="133" spans="2:3" x14ac:dyDescent="0.25">
      <c r="B133"/>
      <c r="C133"/>
    </row>
    <row r="134" spans="2:3" x14ac:dyDescent="0.25">
      <c r="B134"/>
      <c r="C134"/>
    </row>
    <row r="135" spans="2:3" x14ac:dyDescent="0.25">
      <c r="B135"/>
      <c r="C135"/>
    </row>
    <row r="136" spans="2:3" x14ac:dyDescent="0.25">
      <c r="B136"/>
      <c r="C136"/>
    </row>
    <row r="137" spans="2:3" x14ac:dyDescent="0.25">
      <c r="B137"/>
      <c r="C137"/>
    </row>
    <row r="138" spans="2:3" x14ac:dyDescent="0.25">
      <c r="B138"/>
      <c r="C138"/>
    </row>
    <row r="139" spans="2:3" x14ac:dyDescent="0.25">
      <c r="B139"/>
      <c r="C139"/>
    </row>
    <row r="140" spans="2:3" x14ac:dyDescent="0.25">
      <c r="B140"/>
      <c r="C140"/>
    </row>
    <row r="141" spans="2:3" x14ac:dyDescent="0.25">
      <c r="B141"/>
      <c r="C141"/>
    </row>
    <row r="142" spans="2:3" x14ac:dyDescent="0.25">
      <c r="B142"/>
      <c r="C142"/>
    </row>
    <row r="143" spans="2:3" x14ac:dyDescent="0.25">
      <c r="B143"/>
      <c r="C143"/>
    </row>
    <row r="144" spans="2:3" x14ac:dyDescent="0.25">
      <c r="B144"/>
      <c r="C144"/>
    </row>
    <row r="145" spans="2:3" x14ac:dyDescent="0.25">
      <c r="B145"/>
      <c r="C145"/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6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3" sqref="E3"/>
    </sheetView>
  </sheetViews>
  <sheetFormatPr defaultRowHeight="15" x14ac:dyDescent="0.25"/>
  <cols>
    <col min="1" max="1" width="20" style="2" bestFit="1" customWidth="1"/>
    <col min="2" max="2" width="25" style="5" bestFit="1" customWidth="1"/>
    <col min="3" max="3" width="15.85546875" style="5" bestFit="1" customWidth="1"/>
    <col min="4" max="4" width="17.7109375" style="5" bestFit="1" customWidth="1"/>
    <col min="5" max="5" width="14.28515625" style="5" bestFit="1" customWidth="1"/>
    <col min="6" max="6" width="14.28515625" style="10" bestFit="1" customWidth="1"/>
    <col min="7" max="7" width="15" style="7" customWidth="1"/>
    <col min="8" max="8" width="16.28515625" style="7" bestFit="1" customWidth="1"/>
    <col min="9" max="9" width="10.140625" style="10" bestFit="1" customWidth="1"/>
    <col min="10" max="10" width="10.42578125" style="7" customWidth="1"/>
    <col min="11" max="11" width="13.28515625" style="5" bestFit="1" customWidth="1"/>
    <col min="12" max="12" width="14.28515625" style="5" bestFit="1" customWidth="1"/>
    <col min="13" max="13" width="10.7109375" style="5" customWidth="1"/>
    <col min="14" max="14" width="9" style="5" bestFit="1" customWidth="1"/>
    <col min="15" max="16384" width="9.140625" style="5"/>
  </cols>
  <sheetData>
    <row r="1" spans="1:12" x14ac:dyDescent="0.25">
      <c r="E1" s="23">
        <f>SUM(E3:E646)</f>
        <v>6803</v>
      </c>
      <c r="F1" s="12">
        <f>SUM(F3:F646)</f>
        <v>375050.38809999998</v>
      </c>
      <c r="G1" s="10"/>
      <c r="I1" s="12"/>
      <c r="K1" s="14"/>
      <c r="L1" s="13"/>
    </row>
    <row r="2" spans="1:12" ht="30" x14ac:dyDescent="0.25">
      <c r="A2" s="8" t="s">
        <v>0</v>
      </c>
      <c r="B2" s="6" t="s">
        <v>429</v>
      </c>
      <c r="C2" s="6" t="s">
        <v>430</v>
      </c>
      <c r="D2" s="6" t="s">
        <v>431</v>
      </c>
      <c r="E2" s="6" t="s">
        <v>942</v>
      </c>
      <c r="F2" s="11" t="s">
        <v>733</v>
      </c>
      <c r="G2" s="6" t="s">
        <v>941</v>
      </c>
      <c r="H2" s="11" t="s">
        <v>434</v>
      </c>
      <c r="I2" s="6" t="s">
        <v>435</v>
      </c>
      <c r="J2" s="6" t="s">
        <v>436</v>
      </c>
      <c r="K2" s="6" t="s">
        <v>437</v>
      </c>
      <c r="L2" s="6" t="s">
        <v>438</v>
      </c>
    </row>
    <row r="3" spans="1:12" x14ac:dyDescent="0.25">
      <c r="A3" s="9">
        <v>77350</v>
      </c>
      <c r="B3" s="9" t="s">
        <v>464</v>
      </c>
      <c r="C3" s="9" t="s">
        <v>441</v>
      </c>
      <c r="D3" s="9" t="s">
        <v>157</v>
      </c>
      <c r="E3" s="10">
        <v>285</v>
      </c>
      <c r="F3" s="7">
        <v>35258.76</v>
      </c>
      <c r="G3" s="15">
        <f>F3/$F$1</f>
        <v>9.4010727941438443E-2</v>
      </c>
      <c r="I3" s="7">
        <v>0</v>
      </c>
      <c r="J3" s="7">
        <v>425.28</v>
      </c>
      <c r="K3" s="14">
        <v>0.86158833063209073</v>
      </c>
      <c r="L3" s="13" t="s">
        <v>1</v>
      </c>
    </row>
    <row r="4" spans="1:12" x14ac:dyDescent="0.25">
      <c r="A4" s="16" t="s">
        <v>244</v>
      </c>
      <c r="B4" s="9" t="s">
        <v>460</v>
      </c>
      <c r="C4" s="9" t="s">
        <v>442</v>
      </c>
      <c r="D4" s="9" t="s">
        <v>940</v>
      </c>
      <c r="E4" s="18">
        <v>769</v>
      </c>
      <c r="F4" s="19">
        <v>34333.580000000075</v>
      </c>
      <c r="G4" s="15">
        <f t="shared" ref="G4:G67" si="0">F4/$F$1</f>
        <v>9.1543912736455249E-2</v>
      </c>
      <c r="H4" s="17"/>
      <c r="I4" s="18"/>
      <c r="J4" s="19"/>
      <c r="K4" s="17"/>
      <c r="L4" s="17"/>
    </row>
    <row r="5" spans="1:12" x14ac:dyDescent="0.25">
      <c r="A5" s="16" t="s">
        <v>122</v>
      </c>
      <c r="B5" s="9" t="s">
        <v>465</v>
      </c>
      <c r="C5" s="9" t="s">
        <v>441</v>
      </c>
      <c r="D5" s="9" t="s">
        <v>659</v>
      </c>
      <c r="E5" s="18">
        <v>602</v>
      </c>
      <c r="F5" s="19">
        <v>15974.16</v>
      </c>
      <c r="G5" s="15">
        <f t="shared" si="0"/>
        <v>4.2592036981816954E-2</v>
      </c>
      <c r="H5" s="17"/>
      <c r="I5" s="18"/>
      <c r="J5" s="19"/>
      <c r="K5" s="17"/>
      <c r="L5" s="17"/>
    </row>
    <row r="6" spans="1:12" x14ac:dyDescent="0.25">
      <c r="A6" s="9">
        <v>77354</v>
      </c>
      <c r="B6" s="9" t="s">
        <v>464</v>
      </c>
      <c r="C6" s="9" t="s">
        <v>441</v>
      </c>
      <c r="D6" s="9" t="s">
        <v>102</v>
      </c>
      <c r="E6" s="10">
        <v>73</v>
      </c>
      <c r="F6" s="7">
        <v>12434.75</v>
      </c>
      <c r="G6" s="15">
        <f t="shared" si="0"/>
        <v>3.3154878369795242E-2</v>
      </c>
      <c r="I6" s="7">
        <v>0</v>
      </c>
      <c r="J6" s="7">
        <v>416.18999999999994</v>
      </c>
      <c r="K6" s="14">
        <v>0.7504598074218326</v>
      </c>
      <c r="L6" s="13" t="s">
        <v>1</v>
      </c>
    </row>
    <row r="7" spans="1:12" x14ac:dyDescent="0.25">
      <c r="A7" s="9">
        <v>332052</v>
      </c>
      <c r="B7" s="9" t="s">
        <v>462</v>
      </c>
      <c r="C7" s="9" t="s">
        <v>428</v>
      </c>
      <c r="D7" s="9" t="s">
        <v>699</v>
      </c>
      <c r="E7" s="10">
        <v>628</v>
      </c>
      <c r="F7" s="7">
        <v>11875.95</v>
      </c>
      <c r="G7" s="15">
        <f t="shared" si="0"/>
        <v>3.1664945236194522E-2</v>
      </c>
      <c r="I7" s="7">
        <v>0</v>
      </c>
      <c r="J7" s="7">
        <v>205.58</v>
      </c>
      <c r="K7" s="14">
        <v>0.83647312527973305</v>
      </c>
      <c r="L7" s="13" t="s">
        <v>1</v>
      </c>
    </row>
    <row r="8" spans="1:12" x14ac:dyDescent="0.25">
      <c r="A8" s="16" t="s">
        <v>156</v>
      </c>
      <c r="B8" s="9" t="s">
        <v>462</v>
      </c>
      <c r="C8" s="9" t="s">
        <v>428</v>
      </c>
      <c r="D8" s="9" t="s">
        <v>171</v>
      </c>
      <c r="E8" s="18">
        <v>212</v>
      </c>
      <c r="F8" s="19">
        <v>11346.439599999969</v>
      </c>
      <c r="G8" s="15">
        <f t="shared" si="0"/>
        <v>3.0253107209089618E-2</v>
      </c>
      <c r="H8" s="17"/>
      <c r="I8" s="18"/>
      <c r="J8" s="19"/>
      <c r="K8" s="17"/>
      <c r="L8" s="17"/>
    </row>
    <row r="9" spans="1:12" x14ac:dyDescent="0.25">
      <c r="A9" s="16" t="s">
        <v>113</v>
      </c>
      <c r="B9" s="9" t="s">
        <v>460</v>
      </c>
      <c r="C9" s="9" t="s">
        <v>442</v>
      </c>
      <c r="D9" s="9" t="s">
        <v>463</v>
      </c>
      <c r="E9" s="18">
        <v>234</v>
      </c>
      <c r="F9" s="19">
        <v>10523.630600000046</v>
      </c>
      <c r="G9" s="15">
        <f t="shared" si="0"/>
        <v>2.8059244661264346E-2</v>
      </c>
      <c r="H9" s="17"/>
      <c r="I9" s="18"/>
      <c r="J9" s="19"/>
      <c r="K9" s="17"/>
      <c r="L9" s="17"/>
    </row>
    <row r="10" spans="1:12" x14ac:dyDescent="0.25">
      <c r="A10" s="9">
        <v>332053</v>
      </c>
      <c r="B10" s="9" t="s">
        <v>462</v>
      </c>
      <c r="C10" s="9" t="s">
        <v>428</v>
      </c>
      <c r="D10" s="9" t="s">
        <v>695</v>
      </c>
      <c r="E10" s="10">
        <v>537</v>
      </c>
      <c r="F10" s="7">
        <v>10217.5</v>
      </c>
      <c r="G10" s="15">
        <f t="shared" si="0"/>
        <v>2.7243006071162097E-2</v>
      </c>
      <c r="I10" s="7">
        <v>0</v>
      </c>
      <c r="J10" s="7">
        <v>203.01999999999998</v>
      </c>
      <c r="K10" s="14">
        <v>0.69099077635206418</v>
      </c>
      <c r="L10" s="13" t="s">
        <v>1</v>
      </c>
    </row>
    <row r="11" spans="1:12" x14ac:dyDescent="0.25">
      <c r="A11" s="9">
        <v>10107</v>
      </c>
      <c r="B11" s="9" t="s">
        <v>467</v>
      </c>
      <c r="C11" s="9" t="s">
        <v>442</v>
      </c>
      <c r="D11" s="9" t="s">
        <v>468</v>
      </c>
      <c r="E11" s="10">
        <v>77</v>
      </c>
      <c r="F11" s="7">
        <v>5862.15</v>
      </c>
      <c r="G11" s="15">
        <f t="shared" si="0"/>
        <v>1.5630299783710583E-2</v>
      </c>
      <c r="I11" s="7">
        <v>0</v>
      </c>
      <c r="J11" s="7">
        <v>782.61999999999989</v>
      </c>
      <c r="K11" s="14">
        <v>0.70693548678481744</v>
      </c>
      <c r="L11" s="13" t="s">
        <v>1</v>
      </c>
    </row>
    <row r="12" spans="1:12" x14ac:dyDescent="0.25">
      <c r="A12" s="2" t="s">
        <v>31</v>
      </c>
      <c r="B12" s="9" t="str">
        <f>VLOOKUP(A12,Resumo!A3:B647,2,FALSE)</f>
        <v>Rolamento Eixo</v>
      </c>
      <c r="C12" s="9" t="str">
        <f>VLOOKUP(A12,Resumo!A3:C647,3,FALSE)</f>
        <v>Importação</v>
      </c>
      <c r="D12" s="9" t="str">
        <f>VLOOKUP(A12,Resumo!A3:D647,4,FALSE)</f>
        <v>Kit Rolamento Eixo Traseiro C/ Bucha Peugeout 207 47mm</v>
      </c>
      <c r="E12" s="10">
        <v>35</v>
      </c>
      <c r="F12" s="7">
        <v>5797.3799999999992</v>
      </c>
      <c r="G12" s="15">
        <f t="shared" si="0"/>
        <v>1.5457602988679589E-2</v>
      </c>
      <c r="I12" s="7">
        <v>0</v>
      </c>
      <c r="J12" s="7">
        <v>29.36</v>
      </c>
      <c r="K12" s="14">
        <v>0.68920187793427223</v>
      </c>
      <c r="L12" s="13" t="s">
        <v>1</v>
      </c>
    </row>
    <row r="13" spans="1:12" x14ac:dyDescent="0.25">
      <c r="A13" s="9">
        <v>552001</v>
      </c>
      <c r="B13" s="9" t="s">
        <v>462</v>
      </c>
      <c r="C13" s="9" t="s">
        <v>428</v>
      </c>
      <c r="D13" s="9" t="s">
        <v>35</v>
      </c>
      <c r="E13" s="10">
        <v>43</v>
      </c>
      <c r="F13" s="7">
        <v>5274.8</v>
      </c>
      <c r="G13" s="15">
        <f t="shared" si="0"/>
        <v>1.4064243545306174E-2</v>
      </c>
      <c r="I13" s="7">
        <v>0</v>
      </c>
      <c r="J13" s="7">
        <v>159</v>
      </c>
      <c r="K13" s="14">
        <v>0.59085841694537344</v>
      </c>
      <c r="L13" s="13" t="s">
        <v>1</v>
      </c>
    </row>
    <row r="14" spans="1:12" x14ac:dyDescent="0.25">
      <c r="A14" s="9">
        <v>552002</v>
      </c>
      <c r="B14" s="9" t="s">
        <v>462</v>
      </c>
      <c r="C14" s="9" t="s">
        <v>428</v>
      </c>
      <c r="D14" s="9" t="s">
        <v>185</v>
      </c>
      <c r="E14" s="10">
        <v>40</v>
      </c>
      <c r="F14" s="7">
        <v>4823.3500000000004</v>
      </c>
      <c r="G14" s="15">
        <f t="shared" si="0"/>
        <v>1.2860538618384116E-2</v>
      </c>
      <c r="I14" s="7">
        <v>0</v>
      </c>
      <c r="J14" s="7">
        <v>158.56</v>
      </c>
      <c r="K14" s="14">
        <v>0.7314327890026755</v>
      </c>
      <c r="L14" s="13" t="s">
        <v>1</v>
      </c>
    </row>
    <row r="15" spans="1:12" x14ac:dyDescent="0.25">
      <c r="A15" s="2" t="s">
        <v>152</v>
      </c>
      <c r="B15" s="9" t="str">
        <f>VLOOKUP(A15,Resumo!A2:B646,2,FALSE)</f>
        <v>Cabo Câmbio</v>
      </c>
      <c r="C15" s="9" t="str">
        <f>VLOOKUP(A15,Resumo!A2:C646,3,FALSE)</f>
        <v>Importação</v>
      </c>
      <c r="D15" s="9" t="str">
        <f>VLOOKUP(A15,Resumo!A2:D646,4,FALSE)</f>
        <v>Cabo De Marcha Prisma 2007/2014 Com Terminal</v>
      </c>
      <c r="E15" s="10">
        <v>25</v>
      </c>
      <c r="F15" s="7">
        <v>4026.7200000000012</v>
      </c>
      <c r="G15" s="15">
        <f t="shared" si="0"/>
        <v>1.0736477358147284E-2</v>
      </c>
      <c r="I15" s="7">
        <v>0</v>
      </c>
      <c r="J15" s="7">
        <v>61.89</v>
      </c>
      <c r="K15" s="14">
        <v>0.61637287122796536</v>
      </c>
      <c r="L15" s="13" t="s">
        <v>1</v>
      </c>
    </row>
    <row r="16" spans="1:12" x14ac:dyDescent="0.25">
      <c r="A16" s="16" t="s">
        <v>367</v>
      </c>
      <c r="B16" s="9" t="str">
        <f>VLOOKUP(A16,Resumo!A8:B652,2,FALSE)</f>
        <v>Bandeja e Bieleta</v>
      </c>
      <c r="C16" s="9" t="str">
        <f>VLOOKUP(A16,Resumo!A8:C652,3,FALSE)</f>
        <v>SPARE / HOLYMAN</v>
      </c>
      <c r="D16" s="9" t="str">
        <f>VLOOKUP(A16,Resumo!A8:D652,4,FALSE)</f>
        <v>Par Bandeja E Bieleta Peugeot 206 Todos 1999 A 2010</v>
      </c>
      <c r="E16" s="18">
        <v>12</v>
      </c>
      <c r="F16" s="19">
        <v>3741.82</v>
      </c>
      <c r="G16" s="15">
        <f t="shared" si="0"/>
        <v>9.9768460951500625E-3</v>
      </c>
      <c r="H16" s="17"/>
      <c r="I16" s="18"/>
      <c r="J16" s="19"/>
      <c r="K16" s="17"/>
      <c r="L16" s="17"/>
    </row>
    <row r="17" spans="1:12" x14ac:dyDescent="0.25">
      <c r="A17" s="2">
        <v>332042</v>
      </c>
      <c r="B17" s="9" t="s">
        <v>462</v>
      </c>
      <c r="C17" s="9" t="s">
        <v>428</v>
      </c>
      <c r="D17" s="9" t="s">
        <v>734</v>
      </c>
      <c r="E17" s="10">
        <v>169</v>
      </c>
      <c r="F17" s="7">
        <v>3194.0999999999995</v>
      </c>
      <c r="G17" s="15">
        <f t="shared" si="0"/>
        <v>8.5164556586150072E-3</v>
      </c>
      <c r="I17" s="7">
        <v>0</v>
      </c>
      <c r="J17" s="7">
        <v>207.05</v>
      </c>
      <c r="K17" s="14">
        <v>0.74909551374819117</v>
      </c>
      <c r="L17" s="13" t="s">
        <v>1</v>
      </c>
    </row>
    <row r="18" spans="1:12" x14ac:dyDescent="0.25">
      <c r="A18" s="9" t="s">
        <v>23</v>
      </c>
      <c r="B18" s="9" t="s">
        <v>462</v>
      </c>
      <c r="C18" s="9" t="s">
        <v>428</v>
      </c>
      <c r="D18" s="9" t="s">
        <v>24</v>
      </c>
      <c r="E18" s="10">
        <v>28</v>
      </c>
      <c r="F18" s="7">
        <v>3113.7099999999996</v>
      </c>
      <c r="G18" s="15">
        <f t="shared" si="0"/>
        <v>8.3021111263849399E-3</v>
      </c>
      <c r="I18" s="7">
        <v>0</v>
      </c>
      <c r="J18" s="7">
        <v>79.989999999999995</v>
      </c>
      <c r="K18" s="14">
        <v>0.89554411106135245</v>
      </c>
      <c r="L18" s="13" t="s">
        <v>1</v>
      </c>
    </row>
    <row r="19" spans="1:12" x14ac:dyDescent="0.25">
      <c r="A19" s="9" t="s">
        <v>129</v>
      </c>
      <c r="B19" s="9" t="str">
        <f>VLOOKUP(A19,Resumo!A5:B649,2,FALSE)</f>
        <v>Bandeja</v>
      </c>
      <c r="C19" s="9" t="str">
        <f>VLOOKUP(A19,Resumo!A5:C649,3,FALSE)</f>
        <v>SPARE</v>
      </c>
      <c r="D19" s="9" t="str">
        <f>VLOOKUP(A19,Resumo!A5:D649,4,FALSE)</f>
        <v>Par Bandeja Com Pivô Palio Weekend Adventure 2005 A 2008</v>
      </c>
      <c r="E19" s="10">
        <v>17</v>
      </c>
      <c r="F19" s="7">
        <v>2991.2899999999995</v>
      </c>
      <c r="G19" s="15">
        <f t="shared" si="0"/>
        <v>7.9757016521268854E-3</v>
      </c>
      <c r="I19" s="7">
        <v>0</v>
      </c>
      <c r="J19" s="7">
        <v>16.02000000000001</v>
      </c>
      <c r="K19" s="14">
        <v>2.2421901242861954E-2</v>
      </c>
      <c r="L19" s="13" t="s">
        <v>1</v>
      </c>
    </row>
    <row r="20" spans="1:12" x14ac:dyDescent="0.25">
      <c r="A20" s="9" t="s">
        <v>53</v>
      </c>
      <c r="B20" s="9" t="str">
        <f>VLOOKUP(A20,Resumo!A4:B648,2,FALSE)</f>
        <v>Bandeja</v>
      </c>
      <c r="C20" s="9" t="str">
        <f>VLOOKUP(A20,Resumo!A4:C648,3,FALSE)</f>
        <v>SPARE</v>
      </c>
      <c r="D20" s="9" t="str">
        <f>VLOOKUP(A20,Resumo!A4:D648,4,FALSE)</f>
        <v>Par Bandeja Traseira Uno Cs S Sx 1984 A 1996</v>
      </c>
      <c r="E20" s="10">
        <v>18</v>
      </c>
      <c r="F20" s="7">
        <v>2964.1499999999992</v>
      </c>
      <c r="G20" s="15">
        <f t="shared" si="0"/>
        <v>7.9033380421663912E-3</v>
      </c>
      <c r="I20" s="7">
        <v>0</v>
      </c>
      <c r="J20" s="7">
        <v>18.809999999999999</v>
      </c>
      <c r="K20" s="14">
        <v>0.62930746068919363</v>
      </c>
      <c r="L20" s="13" t="s">
        <v>1</v>
      </c>
    </row>
    <row r="21" spans="1:12" x14ac:dyDescent="0.25">
      <c r="A21" s="16" t="s">
        <v>28</v>
      </c>
      <c r="B21" s="9" t="s">
        <v>465</v>
      </c>
      <c r="C21" s="9" t="s">
        <v>441</v>
      </c>
      <c r="D21" s="9" t="s">
        <v>104</v>
      </c>
      <c r="E21" s="18">
        <v>28</v>
      </c>
      <c r="F21" s="19">
        <v>2962.7599999999998</v>
      </c>
      <c r="G21" s="15">
        <f t="shared" si="0"/>
        <v>7.8996318734911881E-3</v>
      </c>
      <c r="H21" s="17"/>
      <c r="I21" s="18"/>
      <c r="J21" s="19"/>
      <c r="K21" s="17"/>
      <c r="L21" s="17"/>
    </row>
    <row r="22" spans="1:12" x14ac:dyDescent="0.25">
      <c r="A22" s="9">
        <v>225051</v>
      </c>
      <c r="B22" s="9" t="s">
        <v>464</v>
      </c>
      <c r="C22" s="9" t="s">
        <v>441</v>
      </c>
      <c r="D22" s="9" t="s">
        <v>474</v>
      </c>
      <c r="E22" s="10">
        <v>17</v>
      </c>
      <c r="F22" s="7">
        <v>2943.1300000000006</v>
      </c>
      <c r="G22" s="15">
        <f t="shared" si="0"/>
        <v>7.8472922396104049E-3</v>
      </c>
      <c r="I22" s="7">
        <v>0</v>
      </c>
      <c r="J22" s="7">
        <v>236.51</v>
      </c>
      <c r="K22" s="14">
        <v>0.66188117426468529</v>
      </c>
      <c r="L22" s="13" t="s">
        <v>1</v>
      </c>
    </row>
    <row r="23" spans="1:12" x14ac:dyDescent="0.25">
      <c r="A23" s="9">
        <v>332043</v>
      </c>
      <c r="B23" s="9" t="s">
        <v>462</v>
      </c>
      <c r="C23" s="9" t="s">
        <v>428</v>
      </c>
      <c r="D23" s="9" t="s">
        <v>735</v>
      </c>
      <c r="E23" s="10">
        <v>149</v>
      </c>
      <c r="F23" s="7">
        <v>2816.1</v>
      </c>
      <c r="G23" s="15">
        <f t="shared" si="0"/>
        <v>7.5085910836309834E-3</v>
      </c>
      <c r="I23" s="7">
        <v>0</v>
      </c>
      <c r="J23" s="7">
        <v>206.83</v>
      </c>
      <c r="K23" s="14">
        <v>0.66225865326118283</v>
      </c>
      <c r="L23" s="13" t="s">
        <v>1</v>
      </c>
    </row>
    <row r="24" spans="1:12" x14ac:dyDescent="0.25">
      <c r="A24" s="2" t="s">
        <v>49</v>
      </c>
      <c r="B24" s="9" t="s">
        <v>464</v>
      </c>
      <c r="C24" s="9" t="s">
        <v>441</v>
      </c>
      <c r="D24" s="9" t="s">
        <v>268</v>
      </c>
      <c r="E24" s="10">
        <v>11</v>
      </c>
      <c r="F24" s="7">
        <v>2804.86</v>
      </c>
      <c r="G24" s="15">
        <f t="shared" si="0"/>
        <v>7.4786217772214066E-3</v>
      </c>
      <c r="I24" s="7">
        <v>0</v>
      </c>
      <c r="J24" s="7">
        <v>67.959999999999994</v>
      </c>
      <c r="K24" s="14">
        <v>0.6802802802802802</v>
      </c>
      <c r="L24" s="13" t="s">
        <v>1</v>
      </c>
    </row>
    <row r="25" spans="1:12" x14ac:dyDescent="0.25">
      <c r="A25" s="16" t="s">
        <v>309</v>
      </c>
      <c r="B25" s="9" t="str">
        <f>VLOOKUP(A25,Resumo!A11:B655,2,FALSE)</f>
        <v>Bandeja</v>
      </c>
      <c r="C25" s="9" t="str">
        <f>VLOOKUP(A25,Resumo!A11:C655,3,FALSE)</f>
        <v>SPARE</v>
      </c>
      <c r="D25" s="9" t="str">
        <f>VLOOKUP(A25,Resumo!A11:D655,4,FALSE)</f>
        <v>Par Bandeja Inferior Com Pivô Peugeot 208 2013 A 2022</v>
      </c>
      <c r="E25" s="18">
        <v>21</v>
      </c>
      <c r="F25" s="19">
        <v>2767.5991999999997</v>
      </c>
      <c r="G25" s="15">
        <f t="shared" si="0"/>
        <v>7.3792729932119746E-3</v>
      </c>
      <c r="H25" s="17"/>
      <c r="I25" s="18"/>
      <c r="J25" s="19"/>
      <c r="K25" s="17"/>
      <c r="L25" s="17"/>
    </row>
    <row r="26" spans="1:12" x14ac:dyDescent="0.25">
      <c r="A26" s="9">
        <v>112005</v>
      </c>
      <c r="B26" s="9" t="s">
        <v>462</v>
      </c>
      <c r="C26" s="9" t="s">
        <v>428</v>
      </c>
      <c r="D26" s="9" t="s">
        <v>698</v>
      </c>
      <c r="E26" s="10">
        <v>82</v>
      </c>
      <c r="F26" s="7">
        <v>2729.12</v>
      </c>
      <c r="G26" s="15">
        <f t="shared" si="0"/>
        <v>7.2766755790486812E-3</v>
      </c>
      <c r="I26" s="7">
        <v>0</v>
      </c>
      <c r="J26" s="7">
        <v>353.78</v>
      </c>
      <c r="K26" s="14">
        <v>0.74201938000755063</v>
      </c>
      <c r="L26" s="13" t="s">
        <v>1</v>
      </c>
    </row>
    <row r="27" spans="1:12" x14ac:dyDescent="0.25">
      <c r="A27" s="2">
        <v>77365</v>
      </c>
      <c r="B27" s="9" t="s">
        <v>464</v>
      </c>
      <c r="C27" s="9" t="s">
        <v>441</v>
      </c>
      <c r="D27" s="9" t="s">
        <v>501</v>
      </c>
      <c r="E27" s="10">
        <v>13</v>
      </c>
      <c r="F27" s="7">
        <v>2654.55</v>
      </c>
      <c r="G27" s="15">
        <f t="shared" si="0"/>
        <v>7.0778489617032885E-3</v>
      </c>
      <c r="I27" s="7">
        <v>0</v>
      </c>
      <c r="J27" s="7">
        <v>413.7704</v>
      </c>
      <c r="K27" s="14">
        <v>0.64718365814746448</v>
      </c>
      <c r="L27" s="13" t="s">
        <v>1</v>
      </c>
    </row>
    <row r="28" spans="1:12" x14ac:dyDescent="0.25">
      <c r="A28" s="16" t="s">
        <v>124</v>
      </c>
      <c r="B28" s="9" t="str">
        <f>VLOOKUP(A28,Resumo!A10:B654,2,FALSE)</f>
        <v>Bandeja</v>
      </c>
      <c r="C28" s="9" t="str">
        <f>VLOOKUP(A28,Resumo!A10:C654,3,FALSE)</f>
        <v>SPARE</v>
      </c>
      <c r="D28" s="9" t="str">
        <f>VLOOKUP(A28,Resumo!A10:D654,4,FALSE)</f>
        <v>Par Bandeja Inferior Xsara Picasso 2001 A 2011 Com Pivô</v>
      </c>
      <c r="E28" s="18">
        <v>11</v>
      </c>
      <c r="F28" s="19">
        <v>2457.1400000000003</v>
      </c>
      <c r="G28" s="15">
        <f t="shared" si="0"/>
        <v>6.5514930205720816E-3</v>
      </c>
      <c r="H28" s="17"/>
      <c r="I28" s="18"/>
      <c r="J28" s="19"/>
      <c r="K28" s="17"/>
      <c r="L28" s="17"/>
    </row>
    <row r="29" spans="1:12" x14ac:dyDescent="0.25">
      <c r="A29" s="2" t="s">
        <v>52</v>
      </c>
      <c r="B29" s="9" t="s">
        <v>462</v>
      </c>
      <c r="C29" s="9" t="s">
        <v>428</v>
      </c>
      <c r="D29" s="9" t="s">
        <v>89</v>
      </c>
      <c r="E29" s="10">
        <v>9</v>
      </c>
      <c r="F29" s="7">
        <v>2386.5519999999997</v>
      </c>
      <c r="G29" s="15">
        <f t="shared" si="0"/>
        <v>6.3632836432732116E-3</v>
      </c>
      <c r="I29" s="7">
        <v>0</v>
      </c>
      <c r="J29" s="7">
        <v>67.430000000000007</v>
      </c>
      <c r="K29" s="14">
        <v>0.97287548694272119</v>
      </c>
      <c r="L29" s="13" t="s">
        <v>1</v>
      </c>
    </row>
    <row r="30" spans="1:12" x14ac:dyDescent="0.25">
      <c r="A30" s="16" t="s">
        <v>293</v>
      </c>
      <c r="B30" s="9" t="str">
        <f>VLOOKUP(A30,Resumo!A12:B656,2,FALSE)</f>
        <v>BANDEJA</v>
      </c>
      <c r="C30" s="9" t="str">
        <f>VLOOKUP(A30,Resumo!A12:C656,3,FALSE)</f>
        <v>SPARE</v>
      </c>
      <c r="D30" s="9" t="str">
        <f>VLOOKUP(A30,Resumo!A12:D656,4,FALSE)</f>
        <v>Par Dianteira Bandeja Com Pivô Sandero 2014 A 2019</v>
      </c>
      <c r="E30" s="18">
        <v>15</v>
      </c>
      <c r="F30" s="19">
        <v>2370.1900000000005</v>
      </c>
      <c r="G30" s="15">
        <f t="shared" si="0"/>
        <v>6.3196575052417618E-3</v>
      </c>
      <c r="H30" s="17"/>
      <c r="I30" s="18"/>
      <c r="J30" s="19"/>
      <c r="K30" s="17"/>
      <c r="L30" s="17"/>
    </row>
    <row r="31" spans="1:12" x14ac:dyDescent="0.25">
      <c r="A31" s="9">
        <v>300621</v>
      </c>
      <c r="B31" s="9" t="s">
        <v>821</v>
      </c>
      <c r="C31" s="9" t="s">
        <v>822</v>
      </c>
      <c r="D31" s="9" t="s">
        <v>823</v>
      </c>
      <c r="E31" s="10">
        <v>75</v>
      </c>
      <c r="F31" s="7">
        <v>2327</v>
      </c>
      <c r="G31" s="15">
        <f t="shared" si="0"/>
        <v>6.204499645470438E-3</v>
      </c>
      <c r="I31" s="7">
        <v>0</v>
      </c>
      <c r="J31" s="7">
        <v>221.32999999999998</v>
      </c>
      <c r="K31" s="14">
        <v>0.74284275885215634</v>
      </c>
      <c r="L31" s="13" t="s">
        <v>1</v>
      </c>
    </row>
    <row r="32" spans="1:12" x14ac:dyDescent="0.25">
      <c r="A32" s="2">
        <v>2316</v>
      </c>
      <c r="B32" s="9" t="s">
        <v>479</v>
      </c>
      <c r="C32" s="9" t="s">
        <v>446</v>
      </c>
      <c r="D32" s="9" t="s">
        <v>136</v>
      </c>
      <c r="E32" s="10">
        <v>39</v>
      </c>
      <c r="F32" s="7">
        <v>2134.9159999999997</v>
      </c>
      <c r="G32" s="15">
        <f t="shared" si="0"/>
        <v>5.692344462874587E-3</v>
      </c>
      <c r="H32" s="7">
        <v>44.940000000000005</v>
      </c>
      <c r="I32" s="7">
        <v>2651.4600000000005</v>
      </c>
      <c r="J32" s="7">
        <v>1753.1499999999992</v>
      </c>
      <c r="K32" s="14">
        <v>0.26657472424877365</v>
      </c>
      <c r="L32" s="13">
        <v>0.66120175299646189</v>
      </c>
    </row>
    <row r="33" spans="1:12" x14ac:dyDescent="0.25">
      <c r="A33" s="9" t="s">
        <v>109</v>
      </c>
      <c r="B33" s="9" t="s">
        <v>464</v>
      </c>
      <c r="C33" s="9" t="s">
        <v>441</v>
      </c>
      <c r="D33" s="9" t="s">
        <v>112</v>
      </c>
      <c r="E33" s="10">
        <v>11</v>
      </c>
      <c r="F33" s="7">
        <v>2099.6799999999998</v>
      </c>
      <c r="G33" s="15">
        <f t="shared" si="0"/>
        <v>5.5983944201123195E-3</v>
      </c>
      <c r="I33" s="7">
        <v>0</v>
      </c>
      <c r="J33" s="7">
        <v>62.74</v>
      </c>
      <c r="K33" s="14">
        <v>0.69680142159040426</v>
      </c>
      <c r="L33" s="13" t="s">
        <v>1</v>
      </c>
    </row>
    <row r="34" spans="1:12" x14ac:dyDescent="0.25">
      <c r="A34" s="2" t="s">
        <v>819</v>
      </c>
      <c r="B34" s="9" t="s">
        <v>820</v>
      </c>
      <c r="C34" s="9">
        <v>0</v>
      </c>
      <c r="D34" s="9">
        <v>0</v>
      </c>
      <c r="E34" s="10">
        <v>168</v>
      </c>
      <c r="F34" s="7">
        <v>2075.52</v>
      </c>
      <c r="G34" s="15">
        <f t="shared" si="0"/>
        <v>5.5339764091821243E-3</v>
      </c>
      <c r="I34" s="7">
        <v>0</v>
      </c>
      <c r="J34" s="7">
        <v>90.28</v>
      </c>
      <c r="K34" s="14">
        <v>0.74243421052631586</v>
      </c>
      <c r="L34" s="13" t="s">
        <v>1</v>
      </c>
    </row>
    <row r="35" spans="1:12" x14ac:dyDescent="0.25">
      <c r="A35" s="2" t="s">
        <v>42</v>
      </c>
      <c r="B35" s="9" t="s">
        <v>465</v>
      </c>
      <c r="C35" s="9" t="s">
        <v>443</v>
      </c>
      <c r="D35" s="9" t="s">
        <v>43</v>
      </c>
      <c r="E35" s="10">
        <v>11</v>
      </c>
      <c r="F35" s="7">
        <v>2051.7999999999997</v>
      </c>
      <c r="G35" s="15">
        <f t="shared" si="0"/>
        <v>5.4707315739476762E-3</v>
      </c>
      <c r="I35" s="7">
        <v>0</v>
      </c>
      <c r="J35" s="7">
        <v>28.53</v>
      </c>
      <c r="K35" s="14">
        <v>1.1476267095736123</v>
      </c>
      <c r="L35" s="13" t="s">
        <v>1</v>
      </c>
    </row>
    <row r="36" spans="1:12" x14ac:dyDescent="0.25">
      <c r="A36" s="16" t="s">
        <v>71</v>
      </c>
      <c r="B36" s="9" t="str">
        <f>VLOOKUP(A36,Resumo!A13:B657,2,FALSE)</f>
        <v>Bandeja</v>
      </c>
      <c r="C36" s="9" t="str">
        <f>VLOOKUP(A36,Resumo!A13:C657,3,FALSE)</f>
        <v>SPARE</v>
      </c>
      <c r="D36" s="9" t="str">
        <f>VLOOKUP(A36,Resumo!A13:D657,4,FALSE)</f>
        <v>Par Bandeja Com Pivô March 2011 Em Diante</v>
      </c>
      <c r="E36" s="18">
        <v>16</v>
      </c>
      <c r="F36" s="19">
        <v>2038.9299999999994</v>
      </c>
      <c r="G36" s="15">
        <f t="shared" si="0"/>
        <v>5.4364161848470286E-3</v>
      </c>
      <c r="H36" s="17"/>
      <c r="I36" s="18"/>
      <c r="J36" s="19"/>
      <c r="K36" s="17"/>
      <c r="L36" s="17"/>
    </row>
    <row r="37" spans="1:12" x14ac:dyDescent="0.25">
      <c r="A37" s="16" t="s">
        <v>11</v>
      </c>
      <c r="B37" s="9" t="str">
        <f>VLOOKUP(A37,Resumo!A7:B651,2,FALSE)</f>
        <v>Bandeja e Bieleta</v>
      </c>
      <c r="C37" s="9" t="str">
        <f>VLOOKUP(A37,Resumo!A7:C651,3,FALSE)</f>
        <v>SPARE / HOLYMAN</v>
      </c>
      <c r="D37" s="9" t="str">
        <f>VLOOKUP(A37,Resumo!A7:D651,4,FALSE)</f>
        <v>Par Bandeja Com Pivô E Bieleta Fox 2014</v>
      </c>
      <c r="E37" s="18">
        <v>12</v>
      </c>
      <c r="F37" s="19">
        <v>2005.8100000000002</v>
      </c>
      <c r="G37" s="15">
        <f t="shared" si="0"/>
        <v>5.3481080506579542E-3</v>
      </c>
      <c r="H37" s="17"/>
      <c r="I37" s="18"/>
      <c r="J37" s="19"/>
      <c r="K37" s="17"/>
      <c r="L37" s="17"/>
    </row>
    <row r="38" spans="1:12" x14ac:dyDescent="0.25">
      <c r="A38" s="2">
        <v>110907</v>
      </c>
      <c r="B38" s="9" t="s">
        <v>502</v>
      </c>
      <c r="C38" s="9" t="s">
        <v>441</v>
      </c>
      <c r="D38" s="9" t="s">
        <v>359</v>
      </c>
      <c r="E38" s="10">
        <v>13</v>
      </c>
      <c r="F38" s="7">
        <v>1820.44</v>
      </c>
      <c r="G38" s="15">
        <f t="shared" si="0"/>
        <v>4.8538544626558679E-3</v>
      </c>
      <c r="I38" s="7">
        <v>0</v>
      </c>
      <c r="J38" s="7">
        <v>367.49999999999994</v>
      </c>
      <c r="K38" s="14">
        <v>0.76401738009604792</v>
      </c>
      <c r="L38" s="13" t="s">
        <v>1</v>
      </c>
    </row>
    <row r="39" spans="1:12" x14ac:dyDescent="0.25">
      <c r="A39" s="2" t="s">
        <v>57</v>
      </c>
      <c r="B39" s="9" t="s">
        <v>462</v>
      </c>
      <c r="C39" s="9" t="s">
        <v>428</v>
      </c>
      <c r="D39" s="9" t="s">
        <v>117</v>
      </c>
      <c r="E39" s="10">
        <v>9</v>
      </c>
      <c r="F39" s="7">
        <v>1785.1899999999998</v>
      </c>
      <c r="G39" s="15">
        <f t="shared" si="0"/>
        <v>4.7598670915760073E-3</v>
      </c>
      <c r="I39" s="7">
        <v>0</v>
      </c>
      <c r="J39" s="7">
        <v>102.64</v>
      </c>
      <c r="K39" s="14">
        <v>0.62063127343088642</v>
      </c>
      <c r="L39" s="13" t="s">
        <v>1</v>
      </c>
    </row>
    <row r="40" spans="1:12" x14ac:dyDescent="0.25">
      <c r="A40" s="9">
        <v>300620</v>
      </c>
      <c r="B40" s="9" t="s">
        <v>821</v>
      </c>
      <c r="C40" s="9" t="s">
        <v>822</v>
      </c>
      <c r="D40" s="9" t="s">
        <v>824</v>
      </c>
      <c r="E40" s="10">
        <v>74</v>
      </c>
      <c r="F40" s="7">
        <v>1738</v>
      </c>
      <c r="G40" s="15">
        <f t="shared" si="0"/>
        <v>4.6340439982069711E-3</v>
      </c>
      <c r="I40" s="7">
        <v>0</v>
      </c>
      <c r="J40" s="7">
        <v>221.44</v>
      </c>
      <c r="K40" s="14">
        <v>0.78770631758679566</v>
      </c>
      <c r="L40" s="13" t="s">
        <v>1</v>
      </c>
    </row>
    <row r="41" spans="1:12" x14ac:dyDescent="0.25">
      <c r="A41" s="9">
        <v>442055</v>
      </c>
      <c r="B41" s="9" t="s">
        <v>462</v>
      </c>
      <c r="C41" s="9" t="s">
        <v>428</v>
      </c>
      <c r="D41" s="9" t="s">
        <v>500</v>
      </c>
      <c r="E41" s="10">
        <v>58</v>
      </c>
      <c r="F41" s="7">
        <v>1709.68</v>
      </c>
      <c r="G41" s="15">
        <f t="shared" si="0"/>
        <v>4.5585341443351518E-3</v>
      </c>
      <c r="I41" s="7">
        <v>0</v>
      </c>
      <c r="J41" s="7">
        <v>175.06</v>
      </c>
      <c r="K41" s="14">
        <v>0.83760765550239236</v>
      </c>
      <c r="L41" s="13" t="s">
        <v>1</v>
      </c>
    </row>
    <row r="42" spans="1:12" x14ac:dyDescent="0.25">
      <c r="A42" s="16" t="s">
        <v>56</v>
      </c>
      <c r="B42" s="9" t="str">
        <f>VLOOKUP(A42,Resumo!A14:B658,2,FALSE)</f>
        <v>Bandeja</v>
      </c>
      <c r="C42" s="9" t="str">
        <f>VLOOKUP(A42,Resumo!A14:C658,3,FALSE)</f>
        <v>SPARE</v>
      </c>
      <c r="D42" s="9" t="str">
        <f>VLOOKUP(A42,Resumo!A14:D658,4,FALSE)</f>
        <v>Par Bandeja Inferior Com Pivô Nissan Tiida</v>
      </c>
      <c r="E42" s="18">
        <v>8</v>
      </c>
      <c r="F42" s="19">
        <v>1686.1200000000001</v>
      </c>
      <c r="G42" s="15">
        <f t="shared" si="0"/>
        <v>4.4957159184446137E-3</v>
      </c>
      <c r="H42" s="17"/>
      <c r="I42" s="18"/>
      <c r="J42" s="19"/>
      <c r="K42" s="17"/>
      <c r="L42" s="17"/>
    </row>
    <row r="43" spans="1:12" x14ac:dyDescent="0.25">
      <c r="A43" s="16" t="s">
        <v>76</v>
      </c>
      <c r="B43" s="9" t="str">
        <f>VLOOKUP(A43,Resumo!A9:B653,2,FALSE)</f>
        <v>Bandeja</v>
      </c>
      <c r="C43" s="9" t="str">
        <f>VLOOKUP(A43,Resumo!A9:C653,3,FALSE)</f>
        <v>SPARE</v>
      </c>
      <c r="D43" s="9" t="str">
        <f>VLOOKUP(A43,Resumo!A9:D653,4,FALSE)</f>
        <v>Par Bandeja Sem Pivô Citroen C3 2013 Em Diante</v>
      </c>
      <c r="E43" s="18">
        <v>13</v>
      </c>
      <c r="F43" s="19">
        <v>1666.87</v>
      </c>
      <c r="G43" s="15">
        <f t="shared" si="0"/>
        <v>4.4443894817556119E-3</v>
      </c>
      <c r="H43" s="17"/>
      <c r="I43" s="18"/>
      <c r="J43" s="19"/>
      <c r="K43" s="17"/>
      <c r="L43" s="17"/>
    </row>
    <row r="44" spans="1:12" x14ac:dyDescent="0.25">
      <c r="A44" s="9" t="s">
        <v>19</v>
      </c>
      <c r="B44" s="9" t="s">
        <v>479</v>
      </c>
      <c r="C44" s="9" t="s">
        <v>446</v>
      </c>
      <c r="D44" s="9" t="s">
        <v>189</v>
      </c>
      <c r="E44" s="10">
        <v>37</v>
      </c>
      <c r="F44" s="7">
        <v>1634.0199999999995</v>
      </c>
      <c r="G44" s="15">
        <f t="shared" si="0"/>
        <v>4.3568012508343797E-3</v>
      </c>
      <c r="I44" s="7">
        <v>0</v>
      </c>
      <c r="J44" s="7">
        <v>24.6</v>
      </c>
      <c r="K44" s="14">
        <v>0.57342657342657344</v>
      </c>
      <c r="L44" s="13" t="s">
        <v>1</v>
      </c>
    </row>
    <row r="45" spans="1:12" x14ac:dyDescent="0.25">
      <c r="A45" s="9" t="s">
        <v>312</v>
      </c>
      <c r="B45" s="9" t="s">
        <v>460</v>
      </c>
      <c r="C45" s="9" t="s">
        <v>441</v>
      </c>
      <c r="D45" s="9" t="s">
        <v>480</v>
      </c>
      <c r="E45" s="10">
        <v>11</v>
      </c>
      <c r="F45" s="7">
        <v>1576.8999999999999</v>
      </c>
      <c r="G45" s="15">
        <f t="shared" si="0"/>
        <v>4.2045017150590166E-3</v>
      </c>
      <c r="I45" s="7">
        <v>0</v>
      </c>
      <c r="J45" s="7">
        <v>27.8</v>
      </c>
      <c r="K45" s="14">
        <v>1.2888270746407047</v>
      </c>
      <c r="L45" s="13" t="s">
        <v>1</v>
      </c>
    </row>
    <row r="46" spans="1:12" x14ac:dyDescent="0.25">
      <c r="A46" s="2" t="s">
        <v>214</v>
      </c>
      <c r="B46" s="9" t="s">
        <v>462</v>
      </c>
      <c r="C46" s="9" t="s">
        <v>428</v>
      </c>
      <c r="D46" s="9" t="s">
        <v>215</v>
      </c>
      <c r="E46" s="10">
        <v>6</v>
      </c>
      <c r="F46" s="7">
        <v>1525.9</v>
      </c>
      <c r="G46" s="15">
        <f t="shared" si="0"/>
        <v>4.068519986688157E-3</v>
      </c>
      <c r="I46" s="7">
        <v>0</v>
      </c>
      <c r="J46" s="7">
        <v>8.3699999999999992</v>
      </c>
      <c r="K46" s="14">
        <v>0.51826625386996905</v>
      </c>
      <c r="L46" s="13" t="s">
        <v>1</v>
      </c>
    </row>
    <row r="47" spans="1:12" x14ac:dyDescent="0.25">
      <c r="A47" s="2" t="s">
        <v>61</v>
      </c>
      <c r="B47" s="9" t="s">
        <v>481</v>
      </c>
      <c r="C47" s="9" t="s">
        <v>447</v>
      </c>
      <c r="D47" s="9" t="s">
        <v>93</v>
      </c>
      <c r="E47" s="10">
        <v>27</v>
      </c>
      <c r="F47" s="7">
        <v>1521.86</v>
      </c>
      <c r="G47" s="15">
        <f t="shared" si="0"/>
        <v>4.0577481007544646E-3</v>
      </c>
      <c r="I47" s="7">
        <v>0</v>
      </c>
      <c r="J47" s="7">
        <v>10.016</v>
      </c>
      <c r="K47" s="14">
        <v>0.5503296703296704</v>
      </c>
      <c r="L47" s="13" t="s">
        <v>1</v>
      </c>
    </row>
    <row r="48" spans="1:12" x14ac:dyDescent="0.25">
      <c r="A48" s="2" t="s">
        <v>313</v>
      </c>
      <c r="B48" s="9" t="s">
        <v>464</v>
      </c>
      <c r="C48" s="9" t="s">
        <v>441</v>
      </c>
      <c r="D48" s="9" t="s">
        <v>380</v>
      </c>
      <c r="E48" s="10">
        <v>8</v>
      </c>
      <c r="F48" s="7">
        <v>1481.89</v>
      </c>
      <c r="G48" s="15">
        <f t="shared" si="0"/>
        <v>3.9511757540293029E-3</v>
      </c>
      <c r="I48" s="7">
        <v>0</v>
      </c>
      <c r="J48" s="7">
        <v>61.464799999999997</v>
      </c>
      <c r="K48" s="14">
        <v>0.63886082527803767</v>
      </c>
      <c r="L48" s="13" t="s">
        <v>1</v>
      </c>
    </row>
    <row r="49" spans="1:12" x14ac:dyDescent="0.25">
      <c r="A49" s="9" t="s">
        <v>100</v>
      </c>
      <c r="B49" s="9" t="s">
        <v>462</v>
      </c>
      <c r="C49" s="9" t="s">
        <v>428</v>
      </c>
      <c r="D49" s="9" t="s">
        <v>101</v>
      </c>
      <c r="E49" s="10">
        <v>8</v>
      </c>
      <c r="F49" s="7">
        <v>1402.1599999999999</v>
      </c>
      <c r="G49" s="15">
        <f t="shared" si="0"/>
        <v>3.7385909853428572E-3</v>
      </c>
      <c r="I49" s="7">
        <v>0</v>
      </c>
      <c r="J49" s="7">
        <v>102.51</v>
      </c>
      <c r="K49" s="14">
        <v>0.33375659308458688</v>
      </c>
      <c r="L49" s="13" t="s">
        <v>1</v>
      </c>
    </row>
    <row r="50" spans="1:12" x14ac:dyDescent="0.25">
      <c r="A50" s="2">
        <v>662052</v>
      </c>
      <c r="B50" s="9" t="s">
        <v>462</v>
      </c>
      <c r="C50" s="9" t="s">
        <v>428</v>
      </c>
      <c r="D50" s="9" t="s">
        <v>274</v>
      </c>
      <c r="E50" s="10">
        <v>13</v>
      </c>
      <c r="F50" s="7">
        <v>1386.6299999999999</v>
      </c>
      <c r="G50" s="15">
        <f t="shared" si="0"/>
        <v>3.6971832158997305E-3</v>
      </c>
      <c r="I50" s="7">
        <v>0</v>
      </c>
      <c r="J50" s="7">
        <v>132.72</v>
      </c>
      <c r="K50" s="14">
        <v>0.55893872394188249</v>
      </c>
      <c r="L50" s="13" t="s">
        <v>1</v>
      </c>
    </row>
    <row r="51" spans="1:12" x14ac:dyDescent="0.25">
      <c r="A51" s="2" t="s">
        <v>70</v>
      </c>
      <c r="B51" s="9" t="s">
        <v>462</v>
      </c>
      <c r="C51" s="9" t="s">
        <v>428</v>
      </c>
      <c r="D51" s="9" t="s">
        <v>310</v>
      </c>
      <c r="E51" s="10">
        <v>9</v>
      </c>
      <c r="F51" s="7">
        <v>1333.3799999999999</v>
      </c>
      <c r="G51" s="15">
        <f t="shared" si="0"/>
        <v>3.5552022936301553E-3</v>
      </c>
      <c r="I51" s="7">
        <v>0</v>
      </c>
      <c r="J51" s="7">
        <v>75.259999999999991</v>
      </c>
      <c r="K51" s="14">
        <v>0.62669664418352888</v>
      </c>
      <c r="L51" s="13" t="s">
        <v>1</v>
      </c>
    </row>
    <row r="52" spans="1:12" x14ac:dyDescent="0.25">
      <c r="A52" s="16" t="s">
        <v>114</v>
      </c>
      <c r="B52" s="9" t="s">
        <v>481</v>
      </c>
      <c r="C52" s="9" t="s">
        <v>447</v>
      </c>
      <c r="D52" s="9" t="s">
        <v>482</v>
      </c>
      <c r="E52" s="18">
        <v>15</v>
      </c>
      <c r="F52" s="19">
        <v>1289.1500000000005</v>
      </c>
      <c r="G52" s="15">
        <f t="shared" si="0"/>
        <v>3.4372714731234284E-3</v>
      </c>
      <c r="H52" s="17"/>
      <c r="I52" s="18"/>
      <c r="J52" s="19"/>
      <c r="K52" s="17"/>
      <c r="L52" s="17"/>
    </row>
    <row r="53" spans="1:12" x14ac:dyDescent="0.25">
      <c r="A53" s="2">
        <v>222104</v>
      </c>
      <c r="B53" s="9" t="s">
        <v>462</v>
      </c>
      <c r="C53" s="9" t="s">
        <v>428</v>
      </c>
      <c r="D53" s="9" t="s">
        <v>487</v>
      </c>
      <c r="E53" s="10">
        <v>8</v>
      </c>
      <c r="F53" s="7">
        <v>1276.1400000000001</v>
      </c>
      <c r="G53" s="15">
        <f t="shared" si="0"/>
        <v>3.402582800846861E-3</v>
      </c>
      <c r="I53" s="7">
        <v>0</v>
      </c>
      <c r="J53" s="7">
        <v>243.12</v>
      </c>
      <c r="K53" s="14">
        <v>0.7980829202639268</v>
      </c>
      <c r="L53" s="13" t="s">
        <v>1</v>
      </c>
    </row>
    <row r="54" spans="1:12" x14ac:dyDescent="0.25">
      <c r="A54" s="2" t="s">
        <v>202</v>
      </c>
      <c r="B54" s="9" t="s">
        <v>462</v>
      </c>
      <c r="C54" s="9" t="s">
        <v>428</v>
      </c>
      <c r="D54" s="9" t="s">
        <v>483</v>
      </c>
      <c r="E54" s="10">
        <v>4</v>
      </c>
      <c r="F54" s="7">
        <v>1241.8000000000002</v>
      </c>
      <c r="G54" s="15">
        <f t="shared" si="0"/>
        <v>3.3110217704104819E-3</v>
      </c>
      <c r="I54" s="7">
        <v>0</v>
      </c>
      <c r="J54" s="7">
        <v>76.12</v>
      </c>
      <c r="K54" s="14">
        <v>0.87474143874971277</v>
      </c>
      <c r="L54" s="13" t="s">
        <v>1</v>
      </c>
    </row>
    <row r="55" spans="1:12" x14ac:dyDescent="0.25">
      <c r="A55" s="9" t="s">
        <v>299</v>
      </c>
      <c r="B55" s="9" t="s">
        <v>479</v>
      </c>
      <c r="C55" s="9" t="s">
        <v>446</v>
      </c>
      <c r="D55" s="9" t="s">
        <v>484</v>
      </c>
      <c r="E55" s="10">
        <v>20</v>
      </c>
      <c r="F55" s="7">
        <v>1219.82</v>
      </c>
      <c r="G55" s="15">
        <f t="shared" si="0"/>
        <v>3.2524163117910398E-3</v>
      </c>
      <c r="I55" s="7">
        <v>0</v>
      </c>
      <c r="J55" s="7">
        <v>26.57</v>
      </c>
      <c r="K55" s="14">
        <v>0.35895703863820594</v>
      </c>
      <c r="L55" s="13" t="s">
        <v>1</v>
      </c>
    </row>
    <row r="56" spans="1:12" x14ac:dyDescent="0.25">
      <c r="A56" s="2">
        <v>14104</v>
      </c>
      <c r="B56" s="9" t="s">
        <v>481</v>
      </c>
      <c r="C56" s="9" t="s">
        <v>447</v>
      </c>
      <c r="D56" s="9" t="s">
        <v>498</v>
      </c>
      <c r="E56" s="10">
        <v>41</v>
      </c>
      <c r="F56" s="7">
        <v>1219.5679999999998</v>
      </c>
      <c r="G56" s="15">
        <f t="shared" si="0"/>
        <v>3.2517444020743829E-3</v>
      </c>
      <c r="I56" s="7">
        <v>0</v>
      </c>
      <c r="J56" s="7">
        <v>669.68000000000006</v>
      </c>
      <c r="K56" s="14">
        <v>0.63561123766135186</v>
      </c>
      <c r="L56" s="13" t="s">
        <v>1</v>
      </c>
    </row>
    <row r="57" spans="1:12" x14ac:dyDescent="0.25">
      <c r="A57" s="2" t="s">
        <v>211</v>
      </c>
      <c r="B57" s="9" t="s">
        <v>462</v>
      </c>
      <c r="C57" s="9" t="s">
        <v>428</v>
      </c>
      <c r="D57" s="9" t="s">
        <v>212</v>
      </c>
      <c r="E57" s="10">
        <v>4</v>
      </c>
      <c r="F57" s="7">
        <v>1211.47</v>
      </c>
      <c r="G57" s="15">
        <f t="shared" si="0"/>
        <v>3.2301526366558106E-3</v>
      </c>
      <c r="I57" s="7">
        <v>0</v>
      </c>
      <c r="J57" s="7">
        <v>67.400000000000006</v>
      </c>
      <c r="K57" s="14">
        <v>0.82025069976877207</v>
      </c>
      <c r="L57" s="13" t="s">
        <v>1</v>
      </c>
    </row>
    <row r="58" spans="1:12" x14ac:dyDescent="0.25">
      <c r="A58" s="2" t="s">
        <v>67</v>
      </c>
      <c r="B58" s="9" t="s">
        <v>462</v>
      </c>
      <c r="C58" s="9" t="s">
        <v>428</v>
      </c>
      <c r="D58" s="9" t="s">
        <v>253</v>
      </c>
      <c r="E58" s="10">
        <v>5</v>
      </c>
      <c r="F58" s="7">
        <v>1196.5236</v>
      </c>
      <c r="G58" s="15">
        <f t="shared" si="0"/>
        <v>3.1903009247945904E-3</v>
      </c>
      <c r="I58" s="7">
        <v>0</v>
      </c>
      <c r="J58" s="7">
        <v>75.34</v>
      </c>
      <c r="K58" s="14">
        <v>1.0131791285637439</v>
      </c>
      <c r="L58" s="13" t="s">
        <v>1</v>
      </c>
    </row>
    <row r="59" spans="1:12" x14ac:dyDescent="0.25">
      <c r="A59" s="2">
        <v>332063</v>
      </c>
      <c r="B59" s="9" t="s">
        <v>475</v>
      </c>
      <c r="C59" s="9" t="s">
        <v>428</v>
      </c>
      <c r="D59" s="9" t="s">
        <v>736</v>
      </c>
      <c r="E59" s="10">
        <v>8</v>
      </c>
      <c r="F59" s="7">
        <v>1179.5999999999999</v>
      </c>
      <c r="G59" s="15">
        <f t="shared" si="0"/>
        <v>3.1451773879660199E-3</v>
      </c>
      <c r="I59" s="7">
        <v>0</v>
      </c>
      <c r="J59" s="7">
        <v>195.83</v>
      </c>
      <c r="K59" s="14">
        <v>0.88719249762152863</v>
      </c>
      <c r="L59" s="13" t="s">
        <v>1</v>
      </c>
    </row>
    <row r="60" spans="1:12" x14ac:dyDescent="0.25">
      <c r="A60" s="16" t="s">
        <v>103</v>
      </c>
      <c r="B60" s="9" t="str">
        <f>VLOOKUP(A60,Resumo!A20:B664,2,FALSE)</f>
        <v>Rolamento Eixo</v>
      </c>
      <c r="C60" s="9" t="str">
        <f>VLOOKUP(A60,Resumo!A20:C664,3,FALSE)</f>
        <v>Importação</v>
      </c>
      <c r="D60" s="9" t="str">
        <f>VLOOKUP(A60,Resumo!A20:D664,4,FALSE)</f>
        <v>Kit Rolamento Eixo Traseiro Peugeot 206/207 C/barra 50mm</v>
      </c>
      <c r="E60" s="18">
        <v>9</v>
      </c>
      <c r="F60" s="19">
        <v>1175.77</v>
      </c>
      <c r="G60" s="15">
        <f t="shared" si="0"/>
        <v>3.1349654267962082E-3</v>
      </c>
      <c r="H60" s="17"/>
      <c r="I60" s="18"/>
      <c r="J60" s="19"/>
      <c r="K60" s="17"/>
      <c r="L60" s="17"/>
    </row>
    <row r="61" spans="1:12" x14ac:dyDescent="0.25">
      <c r="A61" s="2" t="s">
        <v>306</v>
      </c>
      <c r="B61" s="9" t="s">
        <v>462</v>
      </c>
      <c r="C61" s="9" t="s">
        <v>428</v>
      </c>
      <c r="D61" s="9" t="s">
        <v>485</v>
      </c>
      <c r="E61" s="10">
        <v>6</v>
      </c>
      <c r="F61" s="7">
        <v>1146.8800000000001</v>
      </c>
      <c r="G61" s="15">
        <f t="shared" si="0"/>
        <v>3.0579357771367151E-3</v>
      </c>
      <c r="I61" s="7">
        <v>0</v>
      </c>
      <c r="J61" s="7">
        <v>14.2</v>
      </c>
      <c r="K61" s="14">
        <v>0.58340180772391126</v>
      </c>
      <c r="L61" s="13" t="s">
        <v>1</v>
      </c>
    </row>
    <row r="62" spans="1:12" x14ac:dyDescent="0.25">
      <c r="A62" s="16" t="s">
        <v>50</v>
      </c>
      <c r="B62" s="9" t="str">
        <f>VLOOKUP(A62,Resumo!A18:B662,2,FALSE)</f>
        <v>Rolamento Eixo</v>
      </c>
      <c r="C62" s="9" t="str">
        <f>VLOOKUP(A62,Resumo!A18:C662,3,FALSE)</f>
        <v>Importação</v>
      </c>
      <c r="D62" s="9" t="str">
        <f>VLOOKUP(A62,Resumo!A18:D662,4,FALSE)</f>
        <v>Par Reparo Rolamento Eixo Traseiro Palio Weekend Marea Brava</v>
      </c>
      <c r="E62" s="18">
        <v>13</v>
      </c>
      <c r="F62" s="19">
        <v>1127.4300000000003</v>
      </c>
      <c r="G62" s="15">
        <f t="shared" si="0"/>
        <v>3.006076078767829E-3</v>
      </c>
      <c r="H62" s="17"/>
      <c r="I62" s="18"/>
      <c r="J62" s="19"/>
      <c r="K62" s="17"/>
      <c r="L62" s="17"/>
    </row>
    <row r="63" spans="1:12" x14ac:dyDescent="0.25">
      <c r="A63" s="9" t="s">
        <v>147</v>
      </c>
      <c r="B63" s="9" t="s">
        <v>464</v>
      </c>
      <c r="C63" s="9" t="s">
        <v>441</v>
      </c>
      <c r="D63" s="9" t="s">
        <v>148</v>
      </c>
      <c r="E63" s="10">
        <v>5</v>
      </c>
      <c r="F63" s="7">
        <v>1112.0999999999999</v>
      </c>
      <c r="G63" s="15">
        <f t="shared" si="0"/>
        <v>2.9652015710045867E-3</v>
      </c>
      <c r="I63" s="7">
        <v>0</v>
      </c>
      <c r="J63" s="7">
        <v>78.81</v>
      </c>
      <c r="K63" s="14">
        <v>0.65240066225165572</v>
      </c>
      <c r="L63" s="13" t="s">
        <v>1</v>
      </c>
    </row>
    <row r="64" spans="1:12" x14ac:dyDescent="0.25">
      <c r="A64" s="16" t="s">
        <v>338</v>
      </c>
      <c r="B64" s="9" t="str">
        <f>VLOOKUP(A64,Resumo!A17:B661,2,FALSE)</f>
        <v>Rolamento Roda</v>
      </c>
      <c r="C64" s="9" t="str">
        <f>VLOOKUP(A64,Resumo!A17:C661,3,FALSE)</f>
        <v>POLO</v>
      </c>
      <c r="D64" s="9" t="str">
        <f>VLOOKUP(A64,Resumo!A17:D661,4,FALSE)</f>
        <v>Par Rolamento Da Roda Dianteira Sem Abs Chery</v>
      </c>
      <c r="E64" s="18">
        <v>14</v>
      </c>
      <c r="F64" s="19">
        <v>1104.2199999999998</v>
      </c>
      <c r="G64" s="15">
        <f t="shared" si="0"/>
        <v>2.9441910608170889E-3</v>
      </c>
      <c r="H64" s="17"/>
      <c r="I64" s="18"/>
      <c r="J64" s="19"/>
      <c r="K64" s="17"/>
      <c r="L64" s="17"/>
    </row>
    <row r="65" spans="1:12" x14ac:dyDescent="0.25">
      <c r="A65" s="2" t="s">
        <v>314</v>
      </c>
      <c r="B65" s="9" t="s">
        <v>462</v>
      </c>
      <c r="C65" s="9" t="s">
        <v>428</v>
      </c>
      <c r="D65" s="9" t="s">
        <v>315</v>
      </c>
      <c r="E65" s="10">
        <v>6</v>
      </c>
      <c r="F65" s="7">
        <v>1094.44</v>
      </c>
      <c r="G65" s="15">
        <f t="shared" si="0"/>
        <v>2.9181145646706773E-3</v>
      </c>
      <c r="I65" s="7">
        <v>0</v>
      </c>
      <c r="J65" s="7">
        <v>67.400000000000006</v>
      </c>
      <c r="K65" s="14">
        <v>0.62961233068659517</v>
      </c>
      <c r="L65" s="13" t="s">
        <v>1</v>
      </c>
    </row>
    <row r="66" spans="1:12" x14ac:dyDescent="0.25">
      <c r="A66" s="9">
        <v>112058</v>
      </c>
      <c r="B66" s="9" t="s">
        <v>462</v>
      </c>
      <c r="C66" s="9" t="s">
        <v>428</v>
      </c>
      <c r="D66" s="9" t="s">
        <v>737</v>
      </c>
      <c r="E66" s="10">
        <v>8</v>
      </c>
      <c r="F66" s="7">
        <v>1092.68</v>
      </c>
      <c r="G66" s="15">
        <f t="shared" si="0"/>
        <v>2.913421861887683E-3</v>
      </c>
      <c r="I66" s="7">
        <v>0</v>
      </c>
      <c r="J66" s="7">
        <v>296.41000000000003</v>
      </c>
      <c r="K66" s="14">
        <v>0.57080958249884461</v>
      </c>
      <c r="L66" s="13" t="s">
        <v>1</v>
      </c>
    </row>
    <row r="67" spans="1:12" x14ac:dyDescent="0.25">
      <c r="A67" s="2">
        <v>112059</v>
      </c>
      <c r="B67" s="9" t="s">
        <v>462</v>
      </c>
      <c r="C67" s="9" t="s">
        <v>428</v>
      </c>
      <c r="D67" s="9" t="s">
        <v>738</v>
      </c>
      <c r="E67" s="10">
        <v>8</v>
      </c>
      <c r="F67" s="7">
        <v>1092.68</v>
      </c>
      <c r="G67" s="15">
        <f t="shared" si="0"/>
        <v>2.913421861887683E-3</v>
      </c>
      <c r="I67" s="7">
        <v>0</v>
      </c>
      <c r="J67" s="7">
        <v>295.38</v>
      </c>
      <c r="K67" s="14">
        <v>0.82063677279546587</v>
      </c>
      <c r="L67" s="13" t="s">
        <v>1</v>
      </c>
    </row>
    <row r="68" spans="1:12" x14ac:dyDescent="0.25">
      <c r="A68" s="2">
        <v>5554</v>
      </c>
      <c r="B68" s="9" t="s">
        <v>490</v>
      </c>
      <c r="C68" s="9" t="s">
        <v>443</v>
      </c>
      <c r="D68" s="9" t="s">
        <v>491</v>
      </c>
      <c r="E68" s="10">
        <v>35</v>
      </c>
      <c r="F68" s="7">
        <v>1091.4000000000001</v>
      </c>
      <c r="G68" s="15">
        <f t="shared" ref="G68:G131" si="1">F68/$F$1</f>
        <v>2.9100089871364142E-3</v>
      </c>
      <c r="I68" s="7">
        <v>0</v>
      </c>
      <c r="J68" s="7">
        <v>865.02</v>
      </c>
      <c r="K68" s="14">
        <v>0.70883524263729791</v>
      </c>
      <c r="L68" s="13" t="s">
        <v>1</v>
      </c>
    </row>
    <row r="69" spans="1:12" x14ac:dyDescent="0.25">
      <c r="A69" s="9">
        <v>662053</v>
      </c>
      <c r="B69" s="9" t="s">
        <v>462</v>
      </c>
      <c r="C69" s="9" t="s">
        <v>428</v>
      </c>
      <c r="D69" s="9" t="s">
        <v>513</v>
      </c>
      <c r="E69" s="10">
        <v>9</v>
      </c>
      <c r="F69" s="7">
        <v>1035.6199999999999</v>
      </c>
      <c r="G69" s="15">
        <f t="shared" si="1"/>
        <v>2.7612823046162843E-3</v>
      </c>
      <c r="I69" s="7">
        <v>0</v>
      </c>
      <c r="J69" s="7">
        <v>132.05000000000001</v>
      </c>
      <c r="K69" s="14">
        <v>0.7203644100158203</v>
      </c>
      <c r="L69" s="13" t="s">
        <v>1</v>
      </c>
    </row>
    <row r="70" spans="1:12" x14ac:dyDescent="0.25">
      <c r="A70" s="9">
        <v>332064</v>
      </c>
      <c r="B70" s="9" t="s">
        <v>475</v>
      </c>
      <c r="C70" s="9" t="s">
        <v>441</v>
      </c>
      <c r="D70" s="9" t="s">
        <v>739</v>
      </c>
      <c r="E70" s="10">
        <v>7</v>
      </c>
      <c r="F70" s="7">
        <v>1032.1499999999999</v>
      </c>
      <c r="G70" s="15">
        <f t="shared" si="1"/>
        <v>2.752030214470267E-3</v>
      </c>
      <c r="I70" s="7">
        <v>0</v>
      </c>
      <c r="J70" s="7">
        <v>194.75</v>
      </c>
      <c r="K70" s="14">
        <v>0.73241820233170374</v>
      </c>
      <c r="L70" s="13" t="s">
        <v>1</v>
      </c>
    </row>
    <row r="71" spans="1:12" x14ac:dyDescent="0.25">
      <c r="A71" s="2">
        <v>66606</v>
      </c>
      <c r="B71" s="9" t="s">
        <v>464</v>
      </c>
      <c r="C71" s="9" t="s">
        <v>441</v>
      </c>
      <c r="D71" s="9" t="s">
        <v>251</v>
      </c>
      <c r="E71" s="10">
        <v>6</v>
      </c>
      <c r="F71" s="7">
        <v>992.37999999999988</v>
      </c>
      <c r="G71" s="15">
        <f t="shared" si="1"/>
        <v>2.6459911294249901E-3</v>
      </c>
      <c r="I71" s="7">
        <v>0</v>
      </c>
      <c r="J71" s="7">
        <v>474.14</v>
      </c>
      <c r="K71" s="14">
        <v>0.75095821850549593</v>
      </c>
      <c r="L71" s="13" t="s">
        <v>1</v>
      </c>
    </row>
    <row r="72" spans="1:12" x14ac:dyDescent="0.25">
      <c r="A72" s="2">
        <v>662046</v>
      </c>
      <c r="B72" s="9" t="s">
        <v>462</v>
      </c>
      <c r="C72" s="9" t="s">
        <v>428</v>
      </c>
      <c r="D72" s="9" t="s">
        <v>14</v>
      </c>
      <c r="E72" s="10">
        <v>9</v>
      </c>
      <c r="F72" s="7">
        <v>980.61999999999989</v>
      </c>
      <c r="G72" s="15">
        <f t="shared" si="1"/>
        <v>2.6146353426477094E-3</v>
      </c>
      <c r="I72" s="7">
        <v>0</v>
      </c>
      <c r="J72" s="7">
        <v>137.6</v>
      </c>
      <c r="K72" s="14">
        <v>0.67082683307332291</v>
      </c>
      <c r="L72" s="13" t="s">
        <v>1</v>
      </c>
    </row>
    <row r="73" spans="1:12" x14ac:dyDescent="0.25">
      <c r="A73" s="2">
        <v>112052</v>
      </c>
      <c r="B73" s="9" t="s">
        <v>462</v>
      </c>
      <c r="C73" s="9" t="s">
        <v>428</v>
      </c>
      <c r="D73" s="9" t="s">
        <v>740</v>
      </c>
      <c r="E73" s="10">
        <v>13</v>
      </c>
      <c r="F73" s="7">
        <v>972</v>
      </c>
      <c r="G73" s="15">
        <f t="shared" si="1"/>
        <v>2.591651764244635E-3</v>
      </c>
      <c r="I73" s="7">
        <v>0</v>
      </c>
      <c r="J73" s="7">
        <v>308.39999999999998</v>
      </c>
      <c r="K73" s="14">
        <v>0.69230251195366677</v>
      </c>
      <c r="L73" s="13" t="s">
        <v>1</v>
      </c>
    </row>
    <row r="74" spans="1:12" x14ac:dyDescent="0.25">
      <c r="A74" s="9" t="s">
        <v>86</v>
      </c>
      <c r="B74" s="9" t="s">
        <v>462</v>
      </c>
      <c r="C74" s="9" t="s">
        <v>428</v>
      </c>
      <c r="D74" s="9" t="s">
        <v>292</v>
      </c>
      <c r="E74" s="10">
        <v>13</v>
      </c>
      <c r="F74" s="7">
        <v>959.8264999999999</v>
      </c>
      <c r="G74" s="15">
        <f t="shared" si="1"/>
        <v>2.5591934589441903E-3</v>
      </c>
      <c r="I74" s="7">
        <v>0</v>
      </c>
      <c r="J74" s="7">
        <v>16.21</v>
      </c>
      <c r="K74" s="14">
        <v>0.60575485799701045</v>
      </c>
      <c r="L74" s="13" t="s">
        <v>1</v>
      </c>
    </row>
    <row r="75" spans="1:12" x14ac:dyDescent="0.25">
      <c r="A75" s="21" t="s">
        <v>793</v>
      </c>
      <c r="B75" s="9" t="s">
        <v>794</v>
      </c>
      <c r="C75" s="9" t="s">
        <v>442</v>
      </c>
      <c r="D75" s="9" t="s">
        <v>795</v>
      </c>
      <c r="E75" s="18">
        <v>21</v>
      </c>
      <c r="F75" s="19">
        <v>954</v>
      </c>
      <c r="G75" s="15">
        <f t="shared" si="1"/>
        <v>2.5436582130549195E-3</v>
      </c>
      <c r="H75" s="17"/>
      <c r="I75" s="18"/>
      <c r="J75" s="19"/>
      <c r="K75" s="17"/>
      <c r="L75" s="17"/>
    </row>
    <row r="76" spans="1:12" x14ac:dyDescent="0.25">
      <c r="A76" s="9">
        <v>112056</v>
      </c>
      <c r="B76" s="9" t="s">
        <v>462</v>
      </c>
      <c r="C76" s="9" t="s">
        <v>428</v>
      </c>
      <c r="D76" s="9" t="s">
        <v>634</v>
      </c>
      <c r="E76" s="10">
        <v>10</v>
      </c>
      <c r="F76" s="7">
        <v>953.09</v>
      </c>
      <c r="G76" s="15">
        <f t="shared" si="1"/>
        <v>2.5412318724114397E-3</v>
      </c>
      <c r="I76" s="7">
        <v>0</v>
      </c>
      <c r="J76" s="7">
        <v>296.82</v>
      </c>
      <c r="K76" s="14">
        <v>0.67548131628055164</v>
      </c>
      <c r="L76" s="13" t="s">
        <v>1</v>
      </c>
    </row>
    <row r="77" spans="1:12" x14ac:dyDescent="0.25">
      <c r="A77" s="16" t="s">
        <v>344</v>
      </c>
      <c r="B77" s="9" t="s">
        <v>465</v>
      </c>
      <c r="C77" s="9" t="s">
        <v>441</v>
      </c>
      <c r="D77" s="9" t="s">
        <v>519</v>
      </c>
      <c r="E77" s="18">
        <v>22</v>
      </c>
      <c r="F77" s="19">
        <v>936.3599999999999</v>
      </c>
      <c r="G77" s="15">
        <f t="shared" si="1"/>
        <v>2.4966245328889979E-3</v>
      </c>
      <c r="H77" s="17"/>
      <c r="I77" s="18"/>
      <c r="J77" s="19"/>
      <c r="K77" s="17"/>
      <c r="L77" s="17"/>
    </row>
    <row r="78" spans="1:12" x14ac:dyDescent="0.25">
      <c r="A78" s="16" t="s">
        <v>66</v>
      </c>
      <c r="B78" s="9" t="str">
        <f>VLOOKUP(A78,Resumo!A15:B659,2,FALSE)</f>
        <v>Rolamento Roda</v>
      </c>
      <c r="C78" s="9" t="str">
        <f>VLOOKUP(A78,Resumo!A15:C659,3,FALSE)</f>
        <v>Importação</v>
      </c>
      <c r="D78" s="9" t="str">
        <f>VLOOKUP(A78,Resumo!A15:D659,4,FALSE)</f>
        <v xml:space="preserve">2 Kit's Rolamento Roda Traseira Escort 94 Fiesta 95 Ka 97 </v>
      </c>
      <c r="E78" s="18">
        <v>13</v>
      </c>
      <c r="F78" s="19">
        <v>924.74000000000012</v>
      </c>
      <c r="G78" s="15">
        <f t="shared" si="1"/>
        <v>2.4656420292876379E-3</v>
      </c>
      <c r="H78" s="17"/>
      <c r="I78" s="18"/>
      <c r="J78" s="19"/>
      <c r="K78" s="17"/>
      <c r="L78" s="17"/>
    </row>
    <row r="79" spans="1:12" x14ac:dyDescent="0.25">
      <c r="A79" s="9">
        <v>332056</v>
      </c>
      <c r="B79" s="9" t="s">
        <v>462</v>
      </c>
      <c r="C79" s="9" t="s">
        <v>428</v>
      </c>
      <c r="D79" s="9" t="s">
        <v>741</v>
      </c>
      <c r="E79" s="10">
        <v>51</v>
      </c>
      <c r="F79" s="7">
        <v>902.5</v>
      </c>
      <c r="G79" s="15">
        <f t="shared" si="1"/>
        <v>2.4063433304843448E-3</v>
      </c>
      <c r="I79" s="7">
        <v>0</v>
      </c>
      <c r="J79" s="7">
        <v>202.32</v>
      </c>
      <c r="K79" s="14">
        <v>0.68086824835941451</v>
      </c>
      <c r="L79" s="13" t="s">
        <v>1</v>
      </c>
    </row>
    <row r="80" spans="1:12" x14ac:dyDescent="0.25">
      <c r="A80" s="9">
        <v>332057</v>
      </c>
      <c r="B80" s="9" t="s">
        <v>462</v>
      </c>
      <c r="C80" s="9" t="s">
        <v>428</v>
      </c>
      <c r="D80" s="9" t="s">
        <v>742</v>
      </c>
      <c r="E80" s="10">
        <v>51</v>
      </c>
      <c r="F80" s="7">
        <v>902.5</v>
      </c>
      <c r="G80" s="15">
        <f t="shared" si="1"/>
        <v>2.4063433304843448E-3</v>
      </c>
      <c r="I80" s="7">
        <v>0</v>
      </c>
      <c r="J80" s="7">
        <v>197.55</v>
      </c>
      <c r="K80" s="14">
        <v>0.57591394087808301</v>
      </c>
      <c r="L80" s="13" t="s">
        <v>1</v>
      </c>
    </row>
    <row r="81" spans="1:12" x14ac:dyDescent="0.25">
      <c r="A81" s="9">
        <v>222053</v>
      </c>
      <c r="B81" s="9" t="s">
        <v>462</v>
      </c>
      <c r="C81" s="9" t="s">
        <v>428</v>
      </c>
      <c r="D81" s="9" t="s">
        <v>743</v>
      </c>
      <c r="E81" s="10">
        <v>5</v>
      </c>
      <c r="F81" s="7">
        <v>869</v>
      </c>
      <c r="G81" s="15">
        <f t="shared" si="1"/>
        <v>2.3170219991034855E-3</v>
      </c>
      <c r="I81" s="7">
        <v>0</v>
      </c>
      <c r="J81" s="7">
        <v>245.92</v>
      </c>
      <c r="K81" s="14">
        <v>0.46035192811681014</v>
      </c>
      <c r="L81" s="13" t="s">
        <v>1</v>
      </c>
    </row>
    <row r="82" spans="1:12" x14ac:dyDescent="0.25">
      <c r="A82" s="2" t="s">
        <v>286</v>
      </c>
      <c r="B82" s="9" t="s">
        <v>479</v>
      </c>
      <c r="C82" s="9" t="s">
        <v>444</v>
      </c>
      <c r="D82" s="9" t="s">
        <v>489</v>
      </c>
      <c r="E82" s="10">
        <v>12</v>
      </c>
      <c r="F82" s="7">
        <v>867.85000000000014</v>
      </c>
      <c r="G82" s="15">
        <f t="shared" si="1"/>
        <v>2.313955744444143E-3</v>
      </c>
      <c r="I82" s="7">
        <v>0</v>
      </c>
      <c r="J82" s="7">
        <v>67.89</v>
      </c>
      <c r="K82" s="14">
        <v>0.62028323435358612</v>
      </c>
      <c r="L82" s="13" t="s">
        <v>1</v>
      </c>
    </row>
    <row r="83" spans="1:12" x14ac:dyDescent="0.25">
      <c r="A83" s="9">
        <v>222054</v>
      </c>
      <c r="B83" s="9" t="s">
        <v>462</v>
      </c>
      <c r="C83" s="9" t="s">
        <v>428</v>
      </c>
      <c r="D83" s="9" t="s">
        <v>245</v>
      </c>
      <c r="E83" s="10">
        <v>5</v>
      </c>
      <c r="F83" s="7">
        <v>856.68</v>
      </c>
      <c r="G83" s="15">
        <f t="shared" si="1"/>
        <v>2.2841730796225243E-3</v>
      </c>
      <c r="I83" s="7">
        <v>0</v>
      </c>
      <c r="J83" s="7">
        <v>245.57699999999997</v>
      </c>
      <c r="K83" s="14">
        <v>0.75031164069660861</v>
      </c>
      <c r="L83" s="13" t="s">
        <v>1</v>
      </c>
    </row>
    <row r="84" spans="1:12" x14ac:dyDescent="0.25">
      <c r="A84" s="9">
        <v>112053</v>
      </c>
      <c r="B84" s="9" t="s">
        <v>462</v>
      </c>
      <c r="C84" s="9" t="s">
        <v>428</v>
      </c>
      <c r="D84" s="9" t="s">
        <v>744</v>
      </c>
      <c r="E84" s="10">
        <v>12</v>
      </c>
      <c r="F84" s="7">
        <v>852</v>
      </c>
      <c r="G84" s="15">
        <f t="shared" si="1"/>
        <v>2.2716947563131986E-3</v>
      </c>
      <c r="I84" s="7">
        <v>0</v>
      </c>
      <c r="J84" s="7">
        <v>303.45</v>
      </c>
      <c r="K84" s="14">
        <v>0.53981214644038855</v>
      </c>
      <c r="L84" s="13" t="s">
        <v>1</v>
      </c>
    </row>
    <row r="85" spans="1:12" x14ac:dyDescent="0.25">
      <c r="A85" s="2" t="s">
        <v>30</v>
      </c>
      <c r="B85" s="9" t="s">
        <v>481</v>
      </c>
      <c r="C85" s="9" t="s">
        <v>447</v>
      </c>
      <c r="D85" s="9" t="s">
        <v>492</v>
      </c>
      <c r="E85" s="10">
        <v>13</v>
      </c>
      <c r="F85" s="7">
        <v>842.63</v>
      </c>
      <c r="G85" s="15">
        <f t="shared" si="1"/>
        <v>2.2467114466105521E-3</v>
      </c>
      <c r="I85" s="7">
        <v>0</v>
      </c>
      <c r="J85" s="7">
        <v>11.06</v>
      </c>
      <c r="K85" s="14">
        <v>0.17850225952227244</v>
      </c>
      <c r="L85" s="13" t="s">
        <v>1</v>
      </c>
    </row>
    <row r="86" spans="1:12" x14ac:dyDescent="0.25">
      <c r="A86" s="2">
        <v>442093</v>
      </c>
      <c r="B86" s="9" t="s">
        <v>462</v>
      </c>
      <c r="C86" s="9" t="s">
        <v>428</v>
      </c>
      <c r="D86" s="9" t="s">
        <v>612</v>
      </c>
      <c r="E86" s="10">
        <v>8</v>
      </c>
      <c r="F86" s="7">
        <v>835.51</v>
      </c>
      <c r="G86" s="15">
        <f t="shared" si="1"/>
        <v>2.2277273308066205E-3</v>
      </c>
      <c r="I86" s="7">
        <v>0</v>
      </c>
      <c r="J86" s="7">
        <v>164.19</v>
      </c>
      <c r="K86" s="14">
        <v>0.71730013106159896</v>
      </c>
      <c r="L86" s="13" t="s">
        <v>1</v>
      </c>
    </row>
    <row r="87" spans="1:12" x14ac:dyDescent="0.25">
      <c r="A87" s="2">
        <v>552031</v>
      </c>
      <c r="B87" s="9" t="s">
        <v>462</v>
      </c>
      <c r="C87" s="9" t="s">
        <v>428</v>
      </c>
      <c r="D87" s="9" t="s">
        <v>493</v>
      </c>
      <c r="E87" s="10">
        <v>6</v>
      </c>
      <c r="F87" s="7">
        <v>834.80000000000007</v>
      </c>
      <c r="G87" s="15">
        <f t="shared" si="1"/>
        <v>2.2258342518430264E-3</v>
      </c>
      <c r="I87" s="7">
        <v>0</v>
      </c>
      <c r="J87" s="7">
        <v>150.26000000000002</v>
      </c>
      <c r="K87" s="14">
        <v>0.7777432712215322</v>
      </c>
      <c r="L87" s="13" t="s">
        <v>1</v>
      </c>
    </row>
    <row r="88" spans="1:12" x14ac:dyDescent="0.25">
      <c r="A88" s="16" t="s">
        <v>316</v>
      </c>
      <c r="B88" s="9" t="s">
        <v>462</v>
      </c>
      <c r="C88" s="9" t="s">
        <v>428</v>
      </c>
      <c r="D88" s="9" t="s">
        <v>317</v>
      </c>
      <c r="E88" s="18">
        <v>4</v>
      </c>
      <c r="F88" s="19">
        <v>832.4</v>
      </c>
      <c r="G88" s="15">
        <f t="shared" si="1"/>
        <v>2.219435111684397E-3</v>
      </c>
      <c r="H88" s="17"/>
      <c r="I88" s="18"/>
      <c r="J88" s="19"/>
      <c r="K88" s="17"/>
      <c r="L88" s="17"/>
    </row>
    <row r="89" spans="1:12" x14ac:dyDescent="0.25">
      <c r="A89" s="2">
        <v>442092</v>
      </c>
      <c r="B89" s="9" t="s">
        <v>462</v>
      </c>
      <c r="C89" s="9" t="s">
        <v>428</v>
      </c>
      <c r="D89" s="9" t="s">
        <v>203</v>
      </c>
      <c r="E89" s="10">
        <v>8</v>
      </c>
      <c r="F89" s="7">
        <v>825.34</v>
      </c>
      <c r="G89" s="15">
        <f t="shared" si="1"/>
        <v>2.2006109743844312E-3</v>
      </c>
      <c r="I89" s="7">
        <v>0</v>
      </c>
      <c r="J89" s="7">
        <v>165.76</v>
      </c>
      <c r="K89" s="14">
        <v>0.65934765314240251</v>
      </c>
      <c r="L89" s="13" t="s">
        <v>1</v>
      </c>
    </row>
    <row r="90" spans="1:12" x14ac:dyDescent="0.25">
      <c r="A90" s="2">
        <v>2374</v>
      </c>
      <c r="B90" s="9" t="s">
        <v>494</v>
      </c>
      <c r="C90" s="9" t="s">
        <v>446</v>
      </c>
      <c r="D90" s="9" t="s">
        <v>322</v>
      </c>
      <c r="E90" s="10">
        <v>36</v>
      </c>
      <c r="F90" s="7">
        <v>816.15999999999963</v>
      </c>
      <c r="G90" s="15">
        <f t="shared" si="1"/>
        <v>2.1761342632776754E-3</v>
      </c>
      <c r="I90" s="7">
        <v>0</v>
      </c>
      <c r="J90" s="7">
        <v>2457.1400000000003</v>
      </c>
      <c r="K90" s="14">
        <v>0.59904674833912375</v>
      </c>
      <c r="L90" s="13" t="s">
        <v>1</v>
      </c>
    </row>
    <row r="91" spans="1:12" x14ac:dyDescent="0.25">
      <c r="A91" s="9">
        <v>112010</v>
      </c>
      <c r="B91" s="9" t="s">
        <v>462</v>
      </c>
      <c r="C91" s="9" t="s">
        <v>428</v>
      </c>
      <c r="D91" s="9" t="s">
        <v>495</v>
      </c>
      <c r="E91" s="10">
        <v>6</v>
      </c>
      <c r="F91" s="7">
        <v>814.00670000000014</v>
      </c>
      <c r="G91" s="15">
        <f t="shared" si="1"/>
        <v>2.1703929014011869E-3</v>
      </c>
      <c r="I91" s="7">
        <v>0</v>
      </c>
      <c r="J91" s="7">
        <v>347.29</v>
      </c>
      <c r="K91" s="14">
        <v>0.5039835144901248</v>
      </c>
      <c r="L91" s="13" t="s">
        <v>1</v>
      </c>
    </row>
    <row r="92" spans="1:12" x14ac:dyDescent="0.25">
      <c r="A92" s="2">
        <v>332092</v>
      </c>
      <c r="B92" s="9" t="s">
        <v>462</v>
      </c>
      <c r="C92" s="9" t="s">
        <v>428</v>
      </c>
      <c r="D92" s="9" t="s">
        <v>745</v>
      </c>
      <c r="E92" s="10">
        <v>4</v>
      </c>
      <c r="F92" s="7">
        <v>801.54</v>
      </c>
      <c r="G92" s="15">
        <f t="shared" si="1"/>
        <v>2.1371528344780294E-3</v>
      </c>
      <c r="I92" s="7">
        <v>0</v>
      </c>
      <c r="J92" s="7">
        <v>187.52</v>
      </c>
      <c r="K92" s="14">
        <v>0.75518505094438404</v>
      </c>
      <c r="L92" s="13" t="s">
        <v>1</v>
      </c>
    </row>
    <row r="93" spans="1:12" x14ac:dyDescent="0.25">
      <c r="A93" s="9">
        <v>227203</v>
      </c>
      <c r="B93" s="9" t="s">
        <v>496</v>
      </c>
      <c r="C93" s="9" t="s">
        <v>441</v>
      </c>
      <c r="D93" s="9" t="s">
        <v>91</v>
      </c>
      <c r="E93" s="10">
        <v>11</v>
      </c>
      <c r="F93" s="7">
        <v>771.41999999999985</v>
      </c>
      <c r="G93" s="15">
        <f t="shared" si="1"/>
        <v>2.0568436254872384E-3</v>
      </c>
      <c r="I93" s="7">
        <v>0</v>
      </c>
      <c r="J93" s="7">
        <v>225.66</v>
      </c>
      <c r="K93" s="14">
        <v>0.80004254413954479</v>
      </c>
      <c r="L93" s="13" t="s">
        <v>1</v>
      </c>
    </row>
    <row r="94" spans="1:12" x14ac:dyDescent="0.25">
      <c r="A94" s="9">
        <v>66611</v>
      </c>
      <c r="B94" s="9" t="s">
        <v>464</v>
      </c>
      <c r="C94" s="9" t="s">
        <v>441</v>
      </c>
      <c r="D94" s="9" t="s">
        <v>497</v>
      </c>
      <c r="E94" s="10">
        <v>5</v>
      </c>
      <c r="F94" s="7">
        <v>744.38</v>
      </c>
      <c r="G94" s="15">
        <f t="shared" si="1"/>
        <v>1.9847466463666888E-3</v>
      </c>
      <c r="I94" s="7">
        <v>0</v>
      </c>
      <c r="J94" s="7">
        <v>471.1</v>
      </c>
      <c r="K94" s="14">
        <v>0.7926706151568178</v>
      </c>
      <c r="L94" s="13" t="s">
        <v>1</v>
      </c>
    </row>
    <row r="95" spans="1:12" x14ac:dyDescent="0.25">
      <c r="A95" s="2">
        <v>55142</v>
      </c>
      <c r="B95" s="9" t="s">
        <v>507</v>
      </c>
      <c r="C95" s="9" t="s">
        <v>449</v>
      </c>
      <c r="D95" s="9" t="s">
        <v>243</v>
      </c>
      <c r="E95" s="10">
        <v>12</v>
      </c>
      <c r="F95" s="7">
        <v>723.1099999999999</v>
      </c>
      <c r="G95" s="15">
        <f t="shared" si="1"/>
        <v>1.9280342667108413E-3</v>
      </c>
      <c r="I95" s="7">
        <v>0</v>
      </c>
      <c r="J95" s="7">
        <v>545.84</v>
      </c>
      <c r="K95" s="14">
        <v>0.80358036686982903</v>
      </c>
      <c r="L95" s="13" t="s">
        <v>1</v>
      </c>
    </row>
    <row r="96" spans="1:12" x14ac:dyDescent="0.25">
      <c r="A96" s="2">
        <v>112011</v>
      </c>
      <c r="B96" s="9" t="s">
        <v>462</v>
      </c>
      <c r="C96" s="9" t="s">
        <v>428</v>
      </c>
      <c r="D96" s="9" t="s">
        <v>499</v>
      </c>
      <c r="E96" s="10">
        <v>5</v>
      </c>
      <c r="F96" s="7">
        <v>714.78120000000013</v>
      </c>
      <c r="G96" s="15">
        <f t="shared" si="1"/>
        <v>1.9058271173136806E-3</v>
      </c>
      <c r="I96" s="7">
        <v>0</v>
      </c>
      <c r="J96" s="7">
        <v>343.79</v>
      </c>
      <c r="K96" s="14">
        <v>0.67579415002358867</v>
      </c>
      <c r="L96" s="13" t="s">
        <v>1</v>
      </c>
    </row>
    <row r="97" spans="1:12" x14ac:dyDescent="0.25">
      <c r="A97" s="2">
        <v>552032</v>
      </c>
      <c r="B97" s="9" t="s">
        <v>462</v>
      </c>
      <c r="C97" s="9" t="s">
        <v>428</v>
      </c>
      <c r="D97" s="9" t="s">
        <v>525</v>
      </c>
      <c r="E97" s="10">
        <v>9</v>
      </c>
      <c r="F97" s="7">
        <v>713.7704</v>
      </c>
      <c r="G97" s="15">
        <f t="shared" si="1"/>
        <v>1.9031320127835378E-3</v>
      </c>
      <c r="I97" s="7">
        <v>0</v>
      </c>
      <c r="J97" s="7">
        <v>149.52000000000001</v>
      </c>
      <c r="K97" s="14">
        <v>0.56830102622576961</v>
      </c>
      <c r="L97" s="13" t="s">
        <v>1</v>
      </c>
    </row>
    <row r="98" spans="1:12" x14ac:dyDescent="0.25">
      <c r="A98" s="9">
        <v>112102</v>
      </c>
      <c r="B98" s="9" t="s">
        <v>462</v>
      </c>
      <c r="C98" s="9" t="s">
        <v>428</v>
      </c>
      <c r="D98" s="9" t="s">
        <v>78</v>
      </c>
      <c r="E98" s="10">
        <v>4</v>
      </c>
      <c r="F98" s="7">
        <v>690.22</v>
      </c>
      <c r="G98" s="15">
        <f t="shared" si="1"/>
        <v>1.8403393834536337E-3</v>
      </c>
      <c r="I98" s="7">
        <v>0</v>
      </c>
      <c r="J98" s="7">
        <v>280.89</v>
      </c>
      <c r="K98" s="14">
        <v>0.75979875030430899</v>
      </c>
      <c r="L98" s="13" t="s">
        <v>1</v>
      </c>
    </row>
    <row r="99" spans="1:12" x14ac:dyDescent="0.25">
      <c r="A99" s="9">
        <v>442095</v>
      </c>
      <c r="B99" s="9" t="s">
        <v>462</v>
      </c>
      <c r="C99" s="9" t="s">
        <v>428</v>
      </c>
      <c r="D99" s="9" t="s">
        <v>614</v>
      </c>
      <c r="E99" s="10">
        <v>7</v>
      </c>
      <c r="F99" s="7">
        <v>678.81</v>
      </c>
      <c r="G99" s="15">
        <f t="shared" si="1"/>
        <v>1.8099168046161527E-3</v>
      </c>
      <c r="I99" s="7">
        <v>0</v>
      </c>
      <c r="J99" s="7">
        <v>162.63</v>
      </c>
      <c r="K99" s="14">
        <v>0.83816935525434211</v>
      </c>
      <c r="L99" s="13" t="s">
        <v>1</v>
      </c>
    </row>
    <row r="100" spans="1:12" x14ac:dyDescent="0.25">
      <c r="A100" s="2" t="s">
        <v>323</v>
      </c>
      <c r="B100" s="9" t="s">
        <v>479</v>
      </c>
      <c r="C100" s="9" t="s">
        <v>445</v>
      </c>
      <c r="D100" s="9" t="s">
        <v>356</v>
      </c>
      <c r="E100" s="10">
        <v>7</v>
      </c>
      <c r="F100" s="7">
        <v>676.39</v>
      </c>
      <c r="G100" s="15">
        <f t="shared" si="1"/>
        <v>1.8034643382895356E-3</v>
      </c>
      <c r="I100" s="7">
        <v>0</v>
      </c>
      <c r="J100" s="7">
        <v>36.35</v>
      </c>
      <c r="K100" s="14">
        <v>0.71246569972559781</v>
      </c>
      <c r="L100" s="13" t="s">
        <v>1</v>
      </c>
    </row>
    <row r="101" spans="1:12" x14ac:dyDescent="0.25">
      <c r="A101" s="2">
        <v>142401</v>
      </c>
      <c r="B101" s="9" t="s">
        <v>821</v>
      </c>
      <c r="C101" s="9" t="s">
        <v>825</v>
      </c>
      <c r="D101" s="9" t="s">
        <v>826</v>
      </c>
      <c r="E101" s="10">
        <v>48</v>
      </c>
      <c r="F101" s="7">
        <v>672</v>
      </c>
      <c r="G101" s="15">
        <f t="shared" si="1"/>
        <v>1.791759244416044E-3</v>
      </c>
      <c r="I101" s="7">
        <v>0</v>
      </c>
      <c r="J101" s="7">
        <v>251.21</v>
      </c>
      <c r="K101" s="14">
        <v>0.69396944666979754</v>
      </c>
      <c r="L101" s="13" t="s">
        <v>1</v>
      </c>
    </row>
    <row r="102" spans="1:12" x14ac:dyDescent="0.25">
      <c r="A102" s="2">
        <v>112012</v>
      </c>
      <c r="B102" s="9" t="s">
        <v>462</v>
      </c>
      <c r="C102" s="9" t="s">
        <v>428</v>
      </c>
      <c r="D102" s="9" t="s">
        <v>538</v>
      </c>
      <c r="E102" s="10">
        <v>5</v>
      </c>
      <c r="F102" s="7">
        <v>669.87</v>
      </c>
      <c r="G102" s="15">
        <f t="shared" si="1"/>
        <v>1.786080007525261E-3</v>
      </c>
      <c r="I102" s="7">
        <v>0</v>
      </c>
      <c r="J102" s="7">
        <v>343.62</v>
      </c>
      <c r="K102" s="14">
        <v>0.7717288775097696</v>
      </c>
      <c r="L102" s="13" t="s">
        <v>1</v>
      </c>
    </row>
    <row r="103" spans="1:12" x14ac:dyDescent="0.25">
      <c r="A103" s="9">
        <v>112022</v>
      </c>
      <c r="B103" s="9" t="s">
        <v>462</v>
      </c>
      <c r="C103" s="9" t="s">
        <v>428</v>
      </c>
      <c r="D103" s="9" t="s">
        <v>746</v>
      </c>
      <c r="E103" s="10">
        <v>8</v>
      </c>
      <c r="F103" s="7">
        <v>660</v>
      </c>
      <c r="G103" s="15">
        <f t="shared" si="1"/>
        <v>1.7597635436229003E-3</v>
      </c>
      <c r="I103" s="7">
        <v>0</v>
      </c>
      <c r="J103" s="7">
        <v>318.08</v>
      </c>
      <c r="K103" s="14">
        <v>0.73329183668764553</v>
      </c>
      <c r="L103" s="13" t="s">
        <v>1</v>
      </c>
    </row>
    <row r="104" spans="1:12" x14ac:dyDescent="0.25">
      <c r="A104" s="2" t="s">
        <v>4</v>
      </c>
      <c r="B104" s="9" t="s">
        <v>481</v>
      </c>
      <c r="C104" s="9" t="s">
        <v>447</v>
      </c>
      <c r="D104" s="9" t="s">
        <v>5</v>
      </c>
      <c r="E104" s="10">
        <v>8</v>
      </c>
      <c r="F104" s="7">
        <v>657.17</v>
      </c>
      <c r="G104" s="15">
        <f t="shared" si="1"/>
        <v>1.7522178908525171E-3</v>
      </c>
      <c r="I104" s="7">
        <v>0</v>
      </c>
      <c r="J104" s="7">
        <v>-68.849999999999994</v>
      </c>
      <c r="K104" s="14">
        <v>-0.25002723608236188</v>
      </c>
      <c r="L104" s="13" t="s">
        <v>1</v>
      </c>
    </row>
    <row r="105" spans="1:12" x14ac:dyDescent="0.25">
      <c r="A105" s="2">
        <v>222105</v>
      </c>
      <c r="B105" s="9" t="s">
        <v>462</v>
      </c>
      <c r="C105" s="9" t="s">
        <v>428</v>
      </c>
      <c r="D105" s="9" t="s">
        <v>524</v>
      </c>
      <c r="E105" s="10">
        <v>4</v>
      </c>
      <c r="F105" s="7">
        <v>645.91</v>
      </c>
      <c r="G105" s="15">
        <f t="shared" si="1"/>
        <v>1.7221952582749506E-3</v>
      </c>
      <c r="I105" s="7">
        <v>0</v>
      </c>
      <c r="J105" s="7">
        <v>240.14999999999998</v>
      </c>
      <c r="K105" s="14">
        <v>0.39288343558282207</v>
      </c>
      <c r="L105" s="13" t="s">
        <v>1</v>
      </c>
    </row>
    <row r="106" spans="1:12" x14ac:dyDescent="0.25">
      <c r="A106" s="2">
        <v>2327</v>
      </c>
      <c r="B106" s="9" t="s">
        <v>479</v>
      </c>
      <c r="C106" s="9" t="s">
        <v>446</v>
      </c>
      <c r="D106" s="9" t="s">
        <v>137</v>
      </c>
      <c r="E106" s="10">
        <v>19</v>
      </c>
      <c r="F106" s="7">
        <v>625.37699999999995</v>
      </c>
      <c r="G106" s="15">
        <f t="shared" si="1"/>
        <v>1.6674479479094825E-3</v>
      </c>
      <c r="H106" s="7">
        <v>80</v>
      </c>
      <c r="I106" s="7">
        <v>2000</v>
      </c>
      <c r="J106" s="7">
        <v>2026.7200000000012</v>
      </c>
      <c r="K106" s="14">
        <v>0.35721877252754441</v>
      </c>
      <c r="L106" s="13">
        <v>1.0133600000000005</v>
      </c>
    </row>
    <row r="107" spans="1:12" x14ac:dyDescent="0.25">
      <c r="A107" s="9">
        <v>772102</v>
      </c>
      <c r="B107" s="9" t="s">
        <v>462</v>
      </c>
      <c r="C107" s="9" t="s">
        <v>428</v>
      </c>
      <c r="D107" s="9" t="s">
        <v>509</v>
      </c>
      <c r="E107" s="10">
        <v>8</v>
      </c>
      <c r="F107" s="7">
        <v>608.03840000000002</v>
      </c>
      <c r="G107" s="15">
        <f t="shared" si="1"/>
        <v>1.6212178930951494E-3</v>
      </c>
      <c r="I107" s="7">
        <v>0</v>
      </c>
      <c r="J107" s="7">
        <v>115.85999999999999</v>
      </c>
      <c r="K107" s="14">
        <v>0.76173570019723846</v>
      </c>
      <c r="L107" s="13" t="s">
        <v>1</v>
      </c>
    </row>
    <row r="108" spans="1:12" x14ac:dyDescent="0.25">
      <c r="A108" s="2">
        <v>66640</v>
      </c>
      <c r="B108" s="9" t="s">
        <v>464</v>
      </c>
      <c r="C108" s="9" t="s">
        <v>441</v>
      </c>
      <c r="D108" s="9" t="s">
        <v>518</v>
      </c>
      <c r="E108" s="10">
        <v>5</v>
      </c>
      <c r="F108" s="7">
        <v>604.40000000000009</v>
      </c>
      <c r="G108" s="15">
        <f t="shared" si="1"/>
        <v>1.6115167966146682E-3</v>
      </c>
      <c r="I108" s="7">
        <v>0</v>
      </c>
      <c r="J108" s="7">
        <v>460.79</v>
      </c>
      <c r="K108" s="14">
        <v>0.73778339951325744</v>
      </c>
      <c r="L108" s="13" t="s">
        <v>1</v>
      </c>
    </row>
    <row r="109" spans="1:12" x14ac:dyDescent="0.25">
      <c r="A109" s="16" t="s">
        <v>16</v>
      </c>
      <c r="B109" s="9" t="s">
        <v>462</v>
      </c>
      <c r="C109" s="9" t="s">
        <v>428</v>
      </c>
      <c r="D109" s="9" t="s">
        <v>17</v>
      </c>
      <c r="E109" s="18">
        <v>3</v>
      </c>
      <c r="F109" s="19">
        <v>603.32000000000005</v>
      </c>
      <c r="G109" s="15">
        <f t="shared" si="1"/>
        <v>1.6086371835432854E-3</v>
      </c>
      <c r="H109" s="17"/>
      <c r="I109" s="18"/>
      <c r="J109" s="19"/>
      <c r="K109" s="17"/>
      <c r="L109" s="17"/>
    </row>
    <row r="110" spans="1:12" x14ac:dyDescent="0.25">
      <c r="A110" s="9" t="s">
        <v>206</v>
      </c>
      <c r="B110" s="9" t="s">
        <v>462</v>
      </c>
      <c r="C110" s="9" t="s">
        <v>428</v>
      </c>
      <c r="D110" s="9" t="s">
        <v>503</v>
      </c>
      <c r="E110" s="10">
        <v>2</v>
      </c>
      <c r="F110" s="7">
        <v>599.98</v>
      </c>
      <c r="G110" s="15">
        <f t="shared" si="1"/>
        <v>1.5997317134891936E-3</v>
      </c>
      <c r="I110" s="7">
        <v>0</v>
      </c>
      <c r="J110" s="7">
        <v>5.4</v>
      </c>
      <c r="K110" s="14">
        <v>0.41698841698841704</v>
      </c>
      <c r="L110" s="13" t="s">
        <v>1</v>
      </c>
    </row>
    <row r="111" spans="1:12" x14ac:dyDescent="0.25">
      <c r="A111" s="9">
        <v>332065</v>
      </c>
      <c r="B111" s="9" t="s">
        <v>462</v>
      </c>
      <c r="C111" s="9" t="s">
        <v>428</v>
      </c>
      <c r="D111" s="9" t="s">
        <v>747</v>
      </c>
      <c r="E111" s="10">
        <v>7</v>
      </c>
      <c r="F111" s="7">
        <v>593</v>
      </c>
      <c r="G111" s="15">
        <f t="shared" si="1"/>
        <v>1.5811208808611816E-3</v>
      </c>
      <c r="I111" s="7">
        <v>0</v>
      </c>
      <c r="J111" s="7">
        <v>194.59</v>
      </c>
      <c r="K111" s="14">
        <v>0.68279588757500265</v>
      </c>
      <c r="L111" s="13" t="s">
        <v>1</v>
      </c>
    </row>
    <row r="112" spans="1:12" x14ac:dyDescent="0.25">
      <c r="A112" s="9" t="s">
        <v>107</v>
      </c>
      <c r="B112" s="9" t="s">
        <v>462</v>
      </c>
      <c r="C112" s="9" t="s">
        <v>428</v>
      </c>
      <c r="D112" s="9" t="s">
        <v>108</v>
      </c>
      <c r="E112" s="10">
        <v>2</v>
      </c>
      <c r="F112" s="7">
        <v>590.28</v>
      </c>
      <c r="G112" s="15">
        <f t="shared" si="1"/>
        <v>1.5738685220147357E-3</v>
      </c>
      <c r="I112" s="7">
        <v>0</v>
      </c>
      <c r="J112" s="7">
        <v>66.460000000000008</v>
      </c>
      <c r="K112" s="14">
        <v>0.94537695590327187</v>
      </c>
      <c r="L112" s="13" t="s">
        <v>1</v>
      </c>
    </row>
    <row r="113" spans="1:12" x14ac:dyDescent="0.25">
      <c r="A113" s="9">
        <v>332066</v>
      </c>
      <c r="B113" s="9" t="s">
        <v>462</v>
      </c>
      <c r="C113" s="9" t="s">
        <v>428</v>
      </c>
      <c r="D113" s="9" t="s">
        <v>748</v>
      </c>
      <c r="E113" s="10">
        <v>7</v>
      </c>
      <c r="F113" s="7">
        <v>581</v>
      </c>
      <c r="G113" s="15">
        <f t="shared" si="1"/>
        <v>1.5491251800680379E-3</v>
      </c>
      <c r="I113" s="7">
        <v>0</v>
      </c>
      <c r="J113" s="7">
        <v>193.13</v>
      </c>
      <c r="K113" s="14">
        <v>0.65668140088405302</v>
      </c>
      <c r="L113" s="13" t="s">
        <v>1</v>
      </c>
    </row>
    <row r="114" spans="1:12" x14ac:dyDescent="0.25">
      <c r="A114" s="9">
        <v>112023</v>
      </c>
      <c r="B114" s="9" t="s">
        <v>462</v>
      </c>
      <c r="C114" s="9" t="s">
        <v>428</v>
      </c>
      <c r="D114" s="9" t="s">
        <v>749</v>
      </c>
      <c r="E114" s="10">
        <v>7</v>
      </c>
      <c r="F114" s="7">
        <v>580</v>
      </c>
      <c r="G114" s="15">
        <f t="shared" si="1"/>
        <v>1.5464588716686094E-3</v>
      </c>
      <c r="I114" s="7">
        <v>0</v>
      </c>
      <c r="J114" s="7">
        <v>316.96659999999997</v>
      </c>
      <c r="K114" s="14">
        <v>0.53967377794425619</v>
      </c>
      <c r="L114" s="13" t="s">
        <v>1</v>
      </c>
    </row>
    <row r="115" spans="1:12" x14ac:dyDescent="0.25">
      <c r="A115" s="2" t="s">
        <v>12</v>
      </c>
      <c r="B115" s="9" t="s">
        <v>462</v>
      </c>
      <c r="C115" s="9" t="s">
        <v>428</v>
      </c>
      <c r="D115" s="9" t="s">
        <v>504</v>
      </c>
      <c r="E115" s="10">
        <v>2</v>
      </c>
      <c r="F115" s="7">
        <v>578.41999999999996</v>
      </c>
      <c r="G115" s="15">
        <f t="shared" si="1"/>
        <v>1.5422461043975121E-3</v>
      </c>
      <c r="I115" s="7">
        <v>0</v>
      </c>
      <c r="J115" s="7">
        <v>89.6</v>
      </c>
      <c r="K115" s="14">
        <v>0.70054730258014064</v>
      </c>
      <c r="L115" s="13" t="s">
        <v>1</v>
      </c>
    </row>
    <row r="116" spans="1:12" x14ac:dyDescent="0.25">
      <c r="A116" s="2" t="s">
        <v>15</v>
      </c>
      <c r="B116" s="9" t="s">
        <v>505</v>
      </c>
      <c r="C116" s="9" t="s">
        <v>447</v>
      </c>
      <c r="D116" s="9" t="s">
        <v>506</v>
      </c>
      <c r="E116" s="10">
        <v>11</v>
      </c>
      <c r="F116" s="7">
        <v>574.93999999999994</v>
      </c>
      <c r="G116" s="15">
        <f t="shared" si="1"/>
        <v>1.5329673511675003E-3</v>
      </c>
      <c r="I116" s="7">
        <v>0</v>
      </c>
      <c r="J116" s="7">
        <v>33.629999999999995</v>
      </c>
      <c r="K116" s="14">
        <v>0.78118466898954697</v>
      </c>
      <c r="L116" s="13" t="s">
        <v>1</v>
      </c>
    </row>
    <row r="117" spans="1:12" x14ac:dyDescent="0.25">
      <c r="A117" s="9">
        <v>442097</v>
      </c>
      <c r="B117" s="9" t="s">
        <v>462</v>
      </c>
      <c r="C117" s="9" t="s">
        <v>428</v>
      </c>
      <c r="D117" s="9" t="s">
        <v>79</v>
      </c>
      <c r="E117" s="10">
        <v>4</v>
      </c>
      <c r="F117" s="7">
        <v>567.18999999999994</v>
      </c>
      <c r="G117" s="15">
        <f t="shared" si="1"/>
        <v>1.5123034610719282E-3</v>
      </c>
      <c r="I117" s="7">
        <v>0</v>
      </c>
      <c r="J117" s="7">
        <v>161.07999999999998</v>
      </c>
      <c r="K117" s="14">
        <v>0.59593044765075831</v>
      </c>
      <c r="L117" s="13" t="s">
        <v>1</v>
      </c>
    </row>
    <row r="118" spans="1:12" x14ac:dyDescent="0.25">
      <c r="A118" s="2">
        <v>332093</v>
      </c>
      <c r="B118" s="9" t="s">
        <v>462</v>
      </c>
      <c r="C118" s="9" t="s">
        <v>428</v>
      </c>
      <c r="D118" s="9" t="s">
        <v>750</v>
      </c>
      <c r="E118" s="10">
        <v>3</v>
      </c>
      <c r="F118" s="7">
        <v>567.18000000000006</v>
      </c>
      <c r="G118" s="15">
        <f t="shared" si="1"/>
        <v>1.5122767979879343E-3</v>
      </c>
      <c r="I118" s="7">
        <v>0</v>
      </c>
      <c r="J118" s="7">
        <v>186.25</v>
      </c>
      <c r="K118" s="14">
        <v>0.77604166666666663</v>
      </c>
      <c r="L118" s="13" t="s">
        <v>1</v>
      </c>
    </row>
    <row r="119" spans="1:12" x14ac:dyDescent="0.25">
      <c r="A119" s="2">
        <v>552033</v>
      </c>
      <c r="B119" s="9" t="s">
        <v>462</v>
      </c>
      <c r="C119" s="9" t="s">
        <v>428</v>
      </c>
      <c r="D119" s="9" t="s">
        <v>335</v>
      </c>
      <c r="E119" s="10">
        <v>6</v>
      </c>
      <c r="F119" s="7">
        <v>562.58999999999992</v>
      </c>
      <c r="G119" s="15">
        <f t="shared" si="1"/>
        <v>1.5000384424345566E-3</v>
      </c>
      <c r="I119" s="7">
        <v>0</v>
      </c>
      <c r="J119" s="7">
        <v>148.78</v>
      </c>
      <c r="K119" s="14">
        <v>0.77940174969877951</v>
      </c>
      <c r="L119" s="13" t="s">
        <v>1</v>
      </c>
    </row>
    <row r="120" spans="1:12" x14ac:dyDescent="0.25">
      <c r="A120" s="2">
        <v>112107</v>
      </c>
      <c r="B120" s="9" t="s">
        <v>462</v>
      </c>
      <c r="C120" s="9" t="s">
        <v>428</v>
      </c>
      <c r="D120" s="9" t="s">
        <v>138</v>
      </c>
      <c r="E120" s="10">
        <v>4</v>
      </c>
      <c r="F120" s="7">
        <v>556.9</v>
      </c>
      <c r="G120" s="15">
        <f t="shared" si="1"/>
        <v>1.4848671476418078E-3</v>
      </c>
      <c r="I120" s="7">
        <v>0</v>
      </c>
      <c r="J120" s="7">
        <v>270.96000000000004</v>
      </c>
      <c r="K120" s="14">
        <v>0.7047990635973469</v>
      </c>
      <c r="L120" s="13" t="s">
        <v>1</v>
      </c>
    </row>
    <row r="121" spans="1:12" x14ac:dyDescent="0.25">
      <c r="A121" s="9">
        <v>22051</v>
      </c>
      <c r="B121" s="9" t="s">
        <v>508</v>
      </c>
      <c r="C121" s="9" t="s">
        <v>441</v>
      </c>
      <c r="D121" s="9" t="s">
        <v>298</v>
      </c>
      <c r="E121" s="10">
        <v>19</v>
      </c>
      <c r="F121" s="7">
        <v>553.98</v>
      </c>
      <c r="G121" s="15">
        <f t="shared" si="1"/>
        <v>1.4770815271154764E-3</v>
      </c>
      <c r="I121" s="7">
        <v>0</v>
      </c>
      <c r="J121" s="7">
        <v>645.08999999999992</v>
      </c>
      <c r="K121" s="14">
        <v>0.72291141368297185</v>
      </c>
      <c r="L121" s="13" t="s">
        <v>1</v>
      </c>
    </row>
    <row r="122" spans="1:12" x14ac:dyDescent="0.25">
      <c r="A122" s="9" t="s">
        <v>385</v>
      </c>
      <c r="B122" s="9" t="s">
        <v>462</v>
      </c>
      <c r="C122" s="9" t="s">
        <v>428</v>
      </c>
      <c r="D122" s="9" t="s">
        <v>386</v>
      </c>
      <c r="E122" s="10">
        <v>1</v>
      </c>
      <c r="F122" s="7">
        <v>551.66</v>
      </c>
      <c r="G122" s="15">
        <f t="shared" si="1"/>
        <v>1.4708956916288016E-3</v>
      </c>
      <c r="I122" s="7">
        <v>0</v>
      </c>
      <c r="J122" s="7">
        <v>64.08</v>
      </c>
      <c r="K122" s="14">
        <v>0.50536277602523649</v>
      </c>
      <c r="L122" s="13" t="s">
        <v>1</v>
      </c>
    </row>
    <row r="123" spans="1:12" x14ac:dyDescent="0.25">
      <c r="A123" s="9" t="s">
        <v>59</v>
      </c>
      <c r="B123" s="9" t="s">
        <v>462</v>
      </c>
      <c r="C123" s="9" t="s">
        <v>428</v>
      </c>
      <c r="D123" s="9" t="s">
        <v>510</v>
      </c>
      <c r="E123" s="10">
        <v>2</v>
      </c>
      <c r="F123" s="7">
        <v>545.84</v>
      </c>
      <c r="G123" s="15">
        <f t="shared" si="1"/>
        <v>1.4553777767441272E-3</v>
      </c>
      <c r="I123" s="7">
        <v>0</v>
      </c>
      <c r="J123" s="7">
        <v>101.33999999999999</v>
      </c>
      <c r="K123" s="14">
        <v>0.81489224831135409</v>
      </c>
      <c r="L123" s="13" t="s">
        <v>1</v>
      </c>
    </row>
    <row r="124" spans="1:12" x14ac:dyDescent="0.25">
      <c r="A124" s="16" t="s">
        <v>94</v>
      </c>
      <c r="B124" s="9" t="s">
        <v>511</v>
      </c>
      <c r="C124" s="9" t="s">
        <v>428</v>
      </c>
      <c r="D124" s="9" t="s">
        <v>512</v>
      </c>
      <c r="E124" s="18">
        <v>10</v>
      </c>
      <c r="F124" s="19">
        <v>545.06000000000006</v>
      </c>
      <c r="G124" s="15">
        <f t="shared" si="1"/>
        <v>1.453298056192573E-3</v>
      </c>
      <c r="H124" s="17"/>
      <c r="I124" s="18"/>
      <c r="J124" s="19"/>
      <c r="K124" s="17"/>
      <c r="L124" s="17"/>
    </row>
    <row r="125" spans="1:12" x14ac:dyDescent="0.25">
      <c r="A125" s="9">
        <v>112024</v>
      </c>
      <c r="B125" s="9" t="s">
        <v>462</v>
      </c>
      <c r="C125" s="9" t="s">
        <v>428</v>
      </c>
      <c r="D125" s="9" t="s">
        <v>517</v>
      </c>
      <c r="E125" s="10">
        <v>5</v>
      </c>
      <c r="F125" s="7">
        <v>540.27959999999996</v>
      </c>
      <c r="G125" s="15">
        <f t="shared" si="1"/>
        <v>1.4405520355199441E-3</v>
      </c>
      <c r="I125" s="7">
        <v>0</v>
      </c>
      <c r="J125" s="7">
        <v>316.96659999999997</v>
      </c>
      <c r="K125" s="14">
        <v>0.81768290166133517</v>
      </c>
      <c r="L125" s="13" t="s">
        <v>1</v>
      </c>
    </row>
    <row r="126" spans="1:12" x14ac:dyDescent="0.25">
      <c r="A126" s="9">
        <v>66636</v>
      </c>
      <c r="B126" s="9" t="s">
        <v>464</v>
      </c>
      <c r="C126" s="9" t="s">
        <v>441</v>
      </c>
      <c r="D126" s="9" t="s">
        <v>521</v>
      </c>
      <c r="E126" s="10">
        <v>9</v>
      </c>
      <c r="F126" s="7">
        <v>530</v>
      </c>
      <c r="G126" s="15">
        <f t="shared" si="1"/>
        <v>1.4131434516971774E-3</v>
      </c>
      <c r="I126" s="7">
        <v>0</v>
      </c>
      <c r="J126" s="7">
        <v>464.59000000000003</v>
      </c>
      <c r="K126" s="14">
        <v>0.43832139858292529</v>
      </c>
      <c r="L126" s="13" t="s">
        <v>1</v>
      </c>
    </row>
    <row r="127" spans="1:12" x14ac:dyDescent="0.25">
      <c r="A127" s="9" t="s">
        <v>399</v>
      </c>
      <c r="B127" s="9" t="s">
        <v>475</v>
      </c>
      <c r="C127" s="9" t="s">
        <v>428</v>
      </c>
      <c r="D127" s="9" t="s">
        <v>400</v>
      </c>
      <c r="E127" s="10">
        <v>1</v>
      </c>
      <c r="F127" s="7">
        <v>527.11</v>
      </c>
      <c r="G127" s="15">
        <f t="shared" si="1"/>
        <v>1.4054378204228287E-3</v>
      </c>
      <c r="I127" s="7">
        <v>0</v>
      </c>
      <c r="J127" s="7">
        <v>66.959999999999994</v>
      </c>
      <c r="K127" s="14">
        <v>0.55972582128228698</v>
      </c>
      <c r="L127" s="13" t="s">
        <v>1</v>
      </c>
    </row>
    <row r="128" spans="1:12" x14ac:dyDescent="0.25">
      <c r="A128" s="9">
        <v>442080</v>
      </c>
      <c r="B128" s="9" t="s">
        <v>462</v>
      </c>
      <c r="C128" s="9" t="s">
        <v>428</v>
      </c>
      <c r="D128" s="9" t="s">
        <v>514</v>
      </c>
      <c r="E128" s="10">
        <v>5</v>
      </c>
      <c r="F128" s="7">
        <v>512</v>
      </c>
      <c r="G128" s="15">
        <f t="shared" si="1"/>
        <v>1.365149900507462E-3</v>
      </c>
      <c r="I128" s="7">
        <v>0</v>
      </c>
      <c r="J128" s="7">
        <v>167.39</v>
      </c>
      <c r="K128" s="14">
        <v>0.76985696546014803</v>
      </c>
      <c r="L128" s="13" t="s">
        <v>1</v>
      </c>
    </row>
    <row r="129" spans="1:12" x14ac:dyDescent="0.25">
      <c r="A129" s="2">
        <v>112117</v>
      </c>
      <c r="B129" s="9" t="s">
        <v>462</v>
      </c>
      <c r="C129" s="9" t="s">
        <v>428</v>
      </c>
      <c r="D129" s="9" t="s">
        <v>534</v>
      </c>
      <c r="E129" s="10">
        <v>3</v>
      </c>
      <c r="F129" s="7">
        <v>506.96659999999997</v>
      </c>
      <c r="G129" s="15">
        <f t="shared" si="1"/>
        <v>1.3517293038097778E-3</v>
      </c>
      <c r="I129" s="7">
        <v>0</v>
      </c>
      <c r="J129" s="7">
        <v>264.89</v>
      </c>
      <c r="K129" s="14">
        <v>0.17912981146365872</v>
      </c>
      <c r="L129" s="13" t="s">
        <v>1</v>
      </c>
    </row>
    <row r="130" spans="1:12" x14ac:dyDescent="0.25">
      <c r="A130" s="2">
        <v>112118</v>
      </c>
      <c r="B130" s="9" t="s">
        <v>462</v>
      </c>
      <c r="C130" s="9" t="s">
        <v>428</v>
      </c>
      <c r="D130" s="9" t="s">
        <v>535</v>
      </c>
      <c r="E130" s="10">
        <v>3</v>
      </c>
      <c r="F130" s="7">
        <v>506.96659999999997</v>
      </c>
      <c r="G130" s="15">
        <f t="shared" si="1"/>
        <v>1.3517293038097778E-3</v>
      </c>
      <c r="I130" s="7">
        <v>0</v>
      </c>
      <c r="J130" s="7">
        <v>264.54000000000002</v>
      </c>
      <c r="K130" s="14">
        <v>0.6586003435656137</v>
      </c>
      <c r="L130" s="13" t="s">
        <v>1</v>
      </c>
    </row>
    <row r="131" spans="1:12" x14ac:dyDescent="0.25">
      <c r="A131" s="9">
        <v>442025</v>
      </c>
      <c r="B131" s="9" t="s">
        <v>462</v>
      </c>
      <c r="C131" s="9" t="s">
        <v>428</v>
      </c>
      <c r="D131" s="9" t="s">
        <v>751</v>
      </c>
      <c r="E131" s="10">
        <v>12</v>
      </c>
      <c r="F131" s="7">
        <v>504</v>
      </c>
      <c r="G131" s="15">
        <f t="shared" si="1"/>
        <v>1.343819433312033E-3</v>
      </c>
      <c r="I131" s="7">
        <v>0</v>
      </c>
      <c r="J131" s="7">
        <v>176.32</v>
      </c>
      <c r="K131" s="14">
        <v>0.88799355358581789</v>
      </c>
      <c r="L131" s="13" t="s">
        <v>1</v>
      </c>
    </row>
    <row r="132" spans="1:12" x14ac:dyDescent="0.25">
      <c r="A132" s="2">
        <v>662015</v>
      </c>
      <c r="B132" s="9" t="s">
        <v>462</v>
      </c>
      <c r="C132" s="9" t="s">
        <v>428</v>
      </c>
      <c r="D132" s="9" t="s">
        <v>325</v>
      </c>
      <c r="E132" s="10">
        <v>4</v>
      </c>
      <c r="F132" s="7">
        <v>498.34</v>
      </c>
      <c r="G132" s="15">
        <f t="shared" ref="G132:G195" si="2">F132/$F$1</f>
        <v>1.3287281277712668E-3</v>
      </c>
      <c r="I132" s="7">
        <v>0</v>
      </c>
      <c r="J132" s="7">
        <v>140.22</v>
      </c>
      <c r="K132" s="14">
        <v>0.72092544987146534</v>
      </c>
      <c r="L132" s="13" t="s">
        <v>1</v>
      </c>
    </row>
    <row r="133" spans="1:12" x14ac:dyDescent="0.25">
      <c r="A133" s="2">
        <v>882003</v>
      </c>
      <c r="B133" s="9" t="s">
        <v>462</v>
      </c>
      <c r="C133" s="9" t="s">
        <v>428</v>
      </c>
      <c r="D133" s="9" t="s">
        <v>7</v>
      </c>
      <c r="E133" s="10">
        <v>3</v>
      </c>
      <c r="F133" s="7">
        <v>497.24</v>
      </c>
      <c r="G133" s="15">
        <f t="shared" si="2"/>
        <v>1.3257951885318954E-3</v>
      </c>
      <c r="I133" s="7">
        <v>0</v>
      </c>
      <c r="J133" s="7">
        <v>107.72</v>
      </c>
      <c r="K133" s="14">
        <v>0.79182593354895625</v>
      </c>
      <c r="L133" s="13" t="s">
        <v>1</v>
      </c>
    </row>
    <row r="134" spans="1:12" x14ac:dyDescent="0.25">
      <c r="A134" s="2" t="s">
        <v>365</v>
      </c>
      <c r="B134" s="9" t="s">
        <v>479</v>
      </c>
      <c r="C134" s="9" t="s">
        <v>446</v>
      </c>
      <c r="D134" s="9" t="s">
        <v>422</v>
      </c>
      <c r="E134" s="10">
        <v>4</v>
      </c>
      <c r="F134" s="7">
        <v>494.9</v>
      </c>
      <c r="G134" s="15">
        <f t="shared" si="2"/>
        <v>1.3195560268772324E-3</v>
      </c>
      <c r="I134" s="7">
        <v>0</v>
      </c>
      <c r="J134" s="7">
        <v>24.08</v>
      </c>
      <c r="K134" s="14">
        <v>0.58731707317073167</v>
      </c>
      <c r="L134" s="13" t="s">
        <v>1</v>
      </c>
    </row>
    <row r="135" spans="1:12" x14ac:dyDescent="0.25">
      <c r="A135" s="2">
        <v>112028</v>
      </c>
      <c r="B135" s="9" t="s">
        <v>462</v>
      </c>
      <c r="C135" s="9" t="s">
        <v>428</v>
      </c>
      <c r="D135" s="9" t="s">
        <v>752</v>
      </c>
      <c r="E135" s="10">
        <v>6</v>
      </c>
      <c r="F135" s="7">
        <v>494</v>
      </c>
      <c r="G135" s="15">
        <f t="shared" si="2"/>
        <v>1.3171563493177465E-3</v>
      </c>
      <c r="I135" s="7">
        <v>0</v>
      </c>
      <c r="J135" s="7">
        <v>310.04000000000002</v>
      </c>
      <c r="K135" s="14">
        <v>0.77511937798444963</v>
      </c>
      <c r="L135" s="13" t="s">
        <v>1</v>
      </c>
    </row>
    <row r="136" spans="1:12" x14ac:dyDescent="0.25">
      <c r="A136" s="2">
        <v>112029</v>
      </c>
      <c r="B136" s="9" t="s">
        <v>462</v>
      </c>
      <c r="C136" s="9" t="s">
        <v>428</v>
      </c>
      <c r="D136" s="9" t="s">
        <v>753</v>
      </c>
      <c r="E136" s="10">
        <v>6</v>
      </c>
      <c r="F136" s="7">
        <v>494</v>
      </c>
      <c r="G136" s="15">
        <f t="shared" si="2"/>
        <v>1.3171563493177465E-3</v>
      </c>
      <c r="I136" s="7">
        <v>0</v>
      </c>
      <c r="J136" s="7">
        <v>309.28999999999996</v>
      </c>
      <c r="K136" s="14">
        <v>0.7393268633169191</v>
      </c>
      <c r="L136" s="13" t="s">
        <v>1</v>
      </c>
    </row>
    <row r="137" spans="1:12" x14ac:dyDescent="0.25">
      <c r="A137" s="16" t="s">
        <v>168</v>
      </c>
      <c r="B137" s="9" t="s">
        <v>462</v>
      </c>
      <c r="C137" s="9" t="s">
        <v>428</v>
      </c>
      <c r="D137" s="9" t="s">
        <v>515</v>
      </c>
      <c r="E137" s="18">
        <v>3</v>
      </c>
      <c r="F137" s="19">
        <v>486.44</v>
      </c>
      <c r="G137" s="15">
        <f t="shared" si="2"/>
        <v>1.2969990578180662E-3</v>
      </c>
      <c r="H137" s="17"/>
      <c r="I137" s="18"/>
      <c r="J137" s="19"/>
      <c r="K137" s="17"/>
      <c r="L137" s="17"/>
    </row>
    <row r="138" spans="1:12" x14ac:dyDescent="0.25">
      <c r="A138" s="2">
        <v>112090</v>
      </c>
      <c r="B138" s="9" t="s">
        <v>462</v>
      </c>
      <c r="C138" s="9" t="s">
        <v>428</v>
      </c>
      <c r="D138" s="9" t="s">
        <v>754</v>
      </c>
      <c r="E138" s="10">
        <v>4</v>
      </c>
      <c r="F138" s="7">
        <v>480</v>
      </c>
      <c r="G138" s="15">
        <f t="shared" si="2"/>
        <v>1.2798280317257457E-3</v>
      </c>
      <c r="I138" s="7">
        <v>0</v>
      </c>
      <c r="J138" s="7">
        <v>288.08000000000004</v>
      </c>
      <c r="K138" s="14">
        <v>0.81401525854761247</v>
      </c>
      <c r="L138" s="13" t="s">
        <v>1</v>
      </c>
    </row>
    <row r="139" spans="1:12" x14ac:dyDescent="0.25">
      <c r="A139" s="16" t="s">
        <v>198</v>
      </c>
      <c r="B139" s="9" t="s">
        <v>481</v>
      </c>
      <c r="C139" s="9" t="s">
        <v>447</v>
      </c>
      <c r="D139" s="9" t="s">
        <v>401</v>
      </c>
      <c r="E139" s="18">
        <v>6</v>
      </c>
      <c r="F139" s="19">
        <v>478.47999999999996</v>
      </c>
      <c r="G139" s="15">
        <f t="shared" si="2"/>
        <v>1.275775242958614E-3</v>
      </c>
      <c r="H139" s="17"/>
      <c r="I139" s="18"/>
      <c r="J139" s="19"/>
      <c r="K139" s="17"/>
      <c r="L139" s="17"/>
    </row>
    <row r="140" spans="1:12" x14ac:dyDescent="0.25">
      <c r="A140" s="16" t="s">
        <v>9</v>
      </c>
      <c r="B140" s="9" t="s">
        <v>462</v>
      </c>
      <c r="C140" s="9" t="s">
        <v>428</v>
      </c>
      <c r="D140" s="9" t="s">
        <v>10</v>
      </c>
      <c r="E140" s="18">
        <v>2</v>
      </c>
      <c r="F140" s="19">
        <v>474.14</v>
      </c>
      <c r="G140" s="15">
        <f t="shared" si="2"/>
        <v>1.2642034645050939E-3</v>
      </c>
      <c r="H140" s="17"/>
      <c r="I140" s="18"/>
      <c r="J140" s="19"/>
      <c r="K140" s="17"/>
      <c r="L140" s="17"/>
    </row>
    <row r="141" spans="1:12" x14ac:dyDescent="0.25">
      <c r="A141" s="9" t="s">
        <v>423</v>
      </c>
      <c r="B141" s="9" t="s">
        <v>462</v>
      </c>
      <c r="C141" s="9" t="s">
        <v>428</v>
      </c>
      <c r="D141" s="9" t="s">
        <v>424</v>
      </c>
      <c r="E141" s="10">
        <v>2</v>
      </c>
      <c r="F141" s="7">
        <v>473.64</v>
      </c>
      <c r="G141" s="15">
        <f t="shared" si="2"/>
        <v>1.2628703103053794E-3</v>
      </c>
      <c r="I141" s="7">
        <v>0</v>
      </c>
      <c r="J141" s="7">
        <v>7.19</v>
      </c>
      <c r="K141" s="14">
        <v>0.4796531020680454</v>
      </c>
      <c r="L141" s="13" t="s">
        <v>1</v>
      </c>
    </row>
    <row r="142" spans="1:12" x14ac:dyDescent="0.25">
      <c r="A142" s="9">
        <v>772152</v>
      </c>
      <c r="B142" s="9" t="s">
        <v>462</v>
      </c>
      <c r="C142" s="9" t="s">
        <v>428</v>
      </c>
      <c r="D142" s="9" t="s">
        <v>516</v>
      </c>
      <c r="E142" s="10">
        <v>2</v>
      </c>
      <c r="F142" s="7">
        <v>471.1</v>
      </c>
      <c r="G142" s="15">
        <f t="shared" si="2"/>
        <v>1.2560978869708308E-3</v>
      </c>
      <c r="I142" s="7">
        <v>0</v>
      </c>
      <c r="J142" s="7">
        <v>112.45</v>
      </c>
      <c r="K142" s="14">
        <v>0.72548387096774192</v>
      </c>
      <c r="L142" s="13" t="s">
        <v>1</v>
      </c>
    </row>
    <row r="143" spans="1:12" x14ac:dyDescent="0.25">
      <c r="A143" s="2">
        <v>28006</v>
      </c>
      <c r="B143" s="9" t="s">
        <v>481</v>
      </c>
      <c r="C143" s="9" t="s">
        <v>447</v>
      </c>
      <c r="D143" s="9" t="s">
        <v>123</v>
      </c>
      <c r="E143" s="10">
        <v>9</v>
      </c>
      <c r="F143" s="7">
        <v>465.28</v>
      </c>
      <c r="G143" s="15">
        <f t="shared" si="2"/>
        <v>1.240579972086156E-3</v>
      </c>
      <c r="I143" s="7">
        <v>0</v>
      </c>
      <c r="J143" s="7">
        <v>599.98</v>
      </c>
      <c r="K143" s="14">
        <v>0.76627755498224737</v>
      </c>
      <c r="L143" s="13" t="s">
        <v>1</v>
      </c>
    </row>
    <row r="144" spans="1:12" x14ac:dyDescent="0.25">
      <c r="A144" s="9" t="s">
        <v>150</v>
      </c>
      <c r="B144" s="9" t="s">
        <v>462</v>
      </c>
      <c r="C144" s="9" t="s">
        <v>428</v>
      </c>
      <c r="D144" s="9" t="s">
        <v>151</v>
      </c>
      <c r="E144" s="10">
        <v>3</v>
      </c>
      <c r="F144" s="7">
        <v>460.79</v>
      </c>
      <c r="G144" s="15">
        <f t="shared" si="2"/>
        <v>1.2286082473727217E-3</v>
      </c>
      <c r="I144" s="7">
        <v>0</v>
      </c>
      <c r="J144" s="7">
        <v>69.62</v>
      </c>
      <c r="K144" s="14">
        <v>1.0147208861681971</v>
      </c>
      <c r="L144" s="13" t="s">
        <v>1</v>
      </c>
    </row>
    <row r="145" spans="1:12" x14ac:dyDescent="0.25">
      <c r="A145" s="2" t="s">
        <v>54</v>
      </c>
      <c r="B145" s="9" t="s">
        <v>481</v>
      </c>
      <c r="C145" s="9" t="s">
        <v>447</v>
      </c>
      <c r="D145" s="9" t="s">
        <v>55</v>
      </c>
      <c r="E145" s="10">
        <v>6</v>
      </c>
      <c r="F145" s="7">
        <v>459.73999999999995</v>
      </c>
      <c r="G145" s="15">
        <f t="shared" si="2"/>
        <v>1.2258086235533213E-3</v>
      </c>
      <c r="I145" s="7">
        <v>0</v>
      </c>
      <c r="J145" s="7">
        <v>-64.349999999999994</v>
      </c>
      <c r="K145" s="14">
        <v>-0.80447555944493054</v>
      </c>
      <c r="L145" s="13" t="s">
        <v>1</v>
      </c>
    </row>
    <row r="146" spans="1:12" x14ac:dyDescent="0.25">
      <c r="A146" s="9">
        <v>772148</v>
      </c>
      <c r="B146" s="9" t="s">
        <v>462</v>
      </c>
      <c r="C146" s="9" t="s">
        <v>428</v>
      </c>
      <c r="D146" s="9" t="s">
        <v>281</v>
      </c>
      <c r="E146" s="10">
        <v>2</v>
      </c>
      <c r="F146" s="7">
        <v>455.76</v>
      </c>
      <c r="G146" s="15">
        <f t="shared" si="2"/>
        <v>1.2151967161235955E-3</v>
      </c>
      <c r="I146" s="7">
        <v>0</v>
      </c>
      <c r="J146" s="7">
        <v>114.2</v>
      </c>
      <c r="K146" s="14">
        <v>0.69111595255386105</v>
      </c>
      <c r="L146" s="13" t="s">
        <v>1</v>
      </c>
    </row>
    <row r="147" spans="1:12" x14ac:dyDescent="0.25">
      <c r="A147" s="9" t="s">
        <v>330</v>
      </c>
      <c r="B147" s="9" t="s">
        <v>520</v>
      </c>
      <c r="C147" s="9" t="s">
        <v>443</v>
      </c>
      <c r="D147" s="9" t="s">
        <v>331</v>
      </c>
      <c r="E147" s="10">
        <v>2</v>
      </c>
      <c r="F147" s="7">
        <v>455.42</v>
      </c>
      <c r="G147" s="15">
        <f t="shared" si="2"/>
        <v>1.2142901712677899E-3</v>
      </c>
      <c r="I147" s="7">
        <v>0</v>
      </c>
      <c r="J147" s="7">
        <v>61.16</v>
      </c>
      <c r="K147" s="14">
        <v>0.6515393629487588</v>
      </c>
      <c r="L147" s="13" t="s">
        <v>1</v>
      </c>
    </row>
    <row r="148" spans="1:12" x14ac:dyDescent="0.25">
      <c r="A148" s="9">
        <v>13125</v>
      </c>
      <c r="B148" s="9" t="s">
        <v>481</v>
      </c>
      <c r="C148" s="9" t="s">
        <v>447</v>
      </c>
      <c r="D148" s="9" t="s">
        <v>544</v>
      </c>
      <c r="E148" s="10">
        <v>11</v>
      </c>
      <c r="F148" s="7">
        <v>448.76</v>
      </c>
      <c r="G148" s="15">
        <f t="shared" si="2"/>
        <v>1.196532557327595E-3</v>
      </c>
      <c r="I148" s="7">
        <v>0</v>
      </c>
      <c r="J148" s="7">
        <v>690.22</v>
      </c>
      <c r="K148" s="14">
        <v>0.81238671406040341</v>
      </c>
      <c r="L148" s="13" t="s">
        <v>1</v>
      </c>
    </row>
    <row r="149" spans="1:12" x14ac:dyDescent="0.25">
      <c r="A149" s="9">
        <v>112025</v>
      </c>
      <c r="B149" s="9" t="s">
        <v>462</v>
      </c>
      <c r="C149" s="9" t="s">
        <v>428</v>
      </c>
      <c r="D149" s="9" t="s">
        <v>252</v>
      </c>
      <c r="E149" s="10">
        <v>5</v>
      </c>
      <c r="F149" s="7">
        <v>442.87959999999998</v>
      </c>
      <c r="G149" s="15">
        <f t="shared" si="2"/>
        <v>1.1808535974155948E-3</v>
      </c>
      <c r="I149" s="7">
        <v>0</v>
      </c>
      <c r="J149" s="7">
        <v>315.10000000000002</v>
      </c>
      <c r="K149" s="14">
        <v>0.83229879288940545</v>
      </c>
      <c r="L149" s="13" t="s">
        <v>1</v>
      </c>
    </row>
    <row r="150" spans="1:12" x14ac:dyDescent="0.25">
      <c r="A150" s="9" t="s">
        <v>378</v>
      </c>
      <c r="B150" s="9" t="s">
        <v>475</v>
      </c>
      <c r="C150" s="9" t="s">
        <v>428</v>
      </c>
      <c r="D150" s="9" t="s">
        <v>379</v>
      </c>
      <c r="E150" s="10">
        <v>1</v>
      </c>
      <c r="F150" s="7">
        <v>441.45</v>
      </c>
      <c r="G150" s="15">
        <f t="shared" si="2"/>
        <v>1.1770418429277716E-3</v>
      </c>
      <c r="I150" s="7">
        <v>0</v>
      </c>
      <c r="J150" s="7">
        <v>1.39</v>
      </c>
      <c r="K150" s="14">
        <v>3.7142933490099668E-3</v>
      </c>
      <c r="L150" s="13" t="s">
        <v>1</v>
      </c>
    </row>
    <row r="151" spans="1:12" x14ac:dyDescent="0.25">
      <c r="A151" s="2">
        <v>772056</v>
      </c>
      <c r="B151" s="9" t="s">
        <v>462</v>
      </c>
      <c r="C151" s="9" t="s">
        <v>428</v>
      </c>
      <c r="D151" s="9" t="s">
        <v>522</v>
      </c>
      <c r="E151" s="10">
        <v>3</v>
      </c>
      <c r="F151" s="7">
        <v>437.97</v>
      </c>
      <c r="G151" s="15">
        <f t="shared" si="2"/>
        <v>1.1677630896977601E-3</v>
      </c>
      <c r="I151" s="7">
        <v>0</v>
      </c>
      <c r="J151" s="7">
        <v>118.51</v>
      </c>
      <c r="K151" s="14">
        <v>0.68566304096274011</v>
      </c>
      <c r="L151" s="13" t="s">
        <v>1</v>
      </c>
    </row>
    <row r="152" spans="1:12" x14ac:dyDescent="0.25">
      <c r="A152" s="9">
        <v>66610</v>
      </c>
      <c r="B152" s="9" t="s">
        <v>464</v>
      </c>
      <c r="C152" s="9" t="s">
        <v>441</v>
      </c>
      <c r="D152" s="9" t="s">
        <v>523</v>
      </c>
      <c r="E152" s="10">
        <v>3</v>
      </c>
      <c r="F152" s="7">
        <v>437.22</v>
      </c>
      <c r="G152" s="15">
        <f t="shared" si="2"/>
        <v>1.1657633583981887E-3</v>
      </c>
      <c r="I152" s="7">
        <v>0</v>
      </c>
      <c r="J152" s="7">
        <v>473.64</v>
      </c>
      <c r="K152" s="14">
        <v>0.81058324205914556</v>
      </c>
      <c r="L152" s="13" t="s">
        <v>1</v>
      </c>
    </row>
    <row r="153" spans="1:12" x14ac:dyDescent="0.25">
      <c r="A153" s="9">
        <v>112057</v>
      </c>
      <c r="B153" s="9" t="s">
        <v>462</v>
      </c>
      <c r="C153" s="9" t="s">
        <v>428</v>
      </c>
      <c r="D153" s="9" t="s">
        <v>755</v>
      </c>
      <c r="E153" s="10">
        <v>4</v>
      </c>
      <c r="F153" s="7">
        <v>432</v>
      </c>
      <c r="G153" s="15">
        <f t="shared" si="2"/>
        <v>1.151845228553171E-3</v>
      </c>
      <c r="I153" s="7">
        <v>0</v>
      </c>
      <c r="J153" s="7">
        <v>296.7</v>
      </c>
      <c r="K153" s="14">
        <v>0.65214524353789349</v>
      </c>
      <c r="L153" s="13" t="s">
        <v>1</v>
      </c>
    </row>
    <row r="154" spans="1:12" x14ac:dyDescent="0.25">
      <c r="A154" s="2">
        <v>222033</v>
      </c>
      <c r="B154" s="9" t="s">
        <v>462</v>
      </c>
      <c r="C154" s="9" t="s">
        <v>428</v>
      </c>
      <c r="D154" s="9" t="s">
        <v>328</v>
      </c>
      <c r="E154" s="10">
        <v>4</v>
      </c>
      <c r="F154" s="7">
        <v>430.08000000000004</v>
      </c>
      <c r="G154" s="15">
        <f t="shared" si="2"/>
        <v>1.1467259164262681E-3</v>
      </c>
      <c r="I154" s="7">
        <v>0</v>
      </c>
      <c r="J154" s="7">
        <v>246.74400000000003</v>
      </c>
      <c r="K154" s="14">
        <v>0.73196084247997628</v>
      </c>
      <c r="L154" s="13" t="s">
        <v>1</v>
      </c>
    </row>
    <row r="155" spans="1:12" x14ac:dyDescent="0.25">
      <c r="A155" s="16" t="s">
        <v>95</v>
      </c>
      <c r="B155" s="9" t="s">
        <v>526</v>
      </c>
      <c r="C155" s="9" t="s">
        <v>428</v>
      </c>
      <c r="D155" s="9" t="s">
        <v>96</v>
      </c>
      <c r="E155" s="18">
        <v>5</v>
      </c>
      <c r="F155" s="19">
        <v>411.5</v>
      </c>
      <c r="G155" s="15">
        <f t="shared" si="2"/>
        <v>1.0971859063648841E-3</v>
      </c>
      <c r="H155" s="17"/>
      <c r="I155" s="18"/>
      <c r="J155" s="19"/>
      <c r="K155" s="17"/>
      <c r="L155" s="17"/>
    </row>
    <row r="156" spans="1:12" x14ac:dyDescent="0.25">
      <c r="A156" s="2" t="s">
        <v>40</v>
      </c>
      <c r="B156" s="9" t="s">
        <v>462</v>
      </c>
      <c r="C156" s="9" t="s">
        <v>428</v>
      </c>
      <c r="D156" s="9" t="s">
        <v>41</v>
      </c>
      <c r="E156" s="10">
        <v>5</v>
      </c>
      <c r="F156" s="7">
        <v>410.03</v>
      </c>
      <c r="G156" s="15">
        <f t="shared" si="2"/>
        <v>1.093266433017724E-3</v>
      </c>
      <c r="I156" s="7">
        <v>0</v>
      </c>
      <c r="J156" s="7">
        <v>17.73</v>
      </c>
      <c r="K156" s="14">
        <v>0.41184668989547041</v>
      </c>
      <c r="L156" s="13" t="s">
        <v>1</v>
      </c>
    </row>
    <row r="157" spans="1:12" x14ac:dyDescent="0.25">
      <c r="A157" s="2" t="s">
        <v>141</v>
      </c>
      <c r="B157" s="9" t="s">
        <v>462</v>
      </c>
      <c r="C157" s="9" t="s">
        <v>428</v>
      </c>
      <c r="D157" s="9" t="s">
        <v>527</v>
      </c>
      <c r="E157" s="10">
        <v>9</v>
      </c>
      <c r="F157" s="7">
        <v>409.96000000000004</v>
      </c>
      <c r="G157" s="15">
        <f t="shared" si="2"/>
        <v>1.093079791429764E-3</v>
      </c>
      <c r="I157" s="7">
        <v>0</v>
      </c>
      <c r="J157" s="7">
        <v>89.670000000000016</v>
      </c>
      <c r="K157" s="14">
        <v>0.18443027560674624</v>
      </c>
      <c r="L157" s="13" t="s">
        <v>1</v>
      </c>
    </row>
    <row r="158" spans="1:12" x14ac:dyDescent="0.25">
      <c r="A158" s="16" t="s">
        <v>372</v>
      </c>
      <c r="B158" s="9" t="s">
        <v>462</v>
      </c>
      <c r="C158" s="9" t="s">
        <v>428</v>
      </c>
      <c r="D158" s="9" t="s">
        <v>528</v>
      </c>
      <c r="E158" s="18">
        <v>3</v>
      </c>
      <c r="F158" s="19">
        <v>406.95</v>
      </c>
      <c r="G158" s="15">
        <f t="shared" si="2"/>
        <v>1.0850542031474837E-3</v>
      </c>
      <c r="H158" s="17"/>
      <c r="I158" s="18"/>
      <c r="J158" s="19"/>
      <c r="K158" s="17"/>
      <c r="L158" s="17"/>
    </row>
    <row r="159" spans="1:12" x14ac:dyDescent="0.25">
      <c r="A159" s="2">
        <v>332137</v>
      </c>
      <c r="B159" s="9" t="s">
        <v>462</v>
      </c>
      <c r="C159" s="9" t="s">
        <v>428</v>
      </c>
      <c r="D159" s="9" t="s">
        <v>529</v>
      </c>
      <c r="E159" s="10">
        <v>3</v>
      </c>
      <c r="F159" s="7">
        <v>406.53999999999996</v>
      </c>
      <c r="G159" s="15">
        <f t="shared" si="2"/>
        <v>1.0839610167037179E-3</v>
      </c>
      <c r="I159" s="7">
        <v>0</v>
      </c>
      <c r="J159" s="7">
        <v>183.09</v>
      </c>
      <c r="K159" s="14">
        <v>0.41862538869581123</v>
      </c>
      <c r="L159" s="13" t="s">
        <v>1</v>
      </c>
    </row>
    <row r="160" spans="1:12" x14ac:dyDescent="0.25">
      <c r="A160" s="2" t="s">
        <v>345</v>
      </c>
      <c r="B160" s="9" t="s">
        <v>479</v>
      </c>
      <c r="C160" s="9" t="s">
        <v>446</v>
      </c>
      <c r="D160" s="9" t="s">
        <v>358</v>
      </c>
      <c r="E160" s="10">
        <v>7</v>
      </c>
      <c r="F160" s="7">
        <v>397.71000000000004</v>
      </c>
      <c r="G160" s="15">
        <f t="shared" si="2"/>
        <v>1.0604175135367632E-3</v>
      </c>
      <c r="I160" s="7">
        <v>0</v>
      </c>
      <c r="J160" s="7">
        <v>27.04</v>
      </c>
      <c r="K160" s="14">
        <v>0.60955816050495937</v>
      </c>
      <c r="L160" s="13" t="s">
        <v>1</v>
      </c>
    </row>
    <row r="161" spans="1:12" x14ac:dyDescent="0.25">
      <c r="A161" s="2">
        <v>2367</v>
      </c>
      <c r="B161" s="9" t="s">
        <v>494</v>
      </c>
      <c r="C161" s="9" t="s">
        <v>446</v>
      </c>
      <c r="D161" s="9" t="s">
        <v>540</v>
      </c>
      <c r="E161" s="10">
        <v>6</v>
      </c>
      <c r="F161" s="7">
        <v>395.35</v>
      </c>
      <c r="G161" s="15">
        <f t="shared" si="2"/>
        <v>1.0541250257141116E-3</v>
      </c>
      <c r="I161" s="7">
        <v>0</v>
      </c>
      <c r="J161" s="7">
        <v>2737.5500000000006</v>
      </c>
      <c r="K161" s="14">
        <v>0.71364702815432757</v>
      </c>
      <c r="L161" s="13" t="s">
        <v>1</v>
      </c>
    </row>
    <row r="162" spans="1:12" x14ac:dyDescent="0.25">
      <c r="A162" s="2" t="s">
        <v>22</v>
      </c>
      <c r="B162" s="9" t="s">
        <v>460</v>
      </c>
      <c r="C162" s="9" t="s">
        <v>441</v>
      </c>
      <c r="D162" s="9" t="s">
        <v>530</v>
      </c>
      <c r="E162" s="10">
        <v>13</v>
      </c>
      <c r="F162" s="7">
        <v>393.77000000000004</v>
      </c>
      <c r="G162" s="15">
        <f t="shared" si="2"/>
        <v>1.0499122584430145E-3</v>
      </c>
      <c r="I162" s="7">
        <v>0</v>
      </c>
      <c r="J162" s="7">
        <v>51.18</v>
      </c>
      <c r="K162" s="14">
        <v>0.71281337047353766</v>
      </c>
      <c r="L162" s="13" t="s">
        <v>1</v>
      </c>
    </row>
    <row r="163" spans="1:12" x14ac:dyDescent="0.25">
      <c r="A163" s="9">
        <v>662071</v>
      </c>
      <c r="B163" s="9" t="s">
        <v>462</v>
      </c>
      <c r="C163" s="9" t="s">
        <v>428</v>
      </c>
      <c r="D163" s="9" t="s">
        <v>210</v>
      </c>
      <c r="E163" s="10">
        <v>3</v>
      </c>
      <c r="F163" s="7">
        <v>390.70000000000005</v>
      </c>
      <c r="G163" s="15">
        <f t="shared" si="2"/>
        <v>1.0417266916567685E-3</v>
      </c>
      <c r="I163" s="7">
        <v>0</v>
      </c>
      <c r="J163" s="7">
        <v>127.98</v>
      </c>
      <c r="K163" s="14">
        <v>0.69459972862957942</v>
      </c>
      <c r="L163" s="13" t="s">
        <v>1</v>
      </c>
    </row>
    <row r="164" spans="1:12" x14ac:dyDescent="0.25">
      <c r="A164" s="2">
        <v>112013</v>
      </c>
      <c r="B164" s="9" t="s">
        <v>462</v>
      </c>
      <c r="C164" s="9" t="s">
        <v>428</v>
      </c>
      <c r="D164" s="9" t="s">
        <v>756</v>
      </c>
      <c r="E164" s="10">
        <v>3</v>
      </c>
      <c r="F164" s="7">
        <v>380</v>
      </c>
      <c r="G164" s="15">
        <f t="shared" si="2"/>
        <v>1.0131971917828821E-3</v>
      </c>
      <c r="I164" s="7">
        <v>0</v>
      </c>
      <c r="J164" s="7">
        <v>334.15999999999997</v>
      </c>
      <c r="K164" s="14">
        <v>0.76484321355001139</v>
      </c>
      <c r="L164" s="13" t="s">
        <v>1</v>
      </c>
    </row>
    <row r="165" spans="1:12" x14ac:dyDescent="0.25">
      <c r="A165" s="9">
        <v>442096</v>
      </c>
      <c r="B165" s="9" t="s">
        <v>462</v>
      </c>
      <c r="C165" s="9" t="s">
        <v>428</v>
      </c>
      <c r="D165" s="9" t="s">
        <v>557</v>
      </c>
      <c r="E165" s="10">
        <v>3</v>
      </c>
      <c r="F165" s="7">
        <v>378.15999999999997</v>
      </c>
      <c r="G165" s="15">
        <f t="shared" si="2"/>
        <v>1.0082911843279333E-3</v>
      </c>
      <c r="I165" s="7">
        <v>0</v>
      </c>
      <c r="J165" s="7">
        <v>161.33000000000001</v>
      </c>
      <c r="K165" s="14">
        <v>0.76214096749811044</v>
      </c>
      <c r="L165" s="13" t="s">
        <v>1</v>
      </c>
    </row>
    <row r="166" spans="1:12" x14ac:dyDescent="0.25">
      <c r="A166" s="9" t="s">
        <v>348</v>
      </c>
      <c r="B166" s="9" t="s">
        <v>479</v>
      </c>
      <c r="C166" s="9" t="s">
        <v>446</v>
      </c>
      <c r="D166" s="9" t="s">
        <v>531</v>
      </c>
      <c r="E166" s="10">
        <v>4</v>
      </c>
      <c r="F166" s="7">
        <v>367.49999999999994</v>
      </c>
      <c r="G166" s="15">
        <f t="shared" si="2"/>
        <v>9.7986833679002388E-4</v>
      </c>
      <c r="I166" s="7">
        <v>0</v>
      </c>
      <c r="J166" s="7">
        <v>25.58</v>
      </c>
      <c r="K166" s="14">
        <v>0.71273335190860954</v>
      </c>
      <c r="L166" s="13" t="s">
        <v>1</v>
      </c>
    </row>
    <row r="167" spans="1:12" x14ac:dyDescent="0.25">
      <c r="A167" s="9" t="s">
        <v>127</v>
      </c>
      <c r="B167" s="9" t="s">
        <v>462</v>
      </c>
      <c r="C167" s="9" t="s">
        <v>428</v>
      </c>
      <c r="D167" s="9" t="s">
        <v>128</v>
      </c>
      <c r="E167" s="10">
        <v>2</v>
      </c>
      <c r="F167" s="7">
        <v>366.25</v>
      </c>
      <c r="G167" s="15">
        <f t="shared" si="2"/>
        <v>9.7653545129073823E-4</v>
      </c>
      <c r="I167" s="7">
        <v>0</v>
      </c>
      <c r="J167" s="7">
        <v>102.86</v>
      </c>
      <c r="K167" s="14">
        <v>0.67325566173582929</v>
      </c>
      <c r="L167" s="13" t="s">
        <v>1</v>
      </c>
    </row>
    <row r="168" spans="1:12" x14ac:dyDescent="0.25">
      <c r="A168" s="9">
        <v>728080</v>
      </c>
      <c r="B168" s="9" t="s">
        <v>532</v>
      </c>
      <c r="C168" s="9" t="s">
        <v>455</v>
      </c>
      <c r="D168" s="9" t="s">
        <v>195</v>
      </c>
      <c r="E168" s="10">
        <v>2</v>
      </c>
      <c r="F168" s="7">
        <v>363.96</v>
      </c>
      <c r="G168" s="15">
        <f t="shared" si="2"/>
        <v>9.7042960505604658E-4</v>
      </c>
      <c r="I168" s="7">
        <v>0</v>
      </c>
      <c r="J168" s="7">
        <v>126.4</v>
      </c>
      <c r="K168" s="14">
        <v>0.82024659312134984</v>
      </c>
      <c r="L168" s="13" t="s">
        <v>1</v>
      </c>
    </row>
    <row r="169" spans="1:12" x14ac:dyDescent="0.25">
      <c r="A169" s="9">
        <v>77173</v>
      </c>
      <c r="B169" s="9" t="s">
        <v>508</v>
      </c>
      <c r="C169" s="9" t="s">
        <v>449</v>
      </c>
      <c r="D169" s="9" t="s">
        <v>45</v>
      </c>
      <c r="E169" s="10">
        <v>9</v>
      </c>
      <c r="F169" s="7">
        <v>360.64</v>
      </c>
      <c r="G169" s="15">
        <f t="shared" si="2"/>
        <v>9.6157746116994351E-4</v>
      </c>
      <c r="I169" s="7">
        <v>0</v>
      </c>
      <c r="J169" s="7">
        <v>437.22</v>
      </c>
      <c r="K169" s="14">
        <v>0.76709300489499443</v>
      </c>
      <c r="L169" s="13" t="s">
        <v>1</v>
      </c>
    </row>
    <row r="170" spans="1:12" x14ac:dyDescent="0.25">
      <c r="A170" s="2">
        <v>222014</v>
      </c>
      <c r="B170" s="9" t="s">
        <v>462</v>
      </c>
      <c r="C170" s="9" t="s">
        <v>428</v>
      </c>
      <c r="D170" s="9" t="s">
        <v>216</v>
      </c>
      <c r="E170" s="10">
        <v>3</v>
      </c>
      <c r="F170" s="7">
        <v>357.71400000000006</v>
      </c>
      <c r="G170" s="15">
        <f t="shared" si="2"/>
        <v>9.5377584279321556E-4</v>
      </c>
      <c r="I170" s="7">
        <v>0</v>
      </c>
      <c r="J170" s="7">
        <v>249.60999999999999</v>
      </c>
      <c r="K170" s="14">
        <v>0.85080782602767735</v>
      </c>
      <c r="L170" s="13" t="s">
        <v>1</v>
      </c>
    </row>
    <row r="171" spans="1:12" x14ac:dyDescent="0.25">
      <c r="A171" s="2" t="s">
        <v>369</v>
      </c>
      <c r="B171" s="9" t="s">
        <v>462</v>
      </c>
      <c r="C171" s="9" t="s">
        <v>428</v>
      </c>
      <c r="D171" s="9" t="s">
        <v>370</v>
      </c>
      <c r="E171" s="10">
        <v>1</v>
      </c>
      <c r="F171" s="7">
        <v>353.78</v>
      </c>
      <c r="G171" s="15">
        <f t="shared" si="2"/>
        <v>9.4328658554986304E-4</v>
      </c>
      <c r="I171" s="7">
        <v>0</v>
      </c>
      <c r="J171" s="7">
        <v>101</v>
      </c>
      <c r="K171" s="14">
        <v>0.56298773690078041</v>
      </c>
      <c r="L171" s="13" t="s">
        <v>1</v>
      </c>
    </row>
    <row r="172" spans="1:12" x14ac:dyDescent="0.25">
      <c r="A172" s="2">
        <v>2360</v>
      </c>
      <c r="B172" s="9" t="s">
        <v>494</v>
      </c>
      <c r="C172" s="9" t="s">
        <v>446</v>
      </c>
      <c r="D172" s="9" t="s">
        <v>533</v>
      </c>
      <c r="E172" s="10">
        <v>6</v>
      </c>
      <c r="F172" s="7">
        <v>343.79</v>
      </c>
      <c r="G172" s="15">
        <f t="shared" si="2"/>
        <v>9.1665016463957105E-4</v>
      </c>
      <c r="I172" s="7">
        <v>0</v>
      </c>
      <c r="J172" s="7">
        <v>2962.7599999999998</v>
      </c>
      <c r="K172" s="14">
        <v>0.67796160270932004</v>
      </c>
      <c r="L172" s="13" t="s">
        <v>1</v>
      </c>
    </row>
    <row r="173" spans="1:12" x14ac:dyDescent="0.25">
      <c r="A173" s="9" t="s">
        <v>20</v>
      </c>
      <c r="B173" s="9" t="s">
        <v>462</v>
      </c>
      <c r="C173" s="9" t="s">
        <v>428</v>
      </c>
      <c r="D173" s="9" t="s">
        <v>21</v>
      </c>
      <c r="E173" s="10">
        <v>1</v>
      </c>
      <c r="F173" s="7">
        <v>343.62</v>
      </c>
      <c r="G173" s="15">
        <f t="shared" si="2"/>
        <v>9.1619689221166813E-4</v>
      </c>
      <c r="I173" s="7">
        <v>0</v>
      </c>
      <c r="J173" s="7">
        <v>66.91</v>
      </c>
      <c r="K173" s="14">
        <v>0.64096177794807929</v>
      </c>
      <c r="L173" s="13" t="s">
        <v>1</v>
      </c>
    </row>
    <row r="174" spans="1:12" x14ac:dyDescent="0.25">
      <c r="A174" s="16" t="s">
        <v>342</v>
      </c>
      <c r="B174" s="9" t="s">
        <v>462</v>
      </c>
      <c r="C174" s="9" t="s">
        <v>428</v>
      </c>
      <c r="D174" s="9" t="s">
        <v>343</v>
      </c>
      <c r="E174" s="18">
        <v>2</v>
      </c>
      <c r="F174" s="19">
        <v>334.15999999999997</v>
      </c>
      <c r="G174" s="15">
        <f t="shared" si="2"/>
        <v>8.9097361475307319E-4</v>
      </c>
      <c r="H174" s="17"/>
      <c r="I174" s="18"/>
      <c r="J174" s="19"/>
      <c r="K174" s="17"/>
      <c r="L174" s="17"/>
    </row>
    <row r="175" spans="1:12" x14ac:dyDescent="0.25">
      <c r="A175" s="16" t="s">
        <v>82</v>
      </c>
      <c r="B175" s="9" t="s">
        <v>511</v>
      </c>
      <c r="C175" s="9" t="s">
        <v>428</v>
      </c>
      <c r="D175" s="9" t="s">
        <v>83</v>
      </c>
      <c r="E175" s="18">
        <v>4</v>
      </c>
      <c r="F175" s="19">
        <v>323.20999999999998</v>
      </c>
      <c r="G175" s="15">
        <f t="shared" si="2"/>
        <v>8.6177753777932963E-4</v>
      </c>
      <c r="H175" s="17"/>
      <c r="I175" s="18"/>
      <c r="J175" s="19"/>
      <c r="K175" s="17"/>
      <c r="L175" s="17"/>
    </row>
    <row r="176" spans="1:12" x14ac:dyDescent="0.25">
      <c r="A176" s="9" t="s">
        <v>387</v>
      </c>
      <c r="B176" s="9" t="s">
        <v>462</v>
      </c>
      <c r="C176" s="9" t="s">
        <v>428</v>
      </c>
      <c r="D176" s="9" t="s">
        <v>388</v>
      </c>
      <c r="E176" s="10">
        <v>1</v>
      </c>
      <c r="F176" s="7">
        <v>318.08</v>
      </c>
      <c r="G176" s="15">
        <f t="shared" si="2"/>
        <v>8.4809937569026075E-4</v>
      </c>
      <c r="I176" s="7">
        <v>0</v>
      </c>
      <c r="J176" s="7">
        <v>64.849999999999994</v>
      </c>
      <c r="K176" s="14">
        <v>0.64265186800118912</v>
      </c>
      <c r="L176" s="13" t="s">
        <v>1</v>
      </c>
    </row>
    <row r="177" spans="1:12" x14ac:dyDescent="0.25">
      <c r="A177" s="9">
        <v>227200</v>
      </c>
      <c r="B177" s="9" t="s">
        <v>496</v>
      </c>
      <c r="C177" s="9" t="s">
        <v>441</v>
      </c>
      <c r="D177" s="9" t="s">
        <v>183</v>
      </c>
      <c r="E177" s="10">
        <v>5</v>
      </c>
      <c r="F177" s="7">
        <v>315.10000000000002</v>
      </c>
      <c r="G177" s="15">
        <f t="shared" si="2"/>
        <v>8.4015377665996351E-4</v>
      </c>
      <c r="I177" s="7">
        <v>0</v>
      </c>
      <c r="J177" s="7">
        <v>226.38000000000002</v>
      </c>
      <c r="K177" s="14">
        <v>0.70015154795410273</v>
      </c>
      <c r="L177" s="13" t="s">
        <v>1</v>
      </c>
    </row>
    <row r="178" spans="1:12" x14ac:dyDescent="0.25">
      <c r="A178" s="2">
        <v>332015</v>
      </c>
      <c r="B178" s="9" t="s">
        <v>462</v>
      </c>
      <c r="C178" s="9" t="s">
        <v>428</v>
      </c>
      <c r="D178" s="9" t="s">
        <v>757</v>
      </c>
      <c r="E178" s="10">
        <v>9</v>
      </c>
      <c r="F178" s="7">
        <v>312</v>
      </c>
      <c r="G178" s="15">
        <f t="shared" si="2"/>
        <v>8.3188822062173467E-4</v>
      </c>
      <c r="I178" s="7">
        <v>0</v>
      </c>
      <c r="J178" s="7">
        <v>212.92</v>
      </c>
      <c r="K178" s="14">
        <v>0.73514483996823532</v>
      </c>
      <c r="L178" s="13" t="s">
        <v>1</v>
      </c>
    </row>
    <row r="179" spans="1:12" x14ac:dyDescent="0.25">
      <c r="A179" s="9" t="s">
        <v>225</v>
      </c>
      <c r="B179" s="9" t="s">
        <v>462</v>
      </c>
      <c r="C179" s="9" t="s">
        <v>428</v>
      </c>
      <c r="D179" s="9" t="s">
        <v>536</v>
      </c>
      <c r="E179" s="10">
        <v>1</v>
      </c>
      <c r="F179" s="7">
        <v>310.04000000000002</v>
      </c>
      <c r="G179" s="15">
        <f t="shared" si="2"/>
        <v>8.2666225615885458E-4</v>
      </c>
      <c r="I179" s="7">
        <v>0</v>
      </c>
      <c r="J179" s="7">
        <v>104.92</v>
      </c>
      <c r="K179" s="14">
        <v>0.66544047694551922</v>
      </c>
      <c r="L179" s="13" t="s">
        <v>1</v>
      </c>
    </row>
    <row r="180" spans="1:12" x14ac:dyDescent="0.25">
      <c r="A180" s="2" t="s">
        <v>186</v>
      </c>
      <c r="B180" s="9" t="s">
        <v>508</v>
      </c>
      <c r="C180" s="9" t="s">
        <v>449</v>
      </c>
      <c r="D180" s="9" t="s">
        <v>187</v>
      </c>
      <c r="E180" s="10">
        <v>3</v>
      </c>
      <c r="F180" s="7">
        <v>309.28999999999996</v>
      </c>
      <c r="G180" s="15">
        <f t="shared" si="2"/>
        <v>8.2466252485928297E-4</v>
      </c>
      <c r="I180" s="7">
        <v>0</v>
      </c>
      <c r="J180" s="7">
        <v>74.16</v>
      </c>
      <c r="K180" s="14">
        <v>0.7144508670520231</v>
      </c>
      <c r="L180" s="13" t="s">
        <v>1</v>
      </c>
    </row>
    <row r="181" spans="1:12" x14ac:dyDescent="0.25">
      <c r="A181" s="2" t="s">
        <v>351</v>
      </c>
      <c r="B181" s="9" t="s">
        <v>494</v>
      </c>
      <c r="C181" s="9" t="s">
        <v>446</v>
      </c>
      <c r="D181" s="9" t="s">
        <v>352</v>
      </c>
      <c r="E181" s="10">
        <v>3</v>
      </c>
      <c r="F181" s="7">
        <v>308.39999999999998</v>
      </c>
      <c r="G181" s="15">
        <f t="shared" si="2"/>
        <v>8.2228951038379157E-4</v>
      </c>
      <c r="I181" s="7">
        <v>0</v>
      </c>
      <c r="J181" s="7">
        <v>-16.100000000000001</v>
      </c>
      <c r="K181" s="14">
        <v>-0.24243336846860417</v>
      </c>
      <c r="L181" s="13" t="s">
        <v>1</v>
      </c>
    </row>
    <row r="182" spans="1:12" x14ac:dyDescent="0.25">
      <c r="A182" s="2">
        <v>332102</v>
      </c>
      <c r="B182" s="9" t="s">
        <v>462</v>
      </c>
      <c r="C182" s="9" t="s">
        <v>428</v>
      </c>
      <c r="D182" s="9" t="s">
        <v>537</v>
      </c>
      <c r="E182" s="10">
        <v>3</v>
      </c>
      <c r="F182" s="7">
        <v>303.45</v>
      </c>
      <c r="G182" s="15">
        <f t="shared" si="2"/>
        <v>8.0909128380661976E-4</v>
      </c>
      <c r="I182" s="7">
        <v>0</v>
      </c>
      <c r="J182" s="7">
        <v>184.94</v>
      </c>
      <c r="K182" s="14">
        <v>0.52287249081142206</v>
      </c>
      <c r="L182" s="13" t="s">
        <v>1</v>
      </c>
    </row>
    <row r="183" spans="1:12" x14ac:dyDescent="0.25">
      <c r="A183" s="9">
        <v>552015</v>
      </c>
      <c r="B183" s="9" t="s">
        <v>462</v>
      </c>
      <c r="C183" s="9" t="s">
        <v>428</v>
      </c>
      <c r="D183" s="9" t="s">
        <v>600</v>
      </c>
      <c r="E183" s="10">
        <v>2</v>
      </c>
      <c r="F183" s="7">
        <v>297.98</v>
      </c>
      <c r="G183" s="15">
        <f t="shared" si="2"/>
        <v>7.9450657686174527E-4</v>
      </c>
      <c r="I183" s="7">
        <v>0</v>
      </c>
      <c r="J183" s="7">
        <v>151.79</v>
      </c>
      <c r="K183" s="14">
        <v>0.38004506760140211</v>
      </c>
      <c r="L183" s="13" t="s">
        <v>1</v>
      </c>
    </row>
    <row r="184" spans="1:12" x14ac:dyDescent="0.25">
      <c r="A184" s="2">
        <v>772057</v>
      </c>
      <c r="B184" s="9" t="s">
        <v>462</v>
      </c>
      <c r="C184" s="9" t="s">
        <v>428</v>
      </c>
      <c r="D184" s="9" t="s">
        <v>205</v>
      </c>
      <c r="E184" s="10">
        <v>2</v>
      </c>
      <c r="F184" s="7">
        <v>296.82</v>
      </c>
      <c r="G184" s="15">
        <f t="shared" si="2"/>
        <v>7.91413659118408E-4</v>
      </c>
      <c r="I184" s="7">
        <v>0</v>
      </c>
      <c r="J184" s="7">
        <v>117.00999999999999</v>
      </c>
      <c r="K184" s="14">
        <v>0.81568490763332169</v>
      </c>
      <c r="L184" s="13" t="s">
        <v>1</v>
      </c>
    </row>
    <row r="185" spans="1:12" x14ac:dyDescent="0.25">
      <c r="A185" s="9" t="s">
        <v>142</v>
      </c>
      <c r="B185" s="9" t="s">
        <v>507</v>
      </c>
      <c r="C185" s="9" t="s">
        <v>449</v>
      </c>
      <c r="D185" s="9" t="s">
        <v>143</v>
      </c>
      <c r="E185" s="10">
        <v>4</v>
      </c>
      <c r="F185" s="7">
        <v>296.7</v>
      </c>
      <c r="G185" s="15">
        <f t="shared" si="2"/>
        <v>7.9109370211047651E-4</v>
      </c>
      <c r="I185" s="7">
        <v>0</v>
      </c>
      <c r="J185" s="7">
        <v>62.969999999999985</v>
      </c>
      <c r="K185" s="14">
        <v>0.65159354304635753</v>
      </c>
      <c r="L185" s="13" t="s">
        <v>1</v>
      </c>
    </row>
    <row r="186" spans="1:12" x14ac:dyDescent="0.25">
      <c r="A186" s="9">
        <v>662060</v>
      </c>
      <c r="B186" s="9" t="s">
        <v>462</v>
      </c>
      <c r="C186" s="9" t="s">
        <v>428</v>
      </c>
      <c r="D186" s="9" t="s">
        <v>8</v>
      </c>
      <c r="E186" s="10">
        <v>3</v>
      </c>
      <c r="F186" s="7">
        <v>296.41000000000003</v>
      </c>
      <c r="G186" s="15">
        <f t="shared" si="2"/>
        <v>7.9032047267464233E-4</v>
      </c>
      <c r="I186" s="7">
        <v>0</v>
      </c>
      <c r="J186" s="7">
        <v>129.09</v>
      </c>
      <c r="K186" s="14">
        <v>0.74228048990857343</v>
      </c>
      <c r="L186" s="13" t="s">
        <v>1</v>
      </c>
    </row>
    <row r="187" spans="1:12" x14ac:dyDescent="0.25">
      <c r="A187" s="16" t="s">
        <v>159</v>
      </c>
      <c r="B187" s="9" t="s">
        <v>460</v>
      </c>
      <c r="C187" s="9" t="s">
        <v>442</v>
      </c>
      <c r="D187" s="9" t="s">
        <v>160</v>
      </c>
      <c r="E187" s="18">
        <v>2</v>
      </c>
      <c r="F187" s="19">
        <v>295.38</v>
      </c>
      <c r="G187" s="15">
        <f t="shared" si="2"/>
        <v>7.875741750232307E-4</v>
      </c>
      <c r="H187" s="17"/>
      <c r="I187" s="18"/>
      <c r="J187" s="19"/>
      <c r="K187" s="17"/>
      <c r="L187" s="17"/>
    </row>
    <row r="188" spans="1:12" x14ac:dyDescent="0.25">
      <c r="A188" s="2">
        <v>112127</v>
      </c>
      <c r="B188" s="9" t="s">
        <v>462</v>
      </c>
      <c r="C188" s="9" t="s">
        <v>428</v>
      </c>
      <c r="D188" s="9" t="s">
        <v>539</v>
      </c>
      <c r="E188" s="10">
        <v>2</v>
      </c>
      <c r="F188" s="7">
        <v>288.08000000000004</v>
      </c>
      <c r="G188" s="15">
        <f t="shared" si="2"/>
        <v>7.6811012370740176E-4</v>
      </c>
      <c r="I188" s="7">
        <v>0</v>
      </c>
      <c r="J188" s="7">
        <v>257.07</v>
      </c>
      <c r="K188" s="14">
        <v>0.79932216038058512</v>
      </c>
      <c r="L188" s="13" t="s">
        <v>1</v>
      </c>
    </row>
    <row r="189" spans="1:12" x14ac:dyDescent="0.25">
      <c r="A189" s="2" t="s">
        <v>153</v>
      </c>
      <c r="B189" s="9" t="s">
        <v>462</v>
      </c>
      <c r="C189" s="9" t="s">
        <v>428</v>
      </c>
      <c r="D189" s="9" t="s">
        <v>154</v>
      </c>
      <c r="E189" s="10">
        <v>1</v>
      </c>
      <c r="F189" s="7">
        <v>288.05</v>
      </c>
      <c r="G189" s="15">
        <f t="shared" si="2"/>
        <v>7.6803013445541886E-4</v>
      </c>
      <c r="I189" s="7">
        <v>0</v>
      </c>
      <c r="J189" s="7">
        <v>63.02</v>
      </c>
      <c r="K189" s="14">
        <v>0.39941690962099125</v>
      </c>
      <c r="L189" s="13" t="s">
        <v>1</v>
      </c>
    </row>
    <row r="190" spans="1:12" x14ac:dyDescent="0.25">
      <c r="A190" s="9" t="s">
        <v>272</v>
      </c>
      <c r="B190" s="9" t="s">
        <v>462</v>
      </c>
      <c r="C190" s="9" t="s">
        <v>428</v>
      </c>
      <c r="D190" s="9" t="s">
        <v>60</v>
      </c>
      <c r="E190" s="10">
        <v>1</v>
      </c>
      <c r="F190" s="7">
        <v>280.89</v>
      </c>
      <c r="G190" s="15">
        <f t="shared" si="2"/>
        <v>7.4893936631550972E-4</v>
      </c>
      <c r="I190" s="7">
        <v>0</v>
      </c>
      <c r="J190" s="7">
        <v>14.54</v>
      </c>
      <c r="K190" s="14">
        <v>0.45465916197623513</v>
      </c>
      <c r="L190" s="13" t="s">
        <v>1</v>
      </c>
    </row>
    <row r="191" spans="1:12" x14ac:dyDescent="0.25">
      <c r="A191" s="2">
        <v>772246</v>
      </c>
      <c r="B191" s="9" t="s">
        <v>462</v>
      </c>
      <c r="C191" s="9" t="s">
        <v>428</v>
      </c>
      <c r="D191" s="9" t="s">
        <v>240</v>
      </c>
      <c r="E191" s="10">
        <v>2</v>
      </c>
      <c r="F191" s="7">
        <v>280.8</v>
      </c>
      <c r="G191" s="15">
        <f t="shared" si="2"/>
        <v>7.4869939855956124E-4</v>
      </c>
      <c r="I191" s="7">
        <v>0</v>
      </c>
      <c r="J191" s="7">
        <v>109.13</v>
      </c>
      <c r="K191" s="14">
        <v>0.58072584078331202</v>
      </c>
      <c r="L191" s="13" t="s">
        <v>1</v>
      </c>
    </row>
    <row r="192" spans="1:12" x14ac:dyDescent="0.25">
      <c r="A192" s="2">
        <v>332145</v>
      </c>
      <c r="B192" s="9" t="s">
        <v>462</v>
      </c>
      <c r="C192" s="9" t="s">
        <v>428</v>
      </c>
      <c r="D192" s="9" t="s">
        <v>758</v>
      </c>
      <c r="E192" s="10">
        <v>1</v>
      </c>
      <c r="F192" s="7">
        <v>280</v>
      </c>
      <c r="G192" s="15">
        <f t="shared" si="2"/>
        <v>7.4656635184001832E-4</v>
      </c>
      <c r="I192" s="7">
        <v>0</v>
      </c>
      <c r="J192" s="7">
        <v>182.43</v>
      </c>
      <c r="K192" s="14">
        <v>0.62114402451481099</v>
      </c>
      <c r="L192" s="13" t="s">
        <v>1</v>
      </c>
    </row>
    <row r="193" spans="1:12" x14ac:dyDescent="0.25">
      <c r="A193" s="2">
        <v>2361</v>
      </c>
      <c r="B193" s="9" t="s">
        <v>559</v>
      </c>
      <c r="C193" s="9" t="s">
        <v>446</v>
      </c>
      <c r="D193" s="9" t="s">
        <v>560</v>
      </c>
      <c r="E193" s="10">
        <v>6</v>
      </c>
      <c r="F193" s="7">
        <v>277.95000000000005</v>
      </c>
      <c r="G193" s="15">
        <f t="shared" si="2"/>
        <v>7.4110041962118975E-4</v>
      </c>
      <c r="I193" s="7">
        <v>0</v>
      </c>
      <c r="J193" s="7">
        <v>2804.86</v>
      </c>
      <c r="K193" s="14">
        <v>0.80072739937594406</v>
      </c>
      <c r="L193" s="13" t="s">
        <v>1</v>
      </c>
    </row>
    <row r="194" spans="1:12" x14ac:dyDescent="0.25">
      <c r="A194" s="9" t="s">
        <v>320</v>
      </c>
      <c r="B194" s="9" t="s">
        <v>479</v>
      </c>
      <c r="C194" s="9" t="s">
        <v>446</v>
      </c>
      <c r="D194" s="9" t="s">
        <v>321</v>
      </c>
      <c r="E194" s="10">
        <v>5</v>
      </c>
      <c r="F194" s="7">
        <v>276.78999999999996</v>
      </c>
      <c r="G194" s="15">
        <f t="shared" si="2"/>
        <v>7.3800750187785226E-4</v>
      </c>
      <c r="I194" s="7">
        <v>0</v>
      </c>
      <c r="J194" s="7">
        <v>25.26</v>
      </c>
      <c r="K194" s="14">
        <v>1.4475644699140402</v>
      </c>
      <c r="L194" s="13" t="s">
        <v>1</v>
      </c>
    </row>
    <row r="195" spans="1:12" x14ac:dyDescent="0.25">
      <c r="A195" s="9">
        <v>226103</v>
      </c>
      <c r="B195" s="9" t="s">
        <v>541</v>
      </c>
      <c r="C195" s="9" t="s">
        <v>441</v>
      </c>
      <c r="D195" s="9" t="s">
        <v>311</v>
      </c>
      <c r="E195" s="10">
        <v>10</v>
      </c>
      <c r="F195" s="7">
        <v>270.96000000000004</v>
      </c>
      <c r="G195" s="15">
        <f t="shared" si="2"/>
        <v>7.2246292390918353E-4</v>
      </c>
      <c r="I195" s="7">
        <v>0</v>
      </c>
      <c r="J195" s="7">
        <v>230.72</v>
      </c>
      <c r="K195" s="14">
        <v>0.64128078270053923</v>
      </c>
      <c r="L195" s="13" t="s">
        <v>1</v>
      </c>
    </row>
    <row r="196" spans="1:12" x14ac:dyDescent="0.25">
      <c r="A196" s="16" t="s">
        <v>161</v>
      </c>
      <c r="B196" s="9" t="s">
        <v>462</v>
      </c>
      <c r="C196" s="9" t="s">
        <v>428</v>
      </c>
      <c r="D196" s="9" t="s">
        <v>542</v>
      </c>
      <c r="E196" s="18">
        <v>1</v>
      </c>
      <c r="F196" s="19">
        <v>264.89</v>
      </c>
      <c r="G196" s="15">
        <f t="shared" ref="G196:G259" si="3">F196/$F$1</f>
        <v>7.0627843192465161E-4</v>
      </c>
      <c r="H196" s="17"/>
      <c r="I196" s="18"/>
      <c r="J196" s="19"/>
      <c r="K196" s="17"/>
      <c r="L196" s="17"/>
    </row>
    <row r="197" spans="1:12" x14ac:dyDescent="0.25">
      <c r="A197" s="16" t="s">
        <v>32</v>
      </c>
      <c r="B197" s="9" t="s">
        <v>465</v>
      </c>
      <c r="C197" s="9" t="s">
        <v>441</v>
      </c>
      <c r="D197" s="9" t="s">
        <v>33</v>
      </c>
      <c r="E197" s="18">
        <v>3</v>
      </c>
      <c r="F197" s="19">
        <v>264.54000000000002</v>
      </c>
      <c r="G197" s="15">
        <f t="shared" si="3"/>
        <v>7.0534522398485163E-4</v>
      </c>
      <c r="H197" s="17"/>
      <c r="I197" s="18"/>
      <c r="J197" s="19"/>
      <c r="K197" s="17"/>
      <c r="L197" s="17"/>
    </row>
    <row r="198" spans="1:12" x14ac:dyDescent="0.25">
      <c r="A198" s="9">
        <v>772035</v>
      </c>
      <c r="B198" s="9" t="s">
        <v>462</v>
      </c>
      <c r="C198" s="9" t="s">
        <v>428</v>
      </c>
      <c r="D198" s="9" t="s">
        <v>363</v>
      </c>
      <c r="E198" s="10">
        <v>1</v>
      </c>
      <c r="F198" s="7">
        <v>261.42</v>
      </c>
      <c r="G198" s="15">
        <f t="shared" si="3"/>
        <v>6.9702634177863426E-4</v>
      </c>
      <c r="I198" s="7">
        <v>0</v>
      </c>
      <c r="J198" s="7">
        <v>118.53</v>
      </c>
      <c r="K198" s="14">
        <v>0.71671302454952235</v>
      </c>
      <c r="L198" s="13" t="s">
        <v>1</v>
      </c>
    </row>
    <row r="199" spans="1:12" x14ac:dyDescent="0.25">
      <c r="A199" s="2">
        <v>332014</v>
      </c>
      <c r="B199" s="9" t="s">
        <v>462</v>
      </c>
      <c r="C199" s="9" t="s">
        <v>428</v>
      </c>
      <c r="D199" s="9" t="s">
        <v>759</v>
      </c>
      <c r="E199" s="10">
        <v>7</v>
      </c>
      <c r="F199" s="7">
        <v>258.75</v>
      </c>
      <c r="G199" s="15">
        <f t="shared" si="3"/>
        <v>6.8990729835215973E-4</v>
      </c>
      <c r="I199" s="7">
        <v>0</v>
      </c>
      <c r="J199" s="7">
        <v>214.81</v>
      </c>
      <c r="K199" s="14">
        <v>0.82227070892665743</v>
      </c>
      <c r="L199" s="13" t="s">
        <v>1</v>
      </c>
    </row>
    <row r="200" spans="1:12" x14ac:dyDescent="0.25">
      <c r="A200" s="2" t="s">
        <v>204</v>
      </c>
      <c r="B200" s="9" t="s">
        <v>462</v>
      </c>
      <c r="C200" s="9" t="s">
        <v>428</v>
      </c>
      <c r="D200" s="9" t="s">
        <v>543</v>
      </c>
      <c r="E200" s="10">
        <v>1</v>
      </c>
      <c r="F200" s="7">
        <v>257.07</v>
      </c>
      <c r="G200" s="15">
        <f t="shared" si="3"/>
        <v>6.8542790024111967E-4</v>
      </c>
      <c r="I200" s="7">
        <v>0</v>
      </c>
      <c r="J200" s="7">
        <v>79.819999999999993</v>
      </c>
      <c r="K200" s="14">
        <v>0.3921780572888518</v>
      </c>
      <c r="L200" s="13" t="s">
        <v>1</v>
      </c>
    </row>
    <row r="201" spans="1:12" x14ac:dyDescent="0.25">
      <c r="A201" s="2">
        <v>662047</v>
      </c>
      <c r="B201" s="9" t="s">
        <v>462</v>
      </c>
      <c r="C201" s="9" t="s">
        <v>428</v>
      </c>
      <c r="D201" s="9" t="s">
        <v>280</v>
      </c>
      <c r="E201" s="10">
        <v>2</v>
      </c>
      <c r="F201" s="7">
        <v>256.86</v>
      </c>
      <c r="G201" s="15">
        <f t="shared" si="3"/>
        <v>6.848679754772397E-4</v>
      </c>
      <c r="I201" s="7">
        <v>0</v>
      </c>
      <c r="J201" s="7">
        <v>133.16</v>
      </c>
      <c r="K201" s="14">
        <v>0.69462702138758481</v>
      </c>
      <c r="L201" s="13" t="s">
        <v>1</v>
      </c>
    </row>
    <row r="202" spans="1:12" x14ac:dyDescent="0.25">
      <c r="A202" s="16" t="s">
        <v>288</v>
      </c>
      <c r="B202" s="9" t="s">
        <v>511</v>
      </c>
      <c r="C202" s="9" t="s">
        <v>428</v>
      </c>
      <c r="D202" s="9" t="s">
        <v>289</v>
      </c>
      <c r="E202" s="18">
        <v>6</v>
      </c>
      <c r="F202" s="19">
        <v>256.14999999999998</v>
      </c>
      <c r="G202" s="15">
        <f t="shared" si="3"/>
        <v>6.8297489651364526E-4</v>
      </c>
      <c r="H202" s="17"/>
      <c r="I202" s="18"/>
      <c r="J202" s="19"/>
      <c r="K202" s="17"/>
      <c r="L202" s="17"/>
    </row>
    <row r="203" spans="1:12" x14ac:dyDescent="0.25">
      <c r="A203" s="2">
        <v>662014</v>
      </c>
      <c r="B203" s="9" t="s">
        <v>462</v>
      </c>
      <c r="C203" s="9" t="s">
        <v>428</v>
      </c>
      <c r="D203" s="9" t="s">
        <v>362</v>
      </c>
      <c r="E203" s="10">
        <v>2</v>
      </c>
      <c r="F203" s="7">
        <v>250.98</v>
      </c>
      <c r="G203" s="15">
        <f t="shared" si="3"/>
        <v>6.6919008208859922E-4</v>
      </c>
      <c r="I203" s="7">
        <v>0</v>
      </c>
      <c r="J203" s="7">
        <v>141.22</v>
      </c>
      <c r="K203" s="14">
        <v>0.70964824120603009</v>
      </c>
      <c r="L203" s="13" t="s">
        <v>1</v>
      </c>
    </row>
    <row r="204" spans="1:12" x14ac:dyDescent="0.25">
      <c r="A204" s="2">
        <v>29014</v>
      </c>
      <c r="B204" s="9" t="s">
        <v>481</v>
      </c>
      <c r="C204" s="9" t="s">
        <v>447</v>
      </c>
      <c r="D204" s="9" t="s">
        <v>545</v>
      </c>
      <c r="E204" s="10">
        <v>6</v>
      </c>
      <c r="F204" s="7">
        <v>249.60999999999999</v>
      </c>
      <c r="G204" s="15">
        <f t="shared" si="3"/>
        <v>6.6553723958138198E-4</v>
      </c>
      <c r="I204" s="7">
        <v>0</v>
      </c>
      <c r="J204" s="7">
        <v>590.28</v>
      </c>
      <c r="K204" s="14">
        <v>0.77688865490918668</v>
      </c>
      <c r="L204" s="13" t="s">
        <v>1</v>
      </c>
    </row>
    <row r="205" spans="1:12" x14ac:dyDescent="0.25">
      <c r="A205" s="9" t="s">
        <v>68</v>
      </c>
      <c r="B205" s="9" t="s">
        <v>470</v>
      </c>
      <c r="C205" s="9" t="s">
        <v>448</v>
      </c>
      <c r="D205" s="9" t="s">
        <v>69</v>
      </c>
      <c r="E205" s="10">
        <v>1</v>
      </c>
      <c r="F205" s="7">
        <v>248.81</v>
      </c>
      <c r="G205" s="15">
        <f t="shared" si="3"/>
        <v>6.6340419286183916E-4</v>
      </c>
      <c r="I205" s="7">
        <v>0</v>
      </c>
      <c r="J205" s="7">
        <v>64.88</v>
      </c>
      <c r="K205" s="14">
        <v>1.0020077220077219</v>
      </c>
      <c r="L205" s="13" t="s">
        <v>1</v>
      </c>
    </row>
    <row r="206" spans="1:12" x14ac:dyDescent="0.25">
      <c r="A206" s="9">
        <v>332080</v>
      </c>
      <c r="B206" s="9" t="s">
        <v>462</v>
      </c>
      <c r="C206" s="9" t="s">
        <v>428</v>
      </c>
      <c r="D206" s="9" t="s">
        <v>238</v>
      </c>
      <c r="E206" s="10">
        <v>2</v>
      </c>
      <c r="F206" s="7">
        <v>248.36</v>
      </c>
      <c r="G206" s="15">
        <f t="shared" si="3"/>
        <v>6.6220435408209622E-4</v>
      </c>
      <c r="I206" s="7">
        <v>0</v>
      </c>
      <c r="J206" s="7">
        <v>190.1</v>
      </c>
      <c r="K206" s="14">
        <v>0.77430654555822576</v>
      </c>
      <c r="L206" s="13" t="s">
        <v>1</v>
      </c>
    </row>
    <row r="207" spans="1:12" x14ac:dyDescent="0.25">
      <c r="A207" s="9">
        <v>222015</v>
      </c>
      <c r="B207" s="9" t="s">
        <v>462</v>
      </c>
      <c r="C207" s="9" t="s">
        <v>428</v>
      </c>
      <c r="D207" s="9" t="s">
        <v>296</v>
      </c>
      <c r="E207" s="10">
        <v>2</v>
      </c>
      <c r="F207" s="7">
        <v>248.33400000000003</v>
      </c>
      <c r="G207" s="15">
        <f t="shared" si="3"/>
        <v>6.6213503006371118E-4</v>
      </c>
      <c r="I207" s="7">
        <v>0</v>
      </c>
      <c r="J207" s="7">
        <v>248.81</v>
      </c>
      <c r="K207" s="14">
        <v>0.75711286248973009</v>
      </c>
      <c r="L207" s="13" t="s">
        <v>1</v>
      </c>
    </row>
    <row r="208" spans="1:12" x14ac:dyDescent="0.25">
      <c r="A208" s="9">
        <v>66412</v>
      </c>
      <c r="B208" s="9" t="s">
        <v>496</v>
      </c>
      <c r="C208" s="9" t="s">
        <v>441</v>
      </c>
      <c r="D208" s="9" t="s">
        <v>63</v>
      </c>
      <c r="E208" s="10">
        <v>6</v>
      </c>
      <c r="F208" s="7">
        <v>247.88</v>
      </c>
      <c r="G208" s="15">
        <f t="shared" si="3"/>
        <v>6.6092452605037049E-4</v>
      </c>
      <c r="I208" s="7">
        <v>0</v>
      </c>
      <c r="J208" s="7">
        <v>498.34</v>
      </c>
      <c r="K208" s="14">
        <v>0.72734437714369116</v>
      </c>
      <c r="L208" s="13" t="s">
        <v>1</v>
      </c>
    </row>
    <row r="209" spans="1:12" x14ac:dyDescent="0.25">
      <c r="A209" s="9">
        <v>552012</v>
      </c>
      <c r="B209" s="9" t="s">
        <v>462</v>
      </c>
      <c r="C209" s="9" t="s">
        <v>428</v>
      </c>
      <c r="D209" s="9" t="s">
        <v>546</v>
      </c>
      <c r="E209" s="10">
        <v>4</v>
      </c>
      <c r="F209" s="7">
        <v>247.1404</v>
      </c>
      <c r="G209" s="15">
        <f t="shared" si="3"/>
        <v>6.5895252435815312E-4</v>
      </c>
      <c r="I209" s="7">
        <v>0</v>
      </c>
      <c r="J209" s="7">
        <v>153.96</v>
      </c>
      <c r="K209" s="14">
        <v>0.69257759784075579</v>
      </c>
      <c r="L209" s="13" t="s">
        <v>1</v>
      </c>
    </row>
    <row r="210" spans="1:12" x14ac:dyDescent="0.25">
      <c r="A210" s="9">
        <v>552013</v>
      </c>
      <c r="B210" s="9" t="s">
        <v>462</v>
      </c>
      <c r="C210" s="9" t="s">
        <v>428</v>
      </c>
      <c r="D210" s="9" t="s">
        <v>547</v>
      </c>
      <c r="E210" s="10">
        <v>4</v>
      </c>
      <c r="F210" s="7">
        <v>247.1404</v>
      </c>
      <c r="G210" s="15">
        <f t="shared" si="3"/>
        <v>6.5895252435815312E-4</v>
      </c>
      <c r="I210" s="7">
        <v>0</v>
      </c>
      <c r="J210" s="7">
        <v>153.15</v>
      </c>
      <c r="K210" s="14">
        <v>0.71371982477397711</v>
      </c>
      <c r="L210" s="13" t="s">
        <v>1</v>
      </c>
    </row>
    <row r="211" spans="1:12" x14ac:dyDescent="0.25">
      <c r="A211" s="9" t="s">
        <v>105</v>
      </c>
      <c r="B211" s="9" t="s">
        <v>548</v>
      </c>
      <c r="C211" s="9" t="s">
        <v>446</v>
      </c>
      <c r="D211" s="9" t="s">
        <v>106</v>
      </c>
      <c r="E211" s="10">
        <v>5</v>
      </c>
      <c r="F211" s="7">
        <v>245.92</v>
      </c>
      <c r="G211" s="15">
        <f t="shared" si="3"/>
        <v>6.5569856158749029E-4</v>
      </c>
      <c r="I211" s="7">
        <v>0</v>
      </c>
      <c r="J211" s="7">
        <v>33.76</v>
      </c>
      <c r="K211" s="14">
        <v>0.70480167014613782</v>
      </c>
      <c r="L211" s="13" t="s">
        <v>1</v>
      </c>
    </row>
    <row r="212" spans="1:12" x14ac:dyDescent="0.25">
      <c r="A212" s="2">
        <v>112074</v>
      </c>
      <c r="B212" s="9" t="s">
        <v>462</v>
      </c>
      <c r="C212" s="9" t="s">
        <v>428</v>
      </c>
      <c r="D212" s="9" t="s">
        <v>549</v>
      </c>
      <c r="E212" s="10">
        <v>2</v>
      </c>
      <c r="F212" s="7">
        <v>244.62</v>
      </c>
      <c r="G212" s="15">
        <f t="shared" si="3"/>
        <v>6.5223236066823311E-4</v>
      </c>
      <c r="I212" s="7">
        <v>0</v>
      </c>
      <c r="J212" s="7">
        <v>289.87</v>
      </c>
      <c r="K212" s="14">
        <v>0.72890263528465093</v>
      </c>
      <c r="L212" s="13" t="s">
        <v>1</v>
      </c>
    </row>
    <row r="213" spans="1:12" x14ac:dyDescent="0.25">
      <c r="A213" s="2">
        <v>332116</v>
      </c>
      <c r="B213" s="9" t="s">
        <v>462</v>
      </c>
      <c r="C213" s="9" t="s">
        <v>428</v>
      </c>
      <c r="D213" s="9" t="s">
        <v>550</v>
      </c>
      <c r="E213" s="10">
        <v>2</v>
      </c>
      <c r="F213" s="7">
        <v>244.06</v>
      </c>
      <c r="G213" s="15">
        <f t="shared" si="3"/>
        <v>6.5073922796455306E-4</v>
      </c>
      <c r="I213" s="7">
        <v>0</v>
      </c>
      <c r="J213" s="7">
        <v>184.64000000000001</v>
      </c>
      <c r="K213" s="14">
        <v>0.70564855155545381</v>
      </c>
      <c r="L213" s="13" t="s">
        <v>1</v>
      </c>
    </row>
    <row r="214" spans="1:12" x14ac:dyDescent="0.25">
      <c r="A214" s="16" t="s">
        <v>228</v>
      </c>
      <c r="B214" s="9" t="s">
        <v>462</v>
      </c>
      <c r="C214" s="9" t="s">
        <v>428</v>
      </c>
      <c r="D214" s="9" t="s">
        <v>551</v>
      </c>
      <c r="E214" s="18">
        <v>1</v>
      </c>
      <c r="F214" s="19">
        <v>243.12</v>
      </c>
      <c r="G214" s="15">
        <f t="shared" si="3"/>
        <v>6.4823289806909023E-4</v>
      </c>
      <c r="H214" s="17"/>
      <c r="I214" s="18"/>
      <c r="J214" s="19"/>
      <c r="K214" s="17"/>
      <c r="L214" s="17"/>
    </row>
    <row r="215" spans="1:12" x14ac:dyDescent="0.25">
      <c r="A215" s="2">
        <v>442106</v>
      </c>
      <c r="B215" s="9" t="s">
        <v>462</v>
      </c>
      <c r="C215" s="9" t="s">
        <v>428</v>
      </c>
      <c r="D215" s="9" t="s">
        <v>760</v>
      </c>
      <c r="E215" s="10">
        <v>1</v>
      </c>
      <c r="F215" s="7">
        <v>242.5</v>
      </c>
      <c r="G215" s="15">
        <f t="shared" si="3"/>
        <v>6.4657978686144437E-4</v>
      </c>
      <c r="I215" s="7">
        <v>0</v>
      </c>
      <c r="J215" s="7">
        <v>160.18</v>
      </c>
      <c r="K215" s="14">
        <v>0.65917695473251037</v>
      </c>
      <c r="L215" s="13" t="s">
        <v>1</v>
      </c>
    </row>
    <row r="216" spans="1:12" x14ac:dyDescent="0.25">
      <c r="A216" s="2">
        <v>442107</v>
      </c>
      <c r="B216" s="9" t="s">
        <v>462</v>
      </c>
      <c r="C216" s="9" t="s">
        <v>428</v>
      </c>
      <c r="D216" s="9" t="s">
        <v>761</v>
      </c>
      <c r="E216" s="10">
        <v>1</v>
      </c>
      <c r="F216" s="7">
        <v>242.5</v>
      </c>
      <c r="G216" s="15">
        <f t="shared" si="3"/>
        <v>6.4657978686144437E-4</v>
      </c>
      <c r="I216" s="7">
        <v>0</v>
      </c>
      <c r="J216" s="7">
        <v>159.72</v>
      </c>
      <c r="K216" s="14">
        <v>0.59162129125458396</v>
      </c>
      <c r="L216" s="13" t="s">
        <v>1</v>
      </c>
    </row>
    <row r="217" spans="1:12" x14ac:dyDescent="0.25">
      <c r="A217" s="16" t="s">
        <v>118</v>
      </c>
      <c r="B217" s="9" t="s">
        <v>511</v>
      </c>
      <c r="C217" s="9" t="s">
        <v>428</v>
      </c>
      <c r="D217" s="9" t="s">
        <v>180</v>
      </c>
      <c r="E217" s="18">
        <v>5</v>
      </c>
      <c r="F217" s="19">
        <v>240.14999999999998</v>
      </c>
      <c r="G217" s="15">
        <f t="shared" si="3"/>
        <v>6.4031396212278703E-4</v>
      </c>
      <c r="H217" s="17"/>
      <c r="I217" s="18"/>
      <c r="J217" s="19"/>
      <c r="K217" s="17"/>
      <c r="L217" s="17"/>
    </row>
    <row r="218" spans="1:12" x14ac:dyDescent="0.25">
      <c r="A218" s="9">
        <v>222022</v>
      </c>
      <c r="B218" s="9" t="s">
        <v>462</v>
      </c>
      <c r="C218" s="9" t="s">
        <v>428</v>
      </c>
      <c r="D218" s="9" t="s">
        <v>762</v>
      </c>
      <c r="E218" s="10">
        <v>2</v>
      </c>
      <c r="F218" s="7">
        <v>240</v>
      </c>
      <c r="G218" s="15">
        <f t="shared" si="3"/>
        <v>6.3991401586287286E-4</v>
      </c>
      <c r="I218" s="7">
        <v>0</v>
      </c>
      <c r="J218" s="7">
        <v>248.33400000000003</v>
      </c>
      <c r="K218" s="14">
        <v>0.48639533061736134</v>
      </c>
      <c r="L218" s="13" t="s">
        <v>1</v>
      </c>
    </row>
    <row r="219" spans="1:12" x14ac:dyDescent="0.25">
      <c r="A219" s="9">
        <v>222023</v>
      </c>
      <c r="B219" s="9" t="s">
        <v>462</v>
      </c>
      <c r="C219" s="9" t="s">
        <v>428</v>
      </c>
      <c r="D219" s="9" t="s">
        <v>763</v>
      </c>
      <c r="E219" s="10">
        <v>2</v>
      </c>
      <c r="F219" s="7">
        <v>240</v>
      </c>
      <c r="G219" s="15">
        <f t="shared" si="3"/>
        <v>6.3991401586287286E-4</v>
      </c>
      <c r="I219" s="7">
        <v>0</v>
      </c>
      <c r="J219" s="7">
        <v>247.88</v>
      </c>
      <c r="K219" s="14">
        <v>0.74082486551105786</v>
      </c>
      <c r="L219" s="13" t="s">
        <v>1</v>
      </c>
    </row>
    <row r="220" spans="1:12" x14ac:dyDescent="0.25">
      <c r="A220" s="9" t="s">
        <v>167</v>
      </c>
      <c r="B220" s="9" t="s">
        <v>462</v>
      </c>
      <c r="C220" s="9" t="s">
        <v>428</v>
      </c>
      <c r="D220" s="9" t="s">
        <v>552</v>
      </c>
      <c r="E220" s="10">
        <v>1</v>
      </c>
      <c r="F220" s="7">
        <v>239.05</v>
      </c>
      <c r="G220" s="15">
        <f t="shared" si="3"/>
        <v>6.3738102288341566E-4</v>
      </c>
      <c r="I220" s="7">
        <v>0</v>
      </c>
      <c r="J220" s="7">
        <v>69.489999999999995</v>
      </c>
      <c r="K220" s="14">
        <v>0.65445469956677327</v>
      </c>
      <c r="L220" s="13" t="s">
        <v>1</v>
      </c>
    </row>
    <row r="221" spans="1:12" x14ac:dyDescent="0.25">
      <c r="A221" s="9">
        <v>112001</v>
      </c>
      <c r="B221" s="9" t="s">
        <v>462</v>
      </c>
      <c r="C221" s="9" t="s">
        <v>428</v>
      </c>
      <c r="D221" s="9" t="s">
        <v>553</v>
      </c>
      <c r="E221" s="10">
        <v>3</v>
      </c>
      <c r="F221" s="7">
        <v>236.51</v>
      </c>
      <c r="G221" s="15">
        <f t="shared" si="3"/>
        <v>6.3060859954886688E-4</v>
      </c>
      <c r="I221" s="7">
        <v>0</v>
      </c>
      <c r="J221" s="7">
        <v>363.96</v>
      </c>
      <c r="K221" s="14">
        <v>0.74247246022031821</v>
      </c>
      <c r="L221" s="13" t="s">
        <v>1</v>
      </c>
    </row>
    <row r="222" spans="1:12" x14ac:dyDescent="0.25">
      <c r="A222" s="2" t="s">
        <v>284</v>
      </c>
      <c r="B222" s="9" t="s">
        <v>505</v>
      </c>
      <c r="C222" s="9" t="s">
        <v>447</v>
      </c>
      <c r="D222" s="9" t="s">
        <v>554</v>
      </c>
      <c r="E222" s="10">
        <v>7</v>
      </c>
      <c r="F222" s="7">
        <v>232.99</v>
      </c>
      <c r="G222" s="15">
        <f t="shared" si="3"/>
        <v>6.2122319398287811E-4</v>
      </c>
      <c r="I222" s="7">
        <v>0</v>
      </c>
      <c r="J222" s="7">
        <v>10.54</v>
      </c>
      <c r="K222" s="14">
        <v>0.56063829787234032</v>
      </c>
      <c r="L222" s="13" t="s">
        <v>1</v>
      </c>
    </row>
    <row r="223" spans="1:12" x14ac:dyDescent="0.25">
      <c r="A223" s="2">
        <v>55174</v>
      </c>
      <c r="B223" s="9" t="s">
        <v>555</v>
      </c>
      <c r="C223" s="9" t="s">
        <v>449</v>
      </c>
      <c r="D223" s="9" t="s">
        <v>193</v>
      </c>
      <c r="E223" s="10">
        <v>5</v>
      </c>
      <c r="F223" s="7">
        <v>232.65</v>
      </c>
      <c r="G223" s="15">
        <f t="shared" si="3"/>
        <v>6.2031664912707239E-4</v>
      </c>
      <c r="I223" s="7">
        <v>0</v>
      </c>
      <c r="J223" s="7">
        <v>531.77</v>
      </c>
      <c r="K223" s="14">
        <v>0.72315224042972737</v>
      </c>
      <c r="L223" s="13" t="s">
        <v>1</v>
      </c>
    </row>
    <row r="224" spans="1:12" x14ac:dyDescent="0.25">
      <c r="A224" s="9">
        <v>332067</v>
      </c>
      <c r="B224" s="9" t="s">
        <v>462</v>
      </c>
      <c r="C224" s="9" t="s">
        <v>428</v>
      </c>
      <c r="D224" s="9" t="s">
        <v>556</v>
      </c>
      <c r="E224" s="10">
        <v>2</v>
      </c>
      <c r="F224" s="7">
        <v>230.72</v>
      </c>
      <c r="G224" s="15">
        <f t="shared" si="3"/>
        <v>6.151706739161751E-4</v>
      </c>
      <c r="I224" s="7">
        <v>0</v>
      </c>
      <c r="J224" s="7">
        <v>192.24</v>
      </c>
      <c r="K224" s="14">
        <v>0.6640873290037308</v>
      </c>
      <c r="L224" s="13" t="s">
        <v>1</v>
      </c>
    </row>
    <row r="225" spans="1:12" x14ac:dyDescent="0.25">
      <c r="A225" s="2">
        <v>332154</v>
      </c>
      <c r="B225" s="9" t="s">
        <v>462</v>
      </c>
      <c r="C225" s="9" t="s">
        <v>428</v>
      </c>
      <c r="D225" s="9" t="s">
        <v>558</v>
      </c>
      <c r="E225" s="10">
        <v>1</v>
      </c>
      <c r="F225" s="7">
        <v>222.87</v>
      </c>
      <c r="G225" s="15">
        <f t="shared" si="3"/>
        <v>5.9424015298066026E-4</v>
      </c>
      <c r="I225" s="7">
        <v>0</v>
      </c>
      <c r="J225" s="7">
        <v>178.66</v>
      </c>
      <c r="K225" s="14">
        <v>0.67218480755483645</v>
      </c>
      <c r="L225" s="13" t="s">
        <v>1</v>
      </c>
    </row>
    <row r="226" spans="1:12" x14ac:dyDescent="0.25">
      <c r="A226" s="9" t="s">
        <v>92</v>
      </c>
      <c r="B226" s="9" t="s">
        <v>481</v>
      </c>
      <c r="C226" s="9" t="s">
        <v>447</v>
      </c>
      <c r="D226" s="9" t="s">
        <v>164</v>
      </c>
      <c r="E226" s="10">
        <v>3</v>
      </c>
      <c r="F226" s="7">
        <v>222.66000000000003</v>
      </c>
      <c r="G226" s="15">
        <f t="shared" si="3"/>
        <v>5.9368022821678029E-4</v>
      </c>
      <c r="I226" s="7">
        <v>0</v>
      </c>
      <c r="J226" s="7">
        <v>11.82</v>
      </c>
      <c r="K226" s="14">
        <v>0.41184668989547041</v>
      </c>
      <c r="L226" s="13" t="s">
        <v>1</v>
      </c>
    </row>
    <row r="227" spans="1:12" x14ac:dyDescent="0.25">
      <c r="A227" s="2">
        <v>552010</v>
      </c>
      <c r="B227" s="9" t="s">
        <v>462</v>
      </c>
      <c r="C227" s="9" t="s">
        <v>428</v>
      </c>
      <c r="D227" s="9" t="s">
        <v>131</v>
      </c>
      <c r="E227" s="10">
        <v>4</v>
      </c>
      <c r="F227" s="7">
        <v>222.34000000000003</v>
      </c>
      <c r="G227" s="15">
        <f t="shared" si="3"/>
        <v>5.9282700952896321E-4</v>
      </c>
      <c r="I227" s="7">
        <v>0</v>
      </c>
      <c r="J227" s="7">
        <v>157.88999999999999</v>
      </c>
      <c r="K227" s="14">
        <v>0.92349535006141403</v>
      </c>
      <c r="L227" s="13" t="s">
        <v>1</v>
      </c>
    </row>
    <row r="228" spans="1:12" x14ac:dyDescent="0.25">
      <c r="A228" s="9">
        <v>332081</v>
      </c>
      <c r="B228" s="9" t="s">
        <v>462</v>
      </c>
      <c r="C228" s="9" t="s">
        <v>428</v>
      </c>
      <c r="D228" s="9" t="s">
        <v>223</v>
      </c>
      <c r="E228" s="10">
        <v>1</v>
      </c>
      <c r="F228" s="7">
        <v>221.44</v>
      </c>
      <c r="G228" s="15">
        <f t="shared" si="3"/>
        <v>5.9042733196947733E-4</v>
      </c>
      <c r="I228" s="7">
        <v>0</v>
      </c>
      <c r="J228" s="7">
        <v>189.54999999999998</v>
      </c>
      <c r="K228" s="14">
        <v>0.71663516068052924</v>
      </c>
      <c r="L228" s="13" t="s">
        <v>1</v>
      </c>
    </row>
    <row r="229" spans="1:12" x14ac:dyDescent="0.25">
      <c r="A229" s="9">
        <v>44507</v>
      </c>
      <c r="B229" s="9" t="s">
        <v>508</v>
      </c>
      <c r="C229" s="9" t="s">
        <v>449</v>
      </c>
      <c r="D229" s="9" t="s">
        <v>38</v>
      </c>
      <c r="E229" s="10">
        <v>7</v>
      </c>
      <c r="F229" s="7">
        <v>221.32999999999998</v>
      </c>
      <c r="G229" s="15">
        <f t="shared" si="3"/>
        <v>5.9013403804554011E-4</v>
      </c>
      <c r="I229" s="7">
        <v>0</v>
      </c>
      <c r="J229" s="7">
        <v>562.02999999999986</v>
      </c>
      <c r="K229" s="14">
        <v>0.46818666488954036</v>
      </c>
      <c r="L229" s="13" t="s">
        <v>1</v>
      </c>
    </row>
    <row r="230" spans="1:12" x14ac:dyDescent="0.25">
      <c r="A230" s="9">
        <v>772141</v>
      </c>
      <c r="B230" s="9" t="s">
        <v>462</v>
      </c>
      <c r="C230" s="9" t="s">
        <v>428</v>
      </c>
      <c r="D230" s="9" t="s">
        <v>364</v>
      </c>
      <c r="E230" s="10">
        <v>1</v>
      </c>
      <c r="F230" s="7">
        <v>218.92</v>
      </c>
      <c r="G230" s="15">
        <f t="shared" si="3"/>
        <v>5.8370823480291718E-4</v>
      </c>
      <c r="I230" s="7">
        <v>0</v>
      </c>
      <c r="J230" s="7">
        <v>115.23</v>
      </c>
      <c r="K230" s="14">
        <v>0.54774920378380954</v>
      </c>
      <c r="L230" s="13" t="s">
        <v>1</v>
      </c>
    </row>
    <row r="231" spans="1:12" x14ac:dyDescent="0.25">
      <c r="A231" s="2">
        <v>772033</v>
      </c>
      <c r="B231" s="9" t="s">
        <v>462</v>
      </c>
      <c r="C231" s="9" t="s">
        <v>428</v>
      </c>
      <c r="D231" s="9" t="s">
        <v>561</v>
      </c>
      <c r="E231" s="10">
        <v>1</v>
      </c>
      <c r="F231" s="7">
        <v>214.81</v>
      </c>
      <c r="G231" s="15">
        <f t="shared" si="3"/>
        <v>5.7274970728126546E-4</v>
      </c>
      <c r="I231" s="7">
        <v>0</v>
      </c>
      <c r="J231" s="7">
        <v>119.62</v>
      </c>
      <c r="K231" s="14">
        <v>0.74617927764955405</v>
      </c>
      <c r="L231" s="13" t="s">
        <v>1</v>
      </c>
    </row>
    <row r="232" spans="1:12" x14ac:dyDescent="0.25">
      <c r="A232" s="9">
        <v>222030</v>
      </c>
      <c r="B232" s="9" t="s">
        <v>462</v>
      </c>
      <c r="C232" s="9" t="s">
        <v>428</v>
      </c>
      <c r="D232" s="9" t="s">
        <v>764</v>
      </c>
      <c r="E232" s="10">
        <v>3</v>
      </c>
      <c r="F232" s="7">
        <v>213.89999999999998</v>
      </c>
      <c r="G232" s="15">
        <f t="shared" si="3"/>
        <v>5.7032336663778531E-4</v>
      </c>
      <c r="I232" s="7">
        <v>0</v>
      </c>
      <c r="J232" s="7">
        <v>247.1404</v>
      </c>
      <c r="K232" s="14">
        <v>0.67635577449370554</v>
      </c>
      <c r="L232" s="13" t="s">
        <v>1</v>
      </c>
    </row>
    <row r="233" spans="1:12" x14ac:dyDescent="0.25">
      <c r="A233" s="16" t="s">
        <v>263</v>
      </c>
      <c r="B233" s="9" t="s">
        <v>462</v>
      </c>
      <c r="C233" s="9" t="s">
        <v>428</v>
      </c>
      <c r="D233" s="9" t="s">
        <v>562</v>
      </c>
      <c r="E233" s="18">
        <v>1</v>
      </c>
      <c r="F233" s="19">
        <v>212.92</v>
      </c>
      <c r="G233" s="15">
        <f t="shared" si="3"/>
        <v>5.6771038440634532E-4</v>
      </c>
      <c r="H233" s="17"/>
      <c r="I233" s="18"/>
      <c r="J233" s="19"/>
      <c r="K233" s="17"/>
      <c r="L233" s="17"/>
    </row>
    <row r="234" spans="1:12" x14ac:dyDescent="0.25">
      <c r="A234" s="9" t="s">
        <v>18</v>
      </c>
      <c r="B234" s="9" t="s">
        <v>479</v>
      </c>
      <c r="C234" s="9" t="s">
        <v>446</v>
      </c>
      <c r="D234" s="9" t="s">
        <v>88</v>
      </c>
      <c r="E234" s="10">
        <v>9</v>
      </c>
      <c r="F234" s="7">
        <v>211.33959999999999</v>
      </c>
      <c r="G234" s="15">
        <f t="shared" si="3"/>
        <v>5.6349655061188825E-4</v>
      </c>
      <c r="I234" s="7">
        <v>0</v>
      </c>
      <c r="J234" s="7">
        <v>26.88</v>
      </c>
      <c r="K234" s="14">
        <v>0.67861651098207521</v>
      </c>
      <c r="L234" s="13" t="s">
        <v>1</v>
      </c>
    </row>
    <row r="235" spans="1:12" x14ac:dyDescent="0.25">
      <c r="A235" s="16" t="s">
        <v>36</v>
      </c>
      <c r="B235" s="9" t="s">
        <v>511</v>
      </c>
      <c r="C235" s="9" t="s">
        <v>428</v>
      </c>
      <c r="D235" s="9" t="s">
        <v>37</v>
      </c>
      <c r="E235" s="18">
        <v>3</v>
      </c>
      <c r="F235" s="19">
        <v>209.31</v>
      </c>
      <c r="G235" s="15">
        <f t="shared" si="3"/>
        <v>5.5808501108440796E-4</v>
      </c>
      <c r="H235" s="17"/>
      <c r="I235" s="18"/>
      <c r="J235" s="19"/>
      <c r="K235" s="17"/>
      <c r="L235" s="17"/>
    </row>
    <row r="236" spans="1:12" x14ac:dyDescent="0.25">
      <c r="A236" s="2">
        <v>772230</v>
      </c>
      <c r="B236" s="9" t="s">
        <v>462</v>
      </c>
      <c r="C236" s="9" t="s">
        <v>428</v>
      </c>
      <c r="D236" s="9" t="s">
        <v>563</v>
      </c>
      <c r="E236" s="10">
        <v>2</v>
      </c>
      <c r="F236" s="7">
        <v>207.05</v>
      </c>
      <c r="G236" s="15">
        <f t="shared" si="3"/>
        <v>5.5205915410169932E-4</v>
      </c>
      <c r="I236" s="7">
        <v>0</v>
      </c>
      <c r="J236" s="7">
        <v>109.94</v>
      </c>
      <c r="K236" s="14">
        <v>0.49886559578909156</v>
      </c>
      <c r="L236" s="13" t="s">
        <v>1</v>
      </c>
    </row>
    <row r="237" spans="1:12" x14ac:dyDescent="0.25">
      <c r="A237" s="2">
        <v>2375</v>
      </c>
      <c r="B237" s="9" t="s">
        <v>494</v>
      </c>
      <c r="C237" s="9" t="s">
        <v>446</v>
      </c>
      <c r="D237" s="9" t="s">
        <v>564</v>
      </c>
      <c r="E237" s="10">
        <v>9</v>
      </c>
      <c r="F237" s="7">
        <v>206.83</v>
      </c>
      <c r="G237" s="15">
        <f t="shared" si="3"/>
        <v>5.5147256625382498E-4</v>
      </c>
      <c r="I237" s="7">
        <v>0</v>
      </c>
      <c r="J237" s="7">
        <v>2386.5519999999997</v>
      </c>
      <c r="K237" s="14">
        <v>0.61130942622950801</v>
      </c>
      <c r="L237" s="13" t="s">
        <v>1</v>
      </c>
    </row>
    <row r="238" spans="1:12" x14ac:dyDescent="0.25">
      <c r="A238" s="16" t="s">
        <v>155</v>
      </c>
      <c r="B238" s="9" t="s">
        <v>511</v>
      </c>
      <c r="C238" s="9" t="s">
        <v>428</v>
      </c>
      <c r="D238" s="9" t="s">
        <v>565</v>
      </c>
      <c r="E238" s="18">
        <v>3</v>
      </c>
      <c r="F238" s="19">
        <v>202.32</v>
      </c>
      <c r="G238" s="15">
        <f t="shared" si="3"/>
        <v>5.3944751537240174E-4</v>
      </c>
      <c r="H238" s="17"/>
      <c r="I238" s="18"/>
      <c r="J238" s="19"/>
      <c r="K238" s="17"/>
      <c r="L238" s="17"/>
    </row>
    <row r="239" spans="1:12" x14ac:dyDescent="0.25">
      <c r="A239" s="2">
        <v>222011</v>
      </c>
      <c r="B239" s="9" t="s">
        <v>462</v>
      </c>
      <c r="C239" s="9" t="s">
        <v>428</v>
      </c>
      <c r="D239" s="9" t="s">
        <v>765</v>
      </c>
      <c r="E239" s="10">
        <v>8</v>
      </c>
      <c r="F239" s="7">
        <v>200</v>
      </c>
      <c r="G239" s="15">
        <f t="shared" si="3"/>
        <v>5.332616798857274E-4</v>
      </c>
      <c r="I239" s="7">
        <v>0</v>
      </c>
      <c r="J239" s="7">
        <v>250.98</v>
      </c>
      <c r="K239" s="14">
        <v>0.73895889765634204</v>
      </c>
      <c r="L239" s="13" t="s">
        <v>1</v>
      </c>
    </row>
    <row r="240" spans="1:12" x14ac:dyDescent="0.25">
      <c r="A240" s="2" t="s">
        <v>858</v>
      </c>
      <c r="B240" s="9" t="s">
        <v>859</v>
      </c>
      <c r="C240" s="9" t="s">
        <v>782</v>
      </c>
      <c r="D240" s="9" t="s">
        <v>860</v>
      </c>
      <c r="E240" s="10">
        <v>2</v>
      </c>
      <c r="F240" s="7">
        <v>200</v>
      </c>
      <c r="G240" s="15">
        <f t="shared" si="3"/>
        <v>5.332616798857274E-4</v>
      </c>
      <c r="I240" s="7">
        <v>0</v>
      </c>
      <c r="J240" s="7">
        <v>100.72</v>
      </c>
      <c r="K240" s="14">
        <v>0.74167893961708387</v>
      </c>
      <c r="L240" s="13" t="s">
        <v>1</v>
      </c>
    </row>
    <row r="241" spans="1:12" x14ac:dyDescent="0.25">
      <c r="A241" s="16" t="s">
        <v>300</v>
      </c>
      <c r="B241" s="9" t="s">
        <v>566</v>
      </c>
      <c r="C241" s="9" t="s">
        <v>453</v>
      </c>
      <c r="D241" s="9" t="s">
        <v>567</v>
      </c>
      <c r="E241" s="18">
        <v>0</v>
      </c>
      <c r="F241" s="19">
        <v>195.83</v>
      </c>
      <c r="G241" s="15">
        <f t="shared" si="3"/>
        <v>5.2214317386010999E-4</v>
      </c>
      <c r="H241" s="17"/>
      <c r="I241" s="18"/>
      <c r="J241" s="19"/>
      <c r="K241" s="17"/>
      <c r="L241" s="17"/>
    </row>
    <row r="242" spans="1:12" x14ac:dyDescent="0.25">
      <c r="A242" s="9" t="s">
        <v>773</v>
      </c>
      <c r="B242" s="9" t="s">
        <v>581</v>
      </c>
      <c r="C242" s="9" t="s">
        <v>456</v>
      </c>
      <c r="D242" s="9" t="s">
        <v>774</v>
      </c>
      <c r="E242" s="10">
        <v>5</v>
      </c>
      <c r="F242" s="7">
        <v>195</v>
      </c>
      <c r="G242" s="15">
        <f t="shared" si="3"/>
        <v>5.1993013788858417E-4</v>
      </c>
      <c r="I242" s="7">
        <v>0</v>
      </c>
      <c r="J242" s="7">
        <v>41.42</v>
      </c>
      <c r="K242" s="14">
        <v>0.78521327014218012</v>
      </c>
      <c r="L242" s="13" t="s">
        <v>1</v>
      </c>
    </row>
    <row r="243" spans="1:12" x14ac:dyDescent="0.25">
      <c r="A243" s="9">
        <v>772144</v>
      </c>
      <c r="B243" s="9" t="s">
        <v>462</v>
      </c>
      <c r="C243" s="9" t="s">
        <v>428</v>
      </c>
      <c r="D243" s="9" t="s">
        <v>568</v>
      </c>
      <c r="E243" s="10">
        <v>1</v>
      </c>
      <c r="F243" s="7">
        <v>194.75</v>
      </c>
      <c r="G243" s="15">
        <f t="shared" si="3"/>
        <v>5.1926356078872704E-4</v>
      </c>
      <c r="I243" s="7">
        <v>0</v>
      </c>
      <c r="J243" s="7">
        <v>114.81</v>
      </c>
      <c r="K243" s="14">
        <v>0.72289384208537977</v>
      </c>
      <c r="L243" s="13" t="s">
        <v>1</v>
      </c>
    </row>
    <row r="244" spans="1:12" x14ac:dyDescent="0.25">
      <c r="A244" s="9">
        <v>222203</v>
      </c>
      <c r="B244" s="9" t="s">
        <v>507</v>
      </c>
      <c r="C244" s="9" t="s">
        <v>449</v>
      </c>
      <c r="D244" s="9" t="s">
        <v>276</v>
      </c>
      <c r="E244" s="10">
        <v>2</v>
      </c>
      <c r="F244" s="7">
        <v>194.72</v>
      </c>
      <c r="G244" s="15">
        <f t="shared" si="3"/>
        <v>5.1918357153674414E-4</v>
      </c>
      <c r="I244" s="7">
        <v>0</v>
      </c>
      <c r="J244" s="7">
        <v>239.05</v>
      </c>
      <c r="K244" s="14">
        <v>0.74862207190279351</v>
      </c>
      <c r="L244" s="13" t="s">
        <v>1</v>
      </c>
    </row>
    <row r="245" spans="1:12" x14ac:dyDescent="0.25">
      <c r="A245" s="9">
        <v>225052</v>
      </c>
      <c r="B245" s="9" t="s">
        <v>464</v>
      </c>
      <c r="C245" s="9" t="s">
        <v>441</v>
      </c>
      <c r="D245" s="9" t="s">
        <v>250</v>
      </c>
      <c r="E245" s="10">
        <v>1</v>
      </c>
      <c r="F245" s="7">
        <v>194.59</v>
      </c>
      <c r="G245" s="15">
        <f t="shared" si="3"/>
        <v>5.1883695144481839E-4</v>
      </c>
      <c r="I245" s="7">
        <v>0</v>
      </c>
      <c r="J245" s="7">
        <v>232.99</v>
      </c>
      <c r="K245" s="14">
        <v>0.67774965820170463</v>
      </c>
      <c r="L245" s="13" t="s">
        <v>1</v>
      </c>
    </row>
    <row r="246" spans="1:12" x14ac:dyDescent="0.25">
      <c r="A246" s="9">
        <v>90501</v>
      </c>
      <c r="B246" s="9" t="s">
        <v>479</v>
      </c>
      <c r="C246" s="9" t="s">
        <v>444</v>
      </c>
      <c r="D246" s="9" t="s">
        <v>569</v>
      </c>
      <c r="E246" s="10">
        <v>3</v>
      </c>
      <c r="F246" s="7">
        <v>193.13</v>
      </c>
      <c r="G246" s="15">
        <f t="shared" si="3"/>
        <v>5.1494414118165256E-4</v>
      </c>
      <c r="I246" s="7">
        <v>0</v>
      </c>
      <c r="J246" s="7">
        <v>390.70000000000005</v>
      </c>
      <c r="K246" s="14">
        <v>0.736989040424047</v>
      </c>
      <c r="L246" s="13" t="s">
        <v>1</v>
      </c>
    </row>
    <row r="247" spans="1:12" x14ac:dyDescent="0.25">
      <c r="A247" s="2">
        <v>55143</v>
      </c>
      <c r="B247" s="9" t="s">
        <v>507</v>
      </c>
      <c r="C247" s="9" t="s">
        <v>449</v>
      </c>
      <c r="D247" s="9" t="s">
        <v>570</v>
      </c>
      <c r="E247" s="10">
        <v>3</v>
      </c>
      <c r="F247" s="7">
        <v>192.24</v>
      </c>
      <c r="G247" s="15">
        <f t="shared" si="3"/>
        <v>5.1257112670616116E-4</v>
      </c>
      <c r="I247" s="7">
        <v>0</v>
      </c>
      <c r="J247" s="7">
        <v>545.06000000000006</v>
      </c>
      <c r="K247" s="14">
        <v>0.60067003151793008</v>
      </c>
      <c r="L247" s="13" t="s">
        <v>1</v>
      </c>
    </row>
    <row r="248" spans="1:12" x14ac:dyDescent="0.25">
      <c r="A248" s="9">
        <v>772160</v>
      </c>
      <c r="B248" s="9" t="s">
        <v>475</v>
      </c>
      <c r="C248" s="9" t="s">
        <v>428</v>
      </c>
      <c r="D248" s="9" t="s">
        <v>346</v>
      </c>
      <c r="E248" s="10">
        <v>1</v>
      </c>
      <c r="F248" s="7">
        <v>190.1</v>
      </c>
      <c r="G248" s="15">
        <f t="shared" si="3"/>
        <v>5.0686522673138389E-4</v>
      </c>
      <c r="I248" s="7">
        <v>0</v>
      </c>
      <c r="J248" s="7">
        <v>111.18</v>
      </c>
      <c r="K248" s="14">
        <v>0.7942563223317618</v>
      </c>
      <c r="L248" s="13" t="s">
        <v>1</v>
      </c>
    </row>
    <row r="249" spans="1:12" x14ac:dyDescent="0.25">
      <c r="A249" s="2">
        <v>29037</v>
      </c>
      <c r="B249" s="9" t="s">
        <v>481</v>
      </c>
      <c r="C249" s="9" t="s">
        <v>447</v>
      </c>
      <c r="D249" s="9" t="s">
        <v>27</v>
      </c>
      <c r="E249" s="10">
        <v>5</v>
      </c>
      <c r="F249" s="7">
        <v>189.54999999999998</v>
      </c>
      <c r="G249" s="15">
        <f t="shared" si="3"/>
        <v>5.053987571116981E-4</v>
      </c>
      <c r="I249" s="7">
        <v>0</v>
      </c>
      <c r="J249" s="7">
        <v>578.41999999999996</v>
      </c>
      <c r="K249" s="14">
        <v>0.83635049161364938</v>
      </c>
      <c r="L249" s="13" t="s">
        <v>1</v>
      </c>
    </row>
    <row r="250" spans="1:12" x14ac:dyDescent="0.25">
      <c r="A250" s="9">
        <v>55023</v>
      </c>
      <c r="B250" s="9" t="s">
        <v>496</v>
      </c>
      <c r="C250" s="9" t="s">
        <v>449</v>
      </c>
      <c r="D250" s="9" t="s">
        <v>571</v>
      </c>
      <c r="E250" s="10">
        <v>5</v>
      </c>
      <c r="F250" s="7">
        <v>187.69</v>
      </c>
      <c r="G250" s="15">
        <f t="shared" si="3"/>
        <v>5.0043942348876086E-4</v>
      </c>
      <c r="I250" s="7">
        <v>0</v>
      </c>
      <c r="J250" s="7">
        <v>551.66</v>
      </c>
      <c r="K250" s="14">
        <v>0.41619639677701659</v>
      </c>
      <c r="L250" s="13" t="s">
        <v>1</v>
      </c>
    </row>
    <row r="251" spans="1:12" x14ac:dyDescent="0.25">
      <c r="A251" s="2">
        <v>772147</v>
      </c>
      <c r="B251" s="9" t="s">
        <v>462</v>
      </c>
      <c r="C251" s="9" t="s">
        <v>428</v>
      </c>
      <c r="D251" s="9" t="s">
        <v>572</v>
      </c>
      <c r="E251" s="10">
        <v>1</v>
      </c>
      <c r="F251" s="7">
        <v>187.52</v>
      </c>
      <c r="G251" s="15">
        <f t="shared" si="3"/>
        <v>4.9998615106085795E-4</v>
      </c>
      <c r="I251" s="7">
        <v>0</v>
      </c>
      <c r="J251" s="7">
        <v>114.25</v>
      </c>
      <c r="K251" s="14">
        <v>0.57769125752136319</v>
      </c>
      <c r="L251" s="13" t="s">
        <v>1</v>
      </c>
    </row>
    <row r="252" spans="1:12" x14ac:dyDescent="0.25">
      <c r="A252" s="9">
        <v>772224</v>
      </c>
      <c r="B252" s="9" t="s">
        <v>462</v>
      </c>
      <c r="C252" s="9" t="s">
        <v>428</v>
      </c>
      <c r="D252" s="9" t="s">
        <v>573</v>
      </c>
      <c r="E252" s="10">
        <v>1</v>
      </c>
      <c r="F252" s="7">
        <v>186.25</v>
      </c>
      <c r="G252" s="15">
        <f t="shared" si="3"/>
        <v>4.9659993939358356E-4</v>
      </c>
      <c r="I252" s="7">
        <v>0</v>
      </c>
      <c r="J252" s="7">
        <v>110.97</v>
      </c>
      <c r="K252" s="14">
        <v>0.63860275076250217</v>
      </c>
      <c r="L252" s="13" t="s">
        <v>1</v>
      </c>
    </row>
    <row r="253" spans="1:12" x14ac:dyDescent="0.25">
      <c r="A253" s="16" t="s">
        <v>98</v>
      </c>
      <c r="B253" s="9" t="s">
        <v>462</v>
      </c>
      <c r="C253" s="9" t="s">
        <v>428</v>
      </c>
      <c r="D253" s="9" t="s">
        <v>574</v>
      </c>
      <c r="E253" s="18">
        <v>2</v>
      </c>
      <c r="F253" s="19">
        <v>184.94</v>
      </c>
      <c r="G253" s="15">
        <f t="shared" si="3"/>
        <v>4.9310707539033211E-4</v>
      </c>
      <c r="H253" s="17"/>
      <c r="I253" s="18"/>
      <c r="J253" s="19"/>
      <c r="K253" s="17"/>
      <c r="L253" s="17"/>
    </row>
    <row r="254" spans="1:12" x14ac:dyDescent="0.25">
      <c r="A254" s="9" t="s">
        <v>29</v>
      </c>
      <c r="B254" s="9" t="s">
        <v>575</v>
      </c>
      <c r="C254" s="9" t="s">
        <v>458</v>
      </c>
      <c r="D254" s="9" t="s">
        <v>576</v>
      </c>
      <c r="E254" s="10">
        <v>7</v>
      </c>
      <c r="F254" s="7">
        <v>184.90400000000002</v>
      </c>
      <c r="G254" s="15">
        <f t="shared" si="3"/>
        <v>4.930110882879527E-4</v>
      </c>
      <c r="I254" s="7">
        <v>0</v>
      </c>
      <c r="J254" s="7">
        <v>45.95</v>
      </c>
      <c r="K254" s="14">
        <v>0.57437500000000008</v>
      </c>
      <c r="L254" s="13" t="s">
        <v>1</v>
      </c>
    </row>
    <row r="255" spans="1:12" x14ac:dyDescent="0.25">
      <c r="A255" s="2" t="s">
        <v>339</v>
      </c>
      <c r="B255" s="9" t="s">
        <v>479</v>
      </c>
      <c r="C255" s="9" t="s">
        <v>446</v>
      </c>
      <c r="D255" s="9" t="s">
        <v>376</v>
      </c>
      <c r="E255" s="10">
        <v>9</v>
      </c>
      <c r="F255" s="7">
        <v>184.64000000000001</v>
      </c>
      <c r="G255" s="15">
        <f t="shared" si="3"/>
        <v>4.9230718287050356E-4</v>
      </c>
      <c r="I255" s="7">
        <v>0</v>
      </c>
      <c r="J255" s="7">
        <v>25.77</v>
      </c>
      <c r="K255" s="14">
        <v>0.7218487394957982</v>
      </c>
      <c r="L255" s="13" t="s">
        <v>1</v>
      </c>
    </row>
    <row r="256" spans="1:12" x14ac:dyDescent="0.25">
      <c r="A256" s="2">
        <v>66418</v>
      </c>
      <c r="B256" s="9" t="s">
        <v>496</v>
      </c>
      <c r="C256" s="9" t="s">
        <v>441</v>
      </c>
      <c r="D256" s="9" t="s">
        <v>6</v>
      </c>
      <c r="E256" s="10">
        <v>5</v>
      </c>
      <c r="F256" s="7">
        <v>184.26</v>
      </c>
      <c r="G256" s="15">
        <f t="shared" si="3"/>
        <v>4.9129398567872057E-4</v>
      </c>
      <c r="I256" s="7">
        <v>0</v>
      </c>
      <c r="J256" s="7">
        <v>494.9</v>
      </c>
      <c r="K256" s="14">
        <v>0.72311513734658095</v>
      </c>
      <c r="L256" s="13" t="s">
        <v>1</v>
      </c>
    </row>
    <row r="257" spans="1:12" x14ac:dyDescent="0.25">
      <c r="A257" s="2">
        <v>112125</v>
      </c>
      <c r="B257" s="9" t="s">
        <v>462</v>
      </c>
      <c r="C257" s="9" t="s">
        <v>428</v>
      </c>
      <c r="D257" s="9" t="s">
        <v>577</v>
      </c>
      <c r="E257" s="10">
        <v>1</v>
      </c>
      <c r="F257" s="7">
        <v>183.33</v>
      </c>
      <c r="G257" s="15">
        <f t="shared" si="3"/>
        <v>4.8881431886725201E-4</v>
      </c>
      <c r="I257" s="7">
        <v>0</v>
      </c>
      <c r="J257" s="7">
        <v>262.58999999999997</v>
      </c>
      <c r="K257" s="14">
        <v>0.7856330780277645</v>
      </c>
      <c r="L257" s="13" t="s">
        <v>1</v>
      </c>
    </row>
    <row r="258" spans="1:12" x14ac:dyDescent="0.25">
      <c r="A258" s="9">
        <v>772007</v>
      </c>
      <c r="B258" s="9" t="s">
        <v>462</v>
      </c>
      <c r="C258" s="9" t="s">
        <v>428</v>
      </c>
      <c r="D258" s="9" t="s">
        <v>578</v>
      </c>
      <c r="E258" s="10">
        <v>1</v>
      </c>
      <c r="F258" s="7">
        <v>183.09</v>
      </c>
      <c r="G258" s="15">
        <f t="shared" si="3"/>
        <v>4.8817440485138914E-4</v>
      </c>
      <c r="I258" s="7">
        <v>0</v>
      </c>
      <c r="J258" s="7">
        <v>125.94</v>
      </c>
      <c r="K258" s="14">
        <v>1.0441054551483999</v>
      </c>
      <c r="L258" s="13" t="s">
        <v>1</v>
      </c>
    </row>
    <row r="259" spans="1:12" x14ac:dyDescent="0.25">
      <c r="A259" s="2" t="s">
        <v>224</v>
      </c>
      <c r="B259" s="9" t="s">
        <v>505</v>
      </c>
      <c r="C259" s="9" t="s">
        <v>447</v>
      </c>
      <c r="D259" s="9" t="s">
        <v>579</v>
      </c>
      <c r="E259" s="10">
        <v>3</v>
      </c>
      <c r="F259" s="7">
        <v>182.43</v>
      </c>
      <c r="G259" s="15">
        <f t="shared" si="3"/>
        <v>4.8641464130776623E-4</v>
      </c>
      <c r="I259" s="7">
        <v>0</v>
      </c>
      <c r="J259" s="7">
        <v>77.16</v>
      </c>
      <c r="K259" s="14">
        <v>0.97757506651463311</v>
      </c>
      <c r="L259" s="13" t="s">
        <v>1</v>
      </c>
    </row>
    <row r="260" spans="1:12" x14ac:dyDescent="0.25">
      <c r="A260" s="2" t="s">
        <v>809</v>
      </c>
      <c r="B260" s="9" t="s">
        <v>810</v>
      </c>
      <c r="C260" s="9" t="s">
        <v>811</v>
      </c>
      <c r="D260" s="9" t="s">
        <v>812</v>
      </c>
      <c r="E260" s="10">
        <v>10</v>
      </c>
      <c r="F260" s="7">
        <v>181</v>
      </c>
      <c r="G260" s="15">
        <f t="shared" ref="G260:G323" si="4">F260/$F$1</f>
        <v>4.8260182029658325E-4</v>
      </c>
      <c r="I260" s="7">
        <v>0</v>
      </c>
      <c r="J260" s="7">
        <v>50.92</v>
      </c>
      <c r="K260" s="14">
        <v>0.57213483146067423</v>
      </c>
      <c r="L260" s="13" t="s">
        <v>1</v>
      </c>
    </row>
    <row r="261" spans="1:12" x14ac:dyDescent="0.25">
      <c r="A261" s="16" t="s">
        <v>120</v>
      </c>
      <c r="B261" s="9" t="s">
        <v>462</v>
      </c>
      <c r="C261" s="9" t="s">
        <v>428</v>
      </c>
      <c r="D261" s="9" t="s">
        <v>121</v>
      </c>
      <c r="E261" s="18">
        <v>1</v>
      </c>
      <c r="F261" s="19">
        <v>178.66</v>
      </c>
      <c r="G261" s="15">
        <f t="shared" si="4"/>
        <v>4.7636265864192022E-4</v>
      </c>
      <c r="H261" s="17"/>
      <c r="I261" s="18"/>
      <c r="J261" s="19"/>
      <c r="K261" s="17"/>
      <c r="L261" s="17"/>
    </row>
    <row r="262" spans="1:12" x14ac:dyDescent="0.25">
      <c r="A262" s="2">
        <v>662020</v>
      </c>
      <c r="B262" s="9" t="s">
        <v>462</v>
      </c>
      <c r="C262" s="9" t="s">
        <v>428</v>
      </c>
      <c r="D262" s="9" t="s">
        <v>766</v>
      </c>
      <c r="E262" s="10">
        <v>2</v>
      </c>
      <c r="F262" s="7">
        <v>178.64</v>
      </c>
      <c r="G262" s="15">
        <f t="shared" si="4"/>
        <v>4.7630933247393164E-4</v>
      </c>
      <c r="I262" s="7">
        <v>0</v>
      </c>
      <c r="J262" s="7">
        <v>139.81</v>
      </c>
      <c r="K262" s="14">
        <v>0.2363012540986377</v>
      </c>
      <c r="L262" s="13" t="s">
        <v>1</v>
      </c>
    </row>
    <row r="263" spans="1:12" x14ac:dyDescent="0.25">
      <c r="A263" s="16" t="s">
        <v>796</v>
      </c>
      <c r="B263" s="9" t="s">
        <v>794</v>
      </c>
      <c r="C263" s="9" t="s">
        <v>442</v>
      </c>
      <c r="D263" s="9" t="s">
        <v>797</v>
      </c>
      <c r="E263" s="18">
        <v>2</v>
      </c>
      <c r="F263" s="19">
        <v>177</v>
      </c>
      <c r="G263" s="15">
        <f t="shared" si="4"/>
        <v>4.7193658669886869E-4</v>
      </c>
      <c r="H263" s="17"/>
      <c r="I263" s="18"/>
      <c r="J263" s="19"/>
      <c r="K263" s="17"/>
      <c r="L263" s="17"/>
    </row>
    <row r="264" spans="1:12" x14ac:dyDescent="0.25">
      <c r="A264" s="9">
        <v>222083</v>
      </c>
      <c r="B264" s="9" t="s">
        <v>462</v>
      </c>
      <c r="C264" s="9" t="s">
        <v>428</v>
      </c>
      <c r="D264" s="9" t="s">
        <v>580</v>
      </c>
      <c r="E264" s="10">
        <v>1</v>
      </c>
      <c r="F264" s="7">
        <v>176.32</v>
      </c>
      <c r="G264" s="15">
        <f t="shared" si="4"/>
        <v>4.701234969872572E-4</v>
      </c>
      <c r="I264" s="7">
        <v>0</v>
      </c>
      <c r="J264" s="7">
        <v>244.06</v>
      </c>
      <c r="K264" s="14">
        <v>0.68444668798025687</v>
      </c>
      <c r="L264" s="13" t="s">
        <v>1</v>
      </c>
    </row>
    <row r="265" spans="1:12" x14ac:dyDescent="0.25">
      <c r="A265" s="9">
        <v>10136</v>
      </c>
      <c r="B265" s="9" t="s">
        <v>467</v>
      </c>
      <c r="C265" s="9" t="s">
        <v>442</v>
      </c>
      <c r="D265" s="9" t="s">
        <v>227</v>
      </c>
      <c r="E265" s="10">
        <v>1</v>
      </c>
      <c r="F265" s="7">
        <v>175.06</v>
      </c>
      <c r="G265" s="15">
        <f t="shared" si="4"/>
        <v>4.6676394840397718E-4</v>
      </c>
      <c r="I265" s="7">
        <v>0</v>
      </c>
      <c r="J265" s="7">
        <v>771.41999999999985</v>
      </c>
      <c r="K265" s="14">
        <v>0.69698229129020584</v>
      </c>
      <c r="L265" s="13" t="s">
        <v>1</v>
      </c>
    </row>
    <row r="266" spans="1:12" x14ac:dyDescent="0.25">
      <c r="A266" s="16" t="s">
        <v>110</v>
      </c>
      <c r="B266" s="9" t="s">
        <v>526</v>
      </c>
      <c r="C266" s="9" t="s">
        <v>428</v>
      </c>
      <c r="D266" s="9" t="s">
        <v>111</v>
      </c>
      <c r="E266" s="18">
        <v>3</v>
      </c>
      <c r="F266" s="19">
        <v>170.73</v>
      </c>
      <c r="G266" s="15">
        <f t="shared" si="4"/>
        <v>4.5521883303445112E-4</v>
      </c>
      <c r="H266" s="17"/>
      <c r="I266" s="18"/>
      <c r="J266" s="19"/>
      <c r="K266" s="17"/>
      <c r="L266" s="17"/>
    </row>
    <row r="267" spans="1:12" x14ac:dyDescent="0.25">
      <c r="A267" s="2" t="s">
        <v>256</v>
      </c>
      <c r="B267" s="9" t="s">
        <v>581</v>
      </c>
      <c r="C267" s="9" t="s">
        <v>457</v>
      </c>
      <c r="D267" s="9" t="s">
        <v>257</v>
      </c>
      <c r="E267" s="10">
        <v>1</v>
      </c>
      <c r="F267" s="7">
        <v>170.13</v>
      </c>
      <c r="G267" s="15">
        <f t="shared" si="4"/>
        <v>4.5361904799479395E-4</v>
      </c>
      <c r="I267" s="7">
        <v>0</v>
      </c>
      <c r="J267" s="7">
        <v>31.900000000000006</v>
      </c>
      <c r="K267" s="14">
        <v>7.9692223138224799E-2</v>
      </c>
      <c r="L267" s="13" t="s">
        <v>1</v>
      </c>
    </row>
    <row r="268" spans="1:12" x14ac:dyDescent="0.25">
      <c r="A268" s="9">
        <v>552014</v>
      </c>
      <c r="B268" s="9" t="s">
        <v>462</v>
      </c>
      <c r="C268" s="9" t="s">
        <v>428</v>
      </c>
      <c r="D268" s="9" t="s">
        <v>767</v>
      </c>
      <c r="E268" s="10">
        <v>1</v>
      </c>
      <c r="F268" s="7">
        <v>170</v>
      </c>
      <c r="G268" s="15">
        <f t="shared" si="4"/>
        <v>4.5327242790286826E-4</v>
      </c>
      <c r="I268" s="7">
        <v>0</v>
      </c>
      <c r="J268" s="7">
        <v>152.30000000000001</v>
      </c>
      <c r="K268" s="14">
        <v>0.75187598736176942</v>
      </c>
      <c r="L268" s="13" t="s">
        <v>1</v>
      </c>
    </row>
    <row r="269" spans="1:12" x14ac:dyDescent="0.25">
      <c r="A269" s="9">
        <v>222062</v>
      </c>
      <c r="B269" s="9" t="s">
        <v>462</v>
      </c>
      <c r="C269" s="9" t="s">
        <v>428</v>
      </c>
      <c r="D269" s="9" t="s">
        <v>226</v>
      </c>
      <c r="E269" s="10">
        <v>1</v>
      </c>
      <c r="F269" s="7">
        <v>169.67</v>
      </c>
      <c r="G269" s="15">
        <f t="shared" si="4"/>
        <v>4.5239254613105675E-4</v>
      </c>
      <c r="I269" s="7">
        <v>0</v>
      </c>
      <c r="J269" s="7">
        <v>244.62</v>
      </c>
      <c r="K269" s="14">
        <v>0.89160227438402095</v>
      </c>
      <c r="L269" s="13" t="s">
        <v>1</v>
      </c>
    </row>
    <row r="270" spans="1:12" x14ac:dyDescent="0.25">
      <c r="A270" s="9">
        <v>772223</v>
      </c>
      <c r="B270" s="9" t="s">
        <v>462</v>
      </c>
      <c r="C270" s="9" t="s">
        <v>428</v>
      </c>
      <c r="D270" s="9" t="s">
        <v>582</v>
      </c>
      <c r="E270" s="10">
        <v>1</v>
      </c>
      <c r="F270" s="7">
        <v>169.25</v>
      </c>
      <c r="G270" s="15">
        <f t="shared" si="4"/>
        <v>4.5127269660329676E-4</v>
      </c>
      <c r="I270" s="7">
        <v>0</v>
      </c>
      <c r="J270" s="7">
        <v>111.05</v>
      </c>
      <c r="K270" s="14">
        <v>0.72387719183886312</v>
      </c>
      <c r="L270" s="13" t="s">
        <v>1</v>
      </c>
    </row>
    <row r="271" spans="1:12" x14ac:dyDescent="0.25">
      <c r="A271" s="9">
        <v>662068</v>
      </c>
      <c r="B271" s="9" t="s">
        <v>462</v>
      </c>
      <c r="C271" s="9" t="s">
        <v>428</v>
      </c>
      <c r="D271" s="9" t="s">
        <v>194</v>
      </c>
      <c r="E271" s="10">
        <v>1</v>
      </c>
      <c r="F271" s="7">
        <v>167.39</v>
      </c>
      <c r="G271" s="15">
        <f t="shared" si="4"/>
        <v>4.4631336298035947E-4</v>
      </c>
      <c r="I271" s="7">
        <v>0</v>
      </c>
      <c r="J271" s="7">
        <v>128.82</v>
      </c>
      <c r="K271" s="14">
        <v>0.66014143691708516</v>
      </c>
      <c r="L271" s="13" t="s">
        <v>1</v>
      </c>
    </row>
    <row r="272" spans="1:12" x14ac:dyDescent="0.25">
      <c r="A272" s="2">
        <v>332025</v>
      </c>
      <c r="B272" s="9" t="s">
        <v>462</v>
      </c>
      <c r="C272" s="9" t="s">
        <v>428</v>
      </c>
      <c r="D272" s="9" t="s">
        <v>412</v>
      </c>
      <c r="E272" s="10">
        <v>2</v>
      </c>
      <c r="F272" s="7">
        <v>166.56</v>
      </c>
      <c r="G272" s="15">
        <f t="shared" si="4"/>
        <v>4.4410032700883376E-4</v>
      </c>
      <c r="I272" s="7">
        <v>0</v>
      </c>
      <c r="J272" s="7">
        <v>209.31</v>
      </c>
      <c r="K272" s="14">
        <v>0.63484986351228379</v>
      </c>
      <c r="L272" s="13" t="s">
        <v>1</v>
      </c>
    </row>
    <row r="273" spans="1:12" x14ac:dyDescent="0.25">
      <c r="A273" s="2" t="s">
        <v>254</v>
      </c>
      <c r="B273" s="9" t="s">
        <v>464</v>
      </c>
      <c r="C273" s="9" t="s">
        <v>441</v>
      </c>
      <c r="D273" s="9" t="s">
        <v>255</v>
      </c>
      <c r="E273" s="10">
        <v>1</v>
      </c>
      <c r="F273" s="7">
        <v>165.95</v>
      </c>
      <c r="G273" s="15">
        <f t="shared" si="4"/>
        <v>4.4247387888518222E-4</v>
      </c>
      <c r="I273" s="7">
        <v>0</v>
      </c>
      <c r="J273" s="7">
        <v>61.96</v>
      </c>
      <c r="K273" s="14">
        <v>0.16969763365468887</v>
      </c>
      <c r="L273" s="13" t="s">
        <v>1</v>
      </c>
    </row>
    <row r="274" spans="1:12" x14ac:dyDescent="0.25">
      <c r="A274" s="16" t="s">
        <v>347</v>
      </c>
      <c r="B274" s="9" t="s">
        <v>465</v>
      </c>
      <c r="C274" s="9" t="s">
        <v>441</v>
      </c>
      <c r="D274" s="9" t="s">
        <v>583</v>
      </c>
      <c r="E274" s="18">
        <v>2</v>
      </c>
      <c r="F274" s="19">
        <v>165.76</v>
      </c>
      <c r="G274" s="15">
        <f t="shared" si="4"/>
        <v>4.4196728028929083E-4</v>
      </c>
      <c r="H274" s="17"/>
      <c r="I274" s="18"/>
      <c r="J274" s="19"/>
      <c r="K274" s="17"/>
      <c r="L274" s="17"/>
    </row>
    <row r="275" spans="1:12" x14ac:dyDescent="0.25">
      <c r="A275" s="2" t="s">
        <v>287</v>
      </c>
      <c r="B275" s="9" t="s">
        <v>479</v>
      </c>
      <c r="C275" s="9" t="s">
        <v>446</v>
      </c>
      <c r="D275" s="9" t="s">
        <v>375</v>
      </c>
      <c r="E275" s="10">
        <v>3</v>
      </c>
      <c r="F275" s="7">
        <v>164.19</v>
      </c>
      <c r="G275" s="15">
        <f t="shared" si="4"/>
        <v>4.3778117610218789E-4</v>
      </c>
      <c r="I275" s="7">
        <v>0</v>
      </c>
      <c r="J275" s="7">
        <v>29.83</v>
      </c>
      <c r="K275" s="14">
        <v>1.3169977924944813</v>
      </c>
      <c r="L275" s="13" t="s">
        <v>1</v>
      </c>
    </row>
    <row r="276" spans="1:12" x14ac:dyDescent="0.25">
      <c r="A276" s="2">
        <v>112133</v>
      </c>
      <c r="B276" s="9" t="s">
        <v>462</v>
      </c>
      <c r="C276" s="9" t="s">
        <v>428</v>
      </c>
      <c r="D276" s="9" t="s">
        <v>132</v>
      </c>
      <c r="E276" s="10">
        <v>1</v>
      </c>
      <c r="F276" s="7">
        <v>161.33000000000001</v>
      </c>
      <c r="G276" s="15">
        <f t="shared" si="4"/>
        <v>4.3015553407982202E-4</v>
      </c>
      <c r="I276" s="7">
        <v>0</v>
      </c>
      <c r="J276" s="7">
        <v>256.14999999999998</v>
      </c>
      <c r="K276" s="14">
        <v>0.70601692345855949</v>
      </c>
      <c r="L276" s="13" t="s">
        <v>1</v>
      </c>
    </row>
    <row r="277" spans="1:12" x14ac:dyDescent="0.25">
      <c r="A277" s="2">
        <v>6617</v>
      </c>
      <c r="B277" s="9" t="s">
        <v>584</v>
      </c>
      <c r="C277" s="9" t="s">
        <v>450</v>
      </c>
      <c r="D277" s="9" t="s">
        <v>585</v>
      </c>
      <c r="E277" s="10">
        <v>3</v>
      </c>
      <c r="F277" s="7">
        <v>160.18</v>
      </c>
      <c r="G277" s="15">
        <f t="shared" si="4"/>
        <v>4.2708927942047907E-4</v>
      </c>
      <c r="I277" s="7">
        <v>0</v>
      </c>
      <c r="J277" s="7">
        <v>817.81999999999982</v>
      </c>
      <c r="K277" s="14">
        <v>0.62858943614339291</v>
      </c>
      <c r="L277" s="13" t="s">
        <v>1</v>
      </c>
    </row>
    <row r="278" spans="1:12" x14ac:dyDescent="0.25">
      <c r="A278" s="16" t="s">
        <v>44</v>
      </c>
      <c r="B278" s="9" t="s">
        <v>481</v>
      </c>
      <c r="C278" s="9" t="s">
        <v>447</v>
      </c>
      <c r="D278" s="9" t="s">
        <v>586</v>
      </c>
      <c r="E278" s="18">
        <v>3</v>
      </c>
      <c r="F278" s="19">
        <v>159.72</v>
      </c>
      <c r="G278" s="15">
        <f t="shared" si="4"/>
        <v>4.2586277755674186E-4</v>
      </c>
      <c r="H278" s="17"/>
      <c r="I278" s="18"/>
      <c r="J278" s="19"/>
      <c r="K278" s="17"/>
      <c r="L278" s="17"/>
    </row>
    <row r="279" spans="1:12" x14ac:dyDescent="0.25">
      <c r="A279" s="9">
        <v>77352</v>
      </c>
      <c r="B279" s="9" t="s">
        <v>464</v>
      </c>
      <c r="C279" s="9" t="s">
        <v>441</v>
      </c>
      <c r="D279" s="9" t="s">
        <v>587</v>
      </c>
      <c r="E279" s="10">
        <v>1</v>
      </c>
      <c r="F279" s="7">
        <v>159.59</v>
      </c>
      <c r="G279" s="15">
        <f t="shared" si="4"/>
        <v>4.2551615746481617E-4</v>
      </c>
      <c r="I279" s="7">
        <v>0</v>
      </c>
      <c r="J279" s="7">
        <v>419.90999999999997</v>
      </c>
      <c r="K279" s="14">
        <v>0.70020010005002487</v>
      </c>
      <c r="L279" s="13" t="s">
        <v>1</v>
      </c>
    </row>
    <row r="280" spans="1:12" x14ac:dyDescent="0.25">
      <c r="A280" s="9" t="s">
        <v>392</v>
      </c>
      <c r="B280" s="9" t="s">
        <v>511</v>
      </c>
      <c r="C280" s="9" t="s">
        <v>428</v>
      </c>
      <c r="D280" s="9" t="s">
        <v>588</v>
      </c>
      <c r="E280" s="10">
        <v>3</v>
      </c>
      <c r="F280" s="7">
        <v>159</v>
      </c>
      <c r="G280" s="15">
        <f t="shared" si="4"/>
        <v>4.2394303550915327E-4</v>
      </c>
      <c r="I280" s="7">
        <v>0</v>
      </c>
      <c r="J280" s="7">
        <v>44.12</v>
      </c>
      <c r="K280" s="14">
        <v>0.5584810126582278</v>
      </c>
      <c r="L280" s="13" t="s">
        <v>1</v>
      </c>
    </row>
    <row r="281" spans="1:12" x14ac:dyDescent="0.25">
      <c r="A281" s="2">
        <v>2357</v>
      </c>
      <c r="B281" s="9" t="s">
        <v>494</v>
      </c>
      <c r="C281" s="9" t="s">
        <v>446</v>
      </c>
      <c r="D281" s="9" t="s">
        <v>84</v>
      </c>
      <c r="E281" s="10">
        <v>2</v>
      </c>
      <c r="F281" s="7">
        <v>158.56</v>
      </c>
      <c r="G281" s="15">
        <f t="shared" si="4"/>
        <v>4.2276985981340464E-4</v>
      </c>
      <c r="I281" s="7">
        <v>0</v>
      </c>
      <c r="J281" s="7">
        <v>2991.2899999999995</v>
      </c>
      <c r="K281" s="14">
        <v>0.68395949230477238</v>
      </c>
      <c r="L281" s="13" t="s">
        <v>1</v>
      </c>
    </row>
    <row r="282" spans="1:12" x14ac:dyDescent="0.25">
      <c r="A282" s="2">
        <v>88573</v>
      </c>
      <c r="B282" s="9" t="s">
        <v>589</v>
      </c>
      <c r="C282" s="9" t="s">
        <v>449</v>
      </c>
      <c r="D282" s="9" t="s">
        <v>332</v>
      </c>
      <c r="E282" s="10">
        <v>5</v>
      </c>
      <c r="F282" s="7">
        <v>157.88999999999999</v>
      </c>
      <c r="G282" s="15">
        <f t="shared" si="4"/>
        <v>4.2098343318578742E-4</v>
      </c>
      <c r="I282" s="7">
        <v>0</v>
      </c>
      <c r="J282" s="7">
        <v>406.53999999999996</v>
      </c>
      <c r="K282" s="14">
        <v>0.72821394665663564</v>
      </c>
      <c r="L282" s="13" t="s">
        <v>1</v>
      </c>
    </row>
    <row r="283" spans="1:12" x14ac:dyDescent="0.25">
      <c r="A283" s="2">
        <v>772008</v>
      </c>
      <c r="B283" s="9" t="s">
        <v>462</v>
      </c>
      <c r="C283" s="9" t="s">
        <v>428</v>
      </c>
      <c r="D283" s="9" t="s">
        <v>590</v>
      </c>
      <c r="E283" s="10">
        <v>1</v>
      </c>
      <c r="F283" s="7">
        <v>155.55000000000001</v>
      </c>
      <c r="G283" s="15">
        <f t="shared" si="4"/>
        <v>4.147442715311245E-4</v>
      </c>
      <c r="I283" s="7">
        <v>0</v>
      </c>
      <c r="J283" s="7">
        <v>124.74000000000002</v>
      </c>
      <c r="K283" s="14">
        <v>0.54284346577309739</v>
      </c>
      <c r="L283" s="13" t="s">
        <v>1</v>
      </c>
    </row>
    <row r="284" spans="1:12" x14ac:dyDescent="0.25">
      <c r="A284" s="9">
        <v>111301</v>
      </c>
      <c r="B284" s="9" t="s">
        <v>496</v>
      </c>
      <c r="C284" s="9" t="s">
        <v>441</v>
      </c>
      <c r="D284" s="9" t="s">
        <v>74</v>
      </c>
      <c r="E284" s="10">
        <v>2</v>
      </c>
      <c r="F284" s="7">
        <v>153.96</v>
      </c>
      <c r="G284" s="15">
        <f t="shared" si="4"/>
        <v>4.1050484117603292E-4</v>
      </c>
      <c r="I284" s="7">
        <v>0</v>
      </c>
      <c r="J284" s="7">
        <v>366.25</v>
      </c>
      <c r="K284" s="14">
        <v>0.38947435583865925</v>
      </c>
      <c r="L284" s="13" t="s">
        <v>1</v>
      </c>
    </row>
    <row r="285" spans="1:12" x14ac:dyDescent="0.25">
      <c r="A285" s="9">
        <v>112103</v>
      </c>
      <c r="B285" s="9" t="s">
        <v>462</v>
      </c>
      <c r="C285" s="9" t="s">
        <v>428</v>
      </c>
      <c r="D285" s="9" t="s">
        <v>237</v>
      </c>
      <c r="E285" s="10">
        <v>1</v>
      </c>
      <c r="F285" s="7">
        <v>153.15</v>
      </c>
      <c r="G285" s="15">
        <f t="shared" si="4"/>
        <v>4.0834513137249573E-4</v>
      </c>
      <c r="I285" s="7">
        <v>0</v>
      </c>
      <c r="J285" s="7">
        <v>280.8</v>
      </c>
      <c r="K285" s="14">
        <v>0.74720596061734967</v>
      </c>
      <c r="L285" s="13" t="s">
        <v>1</v>
      </c>
    </row>
    <row r="286" spans="1:12" x14ac:dyDescent="0.25">
      <c r="A286" s="9" t="s">
        <v>115</v>
      </c>
      <c r="B286" s="9" t="s">
        <v>462</v>
      </c>
      <c r="C286" s="9" t="s">
        <v>428</v>
      </c>
      <c r="D286" s="9" t="s">
        <v>591</v>
      </c>
      <c r="E286" s="10">
        <v>1</v>
      </c>
      <c r="F286" s="7">
        <v>152.30000000000001</v>
      </c>
      <c r="G286" s="15">
        <f t="shared" si="4"/>
        <v>4.0607876923298144E-4</v>
      </c>
      <c r="I286" s="7">
        <v>0</v>
      </c>
      <c r="J286" s="7">
        <v>102.86</v>
      </c>
      <c r="K286" s="14">
        <v>0.67325566173582929</v>
      </c>
      <c r="L286" s="13" t="s">
        <v>1</v>
      </c>
    </row>
    <row r="287" spans="1:12" x14ac:dyDescent="0.25">
      <c r="A287" s="9">
        <v>332082</v>
      </c>
      <c r="B287" s="9" t="s">
        <v>462</v>
      </c>
      <c r="C287" s="9" t="s">
        <v>428</v>
      </c>
      <c r="D287" s="9" t="s">
        <v>592</v>
      </c>
      <c r="E287" s="10">
        <v>1</v>
      </c>
      <c r="F287" s="7">
        <v>151.79</v>
      </c>
      <c r="G287" s="15">
        <f t="shared" si="4"/>
        <v>4.0471895194927276E-4</v>
      </c>
      <c r="I287" s="7">
        <v>0</v>
      </c>
      <c r="J287" s="7">
        <v>187.69</v>
      </c>
      <c r="K287" s="14">
        <v>0.40851017520948957</v>
      </c>
      <c r="L287" s="13" t="s">
        <v>1</v>
      </c>
    </row>
    <row r="288" spans="1:12" x14ac:dyDescent="0.25">
      <c r="A288" s="2" t="s">
        <v>145</v>
      </c>
      <c r="B288" s="9" t="s">
        <v>505</v>
      </c>
      <c r="C288" s="9" t="s">
        <v>447</v>
      </c>
      <c r="D288" s="9" t="s">
        <v>593</v>
      </c>
      <c r="E288" s="10">
        <v>4</v>
      </c>
      <c r="F288" s="7">
        <v>150.26000000000002</v>
      </c>
      <c r="G288" s="15">
        <f t="shared" si="4"/>
        <v>4.0063950009814703E-4</v>
      </c>
      <c r="I288" s="7">
        <v>0</v>
      </c>
      <c r="J288" s="7">
        <v>10.81</v>
      </c>
      <c r="K288" s="14">
        <v>0.56596858638743452</v>
      </c>
      <c r="L288" s="13" t="s">
        <v>1</v>
      </c>
    </row>
    <row r="289" spans="1:12" x14ac:dyDescent="0.25">
      <c r="A289" s="16" t="s">
        <v>290</v>
      </c>
      <c r="B289" s="9" t="s">
        <v>511</v>
      </c>
      <c r="C289" s="9" t="s">
        <v>428</v>
      </c>
      <c r="D289" s="9" t="s">
        <v>291</v>
      </c>
      <c r="E289" s="18">
        <v>3</v>
      </c>
      <c r="F289" s="19">
        <v>149.52000000000001</v>
      </c>
      <c r="G289" s="15">
        <f t="shared" si="4"/>
        <v>3.9866643188256979E-4</v>
      </c>
      <c r="H289" s="17"/>
      <c r="I289" s="18"/>
      <c r="J289" s="19"/>
      <c r="K289" s="17"/>
      <c r="L289" s="17"/>
    </row>
    <row r="290" spans="1:12" x14ac:dyDescent="0.25">
      <c r="A290" s="9" t="s">
        <v>349</v>
      </c>
      <c r="B290" s="9" t="s">
        <v>462</v>
      </c>
      <c r="C290" s="9" t="s">
        <v>428</v>
      </c>
      <c r="D290" s="9" t="s">
        <v>350</v>
      </c>
      <c r="E290" s="10">
        <v>1</v>
      </c>
      <c r="F290" s="7">
        <v>148.78</v>
      </c>
      <c r="G290" s="15">
        <f t="shared" si="4"/>
        <v>3.9669336366699256E-4</v>
      </c>
      <c r="I290" s="7">
        <v>0</v>
      </c>
      <c r="J290" s="7">
        <v>18.809999999999999</v>
      </c>
      <c r="K290" s="14">
        <v>0.62930746068919363</v>
      </c>
      <c r="L290" s="13" t="s">
        <v>1</v>
      </c>
    </row>
    <row r="291" spans="1:12" x14ac:dyDescent="0.25">
      <c r="A291" s="9" t="s">
        <v>373</v>
      </c>
      <c r="B291" s="9" t="s">
        <v>462</v>
      </c>
      <c r="C291" s="9" t="s">
        <v>428</v>
      </c>
      <c r="D291" s="9" t="s">
        <v>374</v>
      </c>
      <c r="E291" s="10">
        <v>1</v>
      </c>
      <c r="F291" s="7">
        <v>146.62</v>
      </c>
      <c r="G291" s="15">
        <f t="shared" si="4"/>
        <v>3.9093413752422672E-4</v>
      </c>
      <c r="I291" s="7">
        <v>0</v>
      </c>
      <c r="J291" s="7">
        <v>60.85</v>
      </c>
      <c r="K291" s="14">
        <v>0.35783593060864449</v>
      </c>
      <c r="L291" s="13" t="s">
        <v>1</v>
      </c>
    </row>
    <row r="292" spans="1:12" x14ac:dyDescent="0.25">
      <c r="A292" s="9" t="s">
        <v>861</v>
      </c>
      <c r="B292" s="9" t="s">
        <v>810</v>
      </c>
      <c r="C292" s="9" t="s">
        <v>811</v>
      </c>
      <c r="D292" s="9" t="s">
        <v>862</v>
      </c>
      <c r="E292" s="10">
        <v>8</v>
      </c>
      <c r="F292" s="7">
        <v>144.80000000000001</v>
      </c>
      <c r="G292" s="15">
        <f t="shared" si="4"/>
        <v>3.8608145623726664E-4</v>
      </c>
      <c r="I292" s="7">
        <v>0</v>
      </c>
      <c r="J292" s="7">
        <v>55.27</v>
      </c>
      <c r="K292" s="14">
        <v>0.8403527444123462</v>
      </c>
      <c r="L292" s="13" t="s">
        <v>1</v>
      </c>
    </row>
    <row r="293" spans="1:12" x14ac:dyDescent="0.25">
      <c r="A293" s="9" t="s">
        <v>863</v>
      </c>
      <c r="B293" s="9" t="s">
        <v>810</v>
      </c>
      <c r="C293" s="9" t="s">
        <v>811</v>
      </c>
      <c r="D293" s="9" t="s">
        <v>862</v>
      </c>
      <c r="E293" s="10">
        <v>8</v>
      </c>
      <c r="F293" s="7">
        <v>144.80000000000001</v>
      </c>
      <c r="G293" s="15">
        <f t="shared" si="4"/>
        <v>3.8608145623726664E-4</v>
      </c>
      <c r="I293" s="7">
        <v>0</v>
      </c>
      <c r="J293" s="7">
        <v>53.83</v>
      </c>
      <c r="K293" s="14">
        <v>0.39586703927048095</v>
      </c>
      <c r="L293" s="13" t="s">
        <v>1</v>
      </c>
    </row>
    <row r="294" spans="1:12" x14ac:dyDescent="0.25">
      <c r="A294" s="2" t="s">
        <v>177</v>
      </c>
      <c r="B294" s="9" t="s">
        <v>462</v>
      </c>
      <c r="C294" s="9" t="s">
        <v>428</v>
      </c>
      <c r="D294" s="9" t="s">
        <v>178</v>
      </c>
      <c r="E294" s="10">
        <v>1</v>
      </c>
      <c r="F294" s="7">
        <v>141.22</v>
      </c>
      <c r="G294" s="15">
        <f t="shared" si="4"/>
        <v>3.7653607216731207E-4</v>
      </c>
      <c r="I294" s="7">
        <v>0</v>
      </c>
      <c r="J294" s="7">
        <v>75.8</v>
      </c>
      <c r="K294" s="14">
        <v>0.75967127680897972</v>
      </c>
      <c r="L294" s="13" t="s">
        <v>1</v>
      </c>
    </row>
    <row r="295" spans="1:12" x14ac:dyDescent="0.25">
      <c r="A295" s="16" t="s">
        <v>34</v>
      </c>
      <c r="B295" s="9" t="s">
        <v>490</v>
      </c>
      <c r="C295" s="9" t="s">
        <v>443</v>
      </c>
      <c r="D295" s="9" t="s">
        <v>594</v>
      </c>
      <c r="E295" s="18">
        <v>9</v>
      </c>
      <c r="F295" s="19">
        <v>140.22</v>
      </c>
      <c r="G295" s="15">
        <f t="shared" si="4"/>
        <v>3.7386976376788345E-4</v>
      </c>
      <c r="H295" s="17"/>
      <c r="I295" s="18"/>
      <c r="J295" s="19"/>
      <c r="K295" s="17"/>
      <c r="L295" s="17"/>
    </row>
    <row r="296" spans="1:12" x14ac:dyDescent="0.25">
      <c r="A296" s="2">
        <v>332110</v>
      </c>
      <c r="B296" s="9" t="s">
        <v>462</v>
      </c>
      <c r="C296" s="9" t="s">
        <v>428</v>
      </c>
      <c r="D296" s="9" t="s">
        <v>595</v>
      </c>
      <c r="E296" s="10">
        <v>1</v>
      </c>
      <c r="F296" s="7">
        <v>139.66</v>
      </c>
      <c r="G296" s="15">
        <f t="shared" si="4"/>
        <v>3.7237663106420339E-4</v>
      </c>
      <c r="I296" s="7">
        <v>0</v>
      </c>
      <c r="J296" s="7">
        <v>184.90400000000002</v>
      </c>
      <c r="K296" s="14">
        <v>0.71089580930411389</v>
      </c>
      <c r="L296" s="13" t="s">
        <v>1</v>
      </c>
    </row>
    <row r="297" spans="1:12" x14ac:dyDescent="0.25">
      <c r="A297" s="9">
        <v>112101</v>
      </c>
      <c r="B297" s="9" t="s">
        <v>462</v>
      </c>
      <c r="C297" s="9" t="s">
        <v>428</v>
      </c>
      <c r="D297" s="9" t="s">
        <v>77</v>
      </c>
      <c r="E297" s="10">
        <v>1</v>
      </c>
      <c r="F297" s="7">
        <v>139.09</v>
      </c>
      <c r="G297" s="15">
        <f t="shared" si="4"/>
        <v>3.7085683527652912E-4</v>
      </c>
      <c r="I297" s="7">
        <v>0</v>
      </c>
      <c r="J297" s="7">
        <v>285.07</v>
      </c>
      <c r="K297" s="14">
        <v>0.6991293684855916</v>
      </c>
      <c r="L297" s="13" t="s">
        <v>1</v>
      </c>
    </row>
    <row r="298" spans="1:12" x14ac:dyDescent="0.25">
      <c r="A298" s="16" t="s">
        <v>408</v>
      </c>
      <c r="B298" s="9" t="s">
        <v>584</v>
      </c>
      <c r="C298" s="9" t="s">
        <v>450</v>
      </c>
      <c r="D298" s="9" t="s">
        <v>409</v>
      </c>
      <c r="E298" s="18">
        <v>2</v>
      </c>
      <c r="F298" s="19">
        <v>137.6</v>
      </c>
      <c r="G298" s="15">
        <f t="shared" si="4"/>
        <v>3.6688403576138039E-4</v>
      </c>
      <c r="H298" s="17"/>
      <c r="I298" s="18"/>
      <c r="J298" s="19"/>
      <c r="K298" s="17"/>
      <c r="L298" s="17"/>
    </row>
    <row r="299" spans="1:12" x14ac:dyDescent="0.25">
      <c r="A299" s="9" t="s">
        <v>140</v>
      </c>
      <c r="B299" s="9" t="s">
        <v>511</v>
      </c>
      <c r="C299" s="9" t="s">
        <v>428</v>
      </c>
      <c r="D299" s="9" t="s">
        <v>596</v>
      </c>
      <c r="E299" s="10">
        <v>3</v>
      </c>
      <c r="F299" s="7">
        <v>132.72</v>
      </c>
      <c r="G299" s="15">
        <f t="shared" si="4"/>
        <v>3.5387245077216865E-4</v>
      </c>
      <c r="I299" s="7">
        <v>0</v>
      </c>
      <c r="J299" s="7">
        <v>44.08</v>
      </c>
      <c r="K299" s="14">
        <v>0.43004878048780487</v>
      </c>
      <c r="L299" s="13" t="s">
        <v>1</v>
      </c>
    </row>
    <row r="300" spans="1:12" x14ac:dyDescent="0.25">
      <c r="A300" s="2" t="s">
        <v>864</v>
      </c>
      <c r="B300" s="9" t="s">
        <v>843</v>
      </c>
      <c r="C300" s="9" t="s">
        <v>811</v>
      </c>
      <c r="D300" s="9" t="s">
        <v>865</v>
      </c>
      <c r="E300" s="10">
        <v>5</v>
      </c>
      <c r="F300" s="7">
        <v>132.30000000000001</v>
      </c>
      <c r="G300" s="15">
        <f t="shared" si="4"/>
        <v>3.5275260124440866E-4</v>
      </c>
      <c r="I300" s="7">
        <v>0</v>
      </c>
      <c r="J300" s="7">
        <v>51.8</v>
      </c>
      <c r="K300" s="14">
        <v>0.57517210748389958</v>
      </c>
      <c r="L300" s="13" t="s">
        <v>1</v>
      </c>
    </row>
    <row r="301" spans="1:12" x14ac:dyDescent="0.25">
      <c r="A301" s="2">
        <v>552030</v>
      </c>
      <c r="B301" s="9" t="s">
        <v>462</v>
      </c>
      <c r="C301" s="9" t="s">
        <v>428</v>
      </c>
      <c r="D301" s="9" t="s">
        <v>597</v>
      </c>
      <c r="E301" s="10">
        <v>1</v>
      </c>
      <c r="F301" s="7">
        <v>132.05000000000001</v>
      </c>
      <c r="G301" s="15">
        <f t="shared" si="4"/>
        <v>3.5208602414455153E-4</v>
      </c>
      <c r="I301" s="7">
        <v>0</v>
      </c>
      <c r="J301" s="7">
        <v>150.5</v>
      </c>
      <c r="K301" s="14">
        <v>0.83499778073679531</v>
      </c>
      <c r="L301" s="13" t="s">
        <v>1</v>
      </c>
    </row>
    <row r="302" spans="1:12" x14ac:dyDescent="0.25">
      <c r="A302" s="9">
        <v>11195</v>
      </c>
      <c r="B302" s="9" t="s">
        <v>566</v>
      </c>
      <c r="C302" s="9" t="s">
        <v>452</v>
      </c>
      <c r="D302" s="9" t="s">
        <v>669</v>
      </c>
      <c r="E302" s="10">
        <v>5</v>
      </c>
      <c r="F302" s="7">
        <v>131.13999999999999</v>
      </c>
      <c r="G302" s="15">
        <f t="shared" si="4"/>
        <v>3.4965968350107138E-4</v>
      </c>
      <c r="I302" s="7">
        <v>0</v>
      </c>
      <c r="J302" s="7">
        <v>723.82999999999981</v>
      </c>
      <c r="K302" s="14">
        <v>0.77832019699136512</v>
      </c>
      <c r="L302" s="13" t="s">
        <v>1</v>
      </c>
    </row>
    <row r="303" spans="1:12" x14ac:dyDescent="0.25">
      <c r="A303" s="2">
        <v>662013</v>
      </c>
      <c r="B303" s="9" t="s">
        <v>462</v>
      </c>
      <c r="C303" s="9" t="s">
        <v>428</v>
      </c>
      <c r="D303" s="9" t="s">
        <v>768</v>
      </c>
      <c r="E303" s="10">
        <v>1</v>
      </c>
      <c r="F303" s="7">
        <v>130</v>
      </c>
      <c r="G303" s="15">
        <f t="shared" si="4"/>
        <v>3.466200919257228E-4</v>
      </c>
      <c r="I303" s="7">
        <v>0</v>
      </c>
      <c r="J303" s="7">
        <v>146.62</v>
      </c>
      <c r="K303" s="14">
        <v>0.71344460123594966</v>
      </c>
      <c r="L303" s="13" t="s">
        <v>1</v>
      </c>
    </row>
    <row r="304" spans="1:12" x14ac:dyDescent="0.25">
      <c r="A304" s="9">
        <v>662070</v>
      </c>
      <c r="B304" s="9" t="s">
        <v>462</v>
      </c>
      <c r="C304" s="9" t="s">
        <v>428</v>
      </c>
      <c r="D304" s="9" t="s">
        <v>598</v>
      </c>
      <c r="E304" s="10">
        <v>1</v>
      </c>
      <c r="F304" s="7">
        <v>129.09</v>
      </c>
      <c r="G304" s="15">
        <f t="shared" si="4"/>
        <v>3.4419375128224276E-4</v>
      </c>
      <c r="I304" s="7">
        <v>0</v>
      </c>
      <c r="J304" s="7">
        <v>128.34</v>
      </c>
      <c r="K304" s="14">
        <v>0.69040830598741199</v>
      </c>
      <c r="L304" s="13" t="s">
        <v>1</v>
      </c>
    </row>
    <row r="305" spans="1:12" x14ac:dyDescent="0.25">
      <c r="A305" s="9">
        <v>772103</v>
      </c>
      <c r="B305" s="9" t="s">
        <v>462</v>
      </c>
      <c r="C305" s="9" t="s">
        <v>428</v>
      </c>
      <c r="D305" s="9" t="s">
        <v>239</v>
      </c>
      <c r="E305" s="10">
        <v>2</v>
      </c>
      <c r="F305" s="7">
        <v>128.97839999999999</v>
      </c>
      <c r="G305" s="15">
        <f t="shared" si="4"/>
        <v>3.4389619126486647E-4</v>
      </c>
      <c r="I305" s="7">
        <v>0</v>
      </c>
      <c r="J305" s="7">
        <v>115.51</v>
      </c>
      <c r="K305" s="14">
        <v>0.83166534667722669</v>
      </c>
      <c r="L305" s="13" t="s">
        <v>1</v>
      </c>
    </row>
    <row r="306" spans="1:12" x14ac:dyDescent="0.25">
      <c r="A306" s="16" t="s">
        <v>304</v>
      </c>
      <c r="B306" s="9" t="s">
        <v>584</v>
      </c>
      <c r="C306" s="9" t="s">
        <v>450</v>
      </c>
      <c r="D306" s="9" t="s">
        <v>305</v>
      </c>
      <c r="E306" s="18">
        <v>2</v>
      </c>
      <c r="F306" s="19">
        <v>128.82</v>
      </c>
      <c r="G306" s="15">
        <f t="shared" si="4"/>
        <v>3.4347384801439699E-4</v>
      </c>
      <c r="H306" s="17"/>
      <c r="I306" s="18"/>
      <c r="J306" s="19"/>
      <c r="K306" s="17"/>
      <c r="L306" s="17"/>
    </row>
    <row r="307" spans="1:12" x14ac:dyDescent="0.25">
      <c r="A307" s="2">
        <v>112106</v>
      </c>
      <c r="B307" s="9" t="s">
        <v>462</v>
      </c>
      <c r="C307" s="9" t="s">
        <v>428</v>
      </c>
      <c r="D307" s="9" t="s">
        <v>599</v>
      </c>
      <c r="E307" s="10">
        <v>1</v>
      </c>
      <c r="F307" s="7">
        <v>128.34</v>
      </c>
      <c r="G307" s="15">
        <f t="shared" si="4"/>
        <v>3.4219401998267126E-4</v>
      </c>
      <c r="I307" s="7">
        <v>0</v>
      </c>
      <c r="J307" s="7">
        <v>276.78999999999996</v>
      </c>
      <c r="K307" s="14">
        <v>0.6338218456606366</v>
      </c>
      <c r="L307" s="13" t="s">
        <v>1</v>
      </c>
    </row>
    <row r="308" spans="1:12" x14ac:dyDescent="0.25">
      <c r="A308" s="2">
        <v>66507</v>
      </c>
      <c r="B308" s="9" t="s">
        <v>508</v>
      </c>
      <c r="C308" s="9" t="s">
        <v>449</v>
      </c>
      <c r="D308" s="9" t="s">
        <v>601</v>
      </c>
      <c r="E308" s="10">
        <v>3</v>
      </c>
      <c r="F308" s="7">
        <v>126.4</v>
      </c>
      <c r="G308" s="15">
        <f t="shared" si="4"/>
        <v>3.370213816877797E-4</v>
      </c>
      <c r="I308" s="7">
        <v>0</v>
      </c>
      <c r="J308" s="7">
        <v>478.47999999999996</v>
      </c>
      <c r="K308" s="14">
        <v>0.7341127374267391</v>
      </c>
      <c r="L308" s="13" t="s">
        <v>1</v>
      </c>
    </row>
    <row r="309" spans="1:12" x14ac:dyDescent="0.25">
      <c r="A309" s="2">
        <v>880547</v>
      </c>
      <c r="B309" s="9" t="s">
        <v>602</v>
      </c>
      <c r="C309" s="9" t="s">
        <v>450</v>
      </c>
      <c r="D309" s="9" t="s">
        <v>99</v>
      </c>
      <c r="E309" s="10">
        <v>2</v>
      </c>
      <c r="F309" s="7">
        <v>125.94</v>
      </c>
      <c r="G309" s="15">
        <f t="shared" si="4"/>
        <v>3.357948798240425E-4</v>
      </c>
      <c r="I309" s="7">
        <v>0</v>
      </c>
      <c r="J309" s="7">
        <v>108.75</v>
      </c>
      <c r="K309" s="14">
        <v>0.67508845986715504</v>
      </c>
      <c r="L309" s="13" t="s">
        <v>1</v>
      </c>
    </row>
    <row r="310" spans="1:12" x14ac:dyDescent="0.25">
      <c r="A310" s="2">
        <v>4077</v>
      </c>
      <c r="B310" s="9" t="s">
        <v>603</v>
      </c>
      <c r="C310" s="9" t="s">
        <v>450</v>
      </c>
      <c r="D310" s="9" t="s">
        <v>604</v>
      </c>
      <c r="E310" s="10">
        <v>11</v>
      </c>
      <c r="F310" s="7">
        <v>124.74000000000002</v>
      </c>
      <c r="G310" s="15">
        <f t="shared" si="4"/>
        <v>3.3259530974472822E-4</v>
      </c>
      <c r="I310" s="7">
        <v>0</v>
      </c>
      <c r="J310" s="7">
        <v>1127.4300000000003</v>
      </c>
      <c r="K310" s="14">
        <v>0.70094190058752226</v>
      </c>
      <c r="L310" s="13" t="s">
        <v>1</v>
      </c>
    </row>
    <row r="311" spans="1:12" x14ac:dyDescent="0.25">
      <c r="A311" s="9" t="s">
        <v>201</v>
      </c>
      <c r="B311" s="9" t="s">
        <v>511</v>
      </c>
      <c r="C311" s="9" t="s">
        <v>428</v>
      </c>
      <c r="D311" s="9" t="s">
        <v>605</v>
      </c>
      <c r="E311" s="10">
        <v>2</v>
      </c>
      <c r="F311" s="7">
        <v>123.07</v>
      </c>
      <c r="G311" s="15">
        <f t="shared" si="4"/>
        <v>3.2814257471768232E-4</v>
      </c>
      <c r="I311" s="7">
        <v>0</v>
      </c>
      <c r="J311" s="7">
        <v>46.84</v>
      </c>
      <c r="K311" s="14">
        <v>0.56927564414195431</v>
      </c>
      <c r="L311" s="13" t="s">
        <v>1</v>
      </c>
    </row>
    <row r="312" spans="1:12" x14ac:dyDescent="0.25">
      <c r="A312" s="9" t="s">
        <v>866</v>
      </c>
      <c r="B312" s="9" t="s">
        <v>794</v>
      </c>
      <c r="C312" s="9" t="s">
        <v>782</v>
      </c>
      <c r="D312" s="9" t="s">
        <v>867</v>
      </c>
      <c r="E312" s="10">
        <v>1</v>
      </c>
      <c r="F312" s="7">
        <v>122</v>
      </c>
      <c r="G312" s="15">
        <f t="shared" si="4"/>
        <v>3.2528962473029368E-4</v>
      </c>
      <c r="I312" s="7">
        <v>0</v>
      </c>
      <c r="J312" s="7">
        <v>83.12</v>
      </c>
      <c r="K312" s="14">
        <v>0.32217054263565892</v>
      </c>
      <c r="L312" s="13" t="s">
        <v>1</v>
      </c>
    </row>
    <row r="313" spans="1:12" x14ac:dyDescent="0.25">
      <c r="A313" s="9" t="s">
        <v>175</v>
      </c>
      <c r="B313" s="9" t="s">
        <v>462</v>
      </c>
      <c r="C313" s="9" t="s">
        <v>428</v>
      </c>
      <c r="D313" s="9" t="s">
        <v>176</v>
      </c>
      <c r="E313" s="10">
        <v>1</v>
      </c>
      <c r="F313" s="7">
        <v>121.24</v>
      </c>
      <c r="G313" s="15">
        <f t="shared" si="4"/>
        <v>3.2326323034672792E-4</v>
      </c>
      <c r="I313" s="7">
        <v>0</v>
      </c>
      <c r="J313" s="7">
        <v>70.150000000000006</v>
      </c>
      <c r="K313" s="14">
        <v>0.93533333333333346</v>
      </c>
      <c r="L313" s="13" t="s">
        <v>1</v>
      </c>
    </row>
    <row r="314" spans="1:12" x14ac:dyDescent="0.25">
      <c r="A314" s="9">
        <v>13121</v>
      </c>
      <c r="B314" s="9" t="s">
        <v>481</v>
      </c>
      <c r="C314" s="9" t="s">
        <v>447</v>
      </c>
      <c r="D314" s="9" t="s">
        <v>606</v>
      </c>
      <c r="E314" s="10">
        <v>2</v>
      </c>
      <c r="F314" s="7">
        <v>120.80000000000001</v>
      </c>
      <c r="G314" s="15">
        <f t="shared" si="4"/>
        <v>3.2209005465097935E-4</v>
      </c>
      <c r="I314" s="7">
        <v>0</v>
      </c>
      <c r="J314" s="7">
        <v>714.78120000000013</v>
      </c>
      <c r="K314" s="14">
        <v>0.73396709999383902</v>
      </c>
      <c r="L314" s="13" t="s">
        <v>1</v>
      </c>
    </row>
    <row r="315" spans="1:12" x14ac:dyDescent="0.25">
      <c r="A315" s="2" t="s">
        <v>868</v>
      </c>
      <c r="B315" s="9" t="s">
        <v>794</v>
      </c>
      <c r="C315" s="9" t="s">
        <v>782</v>
      </c>
      <c r="D315" s="9" t="s">
        <v>869</v>
      </c>
      <c r="E315" s="10">
        <v>1</v>
      </c>
      <c r="F315" s="7">
        <v>120</v>
      </c>
      <c r="G315" s="15">
        <f t="shared" si="4"/>
        <v>3.1995700793143643E-4</v>
      </c>
      <c r="I315" s="7">
        <v>0</v>
      </c>
      <c r="J315" s="7">
        <v>83.700000000000017</v>
      </c>
      <c r="K315" s="14">
        <v>0.51826625386996916</v>
      </c>
      <c r="L315" s="13" t="s">
        <v>1</v>
      </c>
    </row>
    <row r="316" spans="1:12" x14ac:dyDescent="0.25">
      <c r="A316" s="9" t="s">
        <v>870</v>
      </c>
      <c r="B316" s="9" t="s">
        <v>794</v>
      </c>
      <c r="C316" s="9" t="s">
        <v>782</v>
      </c>
      <c r="D316" s="9" t="s">
        <v>871</v>
      </c>
      <c r="E316" s="10">
        <v>1</v>
      </c>
      <c r="F316" s="7">
        <v>120</v>
      </c>
      <c r="G316" s="15">
        <f t="shared" si="4"/>
        <v>3.1995700793143643E-4</v>
      </c>
      <c r="I316" s="7">
        <v>0</v>
      </c>
      <c r="J316" s="7">
        <v>82.72</v>
      </c>
      <c r="K316" s="14">
        <v>0.84416777222165529</v>
      </c>
      <c r="L316" s="13" t="s">
        <v>1</v>
      </c>
    </row>
    <row r="317" spans="1:12" x14ac:dyDescent="0.25">
      <c r="A317" s="9">
        <v>772029</v>
      </c>
      <c r="B317" s="9" t="s">
        <v>462</v>
      </c>
      <c r="C317" s="9" t="s">
        <v>428</v>
      </c>
      <c r="D317" s="9" t="s">
        <v>607</v>
      </c>
      <c r="E317" s="10">
        <v>1</v>
      </c>
      <c r="F317" s="7">
        <v>119.81</v>
      </c>
      <c r="G317" s="15">
        <f t="shared" si="4"/>
        <v>3.1945040933554499E-4</v>
      </c>
      <c r="I317" s="7">
        <v>0</v>
      </c>
      <c r="J317" s="7">
        <v>121.24</v>
      </c>
      <c r="K317" s="14">
        <v>0.68835519218758867</v>
      </c>
      <c r="L317" s="13" t="s">
        <v>1</v>
      </c>
    </row>
    <row r="318" spans="1:12" x14ac:dyDescent="0.25">
      <c r="A318" s="16" t="s">
        <v>303</v>
      </c>
      <c r="B318" s="9" t="s">
        <v>584</v>
      </c>
      <c r="C318" s="9" t="s">
        <v>450</v>
      </c>
      <c r="D318" s="9" t="s">
        <v>608</v>
      </c>
      <c r="E318" s="18">
        <v>1</v>
      </c>
      <c r="F318" s="19">
        <v>119.62</v>
      </c>
      <c r="G318" s="15">
        <f t="shared" si="4"/>
        <v>3.1894381073965355E-4</v>
      </c>
      <c r="H318" s="17"/>
      <c r="I318" s="18"/>
      <c r="J318" s="19"/>
      <c r="K318" s="17"/>
      <c r="L318" s="17"/>
    </row>
    <row r="319" spans="1:12" x14ac:dyDescent="0.25">
      <c r="A319" s="9" t="s">
        <v>260</v>
      </c>
      <c r="B319" s="9" t="s">
        <v>460</v>
      </c>
      <c r="C319" s="9" t="s">
        <v>442</v>
      </c>
      <c r="D319" s="9" t="s">
        <v>609</v>
      </c>
      <c r="E319" s="10">
        <v>2</v>
      </c>
      <c r="F319" s="7">
        <v>119.6</v>
      </c>
      <c r="G319" s="15">
        <f t="shared" si="4"/>
        <v>3.1889048457166497E-4</v>
      </c>
      <c r="I319" s="7">
        <v>0</v>
      </c>
      <c r="J319" s="7">
        <v>22.76</v>
      </c>
      <c r="K319" s="14">
        <v>0.6964504283965729</v>
      </c>
      <c r="L319" s="13" t="s">
        <v>1</v>
      </c>
    </row>
    <row r="320" spans="1:12" x14ac:dyDescent="0.25">
      <c r="A320" s="2">
        <v>227205</v>
      </c>
      <c r="B320" s="9" t="s">
        <v>496</v>
      </c>
      <c r="C320" s="9" t="s">
        <v>441</v>
      </c>
      <c r="D320" s="9" t="s">
        <v>174</v>
      </c>
      <c r="E320" s="10">
        <v>2</v>
      </c>
      <c r="F320" s="7">
        <v>118.53</v>
      </c>
      <c r="G320" s="15">
        <f t="shared" si="4"/>
        <v>3.1603753458427634E-4</v>
      </c>
      <c r="I320" s="7">
        <v>0</v>
      </c>
      <c r="J320" s="7">
        <v>222.87</v>
      </c>
      <c r="K320" s="14">
        <v>0.74643311675262913</v>
      </c>
      <c r="L320" s="13" t="s">
        <v>1</v>
      </c>
    </row>
    <row r="321" spans="1:12" x14ac:dyDescent="0.25">
      <c r="A321" s="2">
        <v>112126</v>
      </c>
      <c r="B321" s="9" t="s">
        <v>462</v>
      </c>
      <c r="C321" s="9" t="s">
        <v>428</v>
      </c>
      <c r="D321" s="9" t="s">
        <v>610</v>
      </c>
      <c r="E321" s="10">
        <v>1</v>
      </c>
      <c r="F321" s="7">
        <v>118.51</v>
      </c>
      <c r="G321" s="15">
        <f t="shared" si="4"/>
        <v>3.1598420841628776E-4</v>
      </c>
      <c r="I321" s="7">
        <v>0</v>
      </c>
      <c r="J321" s="7">
        <v>261.42</v>
      </c>
      <c r="K321" s="14">
        <v>0.75769520607501029</v>
      </c>
      <c r="L321" s="13" t="s">
        <v>1</v>
      </c>
    </row>
    <row r="322" spans="1:12" x14ac:dyDescent="0.25">
      <c r="A322" s="9">
        <v>226106</v>
      </c>
      <c r="B322" s="9" t="s">
        <v>541</v>
      </c>
      <c r="C322" s="9" t="s">
        <v>441</v>
      </c>
      <c r="D322" s="9" t="s">
        <v>393</v>
      </c>
      <c r="E322" s="10">
        <v>5</v>
      </c>
      <c r="F322" s="7">
        <v>117.00999999999999</v>
      </c>
      <c r="G322" s="15">
        <f t="shared" si="4"/>
        <v>3.1198474581714476E-4</v>
      </c>
      <c r="I322" s="7">
        <v>0</v>
      </c>
      <c r="J322" s="7">
        <v>227.16</v>
      </c>
      <c r="K322" s="14">
        <v>0.60611558781151609</v>
      </c>
      <c r="L322" s="13" t="s">
        <v>1</v>
      </c>
    </row>
    <row r="323" spans="1:12" x14ac:dyDescent="0.25">
      <c r="A323" s="2">
        <v>2358</v>
      </c>
      <c r="B323" s="9" t="s">
        <v>494</v>
      </c>
      <c r="C323" s="9" t="s">
        <v>446</v>
      </c>
      <c r="D323" s="9" t="s">
        <v>611</v>
      </c>
      <c r="E323" s="10">
        <v>3</v>
      </c>
      <c r="F323" s="7">
        <v>115.85999999999999</v>
      </c>
      <c r="G323" s="15">
        <f t="shared" si="4"/>
        <v>3.0891849115780181E-4</v>
      </c>
      <c r="I323" s="7">
        <v>0</v>
      </c>
      <c r="J323" s="7">
        <v>2964.1499999999992</v>
      </c>
      <c r="K323" s="14">
        <v>0.72000612119975482</v>
      </c>
      <c r="L323" s="13" t="s">
        <v>1</v>
      </c>
    </row>
    <row r="324" spans="1:12" x14ac:dyDescent="0.25">
      <c r="A324" s="2">
        <v>14098</v>
      </c>
      <c r="B324" s="9" t="s">
        <v>505</v>
      </c>
      <c r="C324" s="9" t="s">
        <v>447</v>
      </c>
      <c r="D324" s="9" t="s">
        <v>613</v>
      </c>
      <c r="E324" s="10">
        <v>6</v>
      </c>
      <c r="F324" s="7">
        <v>115.23</v>
      </c>
      <c r="G324" s="15">
        <f t="shared" ref="G324:G387" si="5">F324/$F$1</f>
        <v>3.0723871686616185E-4</v>
      </c>
      <c r="I324" s="7">
        <v>0</v>
      </c>
      <c r="J324" s="7">
        <v>676.39</v>
      </c>
      <c r="K324" s="14">
        <v>0.60645375318294303</v>
      </c>
      <c r="L324" s="13" t="s">
        <v>1</v>
      </c>
    </row>
    <row r="325" spans="1:12" x14ac:dyDescent="0.25">
      <c r="A325" s="2">
        <v>332136</v>
      </c>
      <c r="B325" s="9" t="s">
        <v>462</v>
      </c>
      <c r="C325" s="9" t="s">
        <v>428</v>
      </c>
      <c r="D325" s="9" t="s">
        <v>615</v>
      </c>
      <c r="E325" s="10">
        <v>1</v>
      </c>
      <c r="F325" s="7">
        <v>114.25</v>
      </c>
      <c r="G325" s="15">
        <f t="shared" si="5"/>
        <v>3.0462573463472175E-4</v>
      </c>
      <c r="I325" s="7">
        <v>0</v>
      </c>
      <c r="J325" s="7">
        <v>183.33</v>
      </c>
      <c r="K325" s="14">
        <v>0.73057304534948597</v>
      </c>
      <c r="L325" s="13" t="s">
        <v>1</v>
      </c>
    </row>
    <row r="326" spans="1:12" x14ac:dyDescent="0.25">
      <c r="A326" s="16" t="s">
        <v>139</v>
      </c>
      <c r="B326" s="9" t="s">
        <v>511</v>
      </c>
      <c r="C326" s="9" t="s">
        <v>428</v>
      </c>
      <c r="D326" s="9" t="s">
        <v>616</v>
      </c>
      <c r="E326" s="18">
        <v>1</v>
      </c>
      <c r="F326" s="19">
        <v>114.2</v>
      </c>
      <c r="G326" s="15">
        <f t="shared" si="5"/>
        <v>3.0449241921475033E-4</v>
      </c>
      <c r="H326" s="17"/>
      <c r="I326" s="18"/>
      <c r="J326" s="19"/>
      <c r="K326" s="17"/>
      <c r="L326" s="17"/>
    </row>
    <row r="327" spans="1:12" x14ac:dyDescent="0.25">
      <c r="A327" s="2">
        <v>442085</v>
      </c>
      <c r="B327" s="9" t="s">
        <v>462</v>
      </c>
      <c r="C327" s="9" t="s">
        <v>428</v>
      </c>
      <c r="D327" s="9" t="s">
        <v>241</v>
      </c>
      <c r="E327" s="10">
        <v>1</v>
      </c>
      <c r="F327" s="7">
        <v>112.45</v>
      </c>
      <c r="G327" s="15">
        <f t="shared" si="5"/>
        <v>2.9982637951575021E-4</v>
      </c>
      <c r="I327" s="7">
        <v>0</v>
      </c>
      <c r="J327" s="7">
        <v>165.95</v>
      </c>
      <c r="K327" s="14">
        <v>0.72152173913043471</v>
      </c>
      <c r="L327" s="13" t="s">
        <v>1</v>
      </c>
    </row>
    <row r="328" spans="1:12" x14ac:dyDescent="0.25">
      <c r="A328" s="16" t="s">
        <v>134</v>
      </c>
      <c r="B328" s="9" t="s">
        <v>617</v>
      </c>
      <c r="C328" s="9" t="s">
        <v>449</v>
      </c>
      <c r="D328" s="9" t="s">
        <v>618</v>
      </c>
      <c r="E328" s="18">
        <v>2</v>
      </c>
      <c r="F328" s="19">
        <v>111.66</v>
      </c>
      <c r="G328" s="15">
        <f t="shared" si="5"/>
        <v>2.977199958802016E-4</v>
      </c>
      <c r="H328" s="17"/>
      <c r="I328" s="18"/>
      <c r="J328" s="19"/>
      <c r="K328" s="17"/>
      <c r="L328" s="17"/>
    </row>
    <row r="329" spans="1:12" x14ac:dyDescent="0.25">
      <c r="A329" s="16" t="s">
        <v>353</v>
      </c>
      <c r="B329" s="9" t="s">
        <v>462</v>
      </c>
      <c r="C329" s="9" t="s">
        <v>428</v>
      </c>
      <c r="D329" s="9" t="s">
        <v>619</v>
      </c>
      <c r="E329" s="18">
        <v>2</v>
      </c>
      <c r="F329" s="19">
        <v>111.18</v>
      </c>
      <c r="G329" s="15">
        <f t="shared" si="5"/>
        <v>2.9644016784847587E-4</v>
      </c>
      <c r="H329" s="17"/>
      <c r="I329" s="18"/>
      <c r="J329" s="19"/>
      <c r="K329" s="17"/>
      <c r="L329" s="17"/>
    </row>
    <row r="330" spans="1:12" x14ac:dyDescent="0.25">
      <c r="A330" s="9">
        <v>993001</v>
      </c>
      <c r="B330" s="9" t="s">
        <v>462</v>
      </c>
      <c r="C330" s="9" t="s">
        <v>428</v>
      </c>
      <c r="D330" s="9" t="s">
        <v>273</v>
      </c>
      <c r="E330" s="10">
        <v>1</v>
      </c>
      <c r="F330" s="7">
        <v>111.05</v>
      </c>
      <c r="G330" s="15">
        <f t="shared" si="5"/>
        <v>2.9609354775655012E-4</v>
      </c>
      <c r="I330" s="7">
        <v>0</v>
      </c>
      <c r="J330" s="7">
        <v>106.92</v>
      </c>
      <c r="K330" s="14">
        <v>0.84089657884388513</v>
      </c>
      <c r="L330" s="13" t="s">
        <v>1</v>
      </c>
    </row>
    <row r="331" spans="1:12" x14ac:dyDescent="0.25">
      <c r="A331" s="9">
        <v>112092</v>
      </c>
      <c r="B331" s="9" t="s">
        <v>462</v>
      </c>
      <c r="C331" s="9" t="s">
        <v>428</v>
      </c>
      <c r="D331" s="9" t="s">
        <v>336</v>
      </c>
      <c r="E331" s="10">
        <v>1</v>
      </c>
      <c r="F331" s="7">
        <v>110.96</v>
      </c>
      <c r="G331" s="15">
        <f t="shared" si="5"/>
        <v>2.9585358000060153E-4</v>
      </c>
      <c r="I331" s="7">
        <v>0</v>
      </c>
      <c r="J331" s="7">
        <v>288.05</v>
      </c>
      <c r="K331" s="14">
        <v>0.76629422718808204</v>
      </c>
      <c r="L331" s="13" t="s">
        <v>1</v>
      </c>
    </row>
    <row r="332" spans="1:12" x14ac:dyDescent="0.25">
      <c r="A332" s="16" t="s">
        <v>798</v>
      </c>
      <c r="B332" s="9" t="s">
        <v>794</v>
      </c>
      <c r="C332" s="9" t="s">
        <v>442</v>
      </c>
      <c r="D332" s="9" t="s">
        <v>799</v>
      </c>
      <c r="E332" s="18">
        <v>2</v>
      </c>
      <c r="F332" s="19">
        <v>110</v>
      </c>
      <c r="G332" s="15">
        <f t="shared" si="5"/>
        <v>2.9329392393715007E-4</v>
      </c>
      <c r="H332" s="17"/>
      <c r="I332" s="18"/>
      <c r="J332" s="19"/>
      <c r="K332" s="17"/>
      <c r="L332" s="17"/>
    </row>
    <row r="333" spans="1:12" x14ac:dyDescent="0.25">
      <c r="A333" s="2" t="s">
        <v>58</v>
      </c>
      <c r="B333" s="9" t="s">
        <v>581</v>
      </c>
      <c r="C333" s="9" t="s">
        <v>456</v>
      </c>
      <c r="D333" s="9" t="s">
        <v>620</v>
      </c>
      <c r="E333" s="10">
        <v>2</v>
      </c>
      <c r="F333" s="7">
        <v>109.94</v>
      </c>
      <c r="G333" s="15">
        <f t="shared" si="5"/>
        <v>2.9313394543318432E-4</v>
      </c>
      <c r="I333" s="7">
        <v>0</v>
      </c>
      <c r="J333" s="7">
        <v>32.927</v>
      </c>
      <c r="K333" s="14">
        <v>0.70206823027718557</v>
      </c>
      <c r="L333" s="13" t="s">
        <v>1</v>
      </c>
    </row>
    <row r="334" spans="1:12" x14ac:dyDescent="0.25">
      <c r="A334" s="16" t="s">
        <v>235</v>
      </c>
      <c r="B334" s="9" t="s">
        <v>511</v>
      </c>
      <c r="C334" s="9" t="s">
        <v>428</v>
      </c>
      <c r="D334" s="9" t="s">
        <v>621</v>
      </c>
      <c r="E334" s="18">
        <v>1</v>
      </c>
      <c r="F334" s="19">
        <v>109.75</v>
      </c>
      <c r="G334" s="15">
        <f t="shared" si="5"/>
        <v>2.9262734683729288E-4</v>
      </c>
      <c r="H334" s="17"/>
      <c r="I334" s="18"/>
      <c r="J334" s="19"/>
      <c r="K334" s="17"/>
      <c r="L334" s="17"/>
    </row>
    <row r="335" spans="1:12" x14ac:dyDescent="0.25">
      <c r="A335" s="2">
        <v>4059</v>
      </c>
      <c r="B335" s="9" t="s">
        <v>603</v>
      </c>
      <c r="C335" s="9" t="s">
        <v>450</v>
      </c>
      <c r="D335" s="9" t="s">
        <v>622</v>
      </c>
      <c r="E335" s="10">
        <v>8</v>
      </c>
      <c r="F335" s="7">
        <v>109.13</v>
      </c>
      <c r="G335" s="15">
        <f t="shared" si="5"/>
        <v>2.9097423562964714E-4</v>
      </c>
      <c r="I335" s="7">
        <v>0</v>
      </c>
      <c r="J335" s="7">
        <v>1289.1500000000005</v>
      </c>
      <c r="K335" s="14">
        <v>0.59163545911811166</v>
      </c>
      <c r="L335" s="13" t="s">
        <v>1</v>
      </c>
    </row>
    <row r="336" spans="1:12" x14ac:dyDescent="0.25">
      <c r="A336" s="2">
        <v>332022</v>
      </c>
      <c r="B336" s="9" t="s">
        <v>462</v>
      </c>
      <c r="C336" s="9" t="s">
        <v>428</v>
      </c>
      <c r="D336" s="9" t="s">
        <v>324</v>
      </c>
      <c r="E336" s="10">
        <v>1</v>
      </c>
      <c r="F336" s="7">
        <v>108.75</v>
      </c>
      <c r="G336" s="15">
        <f t="shared" si="5"/>
        <v>2.8996103843786426E-4</v>
      </c>
      <c r="I336" s="7">
        <v>0</v>
      </c>
      <c r="J336" s="7">
        <v>211.33959999999999</v>
      </c>
      <c r="K336" s="14">
        <v>0.66180121500594957</v>
      </c>
      <c r="L336" s="13" t="s">
        <v>1</v>
      </c>
    </row>
    <row r="337" spans="1:12" x14ac:dyDescent="0.25">
      <c r="A337" s="9" t="s">
        <v>119</v>
      </c>
      <c r="B337" s="9" t="s">
        <v>505</v>
      </c>
      <c r="C337" s="9" t="s">
        <v>447</v>
      </c>
      <c r="D337" s="9" t="s">
        <v>162</v>
      </c>
      <c r="E337" s="10">
        <v>2</v>
      </c>
      <c r="F337" s="7">
        <v>108.03</v>
      </c>
      <c r="G337" s="15">
        <f t="shared" si="5"/>
        <v>2.8804129639027566E-4</v>
      </c>
      <c r="I337" s="7">
        <v>0</v>
      </c>
      <c r="J337" s="7">
        <v>77.94</v>
      </c>
      <c r="K337" s="14">
        <v>0.90187456607266836</v>
      </c>
      <c r="L337" s="13" t="s">
        <v>1</v>
      </c>
    </row>
    <row r="338" spans="1:12" x14ac:dyDescent="0.25">
      <c r="A338" s="9">
        <v>8501</v>
      </c>
      <c r="B338" s="9" t="s">
        <v>584</v>
      </c>
      <c r="C338" s="9" t="s">
        <v>450</v>
      </c>
      <c r="D338" s="9" t="s">
        <v>623</v>
      </c>
      <c r="E338" s="10">
        <v>2</v>
      </c>
      <c r="F338" s="7">
        <v>107.72</v>
      </c>
      <c r="G338" s="15">
        <f t="shared" si="5"/>
        <v>2.8721474078645273E-4</v>
      </c>
      <c r="I338" s="7">
        <v>0</v>
      </c>
      <c r="J338" s="7">
        <v>816.15999999999963</v>
      </c>
      <c r="K338" s="14">
        <v>0.61238791971487516</v>
      </c>
      <c r="L338" s="13" t="s">
        <v>1</v>
      </c>
    </row>
    <row r="339" spans="1:12" x14ac:dyDescent="0.25">
      <c r="A339" s="9" t="s">
        <v>398</v>
      </c>
      <c r="B339" s="9" t="s">
        <v>460</v>
      </c>
      <c r="C339" s="9" t="s">
        <v>442</v>
      </c>
      <c r="D339" s="9" t="s">
        <v>624</v>
      </c>
      <c r="E339" s="10">
        <v>1</v>
      </c>
      <c r="F339" s="7">
        <v>106.92</v>
      </c>
      <c r="G339" s="15">
        <f t="shared" si="5"/>
        <v>2.8508169406690987E-4</v>
      </c>
      <c r="I339" s="7">
        <v>0</v>
      </c>
      <c r="J339" s="7">
        <v>20.39</v>
      </c>
      <c r="K339" s="14">
        <v>0.64139666561811892</v>
      </c>
      <c r="L339" s="13" t="s">
        <v>1</v>
      </c>
    </row>
    <row r="340" spans="1:12" x14ac:dyDescent="0.25">
      <c r="A340" s="2">
        <v>772022</v>
      </c>
      <c r="B340" s="9" t="s">
        <v>462</v>
      </c>
      <c r="C340" s="9" t="s">
        <v>428</v>
      </c>
      <c r="D340" s="9" t="s">
        <v>625</v>
      </c>
      <c r="E340" s="10">
        <v>1</v>
      </c>
      <c r="F340" s="7">
        <v>104.92</v>
      </c>
      <c r="G340" s="15">
        <f t="shared" si="5"/>
        <v>2.7974907726805256E-4</v>
      </c>
      <c r="I340" s="7">
        <v>0</v>
      </c>
      <c r="J340" s="7">
        <v>123.07</v>
      </c>
      <c r="K340" s="14">
        <v>0.30360667061377539</v>
      </c>
      <c r="L340" s="13" t="s">
        <v>1</v>
      </c>
    </row>
    <row r="341" spans="1:12" x14ac:dyDescent="0.25">
      <c r="A341" s="2">
        <v>332010</v>
      </c>
      <c r="B341" s="9" t="s">
        <v>462</v>
      </c>
      <c r="C341" s="9" t="s">
        <v>428</v>
      </c>
      <c r="D341" s="9" t="s">
        <v>769</v>
      </c>
      <c r="E341" s="10">
        <v>3</v>
      </c>
      <c r="F341" s="7">
        <v>103.5</v>
      </c>
      <c r="G341" s="15">
        <f t="shared" si="5"/>
        <v>2.7596291934086389E-4</v>
      </c>
      <c r="I341" s="7">
        <v>0</v>
      </c>
      <c r="J341" s="7">
        <v>218.92</v>
      </c>
      <c r="K341" s="14">
        <v>0.3771751490300127</v>
      </c>
      <c r="L341" s="13" t="s">
        <v>1</v>
      </c>
    </row>
    <row r="342" spans="1:12" x14ac:dyDescent="0.25">
      <c r="A342" s="2">
        <v>332011</v>
      </c>
      <c r="B342" s="9" t="s">
        <v>462</v>
      </c>
      <c r="C342" s="9" t="s">
        <v>428</v>
      </c>
      <c r="D342" s="9" t="s">
        <v>770</v>
      </c>
      <c r="E342" s="10">
        <v>3</v>
      </c>
      <c r="F342" s="7">
        <v>103.5</v>
      </c>
      <c r="G342" s="15">
        <f t="shared" si="5"/>
        <v>2.7596291934086389E-4</v>
      </c>
      <c r="I342" s="7">
        <v>0</v>
      </c>
      <c r="J342" s="7">
        <v>217.10000000000002</v>
      </c>
      <c r="K342" s="14">
        <v>0.64429012345679038</v>
      </c>
      <c r="L342" s="13" t="s">
        <v>1</v>
      </c>
    </row>
    <row r="343" spans="1:12" x14ac:dyDescent="0.25">
      <c r="A343" s="9" t="s">
        <v>872</v>
      </c>
      <c r="B343" s="9" t="s">
        <v>794</v>
      </c>
      <c r="C343" s="9" t="s">
        <v>782</v>
      </c>
      <c r="D343" s="9" t="s">
        <v>869</v>
      </c>
      <c r="E343" s="10">
        <v>1</v>
      </c>
      <c r="F343" s="7">
        <v>103</v>
      </c>
      <c r="G343" s="15">
        <f t="shared" si="5"/>
        <v>2.7462976514114958E-4</v>
      </c>
      <c r="I343" s="7">
        <v>0</v>
      </c>
      <c r="J343" s="7">
        <v>83.37</v>
      </c>
      <c r="K343" s="14">
        <v>0.87389937106918236</v>
      </c>
      <c r="L343" s="13" t="s">
        <v>1</v>
      </c>
    </row>
    <row r="344" spans="1:12" x14ac:dyDescent="0.25">
      <c r="A344" s="9" t="s">
        <v>361</v>
      </c>
      <c r="B344" s="9" t="s">
        <v>511</v>
      </c>
      <c r="C344" s="9" t="s">
        <v>428</v>
      </c>
      <c r="D344" s="9" t="s">
        <v>626</v>
      </c>
      <c r="E344" s="10">
        <v>2</v>
      </c>
      <c r="F344" s="7">
        <v>102.64</v>
      </c>
      <c r="G344" s="15">
        <f t="shared" si="5"/>
        <v>2.7366989411735528E-4</v>
      </c>
      <c r="I344" s="7">
        <v>0</v>
      </c>
      <c r="J344" s="7">
        <v>37.090000000000003</v>
      </c>
      <c r="K344" s="14">
        <v>0.75740249132121718</v>
      </c>
      <c r="L344" s="13" t="s">
        <v>1</v>
      </c>
    </row>
    <row r="345" spans="1:12" x14ac:dyDescent="0.25">
      <c r="A345" s="2" t="s">
        <v>261</v>
      </c>
      <c r="B345" s="9" t="s">
        <v>462</v>
      </c>
      <c r="C345" s="9" t="s">
        <v>428</v>
      </c>
      <c r="D345" s="9" t="s">
        <v>262</v>
      </c>
      <c r="E345" s="10">
        <v>1</v>
      </c>
      <c r="F345" s="7">
        <v>102.51</v>
      </c>
      <c r="G345" s="15">
        <f t="shared" si="5"/>
        <v>2.7332327402542958E-4</v>
      </c>
      <c r="I345" s="7">
        <v>0</v>
      </c>
      <c r="J345" s="7">
        <v>9.16</v>
      </c>
      <c r="K345" s="14">
        <v>0.50136836343732893</v>
      </c>
      <c r="L345" s="13" t="s">
        <v>1</v>
      </c>
    </row>
    <row r="346" spans="1:12" x14ac:dyDescent="0.25">
      <c r="A346" s="2">
        <v>77146</v>
      </c>
      <c r="B346" s="9" t="s">
        <v>555</v>
      </c>
      <c r="C346" s="9" t="s">
        <v>449</v>
      </c>
      <c r="D346" s="9" t="s">
        <v>13</v>
      </c>
      <c r="E346" s="10">
        <v>4</v>
      </c>
      <c r="F346" s="7">
        <v>101.33999999999999</v>
      </c>
      <c r="G346" s="15">
        <f t="shared" si="5"/>
        <v>2.7020369319809805E-4</v>
      </c>
      <c r="I346" s="7">
        <v>0</v>
      </c>
      <c r="J346" s="7">
        <v>446.88000000000005</v>
      </c>
      <c r="K346" s="14">
        <v>0.44626415546545772</v>
      </c>
      <c r="L346" s="13" t="s">
        <v>1</v>
      </c>
    </row>
    <row r="347" spans="1:12" x14ac:dyDescent="0.25">
      <c r="A347" s="16" t="s">
        <v>271</v>
      </c>
      <c r="B347" s="9" t="s">
        <v>584</v>
      </c>
      <c r="C347" s="9" t="s">
        <v>450</v>
      </c>
      <c r="D347" s="9" t="s">
        <v>627</v>
      </c>
      <c r="E347" s="18">
        <v>2</v>
      </c>
      <c r="F347" s="19">
        <v>101</v>
      </c>
      <c r="G347" s="15">
        <f t="shared" si="5"/>
        <v>2.6929714834229233E-4</v>
      </c>
      <c r="H347" s="17"/>
      <c r="I347" s="18"/>
      <c r="J347" s="19"/>
      <c r="K347" s="17"/>
      <c r="L347" s="17"/>
    </row>
    <row r="348" spans="1:12" x14ac:dyDescent="0.25">
      <c r="A348" s="16" t="s">
        <v>208</v>
      </c>
      <c r="B348" s="9" t="s">
        <v>584</v>
      </c>
      <c r="C348" s="9" t="s">
        <v>450</v>
      </c>
      <c r="D348" s="9" t="s">
        <v>209</v>
      </c>
      <c r="E348" s="18">
        <v>2</v>
      </c>
      <c r="F348" s="19">
        <v>100.96</v>
      </c>
      <c r="G348" s="15">
        <f t="shared" si="5"/>
        <v>2.6919049600631517E-4</v>
      </c>
      <c r="H348" s="17"/>
      <c r="I348" s="18"/>
      <c r="J348" s="19"/>
      <c r="K348" s="17"/>
      <c r="L348" s="17"/>
    </row>
    <row r="349" spans="1:12" x14ac:dyDescent="0.25">
      <c r="A349" s="16" t="s">
        <v>25</v>
      </c>
      <c r="B349" s="9" t="s">
        <v>584</v>
      </c>
      <c r="C349" s="9" t="s">
        <v>450</v>
      </c>
      <c r="D349" s="9" t="s">
        <v>628</v>
      </c>
      <c r="E349" s="18">
        <v>2</v>
      </c>
      <c r="F349" s="19">
        <v>100.72</v>
      </c>
      <c r="G349" s="15">
        <f t="shared" si="5"/>
        <v>2.685505819904523E-4</v>
      </c>
      <c r="H349" s="17"/>
      <c r="I349" s="18"/>
      <c r="J349" s="19"/>
      <c r="K349" s="17"/>
      <c r="L349" s="17"/>
    </row>
    <row r="350" spans="1:12" x14ac:dyDescent="0.25">
      <c r="A350" s="16" t="s">
        <v>285</v>
      </c>
      <c r="B350" s="9" t="s">
        <v>584</v>
      </c>
      <c r="C350" s="9" t="s">
        <v>450</v>
      </c>
      <c r="D350" s="9" t="s">
        <v>629</v>
      </c>
      <c r="E350" s="18">
        <v>2</v>
      </c>
      <c r="F350" s="19">
        <v>100.67</v>
      </c>
      <c r="G350" s="15">
        <f t="shared" si="5"/>
        <v>2.6841726657048087E-4</v>
      </c>
      <c r="H350" s="17"/>
      <c r="I350" s="18"/>
      <c r="J350" s="19"/>
      <c r="K350" s="17"/>
      <c r="L350" s="17"/>
    </row>
    <row r="351" spans="1:12" x14ac:dyDescent="0.25">
      <c r="A351" s="16" t="s">
        <v>87</v>
      </c>
      <c r="B351" s="9" t="s">
        <v>630</v>
      </c>
      <c r="C351" s="9" t="s">
        <v>454</v>
      </c>
      <c r="D351" s="9" t="s">
        <v>631</v>
      </c>
      <c r="E351" s="18">
        <v>2</v>
      </c>
      <c r="F351" s="19">
        <v>100.64600000000002</v>
      </c>
      <c r="G351" s="15">
        <f t="shared" si="5"/>
        <v>2.683532751688946E-4</v>
      </c>
      <c r="H351" s="17"/>
      <c r="I351" s="18"/>
      <c r="J351" s="19"/>
      <c r="K351" s="17"/>
      <c r="L351" s="17"/>
    </row>
    <row r="352" spans="1:12" x14ac:dyDescent="0.25">
      <c r="A352" s="16" t="s">
        <v>800</v>
      </c>
      <c r="B352" s="9" t="s">
        <v>794</v>
      </c>
      <c r="C352" s="9" t="s">
        <v>801</v>
      </c>
      <c r="D352" s="9" t="s">
        <v>802</v>
      </c>
      <c r="E352" s="18">
        <v>1</v>
      </c>
      <c r="F352" s="19">
        <v>99</v>
      </c>
      <c r="G352" s="15">
        <f t="shared" si="5"/>
        <v>2.6396453154343502E-4</v>
      </c>
      <c r="H352" s="17"/>
      <c r="I352" s="18"/>
      <c r="J352" s="19"/>
      <c r="K352" s="17"/>
      <c r="L352" s="17"/>
    </row>
    <row r="353" spans="1:12" x14ac:dyDescent="0.25">
      <c r="A353" s="2">
        <v>2345</v>
      </c>
      <c r="B353" s="9" t="s">
        <v>479</v>
      </c>
      <c r="C353" s="9" t="s">
        <v>446</v>
      </c>
      <c r="D353" s="9" t="s">
        <v>632</v>
      </c>
      <c r="E353" s="10">
        <v>6</v>
      </c>
      <c r="F353" s="7">
        <v>98.800000000000011</v>
      </c>
      <c r="G353" s="15">
        <f t="shared" si="5"/>
        <v>2.6343126986354932E-4</v>
      </c>
      <c r="I353" s="7">
        <v>0</v>
      </c>
      <c r="J353" s="7">
        <v>3741.82</v>
      </c>
      <c r="K353" s="14">
        <v>0.72339668675339341</v>
      </c>
      <c r="L353" s="13" t="s">
        <v>1</v>
      </c>
    </row>
    <row r="354" spans="1:12" x14ac:dyDescent="0.25">
      <c r="A354" s="16" t="s">
        <v>803</v>
      </c>
      <c r="B354" s="9" t="s">
        <v>794</v>
      </c>
      <c r="C354" s="9" t="s">
        <v>442</v>
      </c>
      <c r="D354" s="9" t="s">
        <v>804</v>
      </c>
      <c r="E354" s="18">
        <v>2</v>
      </c>
      <c r="F354" s="19">
        <v>98</v>
      </c>
      <c r="G354" s="15">
        <f t="shared" si="5"/>
        <v>2.612982231440064E-4</v>
      </c>
      <c r="H354" s="17"/>
      <c r="I354" s="18"/>
      <c r="J354" s="19"/>
      <c r="K354" s="17"/>
      <c r="L354" s="17"/>
    </row>
    <row r="355" spans="1:12" x14ac:dyDescent="0.25">
      <c r="A355" s="16" t="s">
        <v>133</v>
      </c>
      <c r="B355" s="9" t="s">
        <v>584</v>
      </c>
      <c r="C355" s="9" t="s">
        <v>450</v>
      </c>
      <c r="D355" s="9" t="s">
        <v>633</v>
      </c>
      <c r="E355" s="18">
        <v>2</v>
      </c>
      <c r="F355" s="19">
        <v>97.54</v>
      </c>
      <c r="G355" s="15">
        <f t="shared" si="5"/>
        <v>2.6007172128026925E-4</v>
      </c>
      <c r="H355" s="17"/>
      <c r="I355" s="18"/>
      <c r="J355" s="19"/>
      <c r="K355" s="17"/>
      <c r="L355" s="17"/>
    </row>
    <row r="356" spans="1:12" x14ac:dyDescent="0.25">
      <c r="A356" s="9" t="s">
        <v>2</v>
      </c>
      <c r="B356" s="9" t="s">
        <v>630</v>
      </c>
      <c r="C356" s="9" t="s">
        <v>442</v>
      </c>
      <c r="D356" s="9" t="s">
        <v>3</v>
      </c>
      <c r="E356" s="10">
        <v>2</v>
      </c>
      <c r="F356" s="7">
        <v>97.06</v>
      </c>
      <c r="G356" s="15">
        <f t="shared" si="5"/>
        <v>2.5879189324854351E-4</v>
      </c>
      <c r="I356" s="7">
        <v>0</v>
      </c>
      <c r="J356" s="7">
        <v>32.927</v>
      </c>
      <c r="K356" s="14">
        <v>0.70206823027718557</v>
      </c>
      <c r="L356" s="13" t="s">
        <v>1</v>
      </c>
    </row>
    <row r="357" spans="1:12" x14ac:dyDescent="0.25">
      <c r="A357" s="16" t="s">
        <v>805</v>
      </c>
      <c r="B357" s="9" t="s">
        <v>794</v>
      </c>
      <c r="C357" s="9" t="s">
        <v>801</v>
      </c>
      <c r="D357" s="9" t="s">
        <v>806</v>
      </c>
      <c r="E357" s="18">
        <v>1</v>
      </c>
      <c r="F357" s="19">
        <v>96.45</v>
      </c>
      <c r="G357" s="15">
        <f t="shared" si="5"/>
        <v>2.5716544512489203E-4</v>
      </c>
      <c r="H357" s="17"/>
      <c r="I357" s="18"/>
      <c r="J357" s="19"/>
      <c r="K357" s="17"/>
      <c r="L357" s="17"/>
    </row>
    <row r="358" spans="1:12" x14ac:dyDescent="0.25">
      <c r="A358" s="9">
        <v>50050</v>
      </c>
      <c r="B358" s="9" t="s">
        <v>635</v>
      </c>
      <c r="C358" s="9" t="s">
        <v>446</v>
      </c>
      <c r="D358" s="9" t="s">
        <v>636</v>
      </c>
      <c r="E358" s="10">
        <v>1</v>
      </c>
      <c r="F358" s="7">
        <v>96.33</v>
      </c>
      <c r="G358" s="15">
        <f t="shared" si="5"/>
        <v>2.568454881169606E-4</v>
      </c>
      <c r="I358" s="7">
        <v>0</v>
      </c>
      <c r="J358" s="7">
        <v>556.9</v>
      </c>
      <c r="K358" s="14">
        <v>0.77403124478790231</v>
      </c>
      <c r="L358" s="13" t="s">
        <v>1</v>
      </c>
    </row>
    <row r="359" spans="1:12" x14ac:dyDescent="0.25">
      <c r="A359" s="2">
        <v>4081</v>
      </c>
      <c r="B359" s="9" t="s">
        <v>637</v>
      </c>
      <c r="C359" s="9" t="s">
        <v>450</v>
      </c>
      <c r="D359" s="9" t="s">
        <v>381</v>
      </c>
      <c r="E359" s="10">
        <v>6</v>
      </c>
      <c r="F359" s="7">
        <v>96.27</v>
      </c>
      <c r="G359" s="15">
        <f t="shared" si="5"/>
        <v>2.5668550961299486E-4</v>
      </c>
      <c r="I359" s="7">
        <v>0</v>
      </c>
      <c r="J359" s="7">
        <v>1104.2199999999998</v>
      </c>
      <c r="K359" s="14">
        <v>0.63369507205123643</v>
      </c>
      <c r="L359" s="13" t="s">
        <v>1</v>
      </c>
    </row>
    <row r="360" spans="1:12" x14ac:dyDescent="0.25">
      <c r="A360" s="9">
        <v>22099</v>
      </c>
      <c r="B360" s="9" t="s">
        <v>566</v>
      </c>
      <c r="C360" s="9" t="s">
        <v>452</v>
      </c>
      <c r="D360" s="9" t="s">
        <v>662</v>
      </c>
      <c r="E360" s="10">
        <v>3</v>
      </c>
      <c r="F360" s="7">
        <v>94.53</v>
      </c>
      <c r="G360" s="15">
        <f t="shared" si="5"/>
        <v>2.5204613299798905E-4</v>
      </c>
      <c r="I360" s="7">
        <v>0</v>
      </c>
      <c r="J360" s="7">
        <v>623.56000000000006</v>
      </c>
      <c r="K360" s="14">
        <v>0.70403071017274488</v>
      </c>
      <c r="L360" s="13" t="s">
        <v>1</v>
      </c>
    </row>
    <row r="361" spans="1:12" x14ac:dyDescent="0.25">
      <c r="A361" s="2">
        <v>880549</v>
      </c>
      <c r="B361" s="9" t="s">
        <v>602</v>
      </c>
      <c r="C361" s="9" t="s">
        <v>444</v>
      </c>
      <c r="D361" s="9" t="s">
        <v>638</v>
      </c>
      <c r="E361" s="10">
        <v>2</v>
      </c>
      <c r="F361" s="7">
        <v>94.14</v>
      </c>
      <c r="G361" s="15">
        <f t="shared" si="5"/>
        <v>2.5100627272221185E-4</v>
      </c>
      <c r="I361" s="7">
        <v>0</v>
      </c>
      <c r="J361" s="7">
        <v>108.03</v>
      </c>
      <c r="K361" s="14">
        <v>0.66182687006065066</v>
      </c>
      <c r="L361" s="13" t="s">
        <v>1</v>
      </c>
    </row>
    <row r="362" spans="1:12" x14ac:dyDescent="0.25">
      <c r="A362" s="16" t="s">
        <v>851</v>
      </c>
      <c r="B362" s="9" t="s">
        <v>511</v>
      </c>
      <c r="C362" s="9" t="s">
        <v>428</v>
      </c>
      <c r="D362" s="9" t="s">
        <v>852</v>
      </c>
      <c r="E362" s="18">
        <v>1</v>
      </c>
      <c r="F362" s="19">
        <v>94</v>
      </c>
      <c r="G362" s="15">
        <f t="shared" si="5"/>
        <v>2.5063298954629184E-4</v>
      </c>
      <c r="H362" s="17"/>
      <c r="I362" s="18"/>
      <c r="J362" s="19"/>
      <c r="K362" s="17"/>
      <c r="L362" s="17"/>
    </row>
    <row r="363" spans="1:12" x14ac:dyDescent="0.25">
      <c r="A363" s="9">
        <v>66630</v>
      </c>
      <c r="B363" s="9" t="s">
        <v>566</v>
      </c>
      <c r="C363" s="9" t="s">
        <v>441</v>
      </c>
      <c r="D363" s="9" t="s">
        <v>639</v>
      </c>
      <c r="E363" s="10">
        <v>1</v>
      </c>
      <c r="F363" s="7">
        <v>93.83</v>
      </c>
      <c r="G363" s="15">
        <f t="shared" si="5"/>
        <v>2.5017971711838898E-4</v>
      </c>
      <c r="I363" s="7">
        <v>0</v>
      </c>
      <c r="J363" s="7">
        <v>470.27959999999996</v>
      </c>
      <c r="K363" s="14">
        <v>0.66390851979953414</v>
      </c>
      <c r="L363" s="13" t="s">
        <v>1</v>
      </c>
    </row>
    <row r="364" spans="1:12" x14ac:dyDescent="0.25">
      <c r="A364" s="2">
        <v>2353</v>
      </c>
      <c r="B364" s="9" t="s">
        <v>640</v>
      </c>
      <c r="C364" s="9" t="s">
        <v>446</v>
      </c>
      <c r="D364" s="9" t="s">
        <v>641</v>
      </c>
      <c r="E364" s="10">
        <v>1</v>
      </c>
      <c r="F364" s="7">
        <v>92.47</v>
      </c>
      <c r="G364" s="15">
        <f t="shared" si="5"/>
        <v>2.4655353769516606E-4</v>
      </c>
      <c r="I364" s="7">
        <v>0</v>
      </c>
      <c r="J364" s="7">
        <v>3113.7099999999996</v>
      </c>
      <c r="K364" s="14">
        <v>0.59861770643083745</v>
      </c>
      <c r="L364" s="13" t="s">
        <v>1</v>
      </c>
    </row>
    <row r="365" spans="1:12" x14ac:dyDescent="0.25">
      <c r="A365" s="9">
        <v>77156</v>
      </c>
      <c r="B365" s="9" t="s">
        <v>508</v>
      </c>
      <c r="C365" s="9" t="s">
        <v>449</v>
      </c>
      <c r="D365" s="9" t="s">
        <v>126</v>
      </c>
      <c r="E365" s="10">
        <v>3</v>
      </c>
      <c r="F365" s="7">
        <v>92.43</v>
      </c>
      <c r="G365" s="15">
        <f t="shared" si="5"/>
        <v>2.4644688535918889E-4</v>
      </c>
      <c r="I365" s="7">
        <v>0</v>
      </c>
      <c r="J365" s="7">
        <v>437.97</v>
      </c>
      <c r="K365" s="14">
        <v>0.51412170728271589</v>
      </c>
      <c r="L365" s="13" t="s">
        <v>1</v>
      </c>
    </row>
    <row r="366" spans="1:12" x14ac:dyDescent="0.25">
      <c r="A366" s="2" t="s">
        <v>832</v>
      </c>
      <c r="B366" s="9" t="s">
        <v>532</v>
      </c>
      <c r="C366" s="9" t="s">
        <v>782</v>
      </c>
      <c r="D366" s="9" t="s">
        <v>833</v>
      </c>
      <c r="E366" s="10">
        <v>4</v>
      </c>
      <c r="F366" s="7">
        <v>91.88</v>
      </c>
      <c r="G366" s="15">
        <f t="shared" si="5"/>
        <v>2.4498041573950316E-4</v>
      </c>
      <c r="I366" s="7">
        <v>0</v>
      </c>
      <c r="J366" s="7">
        <v>89.39</v>
      </c>
      <c r="K366" s="14">
        <v>0.89596070963215402</v>
      </c>
      <c r="L366" s="13" t="s">
        <v>1</v>
      </c>
    </row>
    <row r="367" spans="1:12" x14ac:dyDescent="0.25">
      <c r="A367" s="9">
        <v>222032</v>
      </c>
      <c r="B367" s="9" t="s">
        <v>462</v>
      </c>
      <c r="C367" s="9" t="s">
        <v>428</v>
      </c>
      <c r="D367" s="9" t="s">
        <v>642</v>
      </c>
      <c r="E367" s="10">
        <v>1</v>
      </c>
      <c r="F367" s="7">
        <v>91.23</v>
      </c>
      <c r="G367" s="15">
        <f t="shared" si="5"/>
        <v>2.4324731527987454E-4</v>
      </c>
      <c r="I367" s="7">
        <v>0</v>
      </c>
      <c r="J367" s="7">
        <v>247.1404</v>
      </c>
      <c r="K367" s="14">
        <v>0.84544471811713195</v>
      </c>
      <c r="L367" s="13" t="s">
        <v>1</v>
      </c>
    </row>
    <row r="368" spans="1:12" x14ac:dyDescent="0.25">
      <c r="A368" s="9" t="s">
        <v>420</v>
      </c>
      <c r="B368" s="9" t="s">
        <v>630</v>
      </c>
      <c r="C368" s="9" t="s">
        <v>454</v>
      </c>
      <c r="D368" s="9" t="s">
        <v>421</v>
      </c>
      <c r="E368" s="10">
        <v>1</v>
      </c>
      <c r="F368" s="7">
        <v>91.05</v>
      </c>
      <c r="G368" s="15">
        <f t="shared" si="5"/>
        <v>2.4276737976797736E-4</v>
      </c>
      <c r="I368" s="7">
        <v>0</v>
      </c>
      <c r="J368" s="7">
        <v>33.76</v>
      </c>
      <c r="K368" s="14">
        <v>0.70480167014613782</v>
      </c>
      <c r="L368" s="13" t="s">
        <v>1</v>
      </c>
    </row>
    <row r="369" spans="1:12" x14ac:dyDescent="0.25">
      <c r="A369" s="9">
        <v>226102</v>
      </c>
      <c r="B369" s="9" t="s">
        <v>541</v>
      </c>
      <c r="C369" s="9" t="s">
        <v>441</v>
      </c>
      <c r="D369" s="9" t="s">
        <v>327</v>
      </c>
      <c r="E369" s="10">
        <v>3</v>
      </c>
      <c r="F369" s="7">
        <v>90.28</v>
      </c>
      <c r="G369" s="15">
        <f t="shared" si="5"/>
        <v>2.4071432230041734E-4</v>
      </c>
      <c r="I369" s="7">
        <v>0</v>
      </c>
      <c r="J369" s="7">
        <v>230.99</v>
      </c>
      <c r="K369" s="14">
        <v>0.79734207801173629</v>
      </c>
      <c r="L369" s="13" t="s">
        <v>1</v>
      </c>
    </row>
    <row r="370" spans="1:12" x14ac:dyDescent="0.25">
      <c r="A370" s="16" t="s">
        <v>247</v>
      </c>
      <c r="B370" s="9" t="s">
        <v>617</v>
      </c>
      <c r="C370" s="9" t="s">
        <v>449</v>
      </c>
      <c r="D370" s="9" t="s">
        <v>643</v>
      </c>
      <c r="E370" s="18">
        <v>2</v>
      </c>
      <c r="F370" s="19">
        <v>90.24</v>
      </c>
      <c r="G370" s="15">
        <f t="shared" si="5"/>
        <v>2.4060766996444018E-4</v>
      </c>
      <c r="H370" s="17"/>
      <c r="I370" s="18"/>
      <c r="J370" s="19"/>
      <c r="K370" s="17"/>
      <c r="L370" s="17"/>
    </row>
    <row r="371" spans="1:12" x14ac:dyDescent="0.25">
      <c r="A371" s="2">
        <v>772228</v>
      </c>
      <c r="B371" s="9" t="s">
        <v>462</v>
      </c>
      <c r="C371" s="9" t="s">
        <v>428</v>
      </c>
      <c r="D371" s="9" t="s">
        <v>873</v>
      </c>
      <c r="E371" s="10">
        <v>1</v>
      </c>
      <c r="F371" s="7">
        <v>90</v>
      </c>
      <c r="G371" s="15">
        <f t="shared" si="5"/>
        <v>2.3996775594857731E-4</v>
      </c>
      <c r="I371" s="7">
        <v>0</v>
      </c>
      <c r="J371" s="7">
        <v>110.96</v>
      </c>
      <c r="K371" s="14">
        <v>0.72376231165612148</v>
      </c>
      <c r="L371" s="13" t="s">
        <v>1</v>
      </c>
    </row>
    <row r="372" spans="1:12" x14ac:dyDescent="0.25">
      <c r="A372" s="2">
        <v>772229</v>
      </c>
      <c r="B372" s="9" t="s">
        <v>462</v>
      </c>
      <c r="C372" s="9" t="s">
        <v>428</v>
      </c>
      <c r="D372" s="9" t="s">
        <v>873</v>
      </c>
      <c r="E372" s="10">
        <v>1</v>
      </c>
      <c r="F372" s="7">
        <v>90</v>
      </c>
      <c r="G372" s="15">
        <f t="shared" si="5"/>
        <v>2.3996775594857731E-4</v>
      </c>
      <c r="I372" s="7">
        <v>0</v>
      </c>
      <c r="J372" s="7">
        <v>110.28</v>
      </c>
      <c r="K372" s="14">
        <v>0.66941847760106832</v>
      </c>
      <c r="L372" s="13" t="s">
        <v>1</v>
      </c>
    </row>
    <row r="373" spans="1:12" x14ac:dyDescent="0.25">
      <c r="A373" s="16" t="s">
        <v>80</v>
      </c>
      <c r="B373" s="9" t="s">
        <v>462</v>
      </c>
      <c r="C373" s="9" t="s">
        <v>428</v>
      </c>
      <c r="D373" s="9" t="s">
        <v>81</v>
      </c>
      <c r="E373" s="18">
        <v>1</v>
      </c>
      <c r="F373" s="19">
        <v>89.72</v>
      </c>
      <c r="G373" s="15">
        <f t="shared" si="5"/>
        <v>2.3922118959673728E-4</v>
      </c>
      <c r="H373" s="17"/>
      <c r="I373" s="18"/>
      <c r="J373" s="19"/>
      <c r="K373" s="17"/>
      <c r="L373" s="17"/>
    </row>
    <row r="374" spans="1:12" x14ac:dyDescent="0.25">
      <c r="A374" s="16" t="s">
        <v>169</v>
      </c>
      <c r="B374" s="9" t="s">
        <v>462</v>
      </c>
      <c r="C374" s="9" t="s">
        <v>428</v>
      </c>
      <c r="D374" s="9" t="s">
        <v>644</v>
      </c>
      <c r="E374" s="18">
        <v>1</v>
      </c>
      <c r="F374" s="19">
        <v>89.670000000000016</v>
      </c>
      <c r="G374" s="15">
        <f t="shared" si="5"/>
        <v>2.3908787417676591E-4</v>
      </c>
      <c r="H374" s="17"/>
      <c r="I374" s="18"/>
      <c r="J374" s="19"/>
      <c r="K374" s="17"/>
      <c r="L374" s="17"/>
    </row>
    <row r="375" spans="1:12" x14ac:dyDescent="0.25">
      <c r="A375" s="16" t="s">
        <v>179</v>
      </c>
      <c r="B375" s="9" t="s">
        <v>584</v>
      </c>
      <c r="C375" s="9" t="s">
        <v>450</v>
      </c>
      <c r="D375" s="9" t="s">
        <v>645</v>
      </c>
      <c r="E375" s="18">
        <v>1</v>
      </c>
      <c r="F375" s="19">
        <v>89.6</v>
      </c>
      <c r="G375" s="15">
        <f t="shared" si="5"/>
        <v>2.3890123258880585E-4</v>
      </c>
      <c r="H375" s="17"/>
      <c r="I375" s="18"/>
      <c r="J375" s="19"/>
      <c r="K375" s="17"/>
      <c r="L375" s="17"/>
    </row>
    <row r="376" spans="1:12" x14ac:dyDescent="0.25">
      <c r="A376" s="16" t="s">
        <v>277</v>
      </c>
      <c r="B376" s="9" t="s">
        <v>511</v>
      </c>
      <c r="C376" s="9" t="s">
        <v>428</v>
      </c>
      <c r="D376" s="9" t="s">
        <v>278</v>
      </c>
      <c r="E376" s="18">
        <v>1</v>
      </c>
      <c r="F376" s="19">
        <v>89.39</v>
      </c>
      <c r="G376" s="15">
        <f t="shared" si="5"/>
        <v>2.3834130782492586E-4</v>
      </c>
      <c r="H376" s="17"/>
      <c r="I376" s="18"/>
      <c r="J376" s="19"/>
      <c r="K376" s="17"/>
      <c r="L376" s="17"/>
    </row>
    <row r="377" spans="1:12" x14ac:dyDescent="0.25">
      <c r="A377" s="2">
        <v>2219</v>
      </c>
      <c r="B377" s="9" t="s">
        <v>548</v>
      </c>
      <c r="C377" s="9" t="s">
        <v>446</v>
      </c>
      <c r="D377" s="9" t="s">
        <v>646</v>
      </c>
      <c r="E377" s="10">
        <v>1</v>
      </c>
      <c r="F377" s="12">
        <v>89.21</v>
      </c>
      <c r="G377" s="15">
        <f t="shared" si="5"/>
        <v>2.3786137231302868E-4</v>
      </c>
      <c r="H377" s="7">
        <v>80</v>
      </c>
      <c r="I377" s="7">
        <v>10560</v>
      </c>
      <c r="J377" s="7">
        <v>7973.760000000002</v>
      </c>
      <c r="K377" s="14">
        <v>0.28873194556293957</v>
      </c>
      <c r="L377" s="13">
        <v>0.75509090909090926</v>
      </c>
    </row>
    <row r="378" spans="1:12" x14ac:dyDescent="0.25">
      <c r="A378" s="2">
        <v>442056</v>
      </c>
      <c r="B378" s="9" t="s">
        <v>462</v>
      </c>
      <c r="C378" s="9" t="s">
        <v>428</v>
      </c>
      <c r="D378" s="9" t="s">
        <v>771</v>
      </c>
      <c r="E378" s="10">
        <v>2</v>
      </c>
      <c r="F378" s="7">
        <v>88.6</v>
      </c>
      <c r="G378" s="15">
        <f t="shared" si="5"/>
        <v>2.362349241893772E-4</v>
      </c>
      <c r="I378" s="7">
        <v>0</v>
      </c>
      <c r="J378" s="7">
        <v>170.73</v>
      </c>
      <c r="K378" s="14">
        <v>0.63915094339622636</v>
      </c>
      <c r="L378" s="13" t="s">
        <v>1</v>
      </c>
    </row>
    <row r="379" spans="1:12" x14ac:dyDescent="0.25">
      <c r="A379" s="9">
        <v>442057</v>
      </c>
      <c r="B379" s="9" t="s">
        <v>462</v>
      </c>
      <c r="C379" s="9" t="s">
        <v>428</v>
      </c>
      <c r="D379" s="9" t="s">
        <v>772</v>
      </c>
      <c r="E379" s="10">
        <v>2</v>
      </c>
      <c r="F379" s="7">
        <v>88.6</v>
      </c>
      <c r="G379" s="15">
        <f t="shared" si="5"/>
        <v>2.362349241893772E-4</v>
      </c>
      <c r="I379" s="7">
        <v>0</v>
      </c>
      <c r="J379" s="7">
        <v>170.13</v>
      </c>
      <c r="K379" s="14">
        <v>0.83783118290160541</v>
      </c>
      <c r="L379" s="13" t="s">
        <v>1</v>
      </c>
    </row>
    <row r="380" spans="1:12" x14ac:dyDescent="0.25">
      <c r="A380" s="2">
        <v>442082</v>
      </c>
      <c r="B380" s="9" t="s">
        <v>462</v>
      </c>
      <c r="C380" s="9" t="s">
        <v>428</v>
      </c>
      <c r="D380" s="9" t="s">
        <v>116</v>
      </c>
      <c r="E380" s="10">
        <v>0</v>
      </c>
      <c r="F380" s="7">
        <v>87.93</v>
      </c>
      <c r="G380" s="15">
        <f t="shared" si="5"/>
        <v>2.3444849756176005E-4</v>
      </c>
      <c r="I380" s="7">
        <v>0</v>
      </c>
      <c r="J380" s="7">
        <v>166.56</v>
      </c>
      <c r="K380" s="14">
        <v>0.63865030674846623</v>
      </c>
      <c r="L380" s="13" t="s">
        <v>1</v>
      </c>
    </row>
    <row r="381" spans="1:12" x14ac:dyDescent="0.25">
      <c r="A381" s="9">
        <v>772034</v>
      </c>
      <c r="B381" s="9" t="s">
        <v>462</v>
      </c>
      <c r="C381" s="9" t="s">
        <v>428</v>
      </c>
      <c r="D381" s="9" t="s">
        <v>647</v>
      </c>
      <c r="E381" s="10">
        <v>1</v>
      </c>
      <c r="F381" s="7">
        <v>85.88</v>
      </c>
      <c r="G381" s="15">
        <f t="shared" si="5"/>
        <v>2.2898256534293132E-4</v>
      </c>
      <c r="I381" s="7">
        <v>0</v>
      </c>
      <c r="J381" s="7">
        <v>119.6</v>
      </c>
      <c r="K381" s="14">
        <v>0.85796269727403152</v>
      </c>
      <c r="L381" s="13" t="s">
        <v>1</v>
      </c>
    </row>
    <row r="382" spans="1:12" x14ac:dyDescent="0.25">
      <c r="A382" s="2">
        <v>4071</v>
      </c>
      <c r="B382" s="9" t="s">
        <v>603</v>
      </c>
      <c r="C382" s="9" t="s">
        <v>450</v>
      </c>
      <c r="D382" s="9" t="s">
        <v>297</v>
      </c>
      <c r="E382" s="10">
        <v>5</v>
      </c>
      <c r="F382" s="7">
        <v>85.55</v>
      </c>
      <c r="G382" s="15">
        <f t="shared" si="5"/>
        <v>2.2810268357111987E-4</v>
      </c>
      <c r="I382" s="7">
        <v>0</v>
      </c>
      <c r="J382" s="7">
        <v>1211.47</v>
      </c>
      <c r="K382" s="14">
        <v>0.69644725495832138</v>
      </c>
      <c r="L382" s="13" t="s">
        <v>1</v>
      </c>
    </row>
    <row r="383" spans="1:12" x14ac:dyDescent="0.25">
      <c r="A383" s="2">
        <v>66654</v>
      </c>
      <c r="B383" s="9" t="s">
        <v>464</v>
      </c>
      <c r="C383" s="9" t="s">
        <v>441</v>
      </c>
      <c r="D383" s="9" t="s">
        <v>648</v>
      </c>
      <c r="E383" s="10">
        <v>1</v>
      </c>
      <c r="F383" s="7">
        <v>84.26</v>
      </c>
      <c r="G383" s="15">
        <f t="shared" si="5"/>
        <v>2.2466314573585695E-4</v>
      </c>
      <c r="I383" s="7">
        <v>0</v>
      </c>
      <c r="J383" s="7">
        <v>459.73999999999995</v>
      </c>
      <c r="K383" s="14">
        <v>0.68634300728532172</v>
      </c>
      <c r="L383" s="13" t="s">
        <v>1</v>
      </c>
    </row>
    <row r="384" spans="1:12" x14ac:dyDescent="0.25">
      <c r="A384" s="16" t="s">
        <v>207</v>
      </c>
      <c r="B384" s="9" t="s">
        <v>526</v>
      </c>
      <c r="C384" s="9" t="s">
        <v>428</v>
      </c>
      <c r="D384" s="9" t="s">
        <v>649</v>
      </c>
      <c r="E384" s="18">
        <v>1</v>
      </c>
      <c r="F384" s="19">
        <v>84.06</v>
      </c>
      <c r="G384" s="15">
        <f t="shared" si="5"/>
        <v>2.2412988405597122E-4</v>
      </c>
      <c r="H384" s="17"/>
      <c r="I384" s="18"/>
      <c r="J384" s="19"/>
      <c r="K384" s="17"/>
      <c r="L384" s="17"/>
    </row>
    <row r="385" spans="1:12" x14ac:dyDescent="0.25">
      <c r="A385" s="9">
        <v>662030</v>
      </c>
      <c r="B385" s="9" t="s">
        <v>462</v>
      </c>
      <c r="C385" s="9" t="s">
        <v>428</v>
      </c>
      <c r="D385" s="9" t="s">
        <v>334</v>
      </c>
      <c r="E385" s="10">
        <v>1</v>
      </c>
      <c r="F385" s="7">
        <v>83.85</v>
      </c>
      <c r="G385" s="15">
        <f t="shared" si="5"/>
        <v>2.2356995929209117E-4</v>
      </c>
      <c r="I385" s="7">
        <v>0</v>
      </c>
      <c r="J385" s="7">
        <v>139.09</v>
      </c>
      <c r="K385" s="14">
        <v>0.7507421600906784</v>
      </c>
      <c r="L385" s="13" t="s">
        <v>1</v>
      </c>
    </row>
    <row r="386" spans="1:12" x14ac:dyDescent="0.25">
      <c r="A386" s="2" t="s">
        <v>354</v>
      </c>
      <c r="B386" s="9" t="s">
        <v>650</v>
      </c>
      <c r="C386" s="9" t="s">
        <v>442</v>
      </c>
      <c r="D386" s="9" t="s">
        <v>651</v>
      </c>
      <c r="E386" s="10">
        <v>10</v>
      </c>
      <c r="F386" s="7">
        <v>83.700000000000017</v>
      </c>
      <c r="G386" s="15">
        <f t="shared" si="5"/>
        <v>2.2317001303217695E-4</v>
      </c>
      <c r="I386" s="7">
        <v>0</v>
      </c>
      <c r="J386" s="7">
        <v>58.56</v>
      </c>
      <c r="K386" s="14">
        <v>0.75289277449215741</v>
      </c>
      <c r="L386" s="13" t="s">
        <v>1</v>
      </c>
    </row>
    <row r="387" spans="1:12" x14ac:dyDescent="0.25">
      <c r="A387" s="2" t="s">
        <v>248</v>
      </c>
      <c r="B387" s="9" t="s">
        <v>548</v>
      </c>
      <c r="C387" s="9" t="s">
        <v>446</v>
      </c>
      <c r="D387" s="9" t="s">
        <v>249</v>
      </c>
      <c r="E387" s="10">
        <v>2</v>
      </c>
      <c r="F387" s="7">
        <v>83.37</v>
      </c>
      <c r="G387" s="15">
        <f t="shared" si="5"/>
        <v>2.2229013126036547E-4</v>
      </c>
      <c r="I387" s="7">
        <v>0</v>
      </c>
      <c r="J387" s="7">
        <v>9.83</v>
      </c>
      <c r="K387" s="14">
        <v>0.54641467481934414</v>
      </c>
      <c r="L387" s="13" t="s">
        <v>1</v>
      </c>
    </row>
    <row r="388" spans="1:12" x14ac:dyDescent="0.25">
      <c r="A388" s="2">
        <v>22115</v>
      </c>
      <c r="B388" s="9" t="s">
        <v>566</v>
      </c>
      <c r="C388" s="9" t="s">
        <v>451</v>
      </c>
      <c r="D388" s="9" t="s">
        <v>264</v>
      </c>
      <c r="E388" s="10">
        <v>1</v>
      </c>
      <c r="F388" s="7">
        <v>82.72</v>
      </c>
      <c r="G388" s="15">
        <f t="shared" ref="G388:G451" si="6">F388/$F$1</f>
        <v>2.2055703080073682E-4</v>
      </c>
      <c r="I388" s="7">
        <v>0</v>
      </c>
      <c r="J388" s="7">
        <v>610.44000000000005</v>
      </c>
      <c r="K388" s="14">
        <v>0.53588264728345314</v>
      </c>
      <c r="L388" s="13" t="s">
        <v>1</v>
      </c>
    </row>
    <row r="389" spans="1:12" x14ac:dyDescent="0.25">
      <c r="A389" s="16" t="s">
        <v>853</v>
      </c>
      <c r="B389" s="9" t="s">
        <v>854</v>
      </c>
      <c r="C389" s="9" t="s">
        <v>801</v>
      </c>
      <c r="D389" s="9" t="s">
        <v>855</v>
      </c>
      <c r="E389" s="18">
        <v>3</v>
      </c>
      <c r="F389" s="19">
        <v>82.5</v>
      </c>
      <c r="G389" s="15">
        <f t="shared" si="6"/>
        <v>2.1997044295286254E-4</v>
      </c>
      <c r="H389" s="17"/>
      <c r="I389" s="18"/>
      <c r="J389" s="19"/>
      <c r="K389" s="17"/>
      <c r="L389" s="17"/>
    </row>
    <row r="390" spans="1:12" x14ac:dyDescent="0.25">
      <c r="A390" s="9" t="s">
        <v>874</v>
      </c>
      <c r="B390" s="9" t="s">
        <v>875</v>
      </c>
      <c r="C390" s="9" t="s">
        <v>811</v>
      </c>
      <c r="D390" s="9" t="s">
        <v>876</v>
      </c>
      <c r="E390" s="10">
        <v>9</v>
      </c>
      <c r="F390" s="7">
        <v>81.63</v>
      </c>
      <c r="G390" s="15">
        <f t="shared" si="6"/>
        <v>2.1765075464535961E-4</v>
      </c>
      <c r="I390" s="7">
        <v>0</v>
      </c>
      <c r="J390" s="7">
        <v>51.739999999999995</v>
      </c>
      <c r="K390" s="14">
        <v>0.56602122306093416</v>
      </c>
      <c r="L390" s="13" t="s">
        <v>1</v>
      </c>
    </row>
    <row r="391" spans="1:12" x14ac:dyDescent="0.25">
      <c r="A391" s="9" t="s">
        <v>842</v>
      </c>
      <c r="B391" s="9" t="s">
        <v>843</v>
      </c>
      <c r="C391" s="9" t="s">
        <v>811</v>
      </c>
      <c r="D391" s="9" t="s">
        <v>844</v>
      </c>
      <c r="E391" s="10">
        <v>5</v>
      </c>
      <c r="F391" s="7">
        <v>81.599999999999994</v>
      </c>
      <c r="G391" s="15">
        <f t="shared" si="6"/>
        <v>2.1757076539337674E-4</v>
      </c>
      <c r="I391" s="7">
        <v>0</v>
      </c>
      <c r="J391" s="7">
        <v>52.36</v>
      </c>
      <c r="K391" s="14">
        <v>0.56913043478260872</v>
      </c>
      <c r="L391" s="13" t="s">
        <v>1</v>
      </c>
    </row>
    <row r="392" spans="1:12" x14ac:dyDescent="0.25">
      <c r="A392" s="9" t="s">
        <v>878</v>
      </c>
      <c r="B392" s="9" t="s">
        <v>581</v>
      </c>
      <c r="C392" s="9" t="s">
        <v>456</v>
      </c>
      <c r="D392" s="9" t="s">
        <v>879</v>
      </c>
      <c r="E392" s="10">
        <v>4</v>
      </c>
      <c r="F392" s="7">
        <v>80</v>
      </c>
      <c r="G392" s="15">
        <f t="shared" si="6"/>
        <v>2.1330467195429095E-4</v>
      </c>
      <c r="I392" s="7">
        <v>0</v>
      </c>
      <c r="J392" s="7">
        <v>37.549999999999997</v>
      </c>
      <c r="K392" s="14">
        <v>0.71564703640175331</v>
      </c>
      <c r="L392" s="13" t="s">
        <v>1</v>
      </c>
    </row>
    <row r="393" spans="1:12" x14ac:dyDescent="0.25">
      <c r="A393" s="2" t="s">
        <v>877</v>
      </c>
      <c r="B393" s="9" t="s">
        <v>859</v>
      </c>
      <c r="C393" s="9" t="s">
        <v>782</v>
      </c>
      <c r="D393" s="9" t="s">
        <v>860</v>
      </c>
      <c r="E393" s="10">
        <v>1</v>
      </c>
      <c r="F393" s="7">
        <v>80</v>
      </c>
      <c r="G393" s="15">
        <f t="shared" si="6"/>
        <v>2.1330467195429095E-4</v>
      </c>
      <c r="I393" s="7">
        <v>0</v>
      </c>
      <c r="J393" s="7">
        <v>90.24</v>
      </c>
      <c r="K393" s="14">
        <v>0.57113924050632903</v>
      </c>
      <c r="L393" s="13" t="s">
        <v>1</v>
      </c>
    </row>
    <row r="394" spans="1:12" x14ac:dyDescent="0.25">
      <c r="A394" s="9">
        <v>662025</v>
      </c>
      <c r="B394" s="9" t="s">
        <v>462</v>
      </c>
      <c r="C394" s="9" t="s">
        <v>428</v>
      </c>
      <c r="D394" s="9" t="s">
        <v>231</v>
      </c>
      <c r="E394" s="10">
        <v>1</v>
      </c>
      <c r="F394" s="7">
        <v>79.989999999999995</v>
      </c>
      <c r="G394" s="15">
        <f t="shared" si="6"/>
        <v>2.1327800887029665E-4</v>
      </c>
      <c r="I394" s="7">
        <v>0</v>
      </c>
      <c r="J394" s="7">
        <v>139.66</v>
      </c>
      <c r="K394" s="14">
        <v>0.73097456296451369</v>
      </c>
      <c r="L394" s="13" t="s">
        <v>1</v>
      </c>
    </row>
    <row r="395" spans="1:12" x14ac:dyDescent="0.25">
      <c r="A395" s="2">
        <v>4023</v>
      </c>
      <c r="B395" s="9" t="s">
        <v>603</v>
      </c>
      <c r="C395" s="9" t="s">
        <v>450</v>
      </c>
      <c r="D395" s="9" t="s">
        <v>302</v>
      </c>
      <c r="E395" s="10">
        <v>13</v>
      </c>
      <c r="F395" s="7">
        <v>79.819999999999993</v>
      </c>
      <c r="G395" s="15">
        <f t="shared" si="6"/>
        <v>2.1282473644239377E-4</v>
      </c>
      <c r="I395" s="7">
        <v>0</v>
      </c>
      <c r="J395" s="7">
        <v>1666.87</v>
      </c>
      <c r="K395" s="14">
        <v>0.63732889806530524</v>
      </c>
      <c r="L395" s="13" t="s">
        <v>1</v>
      </c>
    </row>
    <row r="396" spans="1:12" x14ac:dyDescent="0.25">
      <c r="A396" s="2" t="s">
        <v>191</v>
      </c>
      <c r="B396" s="9" t="s">
        <v>481</v>
      </c>
      <c r="C396" s="9" t="s">
        <v>447</v>
      </c>
      <c r="D396" s="9" t="s">
        <v>652</v>
      </c>
      <c r="E396" s="10">
        <v>1</v>
      </c>
      <c r="F396" s="7">
        <v>78.81</v>
      </c>
      <c r="G396" s="15">
        <f t="shared" si="6"/>
        <v>2.1013176495897088E-4</v>
      </c>
      <c r="I396" s="7">
        <v>0</v>
      </c>
      <c r="J396" s="7">
        <v>-21.45</v>
      </c>
      <c r="K396" s="14">
        <v>-0.10428314453789683</v>
      </c>
      <c r="L396" s="13" t="s">
        <v>1</v>
      </c>
    </row>
    <row r="397" spans="1:12" x14ac:dyDescent="0.25">
      <c r="A397" s="9">
        <v>66413</v>
      </c>
      <c r="B397" s="9" t="s">
        <v>496</v>
      </c>
      <c r="C397" s="9" t="s">
        <v>449</v>
      </c>
      <c r="D397" s="9" t="s">
        <v>246</v>
      </c>
      <c r="E397" s="10">
        <v>2</v>
      </c>
      <c r="F397" s="7">
        <v>77.94</v>
      </c>
      <c r="G397" s="15">
        <f t="shared" si="6"/>
        <v>2.0781207665146795E-4</v>
      </c>
      <c r="I397" s="7">
        <v>0</v>
      </c>
      <c r="J397" s="7">
        <v>497.24</v>
      </c>
      <c r="K397" s="14">
        <v>0.6798096904735863</v>
      </c>
      <c r="L397" s="13" t="s">
        <v>1</v>
      </c>
    </row>
    <row r="398" spans="1:12" x14ac:dyDescent="0.25">
      <c r="A398" s="2">
        <v>36656</v>
      </c>
      <c r="B398" s="9" t="s">
        <v>653</v>
      </c>
      <c r="C398" s="9" t="s">
        <v>654</v>
      </c>
      <c r="D398" s="9" t="s">
        <v>377</v>
      </c>
      <c r="E398" s="10">
        <v>1</v>
      </c>
      <c r="F398" s="7">
        <v>77.63</v>
      </c>
      <c r="G398" s="15">
        <f t="shared" si="6"/>
        <v>2.0698552104764505E-4</v>
      </c>
      <c r="I398" s="7">
        <v>0</v>
      </c>
      <c r="J398" s="7">
        <v>574.93999999999994</v>
      </c>
      <c r="K398" s="14">
        <v>0.7060022594429981</v>
      </c>
      <c r="L398" s="13" t="s">
        <v>1</v>
      </c>
    </row>
    <row r="399" spans="1:12" x14ac:dyDescent="0.25">
      <c r="A399" s="9" t="s">
        <v>394</v>
      </c>
      <c r="B399" s="9" t="s">
        <v>655</v>
      </c>
      <c r="C399" s="9">
        <v>0</v>
      </c>
      <c r="D399" s="9" t="s">
        <v>395</v>
      </c>
      <c r="E399" s="10">
        <v>1</v>
      </c>
      <c r="F399" s="7">
        <v>77.16</v>
      </c>
      <c r="G399" s="15">
        <f t="shared" si="6"/>
        <v>2.0573235609991361E-4</v>
      </c>
      <c r="I399" s="7">
        <v>0</v>
      </c>
      <c r="J399" s="7">
        <v>42.62</v>
      </c>
      <c r="K399" s="14">
        <v>0.53949367088607592</v>
      </c>
      <c r="L399" s="13" t="s">
        <v>1</v>
      </c>
    </row>
    <row r="400" spans="1:12" x14ac:dyDescent="0.25">
      <c r="A400" s="9" t="s">
        <v>403</v>
      </c>
      <c r="B400" s="9" t="s">
        <v>655</v>
      </c>
      <c r="C400" s="9" t="s">
        <v>428</v>
      </c>
      <c r="D400" s="9" t="s">
        <v>404</v>
      </c>
      <c r="E400" s="10">
        <v>1</v>
      </c>
      <c r="F400" s="7">
        <v>77.16</v>
      </c>
      <c r="G400" s="15">
        <f t="shared" si="6"/>
        <v>2.0573235609991361E-4</v>
      </c>
      <c r="I400" s="7">
        <v>0</v>
      </c>
      <c r="J400" s="7">
        <v>37.44</v>
      </c>
      <c r="K400" s="14">
        <v>0.75850891410048615</v>
      </c>
      <c r="L400" s="13" t="s">
        <v>1</v>
      </c>
    </row>
    <row r="401" spans="1:12" x14ac:dyDescent="0.25">
      <c r="A401" s="9" t="s">
        <v>880</v>
      </c>
      <c r="B401" s="9" t="s">
        <v>881</v>
      </c>
      <c r="C401" s="9" t="s">
        <v>825</v>
      </c>
      <c r="D401" s="9" t="s">
        <v>882</v>
      </c>
      <c r="E401" s="10">
        <v>2</v>
      </c>
      <c r="F401" s="7">
        <v>77</v>
      </c>
      <c r="G401" s="15">
        <f t="shared" si="6"/>
        <v>2.0530574675600504E-4</v>
      </c>
      <c r="I401" s="7">
        <v>0</v>
      </c>
      <c r="J401" s="7">
        <v>60.81</v>
      </c>
      <c r="K401" s="14">
        <v>0.62114402451481099</v>
      </c>
      <c r="L401" s="13" t="s">
        <v>1</v>
      </c>
    </row>
    <row r="402" spans="1:12" x14ac:dyDescent="0.25">
      <c r="A402" s="9" t="s">
        <v>425</v>
      </c>
      <c r="B402" s="9" t="s">
        <v>630</v>
      </c>
      <c r="C402" s="9" t="s">
        <v>454</v>
      </c>
      <c r="D402" s="9" t="s">
        <v>426</v>
      </c>
      <c r="E402" s="10">
        <v>2</v>
      </c>
      <c r="F402" s="7">
        <v>76.12</v>
      </c>
      <c r="G402" s="15">
        <f t="shared" si="6"/>
        <v>2.0295939536450785E-4</v>
      </c>
      <c r="I402" s="7">
        <v>0</v>
      </c>
      <c r="J402" s="7">
        <v>42.47</v>
      </c>
      <c r="K402" s="14">
        <v>1.1475276952175089</v>
      </c>
      <c r="L402" s="13" t="s">
        <v>1</v>
      </c>
    </row>
    <row r="403" spans="1:12" x14ac:dyDescent="0.25">
      <c r="A403" s="16" t="s">
        <v>242</v>
      </c>
      <c r="B403" s="9" t="s">
        <v>490</v>
      </c>
      <c r="C403" s="9" t="s">
        <v>441</v>
      </c>
      <c r="D403" s="9" t="s">
        <v>656</v>
      </c>
      <c r="E403" s="18">
        <v>2</v>
      </c>
      <c r="F403" s="19">
        <v>75.8</v>
      </c>
      <c r="G403" s="15">
        <f t="shared" si="6"/>
        <v>2.0210617667669066E-4</v>
      </c>
      <c r="H403" s="17"/>
      <c r="I403" s="18"/>
      <c r="J403" s="19"/>
      <c r="K403" s="17"/>
      <c r="L403" s="17"/>
    </row>
    <row r="404" spans="1:12" x14ac:dyDescent="0.25">
      <c r="A404" s="2" t="s">
        <v>883</v>
      </c>
      <c r="B404" s="9" t="s">
        <v>532</v>
      </c>
      <c r="C404" s="9" t="s">
        <v>782</v>
      </c>
      <c r="D404" s="9" t="s">
        <v>884</v>
      </c>
      <c r="E404" s="10">
        <v>4</v>
      </c>
      <c r="F404" s="7">
        <v>75.44</v>
      </c>
      <c r="G404" s="15">
        <f t="shared" si="6"/>
        <v>2.0114630565289636E-4</v>
      </c>
      <c r="I404" s="7">
        <v>0</v>
      </c>
      <c r="J404" s="7">
        <v>85.88</v>
      </c>
      <c r="K404" s="14">
        <v>0.59121575106705215</v>
      </c>
      <c r="L404" s="13" t="s">
        <v>1</v>
      </c>
    </row>
    <row r="405" spans="1:12" x14ac:dyDescent="0.25">
      <c r="A405" s="2" t="s">
        <v>301</v>
      </c>
      <c r="B405" s="9" t="s">
        <v>505</v>
      </c>
      <c r="C405" s="9" t="s">
        <v>447</v>
      </c>
      <c r="D405" s="9" t="s">
        <v>657</v>
      </c>
      <c r="E405" s="10">
        <v>1</v>
      </c>
      <c r="F405" s="7">
        <v>75.34</v>
      </c>
      <c r="G405" s="15">
        <f t="shared" si="6"/>
        <v>2.0087967481295351E-4</v>
      </c>
      <c r="I405" s="7">
        <v>0</v>
      </c>
      <c r="J405" s="7">
        <v>77.63</v>
      </c>
      <c r="K405" s="14">
        <v>0.33114362496267541</v>
      </c>
      <c r="L405" s="13" t="s">
        <v>1</v>
      </c>
    </row>
    <row r="406" spans="1:12" x14ac:dyDescent="0.25">
      <c r="A406" s="2" t="s">
        <v>184</v>
      </c>
      <c r="B406" s="9" t="s">
        <v>505</v>
      </c>
      <c r="C406" s="9" t="s">
        <v>447</v>
      </c>
      <c r="D406" s="9" t="s">
        <v>658</v>
      </c>
      <c r="E406" s="10">
        <v>2</v>
      </c>
      <c r="F406" s="7">
        <v>75.259999999999991</v>
      </c>
      <c r="G406" s="15">
        <f t="shared" si="6"/>
        <v>2.0066637014099918E-4</v>
      </c>
      <c r="I406" s="7">
        <v>0</v>
      </c>
      <c r="J406" s="7">
        <v>14.2</v>
      </c>
      <c r="K406" s="14">
        <v>0.58340180772391126</v>
      </c>
      <c r="L406" s="13" t="s">
        <v>1</v>
      </c>
    </row>
    <row r="407" spans="1:12" x14ac:dyDescent="0.25">
      <c r="A407" s="16" t="s">
        <v>166</v>
      </c>
      <c r="B407" s="9" t="s">
        <v>511</v>
      </c>
      <c r="C407" s="9" t="s">
        <v>428</v>
      </c>
      <c r="D407" s="9" t="s">
        <v>660</v>
      </c>
      <c r="E407" s="18">
        <v>1</v>
      </c>
      <c r="F407" s="19">
        <v>73.89</v>
      </c>
      <c r="G407" s="15">
        <f t="shared" si="6"/>
        <v>1.9701352763378197E-4</v>
      </c>
      <c r="H407" s="17"/>
      <c r="I407" s="18"/>
      <c r="J407" s="19"/>
      <c r="K407" s="17"/>
      <c r="L407" s="17"/>
    </row>
    <row r="408" spans="1:12" x14ac:dyDescent="0.25">
      <c r="A408" s="9" t="s">
        <v>845</v>
      </c>
      <c r="B408" s="9" t="s">
        <v>843</v>
      </c>
      <c r="C408" s="9" t="s">
        <v>811</v>
      </c>
      <c r="D408" s="9" t="s">
        <v>846</v>
      </c>
      <c r="E408" s="10">
        <v>5</v>
      </c>
      <c r="F408" s="7">
        <v>73.650000000000006</v>
      </c>
      <c r="G408" s="15">
        <f t="shared" si="6"/>
        <v>1.963736136179191E-4</v>
      </c>
      <c r="I408" s="7">
        <v>0</v>
      </c>
      <c r="J408" s="7">
        <v>52.25</v>
      </c>
      <c r="K408" s="14">
        <v>0.82870737509912773</v>
      </c>
      <c r="L408" s="13" t="s">
        <v>1</v>
      </c>
    </row>
    <row r="409" spans="1:12" x14ac:dyDescent="0.25">
      <c r="A409" s="9" t="s">
        <v>885</v>
      </c>
      <c r="B409" s="9" t="s">
        <v>886</v>
      </c>
      <c r="C409" s="9" t="s">
        <v>782</v>
      </c>
      <c r="D409" s="9" t="s">
        <v>887</v>
      </c>
      <c r="E409" s="10">
        <v>3</v>
      </c>
      <c r="F409" s="7">
        <v>73.5</v>
      </c>
      <c r="G409" s="15">
        <f t="shared" si="6"/>
        <v>1.959736673580048E-4</v>
      </c>
      <c r="I409" s="7">
        <v>0</v>
      </c>
      <c r="J409" s="7">
        <v>100.64600000000002</v>
      </c>
      <c r="K409" s="14">
        <v>0.53939653786376551</v>
      </c>
      <c r="L409" s="13" t="s">
        <v>1</v>
      </c>
    </row>
    <row r="410" spans="1:12" x14ac:dyDescent="0.25">
      <c r="A410" s="9" t="s">
        <v>888</v>
      </c>
      <c r="B410" s="9" t="s">
        <v>886</v>
      </c>
      <c r="C410" s="9" t="s">
        <v>782</v>
      </c>
      <c r="D410" s="9" t="s">
        <v>887</v>
      </c>
      <c r="E410" s="10">
        <v>2</v>
      </c>
      <c r="F410" s="7">
        <v>73</v>
      </c>
      <c r="G410" s="15">
        <f t="shared" si="6"/>
        <v>1.9464051315829048E-4</v>
      </c>
      <c r="I410" s="7">
        <v>0</v>
      </c>
      <c r="J410" s="7">
        <v>99.719599999999986</v>
      </c>
      <c r="K410" s="14">
        <v>0.35194324839415542</v>
      </c>
      <c r="L410" s="13" t="s">
        <v>1</v>
      </c>
    </row>
    <row r="411" spans="1:12" x14ac:dyDescent="0.25">
      <c r="A411" s="2">
        <v>2362</v>
      </c>
      <c r="B411" s="9" t="s">
        <v>494</v>
      </c>
      <c r="C411" s="9" t="s">
        <v>446</v>
      </c>
      <c r="D411" s="9" t="s">
        <v>661</v>
      </c>
      <c r="E411" s="10">
        <v>1</v>
      </c>
      <c r="F411" s="7">
        <v>72.430000000000007</v>
      </c>
      <c r="G411" s="15">
        <f t="shared" si="6"/>
        <v>1.9312071737061619E-4</v>
      </c>
      <c r="I411" s="7">
        <v>0</v>
      </c>
      <c r="J411" s="7">
        <v>2767.5991999999997</v>
      </c>
      <c r="K411" s="14">
        <v>0.65929753680499281</v>
      </c>
      <c r="L411" s="13" t="s">
        <v>1</v>
      </c>
    </row>
    <row r="412" spans="1:12" x14ac:dyDescent="0.25">
      <c r="A412" s="2">
        <v>772032</v>
      </c>
      <c r="B412" s="9" t="s">
        <v>462</v>
      </c>
      <c r="C412" s="9" t="s">
        <v>428</v>
      </c>
      <c r="D412" s="9" t="s">
        <v>663</v>
      </c>
      <c r="E412" s="10">
        <v>1</v>
      </c>
      <c r="F412" s="7">
        <v>70.489999999999995</v>
      </c>
      <c r="G412" s="15">
        <f t="shared" si="6"/>
        <v>1.879480790757246E-4</v>
      </c>
      <c r="I412" s="7">
        <v>0</v>
      </c>
      <c r="J412" s="7">
        <v>119.81</v>
      </c>
      <c r="K412" s="14">
        <v>0.6822504413188315</v>
      </c>
      <c r="L412" s="13" t="s">
        <v>1</v>
      </c>
    </row>
    <row r="413" spans="1:12" x14ac:dyDescent="0.25">
      <c r="A413" s="9">
        <v>552011</v>
      </c>
      <c r="B413" s="9" t="s">
        <v>462</v>
      </c>
      <c r="C413" s="9" t="s">
        <v>428</v>
      </c>
      <c r="D413" s="9" t="s">
        <v>135</v>
      </c>
      <c r="E413" s="10">
        <v>1</v>
      </c>
      <c r="F413" s="7">
        <v>70.150000000000006</v>
      </c>
      <c r="G413" s="15">
        <f t="shared" si="6"/>
        <v>1.8704153421991889E-4</v>
      </c>
      <c r="I413" s="7">
        <v>0</v>
      </c>
      <c r="J413" s="7">
        <v>155.55000000000001</v>
      </c>
      <c r="K413" s="14">
        <v>0.35565666727638562</v>
      </c>
      <c r="L413" s="13" t="s">
        <v>1</v>
      </c>
    </row>
    <row r="414" spans="1:12" x14ac:dyDescent="0.25">
      <c r="A414" s="2">
        <v>4024</v>
      </c>
      <c r="B414" s="9" t="s">
        <v>603</v>
      </c>
      <c r="C414" s="9" t="s">
        <v>450</v>
      </c>
      <c r="D414" s="9" t="s">
        <v>419</v>
      </c>
      <c r="E414" s="10">
        <v>5</v>
      </c>
      <c r="F414" s="7">
        <v>69.62</v>
      </c>
      <c r="G414" s="15">
        <f t="shared" si="6"/>
        <v>1.856283907682217E-4</v>
      </c>
      <c r="I414" s="7">
        <v>0</v>
      </c>
      <c r="J414" s="7">
        <v>1634.0199999999995</v>
      </c>
      <c r="K414" s="14">
        <v>0.68928541297561807</v>
      </c>
      <c r="L414" s="13" t="s">
        <v>1</v>
      </c>
    </row>
    <row r="415" spans="1:12" x14ac:dyDescent="0.25">
      <c r="A415" s="9">
        <v>11097</v>
      </c>
      <c r="B415" s="9" t="s">
        <v>566</v>
      </c>
      <c r="C415" s="9" t="s">
        <v>452</v>
      </c>
      <c r="D415" s="9" t="s">
        <v>708</v>
      </c>
      <c r="E415" s="10">
        <v>3</v>
      </c>
      <c r="F415" s="7">
        <v>68.89</v>
      </c>
      <c r="G415" s="15">
        <f t="shared" si="6"/>
        <v>1.8368198563663879E-4</v>
      </c>
      <c r="I415" s="7">
        <v>0</v>
      </c>
      <c r="J415" s="7">
        <v>744.38</v>
      </c>
      <c r="K415" s="14">
        <v>0.77705516989404455</v>
      </c>
      <c r="L415" s="13" t="s">
        <v>1</v>
      </c>
    </row>
    <row r="416" spans="1:12" x14ac:dyDescent="0.25">
      <c r="A416" s="9" t="s">
        <v>200</v>
      </c>
      <c r="B416" s="9" t="s">
        <v>481</v>
      </c>
      <c r="C416" s="9" t="s">
        <v>447</v>
      </c>
      <c r="D416" s="9" t="s">
        <v>664</v>
      </c>
      <c r="E416" s="10">
        <v>1</v>
      </c>
      <c r="F416" s="7">
        <v>67.959999999999994</v>
      </c>
      <c r="G416" s="15">
        <f t="shared" si="6"/>
        <v>1.8120231882517014E-4</v>
      </c>
      <c r="I416" s="7">
        <v>0</v>
      </c>
      <c r="J416" s="7">
        <v>11.59</v>
      </c>
      <c r="K416" s="14">
        <v>0.57978989494747379</v>
      </c>
      <c r="L416" s="13" t="s">
        <v>1</v>
      </c>
    </row>
    <row r="417" spans="1:12" x14ac:dyDescent="0.25">
      <c r="A417" s="9" t="s">
        <v>39</v>
      </c>
      <c r="B417" s="9" t="s">
        <v>460</v>
      </c>
      <c r="C417" s="9" t="s">
        <v>442</v>
      </c>
      <c r="D417" s="9" t="s">
        <v>665</v>
      </c>
      <c r="E417" s="10">
        <v>1</v>
      </c>
      <c r="F417" s="7">
        <v>67.89</v>
      </c>
      <c r="G417" s="15">
        <f t="shared" si="6"/>
        <v>1.8101567723721016E-4</v>
      </c>
      <c r="I417" s="7">
        <v>0</v>
      </c>
      <c r="J417" s="7">
        <v>20.309999999999999</v>
      </c>
      <c r="K417" s="14">
        <v>0.64069400630914819</v>
      </c>
      <c r="L417" s="13" t="s">
        <v>1</v>
      </c>
    </row>
    <row r="418" spans="1:12" x14ac:dyDescent="0.25">
      <c r="A418" s="16" t="s">
        <v>149</v>
      </c>
      <c r="B418" s="9" t="s">
        <v>584</v>
      </c>
      <c r="C418" s="9" t="s">
        <v>450</v>
      </c>
      <c r="D418" s="9" t="s">
        <v>666</v>
      </c>
      <c r="E418" s="18">
        <v>1</v>
      </c>
      <c r="F418" s="19">
        <v>67.430000000000007</v>
      </c>
      <c r="G418" s="15">
        <f t="shared" si="6"/>
        <v>1.7978917537347301E-4</v>
      </c>
      <c r="H418" s="17"/>
      <c r="I418" s="18"/>
      <c r="J418" s="19"/>
      <c r="K418" s="17"/>
      <c r="L418" s="17"/>
    </row>
    <row r="419" spans="1:12" x14ac:dyDescent="0.25">
      <c r="A419" s="16" t="s">
        <v>410</v>
      </c>
      <c r="B419" s="9" t="s">
        <v>584</v>
      </c>
      <c r="C419" s="9" t="s">
        <v>450</v>
      </c>
      <c r="D419" s="9" t="s">
        <v>411</v>
      </c>
      <c r="E419" s="18">
        <v>1</v>
      </c>
      <c r="F419" s="19">
        <v>67.400000000000006</v>
      </c>
      <c r="G419" s="15">
        <f t="shared" si="6"/>
        <v>1.7970918612149014E-4</v>
      </c>
      <c r="H419" s="17"/>
      <c r="I419" s="18"/>
      <c r="J419" s="19"/>
      <c r="K419" s="17"/>
      <c r="L419" s="17"/>
    </row>
    <row r="420" spans="1:12" x14ac:dyDescent="0.25">
      <c r="A420" s="9" t="s">
        <v>413</v>
      </c>
      <c r="B420" s="9" t="s">
        <v>479</v>
      </c>
      <c r="C420" s="9" t="s">
        <v>446</v>
      </c>
      <c r="D420" s="9" t="s">
        <v>667</v>
      </c>
      <c r="E420" s="10">
        <v>3</v>
      </c>
      <c r="F420" s="7">
        <v>67.400000000000006</v>
      </c>
      <c r="G420" s="15">
        <f t="shared" si="6"/>
        <v>1.7970918612149014E-4</v>
      </c>
      <c r="I420" s="7">
        <v>0</v>
      </c>
      <c r="J420" s="7">
        <v>27.749999999999996</v>
      </c>
      <c r="K420" s="14">
        <v>0.52259887005649719</v>
      </c>
      <c r="L420" s="13" t="s">
        <v>1</v>
      </c>
    </row>
    <row r="421" spans="1:12" x14ac:dyDescent="0.25">
      <c r="A421" s="9">
        <v>5711</v>
      </c>
      <c r="B421" s="9" t="s">
        <v>584</v>
      </c>
      <c r="C421" s="9" t="s">
        <v>450</v>
      </c>
      <c r="D421" s="9" t="s">
        <v>668</v>
      </c>
      <c r="E421" s="10">
        <v>1</v>
      </c>
      <c r="F421" s="7">
        <v>66.959999999999994</v>
      </c>
      <c r="G421" s="15">
        <f t="shared" si="6"/>
        <v>1.7853601042574151E-4</v>
      </c>
      <c r="I421" s="7">
        <v>0</v>
      </c>
      <c r="J421" s="7">
        <v>834.80000000000007</v>
      </c>
      <c r="K421" s="14">
        <v>0.64320771725981796</v>
      </c>
      <c r="L421" s="13" t="s">
        <v>1</v>
      </c>
    </row>
    <row r="422" spans="1:12" x14ac:dyDescent="0.25">
      <c r="A422" s="9">
        <v>772031</v>
      </c>
      <c r="B422" s="9" t="s">
        <v>462</v>
      </c>
      <c r="C422" s="9" t="s">
        <v>428</v>
      </c>
      <c r="D422" s="9" t="s">
        <v>97</v>
      </c>
      <c r="E422" s="10">
        <v>1</v>
      </c>
      <c r="F422" s="7">
        <v>66.91</v>
      </c>
      <c r="G422" s="15">
        <f t="shared" si="6"/>
        <v>1.7840269500577009E-4</v>
      </c>
      <c r="I422" s="7">
        <v>0</v>
      </c>
      <c r="J422" s="7">
        <v>120.80000000000001</v>
      </c>
      <c r="K422" s="14">
        <v>0.91723614274867138</v>
      </c>
      <c r="L422" s="13" t="s">
        <v>1</v>
      </c>
    </row>
    <row r="423" spans="1:12" x14ac:dyDescent="0.25">
      <c r="A423" s="2">
        <v>4073</v>
      </c>
      <c r="B423" s="9" t="s">
        <v>603</v>
      </c>
      <c r="C423" s="9" t="s">
        <v>450</v>
      </c>
      <c r="D423" s="9" t="s">
        <v>275</v>
      </c>
      <c r="E423" s="10">
        <v>4</v>
      </c>
      <c r="F423" s="7">
        <v>66.680000000000007</v>
      </c>
      <c r="G423" s="15">
        <f t="shared" si="6"/>
        <v>1.7778944407390151E-4</v>
      </c>
      <c r="I423" s="7">
        <v>0</v>
      </c>
      <c r="J423" s="7">
        <v>1175.77</v>
      </c>
      <c r="K423" s="14">
        <v>0.57104765975220617</v>
      </c>
      <c r="L423" s="13" t="s">
        <v>1</v>
      </c>
    </row>
    <row r="424" spans="1:12" x14ac:dyDescent="0.25">
      <c r="A424" s="2" t="s">
        <v>889</v>
      </c>
      <c r="B424" s="9" t="s">
        <v>810</v>
      </c>
      <c r="C424" s="9" t="s">
        <v>811</v>
      </c>
      <c r="D424" s="9" t="s">
        <v>890</v>
      </c>
      <c r="E424" s="10">
        <v>5</v>
      </c>
      <c r="F424" s="7">
        <v>65.900000000000006</v>
      </c>
      <c r="G424" s="15">
        <f t="shared" si="6"/>
        <v>1.7570972352234717E-4</v>
      </c>
      <c r="I424" s="7">
        <v>0</v>
      </c>
      <c r="J424" s="7">
        <v>56.3</v>
      </c>
      <c r="K424" s="14">
        <v>0.60884611225262242</v>
      </c>
      <c r="L424" s="13" t="s">
        <v>1</v>
      </c>
    </row>
    <row r="425" spans="1:12" x14ac:dyDescent="0.25">
      <c r="A425" s="9" t="s">
        <v>834</v>
      </c>
      <c r="B425" s="9" t="s">
        <v>532</v>
      </c>
      <c r="C425" s="9" t="s">
        <v>782</v>
      </c>
      <c r="D425" s="9" t="s">
        <v>835</v>
      </c>
      <c r="E425" s="10">
        <v>9</v>
      </c>
      <c r="F425" s="7">
        <v>65.16</v>
      </c>
      <c r="G425" s="15">
        <f t="shared" si="6"/>
        <v>1.7373665530676997E-4</v>
      </c>
      <c r="I425" s="7">
        <v>0</v>
      </c>
      <c r="J425" s="7">
        <v>71.53</v>
      </c>
      <c r="K425" s="14">
        <v>0.61058472044387535</v>
      </c>
      <c r="L425" s="13" t="s">
        <v>1</v>
      </c>
    </row>
    <row r="426" spans="1:12" x14ac:dyDescent="0.25">
      <c r="A426" s="2">
        <v>90503</v>
      </c>
      <c r="B426" s="9" t="s">
        <v>479</v>
      </c>
      <c r="C426" s="9" t="s">
        <v>444</v>
      </c>
      <c r="D426" s="9" t="s">
        <v>670</v>
      </c>
      <c r="E426" s="10">
        <v>1</v>
      </c>
      <c r="F426" s="7">
        <v>64.88</v>
      </c>
      <c r="G426" s="15">
        <f t="shared" si="6"/>
        <v>1.7299008895492994E-4</v>
      </c>
      <c r="I426" s="7">
        <v>0</v>
      </c>
      <c r="J426" s="7">
        <v>379.79999999999995</v>
      </c>
      <c r="K426" s="14">
        <v>0.725473716381418</v>
      </c>
      <c r="L426" s="13" t="s">
        <v>1</v>
      </c>
    </row>
    <row r="427" spans="1:12" x14ac:dyDescent="0.25">
      <c r="A427" s="9">
        <v>222020</v>
      </c>
      <c r="B427" s="9" t="s">
        <v>462</v>
      </c>
      <c r="C427" s="9" t="s">
        <v>428</v>
      </c>
      <c r="D427" s="9" t="s">
        <v>73</v>
      </c>
      <c r="E427" s="10">
        <v>1</v>
      </c>
      <c r="F427" s="7">
        <v>64.849999999999994</v>
      </c>
      <c r="G427" s="15">
        <f t="shared" si="6"/>
        <v>1.7291009970294709E-4</v>
      </c>
      <c r="I427" s="7">
        <v>0</v>
      </c>
      <c r="J427" s="7">
        <v>248.36</v>
      </c>
      <c r="K427" s="14">
        <v>0.71179640032099045</v>
      </c>
      <c r="L427" s="13" t="s">
        <v>1</v>
      </c>
    </row>
    <row r="428" spans="1:12" x14ac:dyDescent="0.25">
      <c r="A428" s="2">
        <v>88461</v>
      </c>
      <c r="B428" s="9" t="s">
        <v>508</v>
      </c>
      <c r="C428" s="9" t="s">
        <v>449</v>
      </c>
      <c r="D428" s="9" t="s">
        <v>146</v>
      </c>
      <c r="E428" s="10">
        <v>3</v>
      </c>
      <c r="F428" s="7">
        <v>64.08</v>
      </c>
      <c r="G428" s="15">
        <f t="shared" si="6"/>
        <v>1.7085704223538704E-4</v>
      </c>
      <c r="I428" s="7">
        <v>0</v>
      </c>
      <c r="J428" s="7">
        <v>409.96000000000004</v>
      </c>
      <c r="K428" s="14">
        <v>0.77190736207870481</v>
      </c>
      <c r="L428" s="13" t="s">
        <v>1</v>
      </c>
    </row>
    <row r="429" spans="1:12" x14ac:dyDescent="0.25">
      <c r="A429" s="2" t="s">
        <v>827</v>
      </c>
      <c r="B429" s="9" t="s">
        <v>821</v>
      </c>
      <c r="C429" s="9" t="s">
        <v>825</v>
      </c>
      <c r="D429" s="9" t="s">
        <v>828</v>
      </c>
      <c r="E429" s="10">
        <v>4</v>
      </c>
      <c r="F429" s="7">
        <v>64</v>
      </c>
      <c r="G429" s="15">
        <f t="shared" si="6"/>
        <v>1.7064373756343275E-4</v>
      </c>
      <c r="I429" s="7">
        <v>0</v>
      </c>
      <c r="J429" s="7">
        <v>91.05</v>
      </c>
      <c r="K429" s="14">
        <v>0.67175741478530326</v>
      </c>
      <c r="L429" s="13" t="s">
        <v>1</v>
      </c>
    </row>
    <row r="430" spans="1:12" x14ac:dyDescent="0.25">
      <c r="A430" s="2" t="s">
        <v>368</v>
      </c>
      <c r="B430" s="9" t="s">
        <v>511</v>
      </c>
      <c r="C430" s="9" t="s">
        <v>428</v>
      </c>
      <c r="D430" s="9" t="s">
        <v>671</v>
      </c>
      <c r="E430" s="10">
        <v>1</v>
      </c>
      <c r="F430" s="7">
        <v>63.02</v>
      </c>
      <c r="G430" s="15">
        <f t="shared" si="6"/>
        <v>1.680307553319927E-4</v>
      </c>
      <c r="I430" s="7">
        <v>0</v>
      </c>
      <c r="J430" s="7">
        <v>37.04</v>
      </c>
      <c r="K430" s="14">
        <v>1.1186952582301419</v>
      </c>
      <c r="L430" s="13" t="s">
        <v>1</v>
      </c>
    </row>
    <row r="431" spans="1:12" x14ac:dyDescent="0.25">
      <c r="A431" s="2">
        <v>4032</v>
      </c>
      <c r="B431" s="9" t="s">
        <v>603</v>
      </c>
      <c r="C431" s="9" t="s">
        <v>450</v>
      </c>
      <c r="D431" s="9" t="s">
        <v>407</v>
      </c>
      <c r="E431" s="10">
        <v>7</v>
      </c>
      <c r="F431" s="7">
        <v>62.969999999999985</v>
      </c>
      <c r="G431" s="15">
        <f t="shared" si="6"/>
        <v>1.6789743991202122E-4</v>
      </c>
      <c r="I431" s="7">
        <v>0</v>
      </c>
      <c r="J431" s="7">
        <v>1593.1300000000003</v>
      </c>
      <c r="K431" s="14">
        <v>0.74238915165777419</v>
      </c>
      <c r="L431" s="13" t="s">
        <v>1</v>
      </c>
    </row>
    <row r="432" spans="1:12" x14ac:dyDescent="0.25">
      <c r="A432" s="9">
        <v>66044</v>
      </c>
      <c r="B432" s="9" t="s">
        <v>555</v>
      </c>
      <c r="C432" s="9" t="s">
        <v>449</v>
      </c>
      <c r="D432" s="9" t="s">
        <v>672</v>
      </c>
      <c r="E432" s="10">
        <v>2</v>
      </c>
      <c r="F432" s="7">
        <v>62.74</v>
      </c>
      <c r="G432" s="15">
        <f t="shared" si="6"/>
        <v>1.6728418898015267E-4</v>
      </c>
      <c r="I432" s="7">
        <v>0</v>
      </c>
      <c r="J432" s="7">
        <v>512</v>
      </c>
      <c r="K432" s="14">
        <v>0.66218313502327997</v>
      </c>
      <c r="L432" s="13" t="s">
        <v>1</v>
      </c>
    </row>
    <row r="433" spans="1:12" x14ac:dyDescent="0.25">
      <c r="A433" s="9" t="s">
        <v>382</v>
      </c>
      <c r="B433" s="9" t="s">
        <v>566</v>
      </c>
      <c r="C433" s="9" t="s">
        <v>442</v>
      </c>
      <c r="D433" s="9" t="s">
        <v>340</v>
      </c>
      <c r="E433" s="10">
        <v>1</v>
      </c>
      <c r="F433" s="7">
        <v>61.96</v>
      </c>
      <c r="G433" s="15">
        <f t="shared" si="6"/>
        <v>1.6520446842859833E-4</v>
      </c>
      <c r="I433" s="7">
        <v>0</v>
      </c>
      <c r="J433" s="7">
        <v>19.5</v>
      </c>
      <c r="K433" s="14">
        <v>0.54469273743016766</v>
      </c>
      <c r="L433" s="13" t="s">
        <v>1</v>
      </c>
    </row>
    <row r="434" spans="1:12" x14ac:dyDescent="0.25">
      <c r="A434" s="9" t="s">
        <v>414</v>
      </c>
      <c r="B434" s="9" t="s">
        <v>673</v>
      </c>
      <c r="C434" s="9" t="s">
        <v>442</v>
      </c>
      <c r="D434" s="9" t="s">
        <v>415</v>
      </c>
      <c r="E434" s="10">
        <v>1</v>
      </c>
      <c r="F434" s="7">
        <v>61.89</v>
      </c>
      <c r="G434" s="15">
        <f t="shared" si="6"/>
        <v>1.6501782684063832E-4</v>
      </c>
      <c r="I434" s="7">
        <v>0</v>
      </c>
      <c r="J434" s="7">
        <v>21.181699999999999</v>
      </c>
      <c r="K434" s="14">
        <v>0.52980740370185098</v>
      </c>
      <c r="L434" s="13" t="s">
        <v>1</v>
      </c>
    </row>
    <row r="435" spans="1:12" x14ac:dyDescent="0.25">
      <c r="A435" s="16" t="s">
        <v>165</v>
      </c>
      <c r="B435" s="9" t="s">
        <v>584</v>
      </c>
      <c r="C435" s="9" t="s">
        <v>450</v>
      </c>
      <c r="D435" s="9" t="s">
        <v>674</v>
      </c>
      <c r="E435" s="18">
        <v>1</v>
      </c>
      <c r="F435" s="19">
        <v>61.464799999999997</v>
      </c>
      <c r="G435" s="15">
        <f t="shared" si="6"/>
        <v>1.6388411250920127E-4</v>
      </c>
      <c r="H435" s="17"/>
      <c r="I435" s="18"/>
      <c r="J435" s="19"/>
      <c r="K435" s="17"/>
      <c r="L435" s="17"/>
    </row>
    <row r="436" spans="1:12" x14ac:dyDescent="0.25">
      <c r="A436" s="2" t="s">
        <v>279</v>
      </c>
      <c r="B436" s="9" t="s">
        <v>581</v>
      </c>
      <c r="C436" s="9" t="s">
        <v>456</v>
      </c>
      <c r="D436" s="9" t="s">
        <v>675</v>
      </c>
      <c r="E436" s="10">
        <v>1</v>
      </c>
      <c r="F436" s="7">
        <v>61.16</v>
      </c>
      <c r="G436" s="15">
        <f t="shared" si="6"/>
        <v>1.6307142170905541E-4</v>
      </c>
      <c r="I436" s="7">
        <v>0</v>
      </c>
      <c r="J436" s="7">
        <v>30.1</v>
      </c>
      <c r="K436" s="14">
        <v>1.2366474938373049</v>
      </c>
      <c r="L436" s="13" t="s">
        <v>1</v>
      </c>
    </row>
    <row r="437" spans="1:12" x14ac:dyDescent="0.25">
      <c r="A437" s="2">
        <v>78180</v>
      </c>
      <c r="B437" s="9" t="s">
        <v>541</v>
      </c>
      <c r="C437" s="9" t="s">
        <v>441</v>
      </c>
      <c r="D437" s="9" t="s">
        <v>75</v>
      </c>
      <c r="E437" s="10">
        <v>1</v>
      </c>
      <c r="F437" s="7">
        <v>60.81</v>
      </c>
      <c r="G437" s="15">
        <f t="shared" si="6"/>
        <v>1.621382137692554E-4</v>
      </c>
      <c r="I437" s="7">
        <v>0</v>
      </c>
      <c r="J437" s="7">
        <v>411.5</v>
      </c>
      <c r="K437" s="14">
        <v>0.54092779304089489</v>
      </c>
      <c r="L437" s="13" t="s">
        <v>1</v>
      </c>
    </row>
    <row r="438" spans="1:12" x14ac:dyDescent="0.25">
      <c r="A438" s="9" t="s">
        <v>891</v>
      </c>
      <c r="B438" s="9" t="s">
        <v>881</v>
      </c>
      <c r="C438" s="9" t="s">
        <v>442</v>
      </c>
      <c r="D438" s="9" t="s">
        <v>882</v>
      </c>
      <c r="E438" s="10">
        <v>2</v>
      </c>
      <c r="F438" s="7">
        <v>60</v>
      </c>
      <c r="G438" s="15">
        <f t="shared" si="6"/>
        <v>1.5997850396571822E-4</v>
      </c>
      <c r="I438" s="7">
        <v>0</v>
      </c>
      <c r="J438" s="7">
        <v>57</v>
      </c>
      <c r="K438" s="14">
        <v>0.8909034073147859</v>
      </c>
      <c r="L438" s="13" t="s">
        <v>1</v>
      </c>
    </row>
    <row r="439" spans="1:12" x14ac:dyDescent="0.25">
      <c r="A439" s="2" t="s">
        <v>836</v>
      </c>
      <c r="B439" s="9" t="s">
        <v>532</v>
      </c>
      <c r="C439" s="9" t="s">
        <v>782</v>
      </c>
      <c r="D439" s="9" t="s">
        <v>837</v>
      </c>
      <c r="E439" s="10">
        <v>32</v>
      </c>
      <c r="F439" s="7">
        <v>59.48</v>
      </c>
      <c r="G439" s="15">
        <f t="shared" si="6"/>
        <v>1.5859202359801529E-4</v>
      </c>
      <c r="I439" s="7">
        <v>0</v>
      </c>
      <c r="J439" s="7">
        <v>83.85</v>
      </c>
      <c r="K439" s="14">
        <v>0.55320973807481688</v>
      </c>
      <c r="L439" s="13" t="s">
        <v>1</v>
      </c>
    </row>
    <row r="440" spans="1:12" x14ac:dyDescent="0.25">
      <c r="A440" s="9">
        <v>442058</v>
      </c>
      <c r="B440" s="9" t="s">
        <v>462</v>
      </c>
      <c r="C440" s="9" t="s">
        <v>428</v>
      </c>
      <c r="D440" s="9" t="s">
        <v>341</v>
      </c>
      <c r="E440" s="10">
        <v>1</v>
      </c>
      <c r="F440" s="7">
        <v>58.56</v>
      </c>
      <c r="G440" s="15">
        <f t="shared" si="6"/>
        <v>1.5613901987054097E-4</v>
      </c>
      <c r="I440" s="7">
        <v>0</v>
      </c>
      <c r="J440" s="7">
        <v>169.67</v>
      </c>
      <c r="K440" s="14">
        <v>0.7198862913148627</v>
      </c>
      <c r="L440" s="13" t="s">
        <v>1</v>
      </c>
    </row>
    <row r="441" spans="1:12" x14ac:dyDescent="0.25">
      <c r="A441" s="9" t="s">
        <v>172</v>
      </c>
      <c r="B441" s="9" t="s">
        <v>584</v>
      </c>
      <c r="C441" s="9" t="s">
        <v>450</v>
      </c>
      <c r="D441" s="9" t="s">
        <v>173</v>
      </c>
      <c r="E441" s="10">
        <v>1</v>
      </c>
      <c r="F441" s="7">
        <v>58.52</v>
      </c>
      <c r="G441" s="15">
        <f t="shared" si="6"/>
        <v>1.5603236753456383E-4</v>
      </c>
      <c r="I441" s="7">
        <v>0</v>
      </c>
      <c r="J441" s="7">
        <v>33.83</v>
      </c>
      <c r="K441" s="14">
        <v>0.70493852886017916</v>
      </c>
      <c r="L441" s="13" t="s">
        <v>1</v>
      </c>
    </row>
    <row r="442" spans="1:12" x14ac:dyDescent="0.25">
      <c r="A442" s="16" t="s">
        <v>213</v>
      </c>
      <c r="B442" s="9" t="s">
        <v>511</v>
      </c>
      <c r="C442" s="9" t="s">
        <v>428</v>
      </c>
      <c r="D442" s="9" t="s">
        <v>676</v>
      </c>
      <c r="E442" s="18">
        <v>1</v>
      </c>
      <c r="F442" s="19">
        <v>58.36</v>
      </c>
      <c r="G442" s="15">
        <f t="shared" si="6"/>
        <v>1.5560575819065524E-4</v>
      </c>
      <c r="H442" s="17"/>
      <c r="I442" s="18"/>
      <c r="J442" s="19"/>
      <c r="K442" s="17"/>
      <c r="L442" s="17"/>
    </row>
    <row r="443" spans="1:12" x14ac:dyDescent="0.25">
      <c r="A443" s="2" t="s">
        <v>337</v>
      </c>
      <c r="B443" s="9" t="s">
        <v>511</v>
      </c>
      <c r="C443" s="9" t="s">
        <v>428</v>
      </c>
      <c r="D443" s="9" t="s">
        <v>677</v>
      </c>
      <c r="E443" s="10">
        <v>2</v>
      </c>
      <c r="F443" s="7">
        <v>58.32</v>
      </c>
      <c r="G443" s="15">
        <f t="shared" si="6"/>
        <v>1.554991058546781E-4</v>
      </c>
      <c r="I443" s="7">
        <v>0</v>
      </c>
      <c r="J443" s="7">
        <v>41.948700000000002</v>
      </c>
      <c r="K443" s="14">
        <v>0.57550692824804506</v>
      </c>
      <c r="L443" s="13" t="s">
        <v>1</v>
      </c>
    </row>
    <row r="444" spans="1:12" x14ac:dyDescent="0.25">
      <c r="A444" s="9">
        <v>77152</v>
      </c>
      <c r="B444" s="9" t="s">
        <v>508</v>
      </c>
      <c r="C444" s="9" t="s">
        <v>449</v>
      </c>
      <c r="D444" s="9" t="s">
        <v>26</v>
      </c>
      <c r="E444" s="10">
        <v>3</v>
      </c>
      <c r="F444" s="7">
        <v>58.17</v>
      </c>
      <c r="G444" s="15">
        <f t="shared" si="6"/>
        <v>1.550991595947638E-4</v>
      </c>
      <c r="I444" s="7">
        <v>0</v>
      </c>
      <c r="J444" s="7">
        <v>441.45</v>
      </c>
      <c r="K444" s="14">
        <v>0.83292452830188679</v>
      </c>
      <c r="L444" s="13" t="s">
        <v>1</v>
      </c>
    </row>
    <row r="445" spans="1:12" x14ac:dyDescent="0.25">
      <c r="A445" s="2">
        <v>55013</v>
      </c>
      <c r="B445" s="9" t="s">
        <v>496</v>
      </c>
      <c r="C445" s="9" t="s">
        <v>449</v>
      </c>
      <c r="D445" s="9" t="s">
        <v>678</v>
      </c>
      <c r="E445" s="10">
        <v>1</v>
      </c>
      <c r="F445" s="7">
        <v>57.5</v>
      </c>
      <c r="G445" s="15">
        <f t="shared" si="6"/>
        <v>1.5331273296714662E-4</v>
      </c>
      <c r="I445" s="7">
        <v>0</v>
      </c>
      <c r="J445" s="7">
        <v>553.98</v>
      </c>
      <c r="K445" s="14">
        <v>0.74761133603238872</v>
      </c>
      <c r="L445" s="13" t="s">
        <v>1</v>
      </c>
    </row>
    <row r="446" spans="1:12" x14ac:dyDescent="0.25">
      <c r="A446" s="16" t="s">
        <v>47</v>
      </c>
      <c r="B446" s="9" t="s">
        <v>584</v>
      </c>
      <c r="C446" s="9" t="s">
        <v>450</v>
      </c>
      <c r="D446" s="9" t="s">
        <v>48</v>
      </c>
      <c r="E446" s="18">
        <v>1</v>
      </c>
      <c r="F446" s="19">
        <v>57.4</v>
      </c>
      <c r="G446" s="15">
        <f t="shared" si="6"/>
        <v>1.5304610212720375E-4</v>
      </c>
      <c r="H446" s="17"/>
      <c r="I446" s="18"/>
      <c r="J446" s="19"/>
      <c r="K446" s="17"/>
      <c r="L446" s="17"/>
    </row>
    <row r="447" spans="1:12" x14ac:dyDescent="0.25">
      <c r="A447" s="9">
        <v>112002</v>
      </c>
      <c r="B447" s="9" t="s">
        <v>475</v>
      </c>
      <c r="C447" s="9" t="s">
        <v>428</v>
      </c>
      <c r="D447" s="9" t="s">
        <v>679</v>
      </c>
      <c r="E447" s="10">
        <v>1</v>
      </c>
      <c r="F447" s="7">
        <v>57.01</v>
      </c>
      <c r="G447" s="15">
        <f t="shared" si="6"/>
        <v>1.5200624185142658E-4</v>
      </c>
      <c r="I447" s="7">
        <v>0</v>
      </c>
      <c r="J447" s="7">
        <v>360.64</v>
      </c>
      <c r="K447" s="14">
        <v>0.53598870476332017</v>
      </c>
      <c r="L447" s="13" t="s">
        <v>1</v>
      </c>
    </row>
    <row r="448" spans="1:12" x14ac:dyDescent="0.25">
      <c r="A448" s="2">
        <v>2210</v>
      </c>
      <c r="B448" s="9" t="s">
        <v>548</v>
      </c>
      <c r="C448" s="9" t="s">
        <v>446</v>
      </c>
      <c r="D448" s="9" t="s">
        <v>188</v>
      </c>
      <c r="E448" s="10">
        <v>2</v>
      </c>
      <c r="F448" s="7">
        <v>57</v>
      </c>
      <c r="G448" s="15">
        <f t="shared" si="6"/>
        <v>1.5197957876743228E-4</v>
      </c>
      <c r="H448" s="7">
        <v>27.8</v>
      </c>
      <c r="I448" s="7">
        <v>21378.2</v>
      </c>
      <c r="J448" s="7">
        <v>12955.380000000074</v>
      </c>
      <c r="K448" s="14">
        <v>0.27254843509614085</v>
      </c>
      <c r="L448" s="13">
        <v>0.60600892497965564</v>
      </c>
    </row>
    <row r="449" spans="1:12" x14ac:dyDescent="0.25">
      <c r="A449" s="2">
        <v>112016</v>
      </c>
      <c r="B449" s="9" t="s">
        <v>462</v>
      </c>
      <c r="C449" s="9" t="s">
        <v>428</v>
      </c>
      <c r="D449" s="9" t="s">
        <v>680</v>
      </c>
      <c r="E449" s="10">
        <v>1</v>
      </c>
      <c r="F449" s="7">
        <v>56.32</v>
      </c>
      <c r="G449" s="15">
        <f t="shared" si="6"/>
        <v>1.5016648905582082E-4</v>
      </c>
      <c r="I449" s="7">
        <v>0</v>
      </c>
      <c r="J449" s="7">
        <v>323.20999999999998</v>
      </c>
      <c r="K449" s="14">
        <v>0.61943731074399166</v>
      </c>
      <c r="L449" s="13" t="s">
        <v>1</v>
      </c>
    </row>
    <row r="450" spans="1:12" x14ac:dyDescent="0.25">
      <c r="A450" s="2" t="s">
        <v>217</v>
      </c>
      <c r="B450" s="9" t="s">
        <v>479</v>
      </c>
      <c r="C450" s="9" t="s">
        <v>446</v>
      </c>
      <c r="D450" s="9" t="s">
        <v>218</v>
      </c>
      <c r="E450" s="10">
        <v>1</v>
      </c>
      <c r="F450" s="7">
        <v>56.3</v>
      </c>
      <c r="G450" s="15">
        <f t="shared" si="6"/>
        <v>1.5011316288783224E-4</v>
      </c>
      <c r="I450" s="7">
        <v>0</v>
      </c>
      <c r="J450" s="7">
        <v>24.06</v>
      </c>
      <c r="K450" s="14">
        <v>0.59042944785276075</v>
      </c>
      <c r="L450" s="13" t="s">
        <v>1</v>
      </c>
    </row>
    <row r="451" spans="1:12" x14ac:dyDescent="0.25">
      <c r="A451" s="2" t="s">
        <v>892</v>
      </c>
      <c r="B451" s="9" t="s">
        <v>532</v>
      </c>
      <c r="C451" s="9" t="s">
        <v>782</v>
      </c>
      <c r="D451" s="9" t="s">
        <v>893</v>
      </c>
      <c r="E451" s="10">
        <v>2</v>
      </c>
      <c r="F451" s="7">
        <v>55.82</v>
      </c>
      <c r="G451" s="15">
        <f t="shared" si="6"/>
        <v>1.4883333485610651E-4</v>
      </c>
      <c r="I451" s="7">
        <v>0</v>
      </c>
      <c r="J451" s="7">
        <v>85.55</v>
      </c>
      <c r="K451" s="14">
        <v>0.75540838852097136</v>
      </c>
      <c r="L451" s="13" t="s">
        <v>1</v>
      </c>
    </row>
    <row r="452" spans="1:12" x14ac:dyDescent="0.25">
      <c r="A452" s="16" t="s">
        <v>265</v>
      </c>
      <c r="B452" s="9" t="s">
        <v>584</v>
      </c>
      <c r="C452" s="9" t="s">
        <v>450</v>
      </c>
      <c r="D452" s="9" t="s">
        <v>266</v>
      </c>
      <c r="E452" s="18">
        <v>1</v>
      </c>
      <c r="F452" s="19">
        <v>55.81</v>
      </c>
      <c r="G452" s="15">
        <f t="shared" ref="G452:G515" si="7">F452/$F$1</f>
        <v>1.4880667177211222E-4</v>
      </c>
      <c r="H452" s="17"/>
      <c r="I452" s="18"/>
      <c r="J452" s="19"/>
      <c r="K452" s="17"/>
      <c r="L452" s="17"/>
    </row>
    <row r="453" spans="1:12" x14ac:dyDescent="0.25">
      <c r="A453" s="2">
        <v>88651</v>
      </c>
      <c r="B453" s="9" t="s">
        <v>507</v>
      </c>
      <c r="C453" s="9" t="s">
        <v>441</v>
      </c>
      <c r="D453" s="9" t="s">
        <v>326</v>
      </c>
      <c r="E453" s="10">
        <v>1</v>
      </c>
      <c r="F453" s="7">
        <v>55.78</v>
      </c>
      <c r="G453" s="15">
        <f t="shared" si="7"/>
        <v>1.4872668252012937E-4</v>
      </c>
      <c r="I453" s="7">
        <v>0</v>
      </c>
      <c r="J453" s="7">
        <v>397.71000000000004</v>
      </c>
      <c r="K453" s="14">
        <v>0.78470098455103299</v>
      </c>
      <c r="L453" s="13" t="s">
        <v>1</v>
      </c>
    </row>
    <row r="454" spans="1:12" x14ac:dyDescent="0.25">
      <c r="A454" s="2">
        <v>772231</v>
      </c>
      <c r="B454" s="9" t="s">
        <v>462</v>
      </c>
      <c r="C454" s="9" t="s">
        <v>428</v>
      </c>
      <c r="D454" s="9" t="s">
        <v>681</v>
      </c>
      <c r="E454" s="10">
        <v>1</v>
      </c>
      <c r="F454" s="7">
        <v>55.27</v>
      </c>
      <c r="G454" s="15">
        <f t="shared" si="7"/>
        <v>1.4736686523642077E-4</v>
      </c>
      <c r="I454" s="7">
        <v>0</v>
      </c>
      <c r="J454" s="7">
        <v>109.75</v>
      </c>
      <c r="K454" s="14">
        <v>0.72783341070362761</v>
      </c>
      <c r="L454" s="13" t="s">
        <v>1</v>
      </c>
    </row>
    <row r="455" spans="1:12" x14ac:dyDescent="0.25">
      <c r="A455" s="2">
        <v>5242</v>
      </c>
      <c r="B455" s="9" t="s">
        <v>810</v>
      </c>
      <c r="C455" s="9" t="s">
        <v>811</v>
      </c>
      <c r="D455" s="9" t="s">
        <v>894</v>
      </c>
      <c r="E455" s="10">
        <v>3</v>
      </c>
      <c r="F455" s="7">
        <v>54.36</v>
      </c>
      <c r="G455" s="15">
        <f t="shared" si="7"/>
        <v>1.4494052459294071E-4</v>
      </c>
      <c r="I455" s="7">
        <v>0</v>
      </c>
      <c r="J455" s="7">
        <v>867.85000000000014</v>
      </c>
      <c r="K455" s="14">
        <v>0.56802413865326218</v>
      </c>
      <c r="L455" s="13" t="s">
        <v>1</v>
      </c>
    </row>
    <row r="456" spans="1:12" x14ac:dyDescent="0.25">
      <c r="A456" s="9" t="s">
        <v>813</v>
      </c>
      <c r="B456" s="9" t="s">
        <v>810</v>
      </c>
      <c r="C456" s="9" t="s">
        <v>811</v>
      </c>
      <c r="D456" s="9" t="s">
        <v>814</v>
      </c>
      <c r="E456" s="10">
        <v>3</v>
      </c>
      <c r="F456" s="7">
        <v>54.36</v>
      </c>
      <c r="G456" s="15">
        <f t="shared" si="7"/>
        <v>1.4494052459294071E-4</v>
      </c>
      <c r="I456" s="7">
        <v>0</v>
      </c>
      <c r="J456" s="7">
        <v>53.75</v>
      </c>
      <c r="K456" s="14">
        <v>0.79160530191458023</v>
      </c>
      <c r="L456" s="13" t="s">
        <v>1</v>
      </c>
    </row>
    <row r="457" spans="1:12" x14ac:dyDescent="0.25">
      <c r="A457" s="2" t="s">
        <v>895</v>
      </c>
      <c r="B457" s="9" t="s">
        <v>810</v>
      </c>
      <c r="C457" s="9" t="s">
        <v>811</v>
      </c>
      <c r="D457" s="9" t="s">
        <v>862</v>
      </c>
      <c r="E457" s="10">
        <v>3</v>
      </c>
      <c r="F457" s="7">
        <v>54.300000000000004</v>
      </c>
      <c r="G457" s="15">
        <f t="shared" si="7"/>
        <v>1.4478054608897499E-4</v>
      </c>
      <c r="I457" s="7">
        <v>0</v>
      </c>
      <c r="J457" s="7">
        <v>55.81</v>
      </c>
      <c r="K457" s="14">
        <v>0.74942930038941857</v>
      </c>
      <c r="L457" s="13" t="s">
        <v>1</v>
      </c>
    </row>
    <row r="458" spans="1:12" x14ac:dyDescent="0.25">
      <c r="A458" s="2" t="s">
        <v>815</v>
      </c>
      <c r="B458" s="9" t="s">
        <v>810</v>
      </c>
      <c r="C458" s="9" t="s">
        <v>811</v>
      </c>
      <c r="D458" s="9" t="s">
        <v>812</v>
      </c>
      <c r="E458" s="10">
        <v>3</v>
      </c>
      <c r="F458" s="7">
        <v>54.300000000000004</v>
      </c>
      <c r="G458" s="15">
        <f t="shared" si="7"/>
        <v>1.4478054608897499E-4</v>
      </c>
      <c r="I458" s="7">
        <v>0</v>
      </c>
      <c r="J458" s="7">
        <v>55.78</v>
      </c>
      <c r="K458" s="14">
        <v>0.63135257498585173</v>
      </c>
      <c r="L458" s="13" t="s">
        <v>1</v>
      </c>
    </row>
    <row r="459" spans="1:12" x14ac:dyDescent="0.25">
      <c r="A459" s="2" t="s">
        <v>896</v>
      </c>
      <c r="B459" s="9" t="s">
        <v>886</v>
      </c>
      <c r="C459" s="9" t="s">
        <v>782</v>
      </c>
      <c r="D459" s="9" t="s">
        <v>887</v>
      </c>
      <c r="E459" s="10">
        <v>2</v>
      </c>
      <c r="F459" s="7">
        <v>54.3</v>
      </c>
      <c r="G459" s="15">
        <f t="shared" si="7"/>
        <v>1.4478054608897496E-4</v>
      </c>
      <c r="I459" s="7">
        <v>0</v>
      </c>
      <c r="J459" s="7">
        <v>98.800000000000011</v>
      </c>
      <c r="K459" s="14">
        <v>0.71191814382475871</v>
      </c>
      <c r="L459" s="13" t="s">
        <v>1</v>
      </c>
    </row>
    <row r="460" spans="1:12" x14ac:dyDescent="0.25">
      <c r="A460" s="9">
        <v>229051</v>
      </c>
      <c r="B460" s="9" t="s">
        <v>541</v>
      </c>
      <c r="C460" s="9" t="s">
        <v>441</v>
      </c>
      <c r="D460" s="9" t="s">
        <v>682</v>
      </c>
      <c r="E460" s="10">
        <v>1</v>
      </c>
      <c r="F460" s="7">
        <v>53.83</v>
      </c>
      <c r="G460" s="15">
        <f t="shared" si="7"/>
        <v>1.4352738114124352E-4</v>
      </c>
      <c r="I460" s="7">
        <v>0</v>
      </c>
      <c r="J460" s="7">
        <v>222.66000000000003</v>
      </c>
      <c r="K460" s="14">
        <v>0.74227422742274241</v>
      </c>
      <c r="L460" s="13" t="s">
        <v>1</v>
      </c>
    </row>
    <row r="461" spans="1:12" x14ac:dyDescent="0.25">
      <c r="A461" s="2" t="s">
        <v>236</v>
      </c>
      <c r="B461" s="9" t="s">
        <v>511</v>
      </c>
      <c r="C461" s="9" t="s">
        <v>428</v>
      </c>
      <c r="D461" s="9" t="s">
        <v>683</v>
      </c>
      <c r="E461" s="10">
        <v>1</v>
      </c>
      <c r="F461" s="7">
        <v>53.78</v>
      </c>
      <c r="G461" s="15">
        <f t="shared" si="7"/>
        <v>1.433940657212721E-4</v>
      </c>
      <c r="I461" s="7">
        <v>0</v>
      </c>
      <c r="J461" s="7">
        <v>42.62</v>
      </c>
      <c r="K461" s="14">
        <v>0.53949367088607592</v>
      </c>
      <c r="L461" s="13" t="s">
        <v>1</v>
      </c>
    </row>
    <row r="462" spans="1:12" x14ac:dyDescent="0.25">
      <c r="A462" s="9">
        <v>90500</v>
      </c>
      <c r="B462" s="9" t="s">
        <v>479</v>
      </c>
      <c r="C462" s="9" t="s">
        <v>444</v>
      </c>
      <c r="D462" s="9" t="s">
        <v>684</v>
      </c>
      <c r="E462" s="10">
        <v>1</v>
      </c>
      <c r="F462" s="7">
        <v>53.75</v>
      </c>
      <c r="G462" s="15">
        <f t="shared" si="7"/>
        <v>1.4331407646928922E-4</v>
      </c>
      <c r="I462" s="7">
        <v>0</v>
      </c>
      <c r="J462" s="7">
        <v>393.77000000000004</v>
      </c>
      <c r="K462" s="14">
        <v>0.65069817400644481</v>
      </c>
      <c r="L462" s="13" t="s">
        <v>1</v>
      </c>
    </row>
    <row r="463" spans="1:12" x14ac:dyDescent="0.25">
      <c r="A463" s="16" t="s">
        <v>181</v>
      </c>
      <c r="B463" s="9" t="s">
        <v>526</v>
      </c>
      <c r="C463" s="9" t="s">
        <v>428</v>
      </c>
      <c r="D463" s="9" t="s">
        <v>182</v>
      </c>
      <c r="E463" s="18">
        <v>1</v>
      </c>
      <c r="F463" s="19">
        <v>52.56</v>
      </c>
      <c r="G463" s="15">
        <f t="shared" si="7"/>
        <v>1.4014116947396916E-4</v>
      </c>
      <c r="H463" s="17"/>
      <c r="I463" s="18"/>
      <c r="J463" s="19"/>
      <c r="K463" s="17"/>
      <c r="L463" s="17"/>
    </row>
    <row r="464" spans="1:12" x14ac:dyDescent="0.25">
      <c r="A464" s="2">
        <v>2312</v>
      </c>
      <c r="B464" s="9" t="s">
        <v>479</v>
      </c>
      <c r="C464" s="9" t="s">
        <v>446</v>
      </c>
      <c r="D464" s="9" t="s">
        <v>685</v>
      </c>
      <c r="E464" s="10">
        <v>4</v>
      </c>
      <c r="F464" s="7">
        <v>52.36</v>
      </c>
      <c r="G464" s="15">
        <f t="shared" si="7"/>
        <v>1.3960790779408343E-4</v>
      </c>
      <c r="I464" s="7">
        <v>0</v>
      </c>
      <c r="J464" s="7">
        <v>5797.3799999999992</v>
      </c>
      <c r="K464" s="14">
        <v>0.68793341592265056</v>
      </c>
      <c r="L464" s="13" t="s">
        <v>1</v>
      </c>
    </row>
    <row r="465" spans="1:12" x14ac:dyDescent="0.25">
      <c r="A465" s="2">
        <v>550111</v>
      </c>
      <c r="B465" s="9" t="s">
        <v>496</v>
      </c>
      <c r="C465" s="9" t="s">
        <v>449</v>
      </c>
      <c r="D465" s="9" t="s">
        <v>686</v>
      </c>
      <c r="E465" s="10">
        <v>3</v>
      </c>
      <c r="F465" s="7">
        <v>52.25</v>
      </c>
      <c r="G465" s="15">
        <f t="shared" si="7"/>
        <v>1.3931461387014629E-4</v>
      </c>
      <c r="I465" s="7">
        <v>0</v>
      </c>
      <c r="J465" s="7">
        <v>159.59</v>
      </c>
      <c r="K465" s="14">
        <v>0.38051979017644255</v>
      </c>
      <c r="L465" s="13" t="s">
        <v>1</v>
      </c>
    </row>
    <row r="466" spans="1:12" x14ac:dyDescent="0.25">
      <c r="A466" s="16" t="s">
        <v>90</v>
      </c>
      <c r="B466" s="9" t="s">
        <v>584</v>
      </c>
      <c r="C466" s="9" t="s">
        <v>450</v>
      </c>
      <c r="D466" s="9" t="s">
        <v>687</v>
      </c>
      <c r="E466" s="18">
        <v>1</v>
      </c>
      <c r="F466" s="19">
        <v>52.224500000000006</v>
      </c>
      <c r="G466" s="15">
        <f t="shared" si="7"/>
        <v>1.3924662300596085E-4</v>
      </c>
      <c r="H466" s="17"/>
      <c r="I466" s="18"/>
      <c r="J466" s="19"/>
      <c r="K466" s="17"/>
      <c r="L466" s="17"/>
    </row>
    <row r="467" spans="1:12" x14ac:dyDescent="0.25">
      <c r="A467" s="16" t="s">
        <v>269</v>
      </c>
      <c r="B467" s="9" t="s">
        <v>526</v>
      </c>
      <c r="C467" s="9" t="s">
        <v>428</v>
      </c>
      <c r="D467" s="9" t="s">
        <v>270</v>
      </c>
      <c r="E467" s="18">
        <v>1</v>
      </c>
      <c r="F467" s="19">
        <v>51.8</v>
      </c>
      <c r="G467" s="15">
        <f t="shared" si="7"/>
        <v>1.3811477509040337E-4</v>
      </c>
      <c r="H467" s="17"/>
      <c r="I467" s="18"/>
      <c r="J467" s="19"/>
      <c r="K467" s="17"/>
      <c r="L467" s="17"/>
    </row>
    <row r="468" spans="1:12" x14ac:dyDescent="0.25">
      <c r="A468" s="9">
        <v>4016</v>
      </c>
      <c r="B468" s="9" t="s">
        <v>603</v>
      </c>
      <c r="C468" s="9" t="s">
        <v>450</v>
      </c>
      <c r="D468" s="9" t="s">
        <v>384</v>
      </c>
      <c r="E468" s="10">
        <v>5</v>
      </c>
      <c r="F468" s="7">
        <v>51.739999999999995</v>
      </c>
      <c r="G468" s="15">
        <f t="shared" si="7"/>
        <v>1.3795479658643766E-4</v>
      </c>
      <c r="I468" s="7">
        <v>0</v>
      </c>
      <c r="J468" s="7">
        <v>1785.1899999999998</v>
      </c>
      <c r="K468" s="14">
        <v>0.65640673030254004</v>
      </c>
      <c r="L468" s="13" t="s">
        <v>1</v>
      </c>
    </row>
    <row r="469" spans="1:12" x14ac:dyDescent="0.25">
      <c r="A469" s="9">
        <v>55030</v>
      </c>
      <c r="B469" s="9" t="s">
        <v>496</v>
      </c>
      <c r="C469" s="9" t="s">
        <v>449</v>
      </c>
      <c r="D469" s="9" t="s">
        <v>688</v>
      </c>
      <c r="E469" s="10">
        <v>1</v>
      </c>
      <c r="F469" s="7">
        <v>51.67</v>
      </c>
      <c r="G469" s="15">
        <f t="shared" si="7"/>
        <v>1.3776815499847768E-4</v>
      </c>
      <c r="I469" s="7">
        <v>0</v>
      </c>
      <c r="J469" s="7">
        <v>548.55000000000007</v>
      </c>
      <c r="K469" s="14">
        <v>0.71715256896326318</v>
      </c>
      <c r="L469" s="13" t="s">
        <v>1</v>
      </c>
    </row>
    <row r="470" spans="1:12" x14ac:dyDescent="0.25">
      <c r="A470" s="9" t="s">
        <v>64</v>
      </c>
      <c r="B470" s="9" t="s">
        <v>511</v>
      </c>
      <c r="C470" s="9" t="s">
        <v>428</v>
      </c>
      <c r="D470" s="9" t="s">
        <v>65</v>
      </c>
      <c r="E470" s="10">
        <v>2</v>
      </c>
      <c r="F470" s="7">
        <v>51.18</v>
      </c>
      <c r="G470" s="15">
        <f t="shared" si="7"/>
        <v>1.3646166388275763E-4</v>
      </c>
      <c r="I470" s="7">
        <v>0</v>
      </c>
      <c r="J470" s="7">
        <v>46.54</v>
      </c>
      <c r="K470" s="14">
        <v>0.77956448911222775</v>
      </c>
      <c r="L470" s="13" t="s">
        <v>1</v>
      </c>
    </row>
    <row r="471" spans="1:12" x14ac:dyDescent="0.25">
      <c r="A471" s="16" t="s">
        <v>258</v>
      </c>
      <c r="B471" s="9" t="s">
        <v>584</v>
      </c>
      <c r="C471" s="9" t="s">
        <v>450</v>
      </c>
      <c r="D471" s="9" t="s">
        <v>259</v>
      </c>
      <c r="E471" s="18">
        <v>1</v>
      </c>
      <c r="F471" s="19">
        <v>50.92</v>
      </c>
      <c r="G471" s="15">
        <f t="shared" si="7"/>
        <v>1.3576842369890618E-4</v>
      </c>
      <c r="H471" s="17"/>
      <c r="I471" s="18"/>
      <c r="J471" s="19"/>
      <c r="K471" s="17"/>
      <c r="L471" s="17"/>
    </row>
    <row r="472" spans="1:12" x14ac:dyDescent="0.25">
      <c r="A472" s="9" t="s">
        <v>192</v>
      </c>
      <c r="B472" s="9" t="s">
        <v>630</v>
      </c>
      <c r="C472" s="9" t="s">
        <v>454</v>
      </c>
      <c r="D472" s="9" t="s">
        <v>689</v>
      </c>
      <c r="E472" s="10">
        <v>1</v>
      </c>
      <c r="F472" s="7">
        <v>50.19</v>
      </c>
      <c r="G472" s="15">
        <f t="shared" si="7"/>
        <v>1.3382201856732326E-4</v>
      </c>
      <c r="I472" s="7">
        <v>0</v>
      </c>
      <c r="J472" s="7">
        <v>32.72</v>
      </c>
      <c r="K472" s="14">
        <v>1.0943143812709031</v>
      </c>
      <c r="L472" s="13" t="s">
        <v>1</v>
      </c>
    </row>
    <row r="473" spans="1:12" x14ac:dyDescent="0.25">
      <c r="A473" s="2">
        <v>6615</v>
      </c>
      <c r="B473" s="9" t="s">
        <v>584</v>
      </c>
      <c r="C473" s="9" t="s">
        <v>450</v>
      </c>
      <c r="D473" s="9" t="s">
        <v>690</v>
      </c>
      <c r="E473" s="10">
        <v>1</v>
      </c>
      <c r="F473" s="7">
        <v>46.84</v>
      </c>
      <c r="G473" s="15">
        <f t="shared" si="7"/>
        <v>1.2488988542923735E-4</v>
      </c>
      <c r="I473" s="7">
        <v>0</v>
      </c>
      <c r="J473" s="7">
        <v>832.4</v>
      </c>
      <c r="K473" s="14">
        <v>0.62593525585592347</v>
      </c>
      <c r="L473" s="13" t="s">
        <v>1</v>
      </c>
    </row>
    <row r="474" spans="1:12" x14ac:dyDescent="0.25">
      <c r="A474" s="2">
        <v>66425</v>
      </c>
      <c r="B474" s="9" t="s">
        <v>496</v>
      </c>
      <c r="C474" s="9" t="s">
        <v>449</v>
      </c>
      <c r="D474" s="9" t="s">
        <v>691</v>
      </c>
      <c r="E474" s="10">
        <v>1</v>
      </c>
      <c r="F474" s="7">
        <v>46.54</v>
      </c>
      <c r="G474" s="15">
        <f t="shared" si="7"/>
        <v>1.2408999290940874E-4</v>
      </c>
      <c r="I474" s="7">
        <v>0</v>
      </c>
      <c r="J474" s="7">
        <v>486.44</v>
      </c>
      <c r="K474" s="14">
        <v>0.80048709847288035</v>
      </c>
      <c r="L474" s="13" t="s">
        <v>1</v>
      </c>
    </row>
    <row r="475" spans="1:12" x14ac:dyDescent="0.25">
      <c r="A475" s="9">
        <v>8650</v>
      </c>
      <c r="B475" s="9" t="s">
        <v>490</v>
      </c>
      <c r="C475" s="9" t="s">
        <v>441</v>
      </c>
      <c r="D475" s="9" t="s">
        <v>692</v>
      </c>
      <c r="E475" s="10">
        <v>1</v>
      </c>
      <c r="F475" s="7">
        <v>45.95</v>
      </c>
      <c r="G475" s="15">
        <f t="shared" si="7"/>
        <v>1.2251687095374587E-4</v>
      </c>
      <c r="I475" s="7">
        <v>0</v>
      </c>
      <c r="J475" s="7">
        <v>814.00670000000014</v>
      </c>
      <c r="K475" s="14">
        <v>0.60727281543982159</v>
      </c>
      <c r="L475" s="13" t="s">
        <v>1</v>
      </c>
    </row>
    <row r="476" spans="1:12" x14ac:dyDescent="0.25">
      <c r="A476" s="9" t="s">
        <v>439</v>
      </c>
      <c r="B476" s="9" t="s">
        <v>693</v>
      </c>
      <c r="C476" s="9" t="s">
        <v>442</v>
      </c>
      <c r="D476" s="9" t="s">
        <v>694</v>
      </c>
      <c r="E476" s="10">
        <v>5</v>
      </c>
      <c r="F476" s="7">
        <v>45.1</v>
      </c>
      <c r="G476" s="15">
        <f t="shared" si="7"/>
        <v>1.2025050881423152E-4</v>
      </c>
      <c r="I476" s="7">
        <v>0</v>
      </c>
      <c r="J476" s="7">
        <v>57.5</v>
      </c>
      <c r="K476" s="14">
        <v>0.59321159599711126</v>
      </c>
      <c r="L476" s="13" t="s">
        <v>1</v>
      </c>
    </row>
    <row r="477" spans="1:12" x14ac:dyDescent="0.25">
      <c r="A477" s="2" t="s">
        <v>897</v>
      </c>
      <c r="B477" s="9" t="s">
        <v>898</v>
      </c>
      <c r="C477" s="9" t="s">
        <v>782</v>
      </c>
      <c r="D477" s="9" t="s">
        <v>899</v>
      </c>
      <c r="E477" s="10">
        <v>8</v>
      </c>
      <c r="F477" s="7">
        <v>44.8</v>
      </c>
      <c r="G477" s="15">
        <f t="shared" si="7"/>
        <v>1.1945061629440292E-4</v>
      </c>
      <c r="I477" s="7">
        <v>0</v>
      </c>
      <c r="J477" s="7">
        <v>100.96</v>
      </c>
      <c r="K477" s="14">
        <v>0.74186200308619288</v>
      </c>
      <c r="L477" s="13" t="s">
        <v>1</v>
      </c>
    </row>
    <row r="478" spans="1:12" x14ac:dyDescent="0.25">
      <c r="A478" s="2">
        <v>26056</v>
      </c>
      <c r="B478" s="9" t="s">
        <v>481</v>
      </c>
      <c r="C478" s="9" t="s">
        <v>447</v>
      </c>
      <c r="D478" s="9" t="s">
        <v>199</v>
      </c>
      <c r="E478" s="10">
        <v>1</v>
      </c>
      <c r="F478" s="7">
        <v>44.12</v>
      </c>
      <c r="G478" s="15">
        <f t="shared" si="7"/>
        <v>1.1763752658279145E-4</v>
      </c>
      <c r="I478" s="7">
        <v>0</v>
      </c>
      <c r="J478" s="7">
        <v>600.95999999999992</v>
      </c>
      <c r="K478" s="14">
        <v>0.71020350280082245</v>
      </c>
      <c r="L478" s="13" t="s">
        <v>1</v>
      </c>
    </row>
    <row r="479" spans="1:12" x14ac:dyDescent="0.25">
      <c r="A479" s="2">
        <v>4079</v>
      </c>
      <c r="B479" s="9" t="s">
        <v>603</v>
      </c>
      <c r="C479" s="9" t="s">
        <v>450</v>
      </c>
      <c r="D479" s="9" t="s">
        <v>232</v>
      </c>
      <c r="E479" s="10">
        <v>4</v>
      </c>
      <c r="F479" s="7">
        <v>44.08</v>
      </c>
      <c r="G479" s="15">
        <f t="shared" si="7"/>
        <v>1.175308742468143E-4</v>
      </c>
      <c r="I479" s="7">
        <v>0</v>
      </c>
      <c r="J479" s="7">
        <v>1112.0999999999999</v>
      </c>
      <c r="K479" s="14">
        <v>0.62913326582450346</v>
      </c>
      <c r="L479" s="13" t="s">
        <v>1</v>
      </c>
    </row>
    <row r="480" spans="1:12" x14ac:dyDescent="0.25">
      <c r="A480" s="2" t="s">
        <v>900</v>
      </c>
      <c r="B480" s="9" t="s">
        <v>901</v>
      </c>
      <c r="C480" s="9" t="s">
        <v>825</v>
      </c>
      <c r="D480" s="9" t="s">
        <v>902</v>
      </c>
      <c r="E480" s="10">
        <v>2</v>
      </c>
      <c r="F480" s="7">
        <v>44</v>
      </c>
      <c r="G480" s="15">
        <f t="shared" si="7"/>
        <v>1.1731756957486002E-4</v>
      </c>
      <c r="I480" s="7">
        <v>0</v>
      </c>
      <c r="J480" s="7">
        <v>91.23</v>
      </c>
      <c r="K480" s="14">
        <v>0.69699747879899165</v>
      </c>
      <c r="L480" s="13" t="s">
        <v>1</v>
      </c>
    </row>
    <row r="481" spans="1:12" x14ac:dyDescent="0.25">
      <c r="A481" s="2">
        <v>4022</v>
      </c>
      <c r="B481" s="9" t="s">
        <v>603</v>
      </c>
      <c r="C481" s="9" t="s">
        <v>450</v>
      </c>
      <c r="D481" s="9" t="s">
        <v>366</v>
      </c>
      <c r="E481" s="10">
        <v>5</v>
      </c>
      <c r="F481" s="7">
        <v>43.550000000000004</v>
      </c>
      <c r="G481" s="15">
        <f t="shared" si="7"/>
        <v>1.1611773079511714E-4</v>
      </c>
      <c r="I481" s="7">
        <v>0</v>
      </c>
      <c r="J481" s="7">
        <v>1686.1200000000001</v>
      </c>
      <c r="K481" s="14">
        <v>0.75699021280416634</v>
      </c>
      <c r="L481" s="13" t="s">
        <v>1</v>
      </c>
    </row>
    <row r="482" spans="1:12" x14ac:dyDescent="0.25">
      <c r="A482" s="16" t="s">
        <v>807</v>
      </c>
      <c r="B482" s="9" t="s">
        <v>794</v>
      </c>
      <c r="C482" s="9" t="s">
        <v>442</v>
      </c>
      <c r="D482" s="9" t="s">
        <v>808</v>
      </c>
      <c r="E482" s="18">
        <v>1</v>
      </c>
      <c r="F482" s="19">
        <v>43</v>
      </c>
      <c r="G482" s="15">
        <f t="shared" si="7"/>
        <v>1.1465126117543138E-4</v>
      </c>
      <c r="H482" s="17"/>
      <c r="I482" s="18"/>
      <c r="J482" s="19"/>
      <c r="K482" s="17"/>
      <c r="L482" s="17"/>
    </row>
    <row r="483" spans="1:12" x14ac:dyDescent="0.25">
      <c r="A483" s="9">
        <v>226009</v>
      </c>
      <c r="B483" s="9" t="s">
        <v>496</v>
      </c>
      <c r="C483" s="9" t="s">
        <v>441</v>
      </c>
      <c r="D483" s="9" t="s">
        <v>696</v>
      </c>
      <c r="E483" s="10">
        <v>1</v>
      </c>
      <c r="F483" s="7">
        <v>42.97</v>
      </c>
      <c r="G483" s="15">
        <f t="shared" si="7"/>
        <v>1.1457127192344852E-4</v>
      </c>
      <c r="I483" s="7">
        <v>0</v>
      </c>
      <c r="J483" s="7">
        <v>232.65</v>
      </c>
      <c r="K483" s="14">
        <v>0.82970756062767481</v>
      </c>
      <c r="L483" s="13" t="s">
        <v>1</v>
      </c>
    </row>
    <row r="484" spans="1:12" s="17" customFormat="1" x14ac:dyDescent="0.25">
      <c r="A484" s="2">
        <v>5033</v>
      </c>
      <c r="B484" s="9" t="s">
        <v>584</v>
      </c>
      <c r="C484" s="9" t="s">
        <v>450</v>
      </c>
      <c r="D484" s="9" t="s">
        <v>697</v>
      </c>
      <c r="E484" s="10">
        <v>1</v>
      </c>
      <c r="F484" s="7">
        <v>42.62</v>
      </c>
      <c r="G484" s="15">
        <f t="shared" si="7"/>
        <v>1.136380639836485E-4</v>
      </c>
      <c r="H484" s="7"/>
      <c r="I484" s="7">
        <v>0</v>
      </c>
      <c r="J484" s="7">
        <v>959.8264999999999</v>
      </c>
      <c r="K484" s="14">
        <v>0.54101554573535049</v>
      </c>
      <c r="L484" s="13" t="s">
        <v>1</v>
      </c>
    </row>
    <row r="485" spans="1:12" s="17" customFormat="1" x14ac:dyDescent="0.25">
      <c r="A485" s="16" t="s">
        <v>402</v>
      </c>
      <c r="B485" s="9" t="s">
        <v>584</v>
      </c>
      <c r="C485" s="9" t="s">
        <v>450</v>
      </c>
      <c r="D485" s="9" t="s">
        <v>700</v>
      </c>
      <c r="E485" s="18">
        <v>1</v>
      </c>
      <c r="F485" s="19">
        <v>41.948700000000002</v>
      </c>
      <c r="G485" s="15">
        <f t="shared" si="7"/>
        <v>1.1184817115511206E-4</v>
      </c>
      <c r="I485" s="18"/>
      <c r="J485" s="19"/>
    </row>
    <row r="486" spans="1:12" s="17" customFormat="1" x14ac:dyDescent="0.25">
      <c r="A486" s="9" t="s">
        <v>903</v>
      </c>
      <c r="B486" s="9" t="s">
        <v>716</v>
      </c>
      <c r="C486" s="9" t="s">
        <v>459</v>
      </c>
      <c r="D486" s="9" t="s">
        <v>904</v>
      </c>
      <c r="E486" s="10">
        <v>5</v>
      </c>
      <c r="F486" s="7">
        <v>40.5</v>
      </c>
      <c r="G486" s="15">
        <f t="shared" si="7"/>
        <v>1.0798549017685979E-4</v>
      </c>
      <c r="H486" s="7"/>
      <c r="I486" s="7">
        <v>0</v>
      </c>
      <c r="J486" s="7">
        <v>92.47</v>
      </c>
      <c r="K486" s="14">
        <v>0.84455201388254642</v>
      </c>
      <c r="L486" s="13" t="s">
        <v>1</v>
      </c>
    </row>
    <row r="487" spans="1:12" s="17" customFormat="1" x14ac:dyDescent="0.25">
      <c r="A487" s="2" t="s">
        <v>905</v>
      </c>
      <c r="B487" s="9" t="s">
        <v>898</v>
      </c>
      <c r="C487" s="9" t="s">
        <v>825</v>
      </c>
      <c r="D487" s="9" t="s">
        <v>899</v>
      </c>
      <c r="E487" s="10">
        <v>2</v>
      </c>
      <c r="F487" s="7">
        <v>40</v>
      </c>
      <c r="G487" s="15">
        <f t="shared" si="7"/>
        <v>1.0665233597714547E-4</v>
      </c>
      <c r="H487" s="7"/>
      <c r="I487" s="7">
        <v>0</v>
      </c>
      <c r="J487" s="7">
        <v>50.19</v>
      </c>
      <c r="K487" s="14">
        <v>0.74135893648449036</v>
      </c>
      <c r="L487" s="13" t="s">
        <v>1</v>
      </c>
    </row>
    <row r="488" spans="1:12" s="17" customFormat="1" x14ac:dyDescent="0.25">
      <c r="A488" s="9" t="s">
        <v>790</v>
      </c>
      <c r="B488" s="9" t="s">
        <v>791</v>
      </c>
      <c r="C488" s="9" t="s">
        <v>459</v>
      </c>
      <c r="D488" s="9" t="s">
        <v>792</v>
      </c>
      <c r="E488" s="10">
        <v>2</v>
      </c>
      <c r="F488" s="7">
        <v>40</v>
      </c>
      <c r="G488" s="15">
        <f t="shared" si="7"/>
        <v>1.0665233597714547E-4</v>
      </c>
      <c r="H488" s="7"/>
      <c r="I488" s="7">
        <v>0</v>
      </c>
      <c r="J488" s="7">
        <v>97.06</v>
      </c>
      <c r="K488" s="14">
        <v>0.73866057838660582</v>
      </c>
      <c r="L488" s="13" t="s">
        <v>1</v>
      </c>
    </row>
    <row r="489" spans="1:12" s="17" customFormat="1" x14ac:dyDescent="0.25">
      <c r="A489" s="2" t="s">
        <v>906</v>
      </c>
      <c r="B489" s="9" t="s">
        <v>907</v>
      </c>
      <c r="C489" s="9" t="s">
        <v>825</v>
      </c>
      <c r="D489" s="9" t="s">
        <v>906</v>
      </c>
      <c r="E489" s="10">
        <v>2</v>
      </c>
      <c r="F489" s="7">
        <v>39.979999999999997</v>
      </c>
      <c r="G489" s="15">
        <f t="shared" si="7"/>
        <v>1.0659900980915689E-4</v>
      </c>
      <c r="H489" s="7"/>
      <c r="I489" s="7">
        <v>0</v>
      </c>
      <c r="J489" s="7">
        <v>56.32</v>
      </c>
      <c r="K489" s="14">
        <v>0.75003329338127578</v>
      </c>
      <c r="L489" s="13" t="s">
        <v>1</v>
      </c>
    </row>
    <row r="490" spans="1:12" s="17" customFormat="1" x14ac:dyDescent="0.25">
      <c r="A490" s="2">
        <v>88459</v>
      </c>
      <c r="B490" s="9" t="s">
        <v>508</v>
      </c>
      <c r="C490" s="9" t="s">
        <v>449</v>
      </c>
      <c r="D490" s="9" t="s">
        <v>46</v>
      </c>
      <c r="E490" s="10">
        <v>1</v>
      </c>
      <c r="F490" s="7">
        <v>37.549999999999997</v>
      </c>
      <c r="G490" s="15">
        <f t="shared" si="7"/>
        <v>1.0011988039854531E-4</v>
      </c>
      <c r="H490" s="7"/>
      <c r="I490" s="7">
        <v>0</v>
      </c>
      <c r="J490" s="7">
        <v>410.03</v>
      </c>
      <c r="K490" s="14">
        <v>0.64746008937453614</v>
      </c>
      <c r="L490" s="13" t="s">
        <v>1</v>
      </c>
    </row>
    <row r="491" spans="1:12" s="17" customFormat="1" x14ac:dyDescent="0.25">
      <c r="A491" s="16" t="s">
        <v>307</v>
      </c>
      <c r="B491" s="9" t="s">
        <v>584</v>
      </c>
      <c r="C491" s="9" t="s">
        <v>450</v>
      </c>
      <c r="D491" s="9" t="s">
        <v>308</v>
      </c>
      <c r="E491" s="18">
        <v>1</v>
      </c>
      <c r="F491" s="19">
        <v>37.44</v>
      </c>
      <c r="G491" s="15">
        <f t="shared" si="7"/>
        <v>9.9826586474608152E-5</v>
      </c>
      <c r="I491" s="18"/>
      <c r="J491" s="19"/>
    </row>
    <row r="492" spans="1:12" s="17" customFormat="1" x14ac:dyDescent="0.25">
      <c r="A492" s="2">
        <v>88487</v>
      </c>
      <c r="B492" s="9" t="s">
        <v>508</v>
      </c>
      <c r="C492" s="9" t="s">
        <v>449</v>
      </c>
      <c r="D492" s="9" t="s">
        <v>190</v>
      </c>
      <c r="E492" s="10">
        <v>1</v>
      </c>
      <c r="F492" s="7">
        <v>37.090000000000003</v>
      </c>
      <c r="G492" s="15">
        <f t="shared" si="7"/>
        <v>9.8893378534808143E-5</v>
      </c>
      <c r="H492" s="7"/>
      <c r="I492" s="7">
        <v>0</v>
      </c>
      <c r="J492" s="7">
        <v>406.95</v>
      </c>
      <c r="K492" s="14">
        <v>0.58736504820737834</v>
      </c>
      <c r="L492" s="13" t="s">
        <v>1</v>
      </c>
    </row>
    <row r="493" spans="1:12" s="17" customFormat="1" x14ac:dyDescent="0.25">
      <c r="A493" s="2">
        <v>4053</v>
      </c>
      <c r="B493" s="9" t="s">
        <v>603</v>
      </c>
      <c r="C493" s="9" t="s">
        <v>450</v>
      </c>
      <c r="D493" s="9" t="s">
        <v>357</v>
      </c>
      <c r="E493" s="10">
        <v>1</v>
      </c>
      <c r="F493" s="7">
        <v>37.04</v>
      </c>
      <c r="G493" s="15">
        <f t="shared" si="7"/>
        <v>9.8760063114836704E-5</v>
      </c>
      <c r="H493" s="7"/>
      <c r="I493" s="7">
        <v>0</v>
      </c>
      <c r="J493" s="7">
        <v>1402.1599999999999</v>
      </c>
      <c r="K493" s="14">
        <v>0.72320650295799982</v>
      </c>
      <c r="L493" s="13" t="s">
        <v>1</v>
      </c>
    </row>
    <row r="494" spans="1:12" s="17" customFormat="1" x14ac:dyDescent="0.25">
      <c r="A494" s="2">
        <v>22182</v>
      </c>
      <c r="B494" s="9" t="s">
        <v>908</v>
      </c>
      <c r="C494" s="9" t="s">
        <v>825</v>
      </c>
      <c r="D494" s="9" t="s">
        <v>909</v>
      </c>
      <c r="E494" s="10">
        <v>1</v>
      </c>
      <c r="F494" s="7">
        <v>36.44</v>
      </c>
      <c r="G494" s="15">
        <f t="shared" si="7"/>
        <v>9.7160278075179512E-5</v>
      </c>
      <c r="H494" s="7"/>
      <c r="I494" s="7">
        <v>0</v>
      </c>
      <c r="J494" s="7">
        <v>603.32000000000005</v>
      </c>
      <c r="K494" s="14">
        <v>0.43614860224537161</v>
      </c>
      <c r="L494" s="13" t="s">
        <v>1</v>
      </c>
    </row>
    <row r="495" spans="1:12" s="17" customFormat="1" x14ac:dyDescent="0.25">
      <c r="A495" s="9">
        <v>5621</v>
      </c>
      <c r="B495" s="9" t="s">
        <v>584</v>
      </c>
      <c r="C495" s="9" t="s">
        <v>450</v>
      </c>
      <c r="D495" s="9" t="s">
        <v>701</v>
      </c>
      <c r="E495" s="10">
        <v>1</v>
      </c>
      <c r="F495" s="7">
        <v>36.39</v>
      </c>
      <c r="G495" s="15">
        <f t="shared" si="7"/>
        <v>9.70269626552081E-5</v>
      </c>
      <c r="H495" s="7"/>
      <c r="I495" s="7">
        <v>0</v>
      </c>
      <c r="J495" s="7">
        <v>842.63</v>
      </c>
      <c r="K495" s="14">
        <v>0.40653736671973756</v>
      </c>
      <c r="L495" s="13" t="s">
        <v>1</v>
      </c>
    </row>
    <row r="496" spans="1:12" s="17" customFormat="1" x14ac:dyDescent="0.25">
      <c r="A496" s="9">
        <v>66003</v>
      </c>
      <c r="B496" s="9" t="s">
        <v>496</v>
      </c>
      <c r="C496" s="9" t="s">
        <v>441</v>
      </c>
      <c r="D496" s="9" t="s">
        <v>702</v>
      </c>
      <c r="E496" s="10">
        <v>1</v>
      </c>
      <c r="F496" s="7">
        <v>36.35</v>
      </c>
      <c r="G496" s="15">
        <f t="shared" si="7"/>
        <v>9.6920310319230951E-5</v>
      </c>
      <c r="H496" s="7"/>
      <c r="I496" s="7">
        <v>0</v>
      </c>
      <c r="J496" s="7">
        <v>527.11</v>
      </c>
      <c r="K496" s="14">
        <v>0.84771630749437121</v>
      </c>
      <c r="L496" s="13" t="s">
        <v>1</v>
      </c>
    </row>
    <row r="497" spans="1:12" s="17" customFormat="1" x14ac:dyDescent="0.25">
      <c r="A497" s="9" t="s">
        <v>910</v>
      </c>
      <c r="B497" s="9" t="s">
        <v>810</v>
      </c>
      <c r="C497" s="9" t="s">
        <v>811</v>
      </c>
      <c r="D497" s="9" t="s">
        <v>862</v>
      </c>
      <c r="E497" s="10">
        <v>2</v>
      </c>
      <c r="F497" s="7">
        <v>36.24</v>
      </c>
      <c r="G497" s="15">
        <f t="shared" si="7"/>
        <v>9.6627016395293809E-5</v>
      </c>
      <c r="H497" s="7"/>
      <c r="I497" s="7">
        <v>0</v>
      </c>
      <c r="J497" s="7">
        <v>52.56</v>
      </c>
      <c r="K497" s="14">
        <v>0.20857142857142857</v>
      </c>
      <c r="L497" s="13" t="s">
        <v>1</v>
      </c>
    </row>
    <row r="498" spans="1:12" s="17" customFormat="1" x14ac:dyDescent="0.25">
      <c r="A498" s="2" t="s">
        <v>355</v>
      </c>
      <c r="B498" s="9" t="s">
        <v>566</v>
      </c>
      <c r="C498" s="9" t="s">
        <v>446</v>
      </c>
      <c r="D498" s="9" t="s">
        <v>416</v>
      </c>
      <c r="E498" s="10">
        <v>1</v>
      </c>
      <c r="F498" s="7">
        <v>35.229999999999997</v>
      </c>
      <c r="G498" s="15">
        <f t="shared" si="7"/>
        <v>9.3934044911870866E-5</v>
      </c>
      <c r="H498" s="7"/>
      <c r="I498" s="7">
        <v>0</v>
      </c>
      <c r="J498" s="7">
        <v>26.37</v>
      </c>
      <c r="K498" s="14">
        <v>0.67615384615384622</v>
      </c>
      <c r="L498" s="13" t="s">
        <v>1</v>
      </c>
    </row>
    <row r="499" spans="1:12" s="17" customFormat="1" x14ac:dyDescent="0.25">
      <c r="A499" s="9" t="s">
        <v>911</v>
      </c>
      <c r="B499" s="9" t="s">
        <v>693</v>
      </c>
      <c r="C499" s="9" t="s">
        <v>782</v>
      </c>
      <c r="D499" s="9" t="s">
        <v>912</v>
      </c>
      <c r="E499" s="10">
        <v>4</v>
      </c>
      <c r="F499" s="7">
        <v>34.56</v>
      </c>
      <c r="G499" s="15">
        <f t="shared" si="7"/>
        <v>9.2147618284253694E-5</v>
      </c>
      <c r="H499" s="7"/>
      <c r="I499" s="7">
        <v>0</v>
      </c>
      <c r="J499" s="7">
        <v>73.89</v>
      </c>
      <c r="K499" s="14">
        <v>0.67148309705561615</v>
      </c>
      <c r="L499" s="13" t="s">
        <v>1</v>
      </c>
    </row>
    <row r="500" spans="1:12" s="17" customFormat="1" x14ac:dyDescent="0.25">
      <c r="A500" s="9" t="s">
        <v>781</v>
      </c>
      <c r="B500" s="9" t="s">
        <v>693</v>
      </c>
      <c r="C500" s="9" t="s">
        <v>782</v>
      </c>
      <c r="D500" s="9" t="s">
        <v>783</v>
      </c>
      <c r="E500" s="10">
        <v>4</v>
      </c>
      <c r="F500" s="7">
        <v>34.56</v>
      </c>
      <c r="G500" s="15">
        <f t="shared" si="7"/>
        <v>9.2147618284253694E-5</v>
      </c>
      <c r="H500" s="7"/>
      <c r="I500" s="7">
        <v>0</v>
      </c>
      <c r="J500" s="7">
        <v>72.430000000000007</v>
      </c>
      <c r="K500" s="14">
        <v>0.65076370170709796</v>
      </c>
      <c r="L500" s="13" t="s">
        <v>1</v>
      </c>
    </row>
    <row r="501" spans="1:12" s="17" customFormat="1" x14ac:dyDescent="0.25">
      <c r="A501" s="9">
        <v>77032</v>
      </c>
      <c r="B501" s="9" t="s">
        <v>496</v>
      </c>
      <c r="C501" s="9" t="s">
        <v>449</v>
      </c>
      <c r="D501" s="9" t="s">
        <v>703</v>
      </c>
      <c r="E501" s="10">
        <v>1</v>
      </c>
      <c r="F501" s="7">
        <v>33.83</v>
      </c>
      <c r="G501" s="15">
        <f t="shared" si="7"/>
        <v>9.0201213152670779E-5</v>
      </c>
      <c r="H501" s="7"/>
      <c r="I501" s="7">
        <v>0</v>
      </c>
      <c r="J501" s="7">
        <v>455.76</v>
      </c>
      <c r="K501" s="14">
        <v>0.78952291861552848</v>
      </c>
      <c r="L501" s="13" t="s">
        <v>1</v>
      </c>
    </row>
    <row r="502" spans="1:12" s="17" customFormat="1" x14ac:dyDescent="0.25">
      <c r="A502" s="9">
        <v>66416</v>
      </c>
      <c r="B502" s="9" t="s">
        <v>496</v>
      </c>
      <c r="C502" s="9" t="s">
        <v>441</v>
      </c>
      <c r="D502" s="9" t="s">
        <v>163</v>
      </c>
      <c r="E502" s="10">
        <v>1</v>
      </c>
      <c r="F502" s="7">
        <v>33.76</v>
      </c>
      <c r="G502" s="15">
        <f t="shared" si="7"/>
        <v>9.0014571564710772E-5</v>
      </c>
      <c r="H502" s="7"/>
      <c r="I502" s="7">
        <v>0</v>
      </c>
      <c r="J502" s="7">
        <v>495.738</v>
      </c>
      <c r="K502" s="14">
        <v>0.68468316667587426</v>
      </c>
      <c r="L502" s="13" t="s">
        <v>1</v>
      </c>
    </row>
    <row r="503" spans="1:12" s="17" customFormat="1" x14ac:dyDescent="0.25">
      <c r="A503" s="2">
        <v>4005</v>
      </c>
      <c r="B503" s="9" t="s">
        <v>603</v>
      </c>
      <c r="C503" s="9" t="s">
        <v>450</v>
      </c>
      <c r="D503" s="9" t="s">
        <v>360</v>
      </c>
      <c r="E503" s="10">
        <v>3</v>
      </c>
      <c r="F503" s="7">
        <v>33.629999999999995</v>
      </c>
      <c r="G503" s="15">
        <f t="shared" si="7"/>
        <v>8.9667951472785048E-5</v>
      </c>
      <c r="H503" s="7"/>
      <c r="I503" s="7">
        <v>0</v>
      </c>
      <c r="J503" s="7">
        <v>2051.7999999999997</v>
      </c>
      <c r="K503" s="14">
        <v>0.69912770887283615</v>
      </c>
      <c r="L503" s="13" t="s">
        <v>1</v>
      </c>
    </row>
    <row r="504" spans="1:12" s="17" customFormat="1" x14ac:dyDescent="0.25">
      <c r="A504" s="2" t="s">
        <v>221</v>
      </c>
      <c r="B504" s="9" t="s">
        <v>511</v>
      </c>
      <c r="C504" s="9" t="s">
        <v>428</v>
      </c>
      <c r="D504" s="9" t="s">
        <v>222</v>
      </c>
      <c r="E504" s="10">
        <v>1</v>
      </c>
      <c r="F504" s="7">
        <v>32.927</v>
      </c>
      <c r="G504" s="15">
        <f t="shared" si="7"/>
        <v>8.779353666798672E-5</v>
      </c>
      <c r="H504" s="7"/>
      <c r="I504" s="7">
        <v>0</v>
      </c>
      <c r="J504" s="7">
        <v>43.03</v>
      </c>
      <c r="K504" s="14">
        <v>1.0781758957654723</v>
      </c>
      <c r="L504" s="13" t="s">
        <v>1</v>
      </c>
    </row>
    <row r="505" spans="1:12" s="17" customFormat="1" x14ac:dyDescent="0.25">
      <c r="A505" s="2" t="s">
        <v>219</v>
      </c>
      <c r="B505" s="9" t="s">
        <v>511</v>
      </c>
      <c r="C505" s="9" t="s">
        <v>428</v>
      </c>
      <c r="D505" s="9" t="s">
        <v>220</v>
      </c>
      <c r="E505" s="10">
        <v>1</v>
      </c>
      <c r="F505" s="7">
        <v>32.927</v>
      </c>
      <c r="G505" s="15">
        <f t="shared" si="7"/>
        <v>8.779353666798672E-5</v>
      </c>
      <c r="H505" s="7"/>
      <c r="I505" s="7">
        <v>0</v>
      </c>
      <c r="J505" s="7">
        <v>42.97</v>
      </c>
      <c r="K505" s="14">
        <v>0.72830508474576272</v>
      </c>
      <c r="L505" s="13" t="s">
        <v>1</v>
      </c>
    </row>
    <row r="506" spans="1:12" s="17" customFormat="1" x14ac:dyDescent="0.25">
      <c r="A506" s="2">
        <v>2214</v>
      </c>
      <c r="B506" s="9" t="s">
        <v>584</v>
      </c>
      <c r="C506" s="9" t="s">
        <v>450</v>
      </c>
      <c r="D506" s="9" t="s">
        <v>704</v>
      </c>
      <c r="E506" s="10">
        <v>1</v>
      </c>
      <c r="F506" s="7">
        <v>32.72</v>
      </c>
      <c r="G506" s="15">
        <f t="shared" si="7"/>
        <v>8.7241610829304997E-5</v>
      </c>
      <c r="H506" s="7">
        <v>27.8</v>
      </c>
      <c r="I506" s="7">
        <v>6505.2</v>
      </c>
      <c r="J506" s="7">
        <v>4018.4306000000461</v>
      </c>
      <c r="K506" s="14">
        <v>0.26791144802021688</v>
      </c>
      <c r="L506" s="13">
        <v>0.6177259115784367</v>
      </c>
    </row>
    <row r="507" spans="1:12" s="17" customFormat="1" x14ac:dyDescent="0.25">
      <c r="A507" s="16" t="s">
        <v>371</v>
      </c>
      <c r="B507" s="9" t="s">
        <v>511</v>
      </c>
      <c r="C507" s="9" t="s">
        <v>428</v>
      </c>
      <c r="D507" s="9" t="s">
        <v>705</v>
      </c>
      <c r="E507" s="18">
        <v>1</v>
      </c>
      <c r="F507" s="19">
        <v>31.900000000000006</v>
      </c>
      <c r="G507" s="15">
        <f t="shared" si="7"/>
        <v>8.5055237941773535E-5</v>
      </c>
      <c r="I507" s="18"/>
      <c r="J507" s="19"/>
    </row>
    <row r="508" spans="1:12" s="17" customFormat="1" x14ac:dyDescent="0.25">
      <c r="A508" s="16" t="s">
        <v>170</v>
      </c>
      <c r="B508" s="9" t="s">
        <v>490</v>
      </c>
      <c r="C508" s="9" t="s">
        <v>441</v>
      </c>
      <c r="D508" s="9" t="s">
        <v>730</v>
      </c>
      <c r="E508" s="18">
        <v>3</v>
      </c>
      <c r="F508" s="19">
        <v>31.560000000000002</v>
      </c>
      <c r="G508" s="15">
        <f t="shared" si="7"/>
        <v>8.414869308596779E-5</v>
      </c>
      <c r="I508" s="18"/>
      <c r="J508" s="19"/>
    </row>
    <row r="509" spans="1:12" s="17" customFormat="1" x14ac:dyDescent="0.25">
      <c r="A509" s="9" t="s">
        <v>913</v>
      </c>
      <c r="B509" s="9" t="s">
        <v>810</v>
      </c>
      <c r="C509" s="9" t="s">
        <v>811</v>
      </c>
      <c r="D509" s="9" t="s">
        <v>890</v>
      </c>
      <c r="E509" s="10">
        <v>2</v>
      </c>
      <c r="F509" s="7">
        <v>30.2</v>
      </c>
      <c r="G509" s="15">
        <f t="shared" si="7"/>
        <v>8.0522513662744825E-5</v>
      </c>
      <c r="H509" s="7"/>
      <c r="I509" s="7">
        <v>0</v>
      </c>
      <c r="J509" s="7">
        <v>53.78</v>
      </c>
      <c r="K509" s="14">
        <v>0.79169733549241861</v>
      </c>
      <c r="L509" s="13" t="s">
        <v>1</v>
      </c>
    </row>
    <row r="510" spans="1:12" s="17" customFormat="1" x14ac:dyDescent="0.25">
      <c r="A510" s="9">
        <v>4054</v>
      </c>
      <c r="B510" s="9" t="s">
        <v>603</v>
      </c>
      <c r="C510" s="9" t="s">
        <v>450</v>
      </c>
      <c r="D510" s="9" t="s">
        <v>417</v>
      </c>
      <c r="E510" s="10">
        <v>1</v>
      </c>
      <c r="F510" s="7">
        <v>30.1</v>
      </c>
      <c r="G510" s="15">
        <f t="shared" si="7"/>
        <v>8.0255882822801973E-5</v>
      </c>
      <c r="H510" s="7"/>
      <c r="I510" s="7">
        <v>0</v>
      </c>
      <c r="J510" s="7">
        <v>1333.3799999999999</v>
      </c>
      <c r="K510" s="14">
        <v>0.66025253775687054</v>
      </c>
      <c r="L510" s="13" t="s">
        <v>1</v>
      </c>
    </row>
    <row r="511" spans="1:12" s="17" customFormat="1" x14ac:dyDescent="0.25">
      <c r="A511" s="16" t="s">
        <v>914</v>
      </c>
      <c r="B511" s="9" t="s">
        <v>907</v>
      </c>
      <c r="C511" s="9" t="s">
        <v>801</v>
      </c>
      <c r="D511" s="9" t="s">
        <v>915</v>
      </c>
      <c r="E511" s="18">
        <v>1</v>
      </c>
      <c r="F511" s="19">
        <v>30</v>
      </c>
      <c r="G511" s="15">
        <f t="shared" si="7"/>
        <v>7.9989251982859108E-5</v>
      </c>
      <c r="I511" s="18"/>
      <c r="J511" s="19"/>
    </row>
    <row r="512" spans="1:12" s="17" customFormat="1" x14ac:dyDescent="0.25">
      <c r="A512" s="9">
        <v>4083</v>
      </c>
      <c r="B512" s="9" t="s">
        <v>603</v>
      </c>
      <c r="C512" s="9" t="s">
        <v>450</v>
      </c>
      <c r="D512" s="9" t="s">
        <v>427</v>
      </c>
      <c r="E512" s="10">
        <v>1</v>
      </c>
      <c r="F512" s="7">
        <v>29.83</v>
      </c>
      <c r="G512" s="15">
        <f t="shared" si="7"/>
        <v>7.9535979554956236E-5</v>
      </c>
      <c r="H512" s="7"/>
      <c r="I512" s="7">
        <v>0</v>
      </c>
      <c r="J512" s="7">
        <v>1094.44</v>
      </c>
      <c r="K512" s="14">
        <v>0.71119255562487005</v>
      </c>
      <c r="L512" s="13" t="s">
        <v>1</v>
      </c>
    </row>
    <row r="513" spans="1:12" s="17" customFormat="1" x14ac:dyDescent="0.25">
      <c r="A513" s="9" t="s">
        <v>784</v>
      </c>
      <c r="B513" s="9" t="s">
        <v>693</v>
      </c>
      <c r="C513" s="9" t="s">
        <v>442</v>
      </c>
      <c r="D513" s="9" t="s">
        <v>785</v>
      </c>
      <c r="E513" s="10">
        <v>4</v>
      </c>
      <c r="F513" s="7">
        <v>29.8</v>
      </c>
      <c r="G513" s="15">
        <f t="shared" si="7"/>
        <v>7.9455990302973377E-5</v>
      </c>
      <c r="H513" s="7"/>
      <c r="I513" s="7">
        <v>0</v>
      </c>
      <c r="J513" s="7">
        <v>58.17</v>
      </c>
      <c r="K513" s="14">
        <v>0.67209705372616979</v>
      </c>
      <c r="L513" s="13" t="s">
        <v>1</v>
      </c>
    </row>
    <row r="514" spans="1:12" s="17" customFormat="1" x14ac:dyDescent="0.25">
      <c r="A514" s="9" t="s">
        <v>838</v>
      </c>
      <c r="B514" s="9" t="s">
        <v>532</v>
      </c>
      <c r="C514" s="9" t="s">
        <v>782</v>
      </c>
      <c r="D514" s="9" t="s">
        <v>839</v>
      </c>
      <c r="E514" s="10">
        <v>4</v>
      </c>
      <c r="F514" s="7">
        <v>29.8</v>
      </c>
      <c r="G514" s="15">
        <f t="shared" si="7"/>
        <v>7.9455990302973377E-5</v>
      </c>
      <c r="H514" s="7"/>
      <c r="I514" s="7">
        <v>0</v>
      </c>
      <c r="J514" s="7">
        <v>89.21</v>
      </c>
      <c r="K514" s="14">
        <v>0.66909172729318223</v>
      </c>
      <c r="L514" s="13" t="s">
        <v>1</v>
      </c>
    </row>
    <row r="515" spans="1:12" s="17" customFormat="1" x14ac:dyDescent="0.25">
      <c r="A515" s="16" t="s">
        <v>847</v>
      </c>
      <c r="B515" s="9" t="s">
        <v>843</v>
      </c>
      <c r="C515" s="9" t="s">
        <v>801</v>
      </c>
      <c r="D515" s="9" t="s">
        <v>848</v>
      </c>
      <c r="E515" s="18">
        <v>2</v>
      </c>
      <c r="F515" s="19">
        <v>29.46</v>
      </c>
      <c r="G515" s="15">
        <f t="shared" si="7"/>
        <v>7.8549445447167646E-5</v>
      </c>
      <c r="I515" s="18"/>
      <c r="J515" s="19"/>
    </row>
    <row r="516" spans="1:12" s="17" customFormat="1" x14ac:dyDescent="0.25">
      <c r="A516" s="2" t="s">
        <v>229</v>
      </c>
      <c r="B516" s="9" t="s">
        <v>575</v>
      </c>
      <c r="C516" s="9" t="s">
        <v>442</v>
      </c>
      <c r="D516" s="9" t="s">
        <v>230</v>
      </c>
      <c r="E516" s="10">
        <v>1</v>
      </c>
      <c r="F516" s="7">
        <v>29.36</v>
      </c>
      <c r="G516" s="15">
        <f t="shared" ref="G516:G577" si="8">F516/$F$1</f>
        <v>7.8282814607224781E-5</v>
      </c>
      <c r="H516" s="7"/>
      <c r="I516" s="7">
        <v>0</v>
      </c>
      <c r="J516" s="7">
        <v>36.39</v>
      </c>
      <c r="K516" s="14">
        <v>0.35627570001958098</v>
      </c>
      <c r="L516" s="13" t="s">
        <v>1</v>
      </c>
    </row>
    <row r="517" spans="1:12" s="17" customFormat="1" x14ac:dyDescent="0.25">
      <c r="A517" s="9">
        <v>4085</v>
      </c>
      <c r="B517" s="9" t="s">
        <v>566</v>
      </c>
      <c r="C517" s="9" t="s">
        <v>450</v>
      </c>
      <c r="D517" s="9" t="s">
        <v>396</v>
      </c>
      <c r="E517" s="10">
        <v>1</v>
      </c>
      <c r="F517" s="7">
        <v>28.53</v>
      </c>
      <c r="G517" s="15">
        <f t="shared" si="8"/>
        <v>7.6069778635699014E-5</v>
      </c>
      <c r="H517" s="7"/>
      <c r="I517" s="7">
        <v>0</v>
      </c>
      <c r="J517" s="7">
        <v>1050.1400000000001</v>
      </c>
      <c r="K517" s="14">
        <v>0.7502125318797821</v>
      </c>
      <c r="L517" s="13" t="s">
        <v>1</v>
      </c>
    </row>
    <row r="518" spans="1:12" s="17" customFormat="1" x14ac:dyDescent="0.25">
      <c r="A518" s="2" t="s">
        <v>775</v>
      </c>
      <c r="B518" s="9" t="s">
        <v>650</v>
      </c>
      <c r="C518" s="9" t="s">
        <v>442</v>
      </c>
      <c r="D518" s="9" t="s">
        <v>776</v>
      </c>
      <c r="E518" s="10">
        <v>4</v>
      </c>
      <c r="F518" s="7">
        <v>28.44</v>
      </c>
      <c r="G518" s="15">
        <f t="shared" si="8"/>
        <v>7.5829810879750439E-5</v>
      </c>
      <c r="H518" s="7"/>
      <c r="I518" s="7">
        <v>0</v>
      </c>
      <c r="J518" s="7">
        <v>59.488399999999999</v>
      </c>
      <c r="K518" s="14">
        <v>0.56025993595780743</v>
      </c>
      <c r="L518" s="13" t="s">
        <v>1</v>
      </c>
    </row>
    <row r="519" spans="1:12" s="17" customFormat="1" x14ac:dyDescent="0.25">
      <c r="A519" s="2" t="s">
        <v>916</v>
      </c>
      <c r="B519" s="9" t="s">
        <v>907</v>
      </c>
      <c r="C519" s="9" t="s">
        <v>782</v>
      </c>
      <c r="D519" s="9" t="s">
        <v>917</v>
      </c>
      <c r="E519" s="10">
        <v>4</v>
      </c>
      <c r="F519" s="7">
        <v>28.44</v>
      </c>
      <c r="G519" s="15">
        <f t="shared" si="8"/>
        <v>7.5829810879750439E-5</v>
      </c>
      <c r="H519" s="7"/>
      <c r="I519" s="7">
        <v>0</v>
      </c>
      <c r="J519" s="7">
        <v>77.16</v>
      </c>
      <c r="K519" s="14">
        <v>0.97757506651463311</v>
      </c>
      <c r="L519" s="13" t="s">
        <v>1</v>
      </c>
    </row>
    <row r="520" spans="1:12" s="17" customFormat="1" x14ac:dyDescent="0.25">
      <c r="A520" s="9" t="s">
        <v>918</v>
      </c>
      <c r="B520" s="9" t="s">
        <v>907</v>
      </c>
      <c r="C520" s="9" t="s">
        <v>459</v>
      </c>
      <c r="D520" s="9" t="s">
        <v>919</v>
      </c>
      <c r="E520" s="10">
        <v>1</v>
      </c>
      <c r="F520" s="7">
        <v>27.91</v>
      </c>
      <c r="G520" s="15">
        <f t="shared" si="8"/>
        <v>7.4416667428053255E-5</v>
      </c>
      <c r="H520" s="7"/>
      <c r="I520" s="7">
        <v>0</v>
      </c>
      <c r="J520" s="7">
        <v>92.43</v>
      </c>
      <c r="K520" s="14">
        <v>1.0141540487162608</v>
      </c>
      <c r="L520" s="13" t="s">
        <v>1</v>
      </c>
    </row>
    <row r="521" spans="1:12" s="17" customFormat="1" x14ac:dyDescent="0.25">
      <c r="A521" s="9">
        <v>4018</v>
      </c>
      <c r="B521" s="9" t="s">
        <v>603</v>
      </c>
      <c r="C521" s="9" t="s">
        <v>450</v>
      </c>
      <c r="D521" s="9" t="s">
        <v>418</v>
      </c>
      <c r="E521" s="10">
        <v>1</v>
      </c>
      <c r="F521" s="7">
        <v>27.8</v>
      </c>
      <c r="G521" s="15">
        <f t="shared" si="8"/>
        <v>7.4123373504116099E-5</v>
      </c>
      <c r="H521" s="7"/>
      <c r="I521" s="7">
        <v>0</v>
      </c>
      <c r="J521" s="7">
        <v>1758.97</v>
      </c>
      <c r="K521" s="14">
        <v>0.70190343176376702</v>
      </c>
      <c r="L521" s="13" t="s">
        <v>1</v>
      </c>
    </row>
    <row r="522" spans="1:12" s="17" customFormat="1" x14ac:dyDescent="0.25">
      <c r="A522" s="2">
        <v>4043</v>
      </c>
      <c r="B522" s="9" t="s">
        <v>603</v>
      </c>
      <c r="C522" s="9" t="s">
        <v>450</v>
      </c>
      <c r="D522" s="9" t="s">
        <v>196</v>
      </c>
      <c r="E522" s="10">
        <v>3</v>
      </c>
      <c r="F522" s="7">
        <v>27.749999999999996</v>
      </c>
      <c r="G522" s="15">
        <f t="shared" si="8"/>
        <v>7.399005808414466E-5</v>
      </c>
      <c r="H522" s="7"/>
      <c r="I522" s="7">
        <v>0</v>
      </c>
      <c r="J522" s="7">
        <v>1521.86</v>
      </c>
      <c r="K522" s="14">
        <v>0.71795670162427871</v>
      </c>
      <c r="L522" s="13" t="s">
        <v>1</v>
      </c>
    </row>
    <row r="523" spans="1:12" s="17" customFormat="1" x14ac:dyDescent="0.25">
      <c r="A523" s="9">
        <v>4055</v>
      </c>
      <c r="B523" s="9" t="s">
        <v>603</v>
      </c>
      <c r="C523" s="9" t="s">
        <v>450</v>
      </c>
      <c r="D523" s="9" t="s">
        <v>295</v>
      </c>
      <c r="E523" s="10">
        <v>2</v>
      </c>
      <c r="F523" s="7">
        <v>27.04</v>
      </c>
      <c r="G523" s="15">
        <f t="shared" si="8"/>
        <v>7.2096979120550339E-5</v>
      </c>
      <c r="H523" s="7"/>
      <c r="I523" s="7">
        <v>0</v>
      </c>
      <c r="J523" s="7">
        <v>1317.096</v>
      </c>
      <c r="K523" s="14">
        <v>0.76477528742306322</v>
      </c>
      <c r="L523" s="13" t="s">
        <v>1</v>
      </c>
    </row>
    <row r="524" spans="1:12" s="17" customFormat="1" x14ac:dyDescent="0.25">
      <c r="A524" s="2" t="s">
        <v>383</v>
      </c>
      <c r="B524" s="9" t="s">
        <v>505</v>
      </c>
      <c r="C524" s="9" t="s">
        <v>447</v>
      </c>
      <c r="D524" s="9" t="s">
        <v>706</v>
      </c>
      <c r="E524" s="10">
        <v>1</v>
      </c>
      <c r="F524" s="7">
        <v>26.88</v>
      </c>
      <c r="G524" s="15">
        <f t="shared" si="8"/>
        <v>7.1670369776641757E-5</v>
      </c>
      <c r="H524" s="7"/>
      <c r="I524" s="7">
        <v>0</v>
      </c>
      <c r="J524" s="7">
        <v>-3.4399999999999977</v>
      </c>
      <c r="K524" s="14">
        <v>-1.509169079582345E-2</v>
      </c>
      <c r="L524" s="13" t="s">
        <v>1</v>
      </c>
    </row>
    <row r="525" spans="1:12" s="17" customFormat="1" x14ac:dyDescent="0.25">
      <c r="A525" s="2" t="s">
        <v>777</v>
      </c>
      <c r="B525" s="9" t="s">
        <v>650</v>
      </c>
      <c r="C525" s="9" t="s">
        <v>442</v>
      </c>
      <c r="D525" s="9" t="s">
        <v>778</v>
      </c>
      <c r="E525" s="10">
        <v>4</v>
      </c>
      <c r="F525" s="7">
        <v>26.52</v>
      </c>
      <c r="G525" s="15">
        <f t="shared" si="8"/>
        <v>7.0710498752847445E-5</v>
      </c>
      <c r="H525" s="7"/>
      <c r="I525" s="7">
        <v>0</v>
      </c>
      <c r="J525" s="7">
        <v>59.488399999999999</v>
      </c>
      <c r="K525" s="14">
        <v>0.56025993595780743</v>
      </c>
      <c r="L525" s="13" t="s">
        <v>1</v>
      </c>
    </row>
    <row r="526" spans="1:12" s="17" customFormat="1" x14ac:dyDescent="0.25">
      <c r="A526" s="9" t="s">
        <v>158</v>
      </c>
      <c r="B526" s="9" t="s">
        <v>505</v>
      </c>
      <c r="C526" s="9" t="s">
        <v>447</v>
      </c>
      <c r="D526" s="9" t="s">
        <v>707</v>
      </c>
      <c r="E526" s="10">
        <v>1</v>
      </c>
      <c r="F526" s="7">
        <v>26.37</v>
      </c>
      <c r="G526" s="15">
        <f t="shared" si="8"/>
        <v>7.0310552492933154E-5</v>
      </c>
      <c r="H526" s="7"/>
      <c r="I526" s="7">
        <v>0</v>
      </c>
      <c r="J526" s="7">
        <v>97.36</v>
      </c>
      <c r="K526" s="14">
        <v>0.6801257422284317</v>
      </c>
      <c r="L526" s="13" t="s">
        <v>1</v>
      </c>
    </row>
    <row r="527" spans="1:12" s="17" customFormat="1" x14ac:dyDescent="0.25">
      <c r="A527" s="9" t="s">
        <v>788</v>
      </c>
      <c r="B527" s="9" t="s">
        <v>716</v>
      </c>
      <c r="C527" s="9" t="s">
        <v>459</v>
      </c>
      <c r="D527" s="9" t="s">
        <v>789</v>
      </c>
      <c r="E527" s="10">
        <v>2</v>
      </c>
      <c r="F527" s="7">
        <v>25.38</v>
      </c>
      <c r="G527" s="15">
        <f t="shared" si="8"/>
        <v>6.7670907177498805E-5</v>
      </c>
      <c r="H527" s="7"/>
      <c r="I527" s="7">
        <v>0</v>
      </c>
      <c r="J527" s="7">
        <v>97.36</v>
      </c>
      <c r="K527" s="14">
        <v>0.6801257422284317</v>
      </c>
      <c r="L527" s="13" t="s">
        <v>1</v>
      </c>
    </row>
    <row r="528" spans="1:12" s="17" customFormat="1" x14ac:dyDescent="0.25">
      <c r="A528" s="2" t="s">
        <v>779</v>
      </c>
      <c r="B528" s="9" t="s">
        <v>650</v>
      </c>
      <c r="C528" s="9" t="s">
        <v>442</v>
      </c>
      <c r="D528" s="9" t="s">
        <v>780</v>
      </c>
      <c r="E528" s="10">
        <v>4</v>
      </c>
      <c r="F528" s="7">
        <v>25.12</v>
      </c>
      <c r="G528" s="15">
        <f t="shared" si="8"/>
        <v>6.6977666993647358E-5</v>
      </c>
      <c r="H528" s="7"/>
      <c r="I528" s="7">
        <v>0</v>
      </c>
      <c r="J528" s="7">
        <v>58.52</v>
      </c>
      <c r="K528" s="14">
        <v>0.60736896730669443</v>
      </c>
      <c r="L528" s="13" t="s">
        <v>1</v>
      </c>
    </row>
    <row r="529" spans="1:12" s="17" customFormat="1" x14ac:dyDescent="0.25">
      <c r="A529" s="9" t="s">
        <v>920</v>
      </c>
      <c r="B529" s="9" t="s">
        <v>716</v>
      </c>
      <c r="C529" s="9" t="s">
        <v>459</v>
      </c>
      <c r="D529" s="9" t="s">
        <v>904</v>
      </c>
      <c r="E529" s="10">
        <v>5</v>
      </c>
      <c r="F529" s="7">
        <v>25</v>
      </c>
      <c r="G529" s="15">
        <f t="shared" si="8"/>
        <v>6.6657709985715926E-5</v>
      </c>
      <c r="H529" s="7"/>
      <c r="I529" s="7">
        <v>0</v>
      </c>
      <c r="J529" s="7">
        <v>93.83</v>
      </c>
      <c r="K529" s="14">
        <v>0.67557059543523656</v>
      </c>
      <c r="L529" s="13" t="s">
        <v>1</v>
      </c>
    </row>
    <row r="530" spans="1:12" s="17" customFormat="1" x14ac:dyDescent="0.25">
      <c r="A530" s="2">
        <v>4076</v>
      </c>
      <c r="B530" s="9" t="s">
        <v>603</v>
      </c>
      <c r="C530" s="9" t="s">
        <v>450</v>
      </c>
      <c r="D530" s="9" t="s">
        <v>197</v>
      </c>
      <c r="E530" s="10">
        <v>2</v>
      </c>
      <c r="F530" s="7">
        <v>24.6</v>
      </c>
      <c r="G530" s="15">
        <f t="shared" si="8"/>
        <v>6.5591186625944464E-5</v>
      </c>
      <c r="H530" s="7"/>
      <c r="I530" s="7">
        <v>0</v>
      </c>
      <c r="J530" s="7">
        <v>1146.8800000000001</v>
      </c>
      <c r="K530" s="14">
        <v>0.68061671394490408</v>
      </c>
      <c r="L530" s="13" t="s">
        <v>1</v>
      </c>
    </row>
    <row r="531" spans="1:12" s="17" customFormat="1" x14ac:dyDescent="0.25">
      <c r="A531" s="2">
        <v>4072</v>
      </c>
      <c r="B531" s="9" t="s">
        <v>603</v>
      </c>
      <c r="C531" s="9" t="s">
        <v>450</v>
      </c>
      <c r="D531" s="9" t="s">
        <v>709</v>
      </c>
      <c r="E531" s="10">
        <v>2</v>
      </c>
      <c r="F531" s="7">
        <v>24.08</v>
      </c>
      <c r="G531" s="15">
        <f t="shared" si="8"/>
        <v>6.420470625824157E-5</v>
      </c>
      <c r="H531" s="7"/>
      <c r="I531" s="7">
        <v>0</v>
      </c>
      <c r="J531" s="7">
        <v>1196.5236</v>
      </c>
      <c r="K531" s="14">
        <v>0.77703906224632258</v>
      </c>
      <c r="L531" s="13" t="s">
        <v>1</v>
      </c>
    </row>
    <row r="532" spans="1:12" s="17" customFormat="1" x14ac:dyDescent="0.25">
      <c r="A532" s="2">
        <v>4068</v>
      </c>
      <c r="B532" s="9" t="s">
        <v>603</v>
      </c>
      <c r="C532" s="9" t="s">
        <v>450</v>
      </c>
      <c r="D532" s="9" t="s">
        <v>710</v>
      </c>
      <c r="E532" s="10">
        <v>2</v>
      </c>
      <c r="F532" s="7">
        <v>24.06</v>
      </c>
      <c r="G532" s="15">
        <f t="shared" si="8"/>
        <v>6.4151380090253003E-5</v>
      </c>
      <c r="H532" s="7"/>
      <c r="I532" s="7">
        <v>0</v>
      </c>
      <c r="J532" s="7">
        <v>1219.82</v>
      </c>
      <c r="K532" s="14">
        <v>0.54909251323418196</v>
      </c>
      <c r="L532" s="13" t="s">
        <v>1</v>
      </c>
    </row>
    <row r="533" spans="1:12" s="17" customFormat="1" x14ac:dyDescent="0.25">
      <c r="A533" s="9" t="s">
        <v>786</v>
      </c>
      <c r="B533" s="9" t="s">
        <v>693</v>
      </c>
      <c r="C533" s="9" t="s">
        <v>442</v>
      </c>
      <c r="D533" s="9" t="s">
        <v>787</v>
      </c>
      <c r="E533" s="10">
        <v>4</v>
      </c>
      <c r="F533" s="7">
        <v>24</v>
      </c>
      <c r="G533" s="15">
        <f t="shared" si="8"/>
        <v>6.3991401586287286E-5</v>
      </c>
      <c r="H533" s="7"/>
      <c r="I533" s="7">
        <v>0</v>
      </c>
      <c r="J533" s="7">
        <v>57.01</v>
      </c>
      <c r="K533" s="14">
        <v>0.62744882236407662</v>
      </c>
      <c r="L533" s="13" t="s">
        <v>1</v>
      </c>
    </row>
    <row r="534" spans="1:12" s="17" customFormat="1" x14ac:dyDescent="0.25">
      <c r="A534" s="9" t="s">
        <v>921</v>
      </c>
      <c r="B534" s="9" t="s">
        <v>716</v>
      </c>
      <c r="C534" s="9" t="s">
        <v>459</v>
      </c>
      <c r="D534" s="9" t="s">
        <v>922</v>
      </c>
      <c r="E534" s="10">
        <v>5</v>
      </c>
      <c r="F534" s="7">
        <v>23.5</v>
      </c>
      <c r="G534" s="15">
        <f t="shared" si="8"/>
        <v>6.265824738657296E-5</v>
      </c>
      <c r="H534" s="7"/>
      <c r="I534" s="7">
        <v>0</v>
      </c>
      <c r="J534" s="7">
        <v>96.33</v>
      </c>
      <c r="K534" s="14">
        <v>0.67885835095137415</v>
      </c>
      <c r="L534" s="13" t="s">
        <v>1</v>
      </c>
    </row>
    <row r="535" spans="1:12" s="17" customFormat="1" x14ac:dyDescent="0.25">
      <c r="A535" s="9" t="s">
        <v>923</v>
      </c>
      <c r="B535" s="9" t="s">
        <v>716</v>
      </c>
      <c r="C535" s="9" t="s">
        <v>459</v>
      </c>
      <c r="D535" s="9" t="s">
        <v>904</v>
      </c>
      <c r="E535" s="10">
        <v>5</v>
      </c>
      <c r="F535" s="7">
        <v>23.5</v>
      </c>
      <c r="G535" s="15">
        <f t="shared" si="8"/>
        <v>6.265824738657296E-5</v>
      </c>
      <c r="H535" s="7"/>
      <c r="I535" s="7">
        <v>0</v>
      </c>
      <c r="J535" s="7">
        <v>96.27</v>
      </c>
      <c r="K535" s="14">
        <v>0.75134628892531019</v>
      </c>
      <c r="L535" s="13" t="s">
        <v>1</v>
      </c>
    </row>
    <row r="536" spans="1:12" s="17" customFormat="1" x14ac:dyDescent="0.25">
      <c r="A536" s="9">
        <v>2309</v>
      </c>
      <c r="B536" s="9" t="s">
        <v>479</v>
      </c>
      <c r="C536" s="9" t="s">
        <v>446</v>
      </c>
      <c r="D536" s="9" t="s">
        <v>711</v>
      </c>
      <c r="E536" s="10">
        <v>1</v>
      </c>
      <c r="F536" s="7">
        <v>22.76</v>
      </c>
      <c r="G536" s="15">
        <f t="shared" si="8"/>
        <v>6.0685179170995775E-5</v>
      </c>
      <c r="H536" s="7">
        <v>85</v>
      </c>
      <c r="I536" s="7">
        <v>3740</v>
      </c>
      <c r="J536" s="7">
        <v>4535.7800000000007</v>
      </c>
      <c r="K536" s="14">
        <v>0.39496860822542879</v>
      </c>
      <c r="L536" s="13">
        <v>1.2127754010695189</v>
      </c>
    </row>
    <row r="537" spans="1:12" s="17" customFormat="1" x14ac:dyDescent="0.25">
      <c r="A537" s="9">
        <v>70541</v>
      </c>
      <c r="B537" s="9" t="s">
        <v>479</v>
      </c>
      <c r="C537" s="9" t="s">
        <v>444</v>
      </c>
      <c r="D537" s="9" t="s">
        <v>721</v>
      </c>
      <c r="E537" s="10">
        <v>2</v>
      </c>
      <c r="F537" s="7">
        <v>22.65</v>
      </c>
      <c r="G537" s="15">
        <f t="shared" si="8"/>
        <v>6.0391885247058619E-5</v>
      </c>
      <c r="H537" s="7"/>
      <c r="I537" s="7">
        <v>0</v>
      </c>
      <c r="J537" s="7">
        <v>456.35999999999996</v>
      </c>
      <c r="K537" s="14">
        <v>0.59864623780039872</v>
      </c>
      <c r="L537" s="13" t="s">
        <v>1</v>
      </c>
    </row>
    <row r="538" spans="1:12" s="17" customFormat="1" x14ac:dyDescent="0.25">
      <c r="A538" s="2">
        <v>17046</v>
      </c>
      <c r="B538" s="9" t="s">
        <v>829</v>
      </c>
      <c r="C538" s="9" t="s">
        <v>830</v>
      </c>
      <c r="D538" s="9" t="s">
        <v>831</v>
      </c>
      <c r="E538" s="10">
        <v>1</v>
      </c>
      <c r="F538" s="7">
        <v>22</v>
      </c>
      <c r="G538" s="15">
        <f t="shared" si="8"/>
        <v>5.8658784787430008E-5</v>
      </c>
      <c r="H538" s="7"/>
      <c r="I538" s="7">
        <v>0</v>
      </c>
      <c r="J538" s="7">
        <v>657.17</v>
      </c>
      <c r="K538" s="14">
        <v>0.55359278915002941</v>
      </c>
      <c r="L538" s="13" t="s">
        <v>1</v>
      </c>
    </row>
    <row r="539" spans="1:12" s="17" customFormat="1" x14ac:dyDescent="0.25">
      <c r="A539" s="9" t="s">
        <v>924</v>
      </c>
      <c r="B539" s="9" t="s">
        <v>907</v>
      </c>
      <c r="C539" s="9" t="s">
        <v>459</v>
      </c>
      <c r="D539" s="9" t="s">
        <v>925</v>
      </c>
      <c r="E539" s="10">
        <v>5</v>
      </c>
      <c r="F539" s="7">
        <v>21.75</v>
      </c>
      <c r="G539" s="15">
        <f t="shared" si="8"/>
        <v>5.7992207687572852E-5</v>
      </c>
      <c r="H539" s="7"/>
      <c r="I539" s="7">
        <v>0</v>
      </c>
      <c r="J539" s="7">
        <v>94.14</v>
      </c>
      <c r="K539" s="14">
        <v>0.78046758414856576</v>
      </c>
      <c r="L539" s="13" t="s">
        <v>1</v>
      </c>
    </row>
    <row r="540" spans="1:12" s="17" customFormat="1" x14ac:dyDescent="0.25">
      <c r="A540" s="9" t="s">
        <v>926</v>
      </c>
      <c r="B540" s="9" t="s">
        <v>907</v>
      </c>
      <c r="C540" s="9" t="s">
        <v>782</v>
      </c>
      <c r="D540" s="9" t="s">
        <v>927</v>
      </c>
      <c r="E540" s="10">
        <v>3</v>
      </c>
      <c r="F540" s="7">
        <v>21.72</v>
      </c>
      <c r="G540" s="15">
        <f t="shared" si="8"/>
        <v>5.7912218435589987E-5</v>
      </c>
      <c r="H540" s="7"/>
      <c r="I540" s="7">
        <v>0</v>
      </c>
      <c r="J540" s="7">
        <v>70.489999999999995</v>
      </c>
      <c r="K540" s="14">
        <v>0.6130098269414731</v>
      </c>
      <c r="L540" s="13" t="s">
        <v>1</v>
      </c>
    </row>
    <row r="541" spans="1:12" s="17" customFormat="1" x14ac:dyDescent="0.25">
      <c r="A541" s="9">
        <v>4001</v>
      </c>
      <c r="B541" s="9" t="s">
        <v>603</v>
      </c>
      <c r="C541" s="9" t="s">
        <v>450</v>
      </c>
      <c r="D541" s="9" t="s">
        <v>712</v>
      </c>
      <c r="E541" s="10">
        <v>2</v>
      </c>
      <c r="F541" s="7">
        <v>21.181699999999999</v>
      </c>
      <c r="G541" s="15">
        <f t="shared" si="8"/>
        <v>5.6476944624177557E-5</v>
      </c>
      <c r="H541" s="7"/>
      <c r="I541" s="7">
        <v>0</v>
      </c>
      <c r="J541" s="7">
        <v>2370.1900000000005</v>
      </c>
      <c r="K541" s="14">
        <v>0.72007230526187882</v>
      </c>
      <c r="L541" s="13" t="s">
        <v>1</v>
      </c>
    </row>
    <row r="542" spans="1:12" s="17" customFormat="1" x14ac:dyDescent="0.25">
      <c r="A542" s="2" t="s">
        <v>928</v>
      </c>
      <c r="B542" s="9" t="s">
        <v>929</v>
      </c>
      <c r="C542" s="9" t="s">
        <v>782</v>
      </c>
      <c r="D542" s="9" t="s">
        <v>887</v>
      </c>
      <c r="E542" s="10">
        <v>1</v>
      </c>
      <c r="F542" s="7">
        <v>20.5</v>
      </c>
      <c r="G542" s="15">
        <f t="shared" si="8"/>
        <v>5.4659322188287056E-5</v>
      </c>
      <c r="H542" s="7"/>
      <c r="I542" s="7">
        <v>0</v>
      </c>
      <c r="J542" s="7">
        <v>100.67</v>
      </c>
      <c r="K542" s="14">
        <v>0.76132496407774319</v>
      </c>
      <c r="L542" s="13" t="s">
        <v>1</v>
      </c>
    </row>
    <row r="543" spans="1:12" s="17" customFormat="1" x14ac:dyDescent="0.25">
      <c r="A543" s="9" t="s">
        <v>840</v>
      </c>
      <c r="B543" s="9" t="s">
        <v>532</v>
      </c>
      <c r="C543" s="9" t="s">
        <v>782</v>
      </c>
      <c r="D543" s="9" t="s">
        <v>841</v>
      </c>
      <c r="E543" s="10">
        <v>5</v>
      </c>
      <c r="F543" s="7">
        <v>20.5</v>
      </c>
      <c r="G543" s="15">
        <f t="shared" si="8"/>
        <v>5.4659322188287056E-5</v>
      </c>
      <c r="H543" s="7"/>
      <c r="I543" s="7">
        <v>0</v>
      </c>
      <c r="J543" s="7">
        <v>97.54</v>
      </c>
      <c r="K543" s="14">
        <v>0.73905137141991217</v>
      </c>
      <c r="L543" s="13" t="s">
        <v>1</v>
      </c>
    </row>
    <row r="544" spans="1:12" s="17" customFormat="1" x14ac:dyDescent="0.25">
      <c r="A544" s="2">
        <v>2211</v>
      </c>
      <c r="B544" s="9" t="s">
        <v>479</v>
      </c>
      <c r="C544" s="9" t="s">
        <v>446</v>
      </c>
      <c r="D544" s="9" t="s">
        <v>85</v>
      </c>
      <c r="E544" s="10">
        <v>1</v>
      </c>
      <c r="F544" s="7">
        <v>20.39</v>
      </c>
      <c r="G544" s="15">
        <f t="shared" si="8"/>
        <v>5.4366028264349907E-5</v>
      </c>
      <c r="H544" s="7"/>
      <c r="I544" s="7">
        <v>0</v>
      </c>
      <c r="J544" s="7">
        <v>11346.439599999969</v>
      </c>
      <c r="K544" s="14">
        <v>0.74783666340415011</v>
      </c>
      <c r="L544" s="13" t="s">
        <v>1</v>
      </c>
    </row>
    <row r="545" spans="1:12" s="17" customFormat="1" x14ac:dyDescent="0.25">
      <c r="A545" s="2">
        <v>5113</v>
      </c>
      <c r="B545" s="9" t="s">
        <v>584</v>
      </c>
      <c r="C545" s="9" t="s">
        <v>450</v>
      </c>
      <c r="D545" s="9" t="s">
        <v>713</v>
      </c>
      <c r="E545" s="10">
        <v>1</v>
      </c>
      <c r="F545" s="7">
        <v>20.309999999999999</v>
      </c>
      <c r="G545" s="15">
        <f t="shared" si="8"/>
        <v>5.4152723592395609E-5</v>
      </c>
      <c r="H545" s="7"/>
      <c r="I545" s="7">
        <v>0</v>
      </c>
      <c r="J545" s="7">
        <v>924.74000000000012</v>
      </c>
      <c r="K545" s="14">
        <v>0.65044664837870148</v>
      </c>
      <c r="L545" s="13" t="s">
        <v>1</v>
      </c>
    </row>
    <row r="546" spans="1:12" s="17" customFormat="1" x14ac:dyDescent="0.25">
      <c r="A546" s="2" t="s">
        <v>931</v>
      </c>
      <c r="B546" s="9" t="s">
        <v>650</v>
      </c>
      <c r="C546" s="9" t="s">
        <v>442</v>
      </c>
      <c r="D546" s="9" t="s">
        <v>932</v>
      </c>
      <c r="E546" s="10">
        <v>2</v>
      </c>
      <c r="F546" s="7">
        <v>20</v>
      </c>
      <c r="G546" s="15">
        <f t="shared" si="8"/>
        <v>5.3326167988572736E-5</v>
      </c>
      <c r="H546" s="7"/>
      <c r="I546" s="7">
        <v>0</v>
      </c>
      <c r="J546" s="7">
        <v>58.36</v>
      </c>
      <c r="K546" s="14">
        <v>0.64351086117543277</v>
      </c>
      <c r="L546" s="13" t="s">
        <v>1</v>
      </c>
    </row>
    <row r="547" spans="1:12" s="17" customFormat="1" x14ac:dyDescent="0.25">
      <c r="A547" s="9" t="s">
        <v>933</v>
      </c>
      <c r="B547" s="9" t="s">
        <v>650</v>
      </c>
      <c r="C547" s="9" t="s">
        <v>442</v>
      </c>
      <c r="D547" s="9" t="s">
        <v>932</v>
      </c>
      <c r="E547" s="10">
        <v>2</v>
      </c>
      <c r="F547" s="7">
        <v>20</v>
      </c>
      <c r="G547" s="15">
        <f t="shared" si="8"/>
        <v>5.3326167988572736E-5</v>
      </c>
      <c r="H547" s="7"/>
      <c r="I547" s="7">
        <v>0</v>
      </c>
      <c r="J547" s="7">
        <v>58.32</v>
      </c>
      <c r="K547" s="14">
        <v>0.68838526912181308</v>
      </c>
      <c r="L547" s="13" t="s">
        <v>1</v>
      </c>
    </row>
    <row r="548" spans="1:12" s="17" customFormat="1" x14ac:dyDescent="0.25">
      <c r="A548" s="9">
        <v>240010</v>
      </c>
      <c r="B548" s="9" t="s">
        <v>907</v>
      </c>
      <c r="C548" s="9" t="s">
        <v>459</v>
      </c>
      <c r="D548" s="9" t="s">
        <v>930</v>
      </c>
      <c r="E548" s="10">
        <v>4</v>
      </c>
      <c r="F548" s="7">
        <v>20</v>
      </c>
      <c r="G548" s="15">
        <f t="shared" si="8"/>
        <v>5.3326167988572736E-5</v>
      </c>
      <c r="H548" s="7"/>
      <c r="I548" s="7">
        <v>0</v>
      </c>
      <c r="J548" s="7">
        <v>222.34000000000003</v>
      </c>
      <c r="K548" s="14">
        <v>0.61173168986958681</v>
      </c>
      <c r="L548" s="13" t="s">
        <v>1</v>
      </c>
    </row>
    <row r="549" spans="1:12" s="17" customFormat="1" x14ac:dyDescent="0.25">
      <c r="A549" s="9">
        <v>4004</v>
      </c>
      <c r="B549" s="9" t="s">
        <v>603</v>
      </c>
      <c r="C549" s="9" t="s">
        <v>450</v>
      </c>
      <c r="D549" s="9" t="s">
        <v>714</v>
      </c>
      <c r="E549" s="10">
        <v>2</v>
      </c>
      <c r="F549" s="7">
        <v>19.5</v>
      </c>
      <c r="G549" s="15">
        <f t="shared" si="8"/>
        <v>5.1993013788858417E-5</v>
      </c>
      <c r="H549" s="7"/>
      <c r="I549" s="7">
        <v>0</v>
      </c>
      <c r="J549" s="7">
        <v>2060.67</v>
      </c>
      <c r="K549" s="14">
        <v>0.62944284928828875</v>
      </c>
      <c r="L549" s="13" t="s">
        <v>1</v>
      </c>
    </row>
    <row r="550" spans="1:12" s="17" customFormat="1" x14ac:dyDescent="0.25">
      <c r="A550" s="9">
        <v>77261</v>
      </c>
      <c r="B550" s="9" t="s">
        <v>507</v>
      </c>
      <c r="C550" s="9" t="s">
        <v>449</v>
      </c>
      <c r="D550" s="9" t="s">
        <v>62</v>
      </c>
      <c r="E550" s="10">
        <v>1</v>
      </c>
      <c r="F550" s="7">
        <v>18.809999999999999</v>
      </c>
      <c r="G550" s="15">
        <f t="shared" si="8"/>
        <v>5.0153260993252657E-5</v>
      </c>
      <c r="H550" s="7"/>
      <c r="I550" s="7">
        <v>0</v>
      </c>
      <c r="J550" s="7">
        <v>430.08000000000004</v>
      </c>
      <c r="K550" s="14">
        <v>0.74869438061416338</v>
      </c>
      <c r="L550" s="13" t="s">
        <v>1</v>
      </c>
    </row>
    <row r="551" spans="1:12" s="17" customFormat="1" x14ac:dyDescent="0.25">
      <c r="A551" s="2">
        <v>77144</v>
      </c>
      <c r="B551" s="9" t="s">
        <v>555</v>
      </c>
      <c r="C551" s="9" t="s">
        <v>449</v>
      </c>
      <c r="D551" s="9" t="s">
        <v>267</v>
      </c>
      <c r="E551" s="10">
        <v>1</v>
      </c>
      <c r="F551" s="7">
        <v>18.809999999999999</v>
      </c>
      <c r="G551" s="15">
        <f t="shared" si="8"/>
        <v>5.0153260993252657E-5</v>
      </c>
      <c r="H551" s="7"/>
      <c r="I551" s="7">
        <v>0</v>
      </c>
      <c r="J551" s="7">
        <v>455.42</v>
      </c>
      <c r="K551" s="14">
        <v>0.7510224274406333</v>
      </c>
      <c r="L551" s="13" t="s">
        <v>1</v>
      </c>
    </row>
    <row r="552" spans="1:12" s="17" customFormat="1" x14ac:dyDescent="0.25">
      <c r="A552" s="16" t="s">
        <v>856</v>
      </c>
      <c r="B552" s="9" t="s">
        <v>854</v>
      </c>
      <c r="C552" s="9" t="s">
        <v>801</v>
      </c>
      <c r="D552" s="9" t="s">
        <v>857</v>
      </c>
      <c r="E552" s="18">
        <v>1</v>
      </c>
      <c r="F552" s="19">
        <v>18</v>
      </c>
      <c r="G552" s="15">
        <f t="shared" si="8"/>
        <v>4.7993551189715465E-5</v>
      </c>
      <c r="I552" s="18"/>
      <c r="J552" s="19"/>
    </row>
    <row r="553" spans="1:12" s="17" customFormat="1" x14ac:dyDescent="0.25">
      <c r="A553" s="9">
        <v>4003</v>
      </c>
      <c r="B553" s="9" t="s">
        <v>603</v>
      </c>
      <c r="C553" s="9" t="s">
        <v>450</v>
      </c>
      <c r="D553" s="9" t="s">
        <v>715</v>
      </c>
      <c r="E553" s="10">
        <v>3</v>
      </c>
      <c r="F553" s="7">
        <v>17.73</v>
      </c>
      <c r="G553" s="15">
        <f t="shared" si="8"/>
        <v>4.7273647921869734E-5</v>
      </c>
      <c r="H553" s="7"/>
      <c r="I553" s="7">
        <v>0</v>
      </c>
      <c r="J553" s="7">
        <v>2099.6799999999998</v>
      </c>
      <c r="K553" s="14">
        <v>0.66079622344610534</v>
      </c>
      <c r="L553" s="13" t="s">
        <v>1</v>
      </c>
    </row>
    <row r="554" spans="1:12" s="17" customFormat="1" x14ac:dyDescent="0.25">
      <c r="A554" s="2" t="s">
        <v>318</v>
      </c>
      <c r="B554" s="9" t="s">
        <v>716</v>
      </c>
      <c r="C554" s="9" t="s">
        <v>459</v>
      </c>
      <c r="D554" s="9" t="s">
        <v>319</v>
      </c>
      <c r="E554" s="10">
        <v>1</v>
      </c>
      <c r="F554" s="7">
        <v>16.21</v>
      </c>
      <c r="G554" s="15">
        <f t="shared" si="8"/>
        <v>4.3220859154738208E-5</v>
      </c>
      <c r="H554" s="7"/>
      <c r="I554" s="7">
        <v>0</v>
      </c>
      <c r="J554" s="7">
        <v>43.550000000000004</v>
      </c>
      <c r="K554" s="14">
        <v>0.67279468561717903</v>
      </c>
      <c r="L554" s="13" t="s">
        <v>1</v>
      </c>
    </row>
    <row r="555" spans="1:12" s="17" customFormat="1" x14ac:dyDescent="0.25">
      <c r="A555" s="2">
        <v>772153</v>
      </c>
      <c r="B555" s="9" t="s">
        <v>462</v>
      </c>
      <c r="C555" s="9" t="s">
        <v>428</v>
      </c>
      <c r="D555" s="9" t="s">
        <v>717</v>
      </c>
      <c r="E555" s="10">
        <v>1</v>
      </c>
      <c r="F555" s="7">
        <v>16.02000000000001</v>
      </c>
      <c r="G555" s="15">
        <f t="shared" si="8"/>
        <v>4.2714260558846788E-5</v>
      </c>
      <c r="H555" s="7"/>
      <c r="I555" s="7">
        <v>0</v>
      </c>
      <c r="J555" s="7">
        <v>111.66</v>
      </c>
      <c r="K555" s="14">
        <v>0.60750816104461369</v>
      </c>
      <c r="L555" s="13" t="s">
        <v>1</v>
      </c>
    </row>
    <row r="556" spans="1:12" s="17" customFormat="1" x14ac:dyDescent="0.25">
      <c r="A556" s="9" t="s">
        <v>816</v>
      </c>
      <c r="B556" s="9" t="s">
        <v>817</v>
      </c>
      <c r="C556" s="9" t="s">
        <v>811</v>
      </c>
      <c r="D556" s="9" t="s">
        <v>818</v>
      </c>
      <c r="E556" s="10">
        <v>1</v>
      </c>
      <c r="F556" s="7">
        <v>15.76</v>
      </c>
      <c r="G556" s="15">
        <f t="shared" si="8"/>
        <v>4.2021020374995314E-5</v>
      </c>
      <c r="H556" s="7"/>
      <c r="I556" s="7">
        <v>0</v>
      </c>
      <c r="J556" s="7">
        <v>51.67</v>
      </c>
      <c r="K556" s="14">
        <v>0.57474972191323692</v>
      </c>
      <c r="L556" s="13" t="s">
        <v>1</v>
      </c>
    </row>
    <row r="557" spans="1:12" s="17" customFormat="1" x14ac:dyDescent="0.25">
      <c r="A557" s="2" t="s">
        <v>849</v>
      </c>
      <c r="B557" s="9" t="s">
        <v>843</v>
      </c>
      <c r="C557" s="9" t="s">
        <v>811</v>
      </c>
      <c r="D557" s="9" t="s">
        <v>850</v>
      </c>
      <c r="E557" s="10">
        <v>1</v>
      </c>
      <c r="F557" s="7">
        <v>14.77</v>
      </c>
      <c r="G557" s="15">
        <f t="shared" si="8"/>
        <v>3.9381375059560965E-5</v>
      </c>
      <c r="H557" s="7"/>
      <c r="I557" s="7">
        <v>0</v>
      </c>
      <c r="J557" s="7">
        <v>52.224500000000006</v>
      </c>
      <c r="K557" s="14">
        <v>0.74446899501069141</v>
      </c>
      <c r="L557" s="13" t="s">
        <v>1</v>
      </c>
    </row>
    <row r="558" spans="1:12" s="17" customFormat="1" x14ac:dyDescent="0.25">
      <c r="A558" s="9">
        <v>4002</v>
      </c>
      <c r="B558" s="9" t="s">
        <v>603</v>
      </c>
      <c r="C558" s="9" t="s">
        <v>450</v>
      </c>
      <c r="D558" s="9" t="s">
        <v>718</v>
      </c>
      <c r="E558" s="10">
        <v>2</v>
      </c>
      <c r="F558" s="7">
        <v>14.54</v>
      </c>
      <c r="G558" s="15">
        <f t="shared" si="8"/>
        <v>3.8768124127692376E-5</v>
      </c>
      <c r="H558" s="7"/>
      <c r="I558" s="7">
        <v>0</v>
      </c>
      <c r="J558" s="7">
        <v>2198.9100000000003</v>
      </c>
      <c r="K558" s="14">
        <v>0.65564537048908589</v>
      </c>
      <c r="L558" s="13" t="s">
        <v>1</v>
      </c>
    </row>
    <row r="559" spans="1:12" s="17" customFormat="1" x14ac:dyDescent="0.25">
      <c r="A559" s="9" t="s">
        <v>934</v>
      </c>
      <c r="B559" s="9" t="s">
        <v>907</v>
      </c>
      <c r="C559" s="9" t="s">
        <v>782</v>
      </c>
      <c r="D559" s="9" t="s">
        <v>935</v>
      </c>
      <c r="E559" s="10">
        <v>2</v>
      </c>
      <c r="F559" s="7">
        <v>14.4</v>
      </c>
      <c r="G559" s="15">
        <f t="shared" si="8"/>
        <v>3.8394840951772369E-5</v>
      </c>
      <c r="H559" s="7"/>
      <c r="I559" s="7">
        <v>0</v>
      </c>
      <c r="J559" s="7">
        <v>87.93</v>
      </c>
      <c r="K559" s="14">
        <v>0.33357359635811834</v>
      </c>
      <c r="L559" s="13" t="s">
        <v>1</v>
      </c>
    </row>
    <row r="560" spans="1:12" s="17" customFormat="1" x14ac:dyDescent="0.25">
      <c r="A560" s="2">
        <v>4042</v>
      </c>
      <c r="B560" s="9" t="s">
        <v>603</v>
      </c>
      <c r="C560" s="9" t="s">
        <v>450</v>
      </c>
      <c r="D560" s="9" t="s">
        <v>720</v>
      </c>
      <c r="E560" s="10">
        <v>1</v>
      </c>
      <c r="F560" s="7">
        <v>14.2</v>
      </c>
      <c r="G560" s="15">
        <f t="shared" si="8"/>
        <v>3.7861579271886639E-5</v>
      </c>
      <c r="H560" s="7"/>
      <c r="I560" s="7">
        <v>0</v>
      </c>
      <c r="J560" s="7">
        <v>1525.9</v>
      </c>
      <c r="K560" s="14">
        <v>0.77377119009345707</v>
      </c>
      <c r="L560" s="13" t="s">
        <v>1</v>
      </c>
    </row>
    <row r="561" spans="1:12" s="17" customFormat="1" x14ac:dyDescent="0.25">
      <c r="A561" s="9">
        <v>4052</v>
      </c>
      <c r="B561" s="9" t="s">
        <v>603</v>
      </c>
      <c r="C561" s="9" t="s">
        <v>450</v>
      </c>
      <c r="D561" s="9" t="s">
        <v>719</v>
      </c>
      <c r="E561" s="10">
        <v>1</v>
      </c>
      <c r="F561" s="7">
        <v>14.2</v>
      </c>
      <c r="G561" s="15">
        <f t="shared" si="8"/>
        <v>3.7861579271886639E-5</v>
      </c>
      <c r="H561" s="7"/>
      <c r="I561" s="7">
        <v>0</v>
      </c>
      <c r="J561" s="7">
        <v>1457.5400000000004</v>
      </c>
      <c r="K561" s="14">
        <v>0.61189756507136872</v>
      </c>
      <c r="L561" s="13" t="s">
        <v>1</v>
      </c>
    </row>
    <row r="562" spans="1:12" s="17" customFormat="1" x14ac:dyDescent="0.25">
      <c r="A562" s="9" t="s">
        <v>936</v>
      </c>
      <c r="B562" s="9" t="s">
        <v>716</v>
      </c>
      <c r="C562" s="9" t="s">
        <v>459</v>
      </c>
      <c r="D562" s="9" t="s">
        <v>922</v>
      </c>
      <c r="E562" s="10">
        <v>1</v>
      </c>
      <c r="F562" s="7">
        <v>13.2</v>
      </c>
      <c r="G562" s="15">
        <f t="shared" si="8"/>
        <v>3.5195270872458006E-5</v>
      </c>
      <c r="H562" s="7"/>
      <c r="I562" s="7">
        <v>0</v>
      </c>
      <c r="J562" s="7">
        <v>97.09</v>
      </c>
      <c r="K562" s="14">
        <v>0.66577521771926207</v>
      </c>
      <c r="L562" s="13" t="s">
        <v>1</v>
      </c>
    </row>
    <row r="563" spans="1:12" s="17" customFormat="1" x14ac:dyDescent="0.25">
      <c r="A563" s="2">
        <v>4013</v>
      </c>
      <c r="B563" s="9" t="s">
        <v>603</v>
      </c>
      <c r="C563" s="9" t="s">
        <v>450</v>
      </c>
      <c r="D563" s="9" t="s">
        <v>329</v>
      </c>
      <c r="E563" s="10">
        <v>2</v>
      </c>
      <c r="F563" s="7">
        <v>11.82</v>
      </c>
      <c r="G563" s="15">
        <f t="shared" si="8"/>
        <v>3.1515765281246487E-5</v>
      </c>
      <c r="H563" s="7"/>
      <c r="I563" s="7">
        <v>0</v>
      </c>
      <c r="J563" s="7">
        <v>2038.9299999999994</v>
      </c>
      <c r="K563" s="14">
        <v>0.62249231398625515</v>
      </c>
      <c r="L563" s="13" t="s">
        <v>1</v>
      </c>
    </row>
    <row r="564" spans="1:12" s="17" customFormat="1" x14ac:dyDescent="0.25">
      <c r="A564" s="2">
        <v>4041</v>
      </c>
      <c r="B564" s="9" t="s">
        <v>603</v>
      </c>
      <c r="C564" s="9" t="s">
        <v>450</v>
      </c>
      <c r="D564" s="9" t="s">
        <v>722</v>
      </c>
      <c r="E564" s="10">
        <v>1</v>
      </c>
      <c r="F564" s="7">
        <v>10.81</v>
      </c>
      <c r="G564" s="15">
        <f t="shared" si="8"/>
        <v>2.8822793797823564E-5</v>
      </c>
      <c r="H564" s="7"/>
      <c r="I564" s="7">
        <v>0</v>
      </c>
      <c r="J564" s="7">
        <v>1576.8999999999999</v>
      </c>
      <c r="K564" s="14">
        <v>0.71314218523878425</v>
      </c>
      <c r="L564" s="13" t="s">
        <v>1</v>
      </c>
    </row>
    <row r="565" spans="1:12" s="17" customFormat="1" x14ac:dyDescent="0.25">
      <c r="A565" s="2">
        <v>4063</v>
      </c>
      <c r="B565" s="9" t="s">
        <v>603</v>
      </c>
      <c r="C565" s="9" t="s">
        <v>450</v>
      </c>
      <c r="D565" s="9" t="s">
        <v>723</v>
      </c>
      <c r="E565" s="10">
        <v>1</v>
      </c>
      <c r="F565" s="7">
        <v>10.54</v>
      </c>
      <c r="G565" s="15">
        <f t="shared" si="8"/>
        <v>2.810289052997783E-5</v>
      </c>
      <c r="H565" s="7"/>
      <c r="I565" s="7">
        <v>0</v>
      </c>
      <c r="J565" s="7">
        <v>1241.8000000000002</v>
      </c>
      <c r="K565" s="14">
        <v>0.75283419217944847</v>
      </c>
      <c r="L565" s="13" t="s">
        <v>1</v>
      </c>
    </row>
    <row r="566" spans="1:12" s="17" customFormat="1" x14ac:dyDescent="0.25">
      <c r="A566" s="9">
        <v>4044</v>
      </c>
      <c r="B566" s="9" t="s">
        <v>603</v>
      </c>
      <c r="C566" s="9" t="s">
        <v>450</v>
      </c>
      <c r="D566" s="9" t="s">
        <v>724</v>
      </c>
      <c r="E566" s="10">
        <v>1</v>
      </c>
      <c r="F566" s="7">
        <v>10.016</v>
      </c>
      <c r="G566" s="15">
        <f t="shared" si="8"/>
        <v>2.6705744928677228E-5</v>
      </c>
      <c r="H566" s="7"/>
      <c r="I566" s="7">
        <v>0</v>
      </c>
      <c r="J566" s="7">
        <v>1481.89</v>
      </c>
      <c r="K566" s="14">
        <v>0.74304037385426902</v>
      </c>
      <c r="L566" s="13" t="s">
        <v>1</v>
      </c>
    </row>
    <row r="567" spans="1:12" s="17" customFormat="1" x14ac:dyDescent="0.25">
      <c r="A567" s="2">
        <v>4058</v>
      </c>
      <c r="B567" s="9" t="s">
        <v>603</v>
      </c>
      <c r="C567" s="9" t="s">
        <v>450</v>
      </c>
      <c r="D567" s="9" t="s">
        <v>725</v>
      </c>
      <c r="E567" s="10">
        <v>1</v>
      </c>
      <c r="F567" s="7">
        <v>9.83</v>
      </c>
      <c r="G567" s="15">
        <f t="shared" si="8"/>
        <v>2.6209811566383499E-5</v>
      </c>
      <c r="H567" s="7"/>
      <c r="I567" s="7">
        <v>0</v>
      </c>
      <c r="J567" s="7">
        <v>1303.4399999999998</v>
      </c>
      <c r="K567" s="14">
        <v>0.74695702005730646</v>
      </c>
      <c r="L567" s="13" t="s">
        <v>1</v>
      </c>
    </row>
    <row r="568" spans="1:12" s="17" customFormat="1" x14ac:dyDescent="0.25">
      <c r="A568" s="2" t="s">
        <v>233</v>
      </c>
      <c r="B568" s="9" t="s">
        <v>603</v>
      </c>
      <c r="C568" s="9" t="s">
        <v>450</v>
      </c>
      <c r="D568" s="9" t="s">
        <v>234</v>
      </c>
      <c r="E568" s="10">
        <v>1</v>
      </c>
      <c r="F568" s="7">
        <v>9.16</v>
      </c>
      <c r="G568" s="15">
        <f t="shared" si="8"/>
        <v>2.4423384938766314E-5</v>
      </c>
      <c r="H568" s="7"/>
      <c r="I568" s="7">
        <v>0</v>
      </c>
      <c r="J568" s="7">
        <v>84.06</v>
      </c>
      <c r="K568" s="14">
        <v>0.70108423686405341</v>
      </c>
      <c r="L568" s="13" t="s">
        <v>1</v>
      </c>
    </row>
    <row r="569" spans="1:12" s="17" customFormat="1" x14ac:dyDescent="0.25">
      <c r="A569" s="2" t="s">
        <v>397</v>
      </c>
      <c r="B569" s="9" t="s">
        <v>693</v>
      </c>
      <c r="C569" s="9" t="s">
        <v>442</v>
      </c>
      <c r="D569" s="9" t="s">
        <v>726</v>
      </c>
      <c r="E569" s="10">
        <v>1</v>
      </c>
      <c r="F569" s="7">
        <v>8.3699999999999992</v>
      </c>
      <c r="G569" s="15">
        <f t="shared" si="8"/>
        <v>2.2317001303217689E-5</v>
      </c>
      <c r="H569" s="7"/>
      <c r="I569" s="7">
        <v>0</v>
      </c>
      <c r="J569" s="7">
        <v>57.4</v>
      </c>
      <c r="K569" s="14">
        <v>0.33204141840689533</v>
      </c>
      <c r="L569" s="13" t="s">
        <v>1</v>
      </c>
    </row>
    <row r="570" spans="1:12" s="17" customFormat="1" x14ac:dyDescent="0.25">
      <c r="A570" s="2" t="s">
        <v>937</v>
      </c>
      <c r="B570" s="9" t="s">
        <v>907</v>
      </c>
      <c r="C570" s="9" t="s">
        <v>459</v>
      </c>
      <c r="D570" s="9" t="s">
        <v>938</v>
      </c>
      <c r="E570" s="10">
        <v>4</v>
      </c>
      <c r="F570" s="7">
        <v>8.08</v>
      </c>
      <c r="G570" s="15">
        <f t="shared" si="8"/>
        <v>2.1543771867383384E-5</v>
      </c>
      <c r="H570" s="7"/>
      <c r="I570" s="7">
        <v>0</v>
      </c>
      <c r="J570" s="7">
        <v>89.72</v>
      </c>
      <c r="K570" s="14">
        <v>0.29980618859854308</v>
      </c>
      <c r="L570" s="13" t="s">
        <v>1</v>
      </c>
    </row>
    <row r="571" spans="1:12" s="17" customFormat="1" x14ac:dyDescent="0.25">
      <c r="A571" s="2" t="s">
        <v>144</v>
      </c>
      <c r="B571" s="9" t="s">
        <v>603</v>
      </c>
      <c r="C571" s="9" t="s">
        <v>450</v>
      </c>
      <c r="D571" s="9" t="s">
        <v>727</v>
      </c>
      <c r="E571" s="10">
        <v>1</v>
      </c>
      <c r="F571" s="7">
        <v>7.19</v>
      </c>
      <c r="G571" s="15">
        <f t="shared" si="8"/>
        <v>1.9170757391891901E-5</v>
      </c>
      <c r="H571" s="7"/>
      <c r="I571" s="7">
        <v>0</v>
      </c>
      <c r="J571" s="7">
        <v>84.26</v>
      </c>
      <c r="K571" s="14">
        <v>0.65231864984129451</v>
      </c>
      <c r="L571" s="13" t="s">
        <v>1</v>
      </c>
    </row>
    <row r="572" spans="1:12" s="17" customFormat="1" x14ac:dyDescent="0.25">
      <c r="A572" s="2">
        <v>4015</v>
      </c>
      <c r="B572" s="9" t="s">
        <v>603</v>
      </c>
      <c r="C572" s="9" t="s">
        <v>450</v>
      </c>
      <c r="D572" s="9" t="s">
        <v>728</v>
      </c>
      <c r="E572" s="10">
        <v>1</v>
      </c>
      <c r="F572" s="7">
        <v>5.4</v>
      </c>
      <c r="G572" s="15">
        <f t="shared" si="8"/>
        <v>1.439806535691464E-5</v>
      </c>
      <c r="H572" s="7"/>
      <c r="I572" s="7">
        <v>0</v>
      </c>
      <c r="J572" s="7">
        <v>2005.8100000000002</v>
      </c>
      <c r="K572" s="14">
        <v>0.70269332903596493</v>
      </c>
      <c r="L572" s="13" t="s">
        <v>1</v>
      </c>
    </row>
    <row r="573" spans="1:12" s="17" customFormat="1" x14ac:dyDescent="0.25">
      <c r="A573" s="9">
        <v>442071</v>
      </c>
      <c r="B573" s="9" t="s">
        <v>462</v>
      </c>
      <c r="C573" s="9" t="s">
        <v>428</v>
      </c>
      <c r="D573" s="9" t="s">
        <v>729</v>
      </c>
      <c r="E573" s="10">
        <v>0</v>
      </c>
      <c r="F573" s="7">
        <v>1.39</v>
      </c>
      <c r="G573" s="15">
        <f t="shared" si="8"/>
        <v>3.706168675205805E-6</v>
      </c>
      <c r="H573" s="7"/>
      <c r="I573" s="7">
        <v>0</v>
      </c>
      <c r="J573" s="7">
        <v>169.25</v>
      </c>
      <c r="K573" s="14">
        <v>0.70520833333333333</v>
      </c>
      <c r="L573" s="13" t="s">
        <v>1</v>
      </c>
    </row>
    <row r="574" spans="1:12" s="17" customFormat="1" x14ac:dyDescent="0.25">
      <c r="A574" s="9" t="s">
        <v>390</v>
      </c>
      <c r="B574" s="9" t="s">
        <v>640</v>
      </c>
      <c r="C574" s="9" t="s">
        <v>445</v>
      </c>
      <c r="D574" s="9" t="s">
        <v>391</v>
      </c>
      <c r="E574" s="10">
        <v>0</v>
      </c>
      <c r="F574" s="7">
        <v>-16.100000000000001</v>
      </c>
      <c r="G574" s="15">
        <f t="shared" si="8"/>
        <v>-4.2927565230801058E-5</v>
      </c>
      <c r="H574" s="7"/>
      <c r="I574" s="7">
        <v>0</v>
      </c>
      <c r="J574" s="7">
        <v>35.229999999999997</v>
      </c>
      <c r="K574" s="14">
        <v>0.38049465385030778</v>
      </c>
      <c r="L574" s="13" t="s">
        <v>1</v>
      </c>
    </row>
    <row r="575" spans="1:12" s="17" customFormat="1" x14ac:dyDescent="0.25">
      <c r="A575" s="16" t="s">
        <v>389</v>
      </c>
      <c r="B575" s="9" t="s">
        <v>460</v>
      </c>
      <c r="C575" s="9" t="s">
        <v>442</v>
      </c>
      <c r="D575" s="9" t="s">
        <v>731</v>
      </c>
      <c r="E575" s="18">
        <v>0</v>
      </c>
      <c r="F575" s="19">
        <v>-21.45</v>
      </c>
      <c r="G575" s="15">
        <f t="shared" si="8"/>
        <v>-5.7192315167744256E-5</v>
      </c>
      <c r="I575" s="18"/>
      <c r="J575" s="19"/>
    </row>
    <row r="576" spans="1:12" s="17" customFormat="1" x14ac:dyDescent="0.25">
      <c r="A576" s="9" t="s">
        <v>405</v>
      </c>
      <c r="B576" s="9" t="s">
        <v>511</v>
      </c>
      <c r="C576" s="9" t="s">
        <v>428</v>
      </c>
      <c r="D576" s="9" t="s">
        <v>406</v>
      </c>
      <c r="E576" s="10">
        <v>0</v>
      </c>
      <c r="F576" s="7">
        <v>-64.349999999999994</v>
      </c>
      <c r="G576" s="15">
        <f t="shared" si="8"/>
        <v>-1.7157694550323275E-4</v>
      </c>
      <c r="H576" s="7"/>
      <c r="I576" s="7">
        <v>0</v>
      </c>
      <c r="J576" s="7">
        <v>45.1</v>
      </c>
      <c r="K576" s="14">
        <v>0.53436018957345965</v>
      </c>
      <c r="L576" s="13" t="s">
        <v>1</v>
      </c>
    </row>
    <row r="577" spans="1:12" s="17" customFormat="1" x14ac:dyDescent="0.25">
      <c r="A577" s="9">
        <v>993015</v>
      </c>
      <c r="B577" s="9" t="s">
        <v>462</v>
      </c>
      <c r="C577" s="9" t="s">
        <v>428</v>
      </c>
      <c r="D577" s="9" t="s">
        <v>732</v>
      </c>
      <c r="E577" s="10">
        <v>0</v>
      </c>
      <c r="F577" s="7">
        <v>-68.849999999999994</v>
      </c>
      <c r="G577" s="15">
        <f t="shared" si="8"/>
        <v>-1.8357533330066162E-4</v>
      </c>
      <c r="H577" s="7"/>
      <c r="I577" s="7">
        <v>0</v>
      </c>
      <c r="J577" s="7">
        <v>105.34</v>
      </c>
      <c r="K577" s="14">
        <v>0.79001049947502622</v>
      </c>
      <c r="L577" s="13" t="s">
        <v>1</v>
      </c>
    </row>
    <row r="578" spans="1:12" s="17" customFormat="1" x14ac:dyDescent="0.25">
      <c r="A578" s="16"/>
      <c r="B578" s="9"/>
      <c r="C578" s="9"/>
      <c r="D578" s="9"/>
      <c r="E578" s="18"/>
      <c r="F578" s="19"/>
      <c r="G578" s="20"/>
      <c r="I578" s="18"/>
      <c r="J578" s="19"/>
    </row>
    <row r="579" spans="1:12" s="17" customFormat="1" x14ac:dyDescent="0.25">
      <c r="A579" s="16"/>
      <c r="B579" s="9"/>
      <c r="C579" s="9"/>
      <c r="D579" s="9"/>
      <c r="E579" s="18"/>
      <c r="F579" s="19"/>
      <c r="G579" s="20"/>
      <c r="I579" s="18"/>
      <c r="J579" s="19"/>
    </row>
    <row r="580" spans="1:12" s="17" customFormat="1" x14ac:dyDescent="0.25">
      <c r="A580" s="16"/>
      <c r="B580" s="9"/>
      <c r="C580" s="9"/>
      <c r="D580" s="9"/>
      <c r="E580" s="18"/>
      <c r="F580" s="19"/>
      <c r="G580" s="20"/>
      <c r="I580" s="18"/>
      <c r="J580" s="19"/>
    </row>
    <row r="581" spans="1:12" s="17" customFormat="1" x14ac:dyDescent="0.25">
      <c r="A581" s="16"/>
      <c r="B581" s="9"/>
      <c r="C581" s="9"/>
      <c r="D581" s="9"/>
      <c r="E581" s="18"/>
      <c r="F581" s="19"/>
      <c r="G581" s="20"/>
      <c r="I581" s="18"/>
      <c r="J581" s="19"/>
    </row>
    <row r="582" spans="1:12" s="17" customFormat="1" x14ac:dyDescent="0.25">
      <c r="A582" s="16"/>
      <c r="B582" s="9"/>
      <c r="C582" s="9"/>
      <c r="D582" s="9"/>
      <c r="E582" s="18"/>
      <c r="F582" s="19"/>
      <c r="G582" s="20"/>
      <c r="I582" s="18"/>
      <c r="J582" s="19"/>
    </row>
    <row r="583" spans="1:12" s="17" customFormat="1" x14ac:dyDescent="0.25">
      <c r="A583" s="16"/>
      <c r="B583" s="9"/>
      <c r="C583" s="9"/>
      <c r="D583" s="9"/>
      <c r="E583" s="18"/>
      <c r="F583" s="19"/>
      <c r="G583" s="20"/>
      <c r="I583" s="18"/>
      <c r="J583" s="19"/>
    </row>
    <row r="584" spans="1:12" s="17" customFormat="1" x14ac:dyDescent="0.25">
      <c r="A584" s="16"/>
      <c r="B584" s="9"/>
      <c r="C584" s="9"/>
      <c r="D584" s="9"/>
      <c r="E584" s="18"/>
      <c r="F584" s="19"/>
      <c r="G584" s="20"/>
      <c r="I584" s="18"/>
      <c r="J584" s="19"/>
    </row>
    <row r="585" spans="1:12" s="17" customFormat="1" x14ac:dyDescent="0.25">
      <c r="A585" s="16"/>
      <c r="B585" s="9"/>
      <c r="C585" s="9"/>
      <c r="D585" s="9"/>
      <c r="E585" s="18"/>
      <c r="F585" s="19"/>
      <c r="G585" s="20"/>
      <c r="I585" s="18"/>
      <c r="J585" s="19"/>
    </row>
    <row r="586" spans="1:12" s="17" customFormat="1" x14ac:dyDescent="0.25">
      <c r="A586" s="16"/>
      <c r="B586" s="9"/>
      <c r="C586" s="9"/>
      <c r="D586" s="9"/>
      <c r="E586" s="18"/>
      <c r="F586" s="19"/>
      <c r="G586" s="20"/>
      <c r="I586" s="18"/>
      <c r="J586" s="19"/>
    </row>
    <row r="587" spans="1:12" s="17" customFormat="1" x14ac:dyDescent="0.25">
      <c r="A587" s="16"/>
      <c r="B587" s="9"/>
      <c r="C587" s="9"/>
      <c r="D587" s="9"/>
      <c r="E587" s="18"/>
      <c r="F587" s="19"/>
      <c r="G587" s="20"/>
      <c r="I587" s="18"/>
      <c r="J587" s="19"/>
    </row>
    <row r="588" spans="1:12" s="17" customFormat="1" x14ac:dyDescent="0.25">
      <c r="A588" s="16"/>
      <c r="B588" s="9"/>
      <c r="C588" s="9"/>
      <c r="D588" s="9"/>
      <c r="E588" s="18"/>
      <c r="F588" s="19"/>
      <c r="G588" s="20"/>
      <c r="I588" s="18"/>
      <c r="J588" s="19"/>
    </row>
    <row r="589" spans="1:12" s="17" customFormat="1" x14ac:dyDescent="0.25">
      <c r="A589" s="16"/>
      <c r="B589" s="9"/>
      <c r="C589" s="9"/>
      <c r="D589" s="9"/>
      <c r="E589" s="18"/>
      <c r="F589" s="19"/>
      <c r="G589" s="20"/>
      <c r="I589" s="18"/>
      <c r="J589" s="19"/>
    </row>
    <row r="590" spans="1:12" s="17" customFormat="1" x14ac:dyDescent="0.25">
      <c r="A590" s="16"/>
      <c r="B590" s="9"/>
      <c r="C590" s="9"/>
      <c r="D590" s="9"/>
      <c r="E590" s="18"/>
      <c r="F590" s="19"/>
      <c r="G590" s="20"/>
      <c r="I590" s="18"/>
      <c r="J590" s="19"/>
    </row>
    <row r="591" spans="1:12" s="17" customFormat="1" x14ac:dyDescent="0.25">
      <c r="A591" s="16"/>
      <c r="B591" s="9"/>
      <c r="C591" s="9"/>
      <c r="D591" s="9"/>
      <c r="E591" s="18"/>
      <c r="F591" s="19"/>
      <c r="G591" s="20"/>
      <c r="I591" s="18"/>
      <c r="J591" s="19"/>
    </row>
    <row r="592" spans="1:12" s="17" customFormat="1" x14ac:dyDescent="0.25">
      <c r="A592" s="16"/>
      <c r="B592" s="9"/>
      <c r="C592" s="9"/>
      <c r="D592" s="9"/>
      <c r="E592" s="18"/>
      <c r="F592" s="19"/>
      <c r="G592" s="20"/>
      <c r="I592" s="18"/>
      <c r="J592" s="19"/>
    </row>
    <row r="593" spans="1:10" s="17" customFormat="1" x14ac:dyDescent="0.25">
      <c r="A593" s="16"/>
      <c r="B593" s="9"/>
      <c r="C593" s="9"/>
      <c r="D593" s="9"/>
      <c r="E593" s="18"/>
      <c r="F593" s="19"/>
      <c r="G593" s="20"/>
      <c r="I593" s="18"/>
      <c r="J593" s="19"/>
    </row>
    <row r="594" spans="1:10" s="17" customFormat="1" x14ac:dyDescent="0.25">
      <c r="A594" s="16"/>
      <c r="B594" s="9"/>
      <c r="C594" s="9"/>
      <c r="D594" s="9"/>
      <c r="E594" s="18"/>
      <c r="F594" s="19"/>
      <c r="G594" s="20"/>
      <c r="I594" s="18"/>
      <c r="J594" s="19"/>
    </row>
    <row r="595" spans="1:10" s="17" customFormat="1" x14ac:dyDescent="0.25">
      <c r="A595" s="16"/>
      <c r="B595" s="9"/>
      <c r="C595" s="9"/>
      <c r="D595" s="9"/>
      <c r="E595" s="18"/>
      <c r="F595" s="19"/>
      <c r="G595" s="20"/>
      <c r="I595" s="18"/>
      <c r="J595" s="19"/>
    </row>
    <row r="596" spans="1:10" s="17" customFormat="1" x14ac:dyDescent="0.25">
      <c r="A596" s="16"/>
      <c r="B596" s="9"/>
      <c r="C596" s="9"/>
      <c r="D596" s="9"/>
      <c r="E596" s="18"/>
      <c r="F596" s="19"/>
      <c r="G596" s="20"/>
      <c r="I596" s="18"/>
      <c r="J596" s="19"/>
    </row>
    <row r="597" spans="1:10" s="17" customFormat="1" x14ac:dyDescent="0.25">
      <c r="A597" s="16"/>
      <c r="B597" s="9"/>
      <c r="C597" s="9"/>
      <c r="D597" s="9"/>
      <c r="E597" s="18"/>
      <c r="F597" s="19"/>
      <c r="G597" s="20"/>
      <c r="I597" s="18"/>
      <c r="J597" s="19"/>
    </row>
    <row r="598" spans="1:10" s="17" customFormat="1" x14ac:dyDescent="0.25">
      <c r="A598" s="16"/>
      <c r="B598" s="9"/>
      <c r="C598" s="9"/>
      <c r="D598" s="9"/>
      <c r="E598" s="18"/>
      <c r="F598" s="19"/>
      <c r="G598" s="20"/>
      <c r="I598" s="18"/>
      <c r="J598" s="19"/>
    </row>
    <row r="599" spans="1:10" s="17" customFormat="1" x14ac:dyDescent="0.25">
      <c r="A599" s="16"/>
      <c r="B599" s="9"/>
      <c r="C599" s="9"/>
      <c r="D599" s="9"/>
      <c r="E599" s="18"/>
      <c r="F599" s="19"/>
      <c r="G599" s="20"/>
      <c r="I599" s="18"/>
      <c r="J599" s="19"/>
    </row>
    <row r="600" spans="1:10" s="17" customFormat="1" x14ac:dyDescent="0.25">
      <c r="A600" s="16"/>
      <c r="B600" s="9"/>
      <c r="C600" s="9"/>
      <c r="D600" s="9"/>
      <c r="E600" s="18"/>
      <c r="F600" s="19"/>
      <c r="G600" s="20"/>
      <c r="I600" s="18"/>
      <c r="J600" s="19"/>
    </row>
    <row r="601" spans="1:10" s="17" customFormat="1" x14ac:dyDescent="0.25">
      <c r="A601" s="16"/>
      <c r="B601" s="9"/>
      <c r="C601" s="9"/>
      <c r="D601" s="9"/>
      <c r="E601" s="18"/>
      <c r="F601" s="19"/>
      <c r="G601" s="20"/>
      <c r="I601" s="18"/>
      <c r="J601" s="19"/>
    </row>
    <row r="602" spans="1:10" s="17" customFormat="1" x14ac:dyDescent="0.25">
      <c r="A602" s="16"/>
      <c r="B602" s="9"/>
      <c r="C602" s="9"/>
      <c r="D602" s="9"/>
      <c r="E602" s="18"/>
      <c r="F602" s="19"/>
      <c r="G602" s="20"/>
      <c r="I602" s="18"/>
      <c r="J602" s="19"/>
    </row>
    <row r="603" spans="1:10" s="17" customFormat="1" x14ac:dyDescent="0.25">
      <c r="A603" s="21"/>
      <c r="B603" s="9"/>
      <c r="C603" s="9"/>
      <c r="D603" s="9"/>
      <c r="E603" s="18"/>
      <c r="F603" s="19"/>
      <c r="G603" s="20"/>
      <c r="I603" s="18"/>
      <c r="J603" s="19"/>
    </row>
    <row r="604" spans="1:10" s="17" customFormat="1" x14ac:dyDescent="0.25">
      <c r="A604" s="16"/>
      <c r="B604" s="9"/>
      <c r="C604" s="9"/>
      <c r="D604" s="9"/>
      <c r="E604" s="18"/>
      <c r="F604" s="19"/>
      <c r="G604" s="20"/>
      <c r="I604" s="18"/>
      <c r="J604" s="19"/>
    </row>
    <row r="605" spans="1:10" s="17" customFormat="1" x14ac:dyDescent="0.25">
      <c r="A605" s="16"/>
      <c r="B605" s="9"/>
      <c r="C605" s="9"/>
      <c r="D605" s="9"/>
      <c r="E605" s="18"/>
      <c r="F605" s="19"/>
      <c r="G605" s="20"/>
      <c r="I605" s="18"/>
      <c r="J605" s="19"/>
    </row>
    <row r="606" spans="1:10" s="17" customFormat="1" x14ac:dyDescent="0.25">
      <c r="A606" s="16"/>
      <c r="B606" s="9"/>
      <c r="C606" s="9"/>
      <c r="D606" s="9"/>
      <c r="E606" s="18"/>
      <c r="F606" s="19"/>
      <c r="G606" s="20"/>
      <c r="I606" s="18"/>
      <c r="J606" s="19"/>
    </row>
    <row r="607" spans="1:10" s="17" customFormat="1" x14ac:dyDescent="0.25">
      <c r="A607" s="16"/>
      <c r="B607" s="9"/>
      <c r="C607" s="9"/>
      <c r="D607" s="9"/>
      <c r="E607" s="18"/>
      <c r="F607" s="19"/>
      <c r="G607" s="20"/>
      <c r="I607" s="18"/>
      <c r="J607" s="19"/>
    </row>
    <row r="608" spans="1:10" s="17" customFormat="1" x14ac:dyDescent="0.25">
      <c r="A608" s="16"/>
      <c r="B608" s="9"/>
      <c r="C608" s="9"/>
      <c r="D608" s="9"/>
      <c r="E608" s="18"/>
      <c r="F608" s="19"/>
      <c r="G608" s="20"/>
      <c r="I608" s="18"/>
      <c r="J608" s="19"/>
    </row>
    <row r="609" spans="1:10" s="17" customFormat="1" x14ac:dyDescent="0.25">
      <c r="A609" s="16"/>
      <c r="B609" s="9"/>
      <c r="C609" s="9"/>
      <c r="D609" s="9"/>
      <c r="E609" s="18"/>
      <c r="F609" s="19"/>
      <c r="G609" s="20"/>
      <c r="I609" s="18"/>
      <c r="J609" s="19"/>
    </row>
    <row r="610" spans="1:10" s="17" customFormat="1" x14ac:dyDescent="0.25">
      <c r="A610" s="16"/>
      <c r="B610" s="9"/>
      <c r="C610" s="9"/>
      <c r="D610" s="9"/>
      <c r="E610" s="18"/>
      <c r="F610" s="19"/>
      <c r="G610" s="20"/>
      <c r="I610" s="18"/>
      <c r="J610" s="19"/>
    </row>
    <row r="611" spans="1:10" s="17" customFormat="1" x14ac:dyDescent="0.25">
      <c r="A611" s="16"/>
      <c r="B611" s="9"/>
      <c r="C611" s="9"/>
      <c r="D611" s="9"/>
      <c r="E611" s="18"/>
      <c r="F611" s="19"/>
      <c r="G611" s="20"/>
      <c r="I611" s="18"/>
      <c r="J611" s="19"/>
    </row>
    <row r="612" spans="1:10" s="17" customFormat="1" x14ac:dyDescent="0.25">
      <c r="A612" s="16"/>
      <c r="B612" s="9"/>
      <c r="C612" s="9"/>
      <c r="D612" s="9"/>
      <c r="E612" s="18"/>
      <c r="F612" s="19"/>
      <c r="G612" s="20"/>
      <c r="I612" s="18"/>
      <c r="J612" s="19"/>
    </row>
    <row r="613" spans="1:10" s="17" customFormat="1" x14ac:dyDescent="0.25">
      <c r="A613" s="16"/>
      <c r="B613" s="9"/>
      <c r="C613" s="9"/>
      <c r="D613" s="9"/>
      <c r="E613" s="18"/>
      <c r="F613" s="19"/>
      <c r="G613" s="20"/>
      <c r="I613" s="18"/>
      <c r="J613" s="19"/>
    </row>
    <row r="614" spans="1:10" s="17" customFormat="1" x14ac:dyDescent="0.25">
      <c r="A614" s="16"/>
      <c r="B614" s="9"/>
      <c r="C614" s="9"/>
      <c r="D614" s="9"/>
      <c r="E614" s="18"/>
      <c r="F614" s="19"/>
      <c r="G614" s="20"/>
      <c r="I614" s="18"/>
      <c r="J614" s="19"/>
    </row>
    <row r="615" spans="1:10" s="17" customFormat="1" x14ac:dyDescent="0.25">
      <c r="A615" s="16"/>
      <c r="B615" s="9"/>
      <c r="C615" s="9"/>
      <c r="D615" s="9"/>
      <c r="E615" s="18"/>
      <c r="F615" s="19"/>
      <c r="G615" s="20"/>
      <c r="I615" s="18"/>
      <c r="J615" s="19"/>
    </row>
    <row r="616" spans="1:10" s="17" customFormat="1" x14ac:dyDescent="0.25">
      <c r="A616" s="16"/>
      <c r="B616" s="9"/>
      <c r="C616" s="9"/>
      <c r="D616" s="9"/>
      <c r="E616" s="18"/>
      <c r="F616" s="19"/>
      <c r="G616" s="20"/>
      <c r="I616" s="18"/>
      <c r="J616" s="19"/>
    </row>
    <row r="617" spans="1:10" s="17" customFormat="1" x14ac:dyDescent="0.25">
      <c r="A617" s="16"/>
      <c r="B617" s="9"/>
      <c r="C617" s="9"/>
      <c r="D617" s="9"/>
      <c r="E617" s="18"/>
      <c r="F617" s="19"/>
      <c r="G617" s="20"/>
      <c r="I617" s="18"/>
      <c r="J617" s="19"/>
    </row>
    <row r="618" spans="1:10" s="17" customFormat="1" x14ac:dyDescent="0.25">
      <c r="A618" s="16"/>
      <c r="B618" s="9"/>
      <c r="C618" s="9"/>
      <c r="D618" s="9"/>
      <c r="E618" s="18"/>
      <c r="F618" s="19"/>
      <c r="G618" s="20"/>
      <c r="I618" s="18"/>
      <c r="J618" s="19"/>
    </row>
    <row r="619" spans="1:10" s="17" customFormat="1" x14ac:dyDescent="0.25">
      <c r="A619" s="16"/>
      <c r="B619" s="9"/>
      <c r="C619" s="9"/>
      <c r="D619" s="9"/>
      <c r="E619" s="18"/>
      <c r="F619" s="19"/>
      <c r="G619" s="20"/>
      <c r="I619" s="18"/>
      <c r="J619" s="19"/>
    </row>
    <row r="620" spans="1:10" s="17" customFormat="1" x14ac:dyDescent="0.25">
      <c r="A620" s="16"/>
      <c r="B620" s="9"/>
      <c r="C620" s="9"/>
      <c r="D620" s="9"/>
      <c r="E620" s="18"/>
      <c r="F620" s="19"/>
      <c r="G620" s="20"/>
      <c r="I620" s="18"/>
      <c r="J620" s="19"/>
    </row>
    <row r="621" spans="1:10" s="17" customFormat="1" x14ac:dyDescent="0.25">
      <c r="A621" s="16"/>
      <c r="B621" s="9"/>
      <c r="C621" s="9"/>
      <c r="D621" s="9"/>
      <c r="E621" s="18"/>
      <c r="F621" s="19"/>
      <c r="G621" s="20"/>
      <c r="I621" s="18"/>
      <c r="J621" s="19"/>
    </row>
    <row r="622" spans="1:10" s="17" customFormat="1" x14ac:dyDescent="0.25">
      <c r="A622" s="16"/>
      <c r="B622" s="9"/>
      <c r="C622" s="9"/>
      <c r="D622" s="9"/>
      <c r="E622" s="18"/>
      <c r="F622" s="19"/>
      <c r="G622" s="20"/>
      <c r="I622" s="18"/>
      <c r="J622" s="19"/>
    </row>
    <row r="623" spans="1:10" s="17" customFormat="1" x14ac:dyDescent="0.25">
      <c r="A623" s="16"/>
      <c r="B623" s="9"/>
      <c r="C623" s="9"/>
      <c r="D623" s="9"/>
      <c r="E623" s="18"/>
      <c r="F623" s="19"/>
      <c r="G623" s="20"/>
      <c r="I623" s="18"/>
      <c r="J623" s="19"/>
    </row>
    <row r="624" spans="1:10" s="17" customFormat="1" x14ac:dyDescent="0.25">
      <c r="A624" s="16"/>
      <c r="B624" s="9"/>
      <c r="C624" s="9"/>
      <c r="D624" s="9"/>
      <c r="E624" s="18"/>
      <c r="F624" s="19"/>
      <c r="G624" s="20"/>
      <c r="I624" s="18"/>
      <c r="J624" s="19"/>
    </row>
    <row r="625" spans="1:10" s="17" customFormat="1" x14ac:dyDescent="0.25">
      <c r="A625" s="16"/>
      <c r="B625" s="9"/>
      <c r="C625" s="9"/>
      <c r="D625" s="9"/>
      <c r="E625" s="18"/>
      <c r="F625" s="19"/>
      <c r="G625" s="20"/>
      <c r="I625" s="18"/>
      <c r="J625" s="19"/>
    </row>
    <row r="626" spans="1:10" s="17" customFormat="1" x14ac:dyDescent="0.25">
      <c r="A626" s="16"/>
      <c r="B626" s="9"/>
      <c r="C626" s="9"/>
      <c r="D626" s="9"/>
      <c r="E626" s="18"/>
      <c r="F626" s="19"/>
      <c r="G626" s="20"/>
      <c r="I626" s="18"/>
      <c r="J626" s="19"/>
    </row>
    <row r="627" spans="1:10" s="17" customFormat="1" x14ac:dyDescent="0.25">
      <c r="A627" s="16"/>
      <c r="B627" s="9"/>
      <c r="C627" s="9"/>
      <c r="D627" s="9"/>
      <c r="E627" s="18"/>
      <c r="F627" s="19"/>
      <c r="G627" s="20"/>
      <c r="I627" s="18"/>
      <c r="J627" s="19"/>
    </row>
    <row r="628" spans="1:10" s="17" customFormat="1" x14ac:dyDescent="0.25">
      <c r="A628" s="16"/>
      <c r="B628" s="9"/>
      <c r="C628" s="9"/>
      <c r="D628" s="9"/>
      <c r="E628" s="18"/>
      <c r="F628" s="19"/>
      <c r="G628" s="20"/>
      <c r="I628" s="18"/>
      <c r="J628" s="19"/>
    </row>
    <row r="629" spans="1:10" s="17" customFormat="1" x14ac:dyDescent="0.25">
      <c r="A629" s="16"/>
      <c r="B629" s="9"/>
      <c r="C629" s="9"/>
      <c r="D629" s="9"/>
      <c r="E629" s="18"/>
      <c r="F629" s="19"/>
      <c r="G629" s="20"/>
      <c r="I629" s="18"/>
      <c r="J629" s="19"/>
    </row>
    <row r="630" spans="1:10" s="17" customFormat="1" x14ac:dyDescent="0.25">
      <c r="A630" s="16"/>
      <c r="B630" s="9"/>
      <c r="C630" s="9"/>
      <c r="D630" s="9"/>
      <c r="E630" s="18"/>
      <c r="F630" s="19"/>
      <c r="G630" s="20"/>
      <c r="I630" s="18"/>
      <c r="J630" s="19"/>
    </row>
    <row r="631" spans="1:10" s="17" customFormat="1" x14ac:dyDescent="0.25">
      <c r="A631" s="16"/>
      <c r="B631" s="9"/>
      <c r="C631" s="9"/>
      <c r="D631" s="9"/>
      <c r="E631" s="18"/>
      <c r="F631" s="19"/>
      <c r="G631" s="20"/>
      <c r="I631" s="18"/>
      <c r="J631" s="19"/>
    </row>
    <row r="632" spans="1:10" s="17" customFormat="1" x14ac:dyDescent="0.25">
      <c r="A632" s="16"/>
      <c r="B632" s="9"/>
      <c r="C632" s="9"/>
      <c r="D632" s="9"/>
      <c r="E632" s="18"/>
      <c r="F632" s="19"/>
      <c r="G632" s="20"/>
      <c r="I632" s="18"/>
      <c r="J632" s="19"/>
    </row>
    <row r="633" spans="1:10" s="17" customFormat="1" x14ac:dyDescent="0.25">
      <c r="A633" s="16"/>
      <c r="B633" s="9"/>
      <c r="C633" s="9"/>
      <c r="D633" s="9"/>
      <c r="E633" s="18"/>
      <c r="F633" s="19"/>
      <c r="G633" s="20"/>
      <c r="I633" s="18"/>
      <c r="J633" s="19"/>
    </row>
    <row r="634" spans="1:10" s="17" customFormat="1" x14ac:dyDescent="0.25">
      <c r="A634" s="16"/>
      <c r="B634" s="9"/>
      <c r="C634" s="9"/>
      <c r="D634" s="9"/>
      <c r="E634" s="18"/>
      <c r="F634" s="19"/>
      <c r="G634" s="20"/>
      <c r="I634" s="18"/>
      <c r="J634" s="19"/>
    </row>
    <row r="635" spans="1:10" s="17" customFormat="1" x14ac:dyDescent="0.25">
      <c r="A635" s="16"/>
      <c r="B635" s="9"/>
      <c r="C635" s="9"/>
      <c r="D635" s="9"/>
      <c r="E635" s="18"/>
      <c r="F635" s="19"/>
      <c r="G635" s="20"/>
      <c r="I635" s="18"/>
      <c r="J635" s="19"/>
    </row>
    <row r="636" spans="1:10" s="17" customFormat="1" x14ac:dyDescent="0.25">
      <c r="A636" s="16"/>
      <c r="B636" s="9"/>
      <c r="C636" s="9"/>
      <c r="D636" s="9"/>
      <c r="E636" s="18"/>
      <c r="F636" s="19"/>
      <c r="G636" s="20"/>
      <c r="I636" s="18"/>
      <c r="J636" s="19"/>
    </row>
    <row r="637" spans="1:10" s="17" customFormat="1" x14ac:dyDescent="0.25">
      <c r="A637" s="16"/>
      <c r="B637" s="9"/>
      <c r="C637" s="9"/>
      <c r="D637" s="9"/>
      <c r="E637" s="18"/>
      <c r="F637" s="19"/>
      <c r="G637" s="20"/>
      <c r="I637" s="18"/>
      <c r="J637" s="19"/>
    </row>
    <row r="638" spans="1:10" s="17" customFormat="1" x14ac:dyDescent="0.25">
      <c r="A638" s="16"/>
      <c r="B638" s="9"/>
      <c r="C638" s="9"/>
      <c r="D638" s="9"/>
      <c r="E638" s="18"/>
      <c r="F638" s="19"/>
      <c r="G638" s="20"/>
      <c r="I638" s="18"/>
      <c r="J638" s="19"/>
    </row>
    <row r="639" spans="1:10" s="17" customFormat="1" x14ac:dyDescent="0.25">
      <c r="A639" s="16"/>
      <c r="B639" s="9"/>
      <c r="C639" s="9"/>
      <c r="D639" s="9"/>
      <c r="E639" s="18"/>
      <c r="F639" s="19"/>
      <c r="G639" s="20"/>
      <c r="I639" s="18"/>
      <c r="J639" s="19"/>
    </row>
    <row r="640" spans="1:10" s="17" customFormat="1" x14ac:dyDescent="0.25">
      <c r="A640" s="16"/>
      <c r="B640" s="9"/>
      <c r="C640" s="9"/>
      <c r="D640" s="9"/>
      <c r="E640" s="18"/>
      <c r="F640" s="19"/>
      <c r="G640" s="20"/>
      <c r="I640" s="18"/>
      <c r="J640" s="19"/>
    </row>
    <row r="641" spans="1:10" s="17" customFormat="1" x14ac:dyDescent="0.25">
      <c r="A641" s="16"/>
      <c r="B641" s="9"/>
      <c r="C641" s="9"/>
      <c r="D641" s="9"/>
      <c r="E641" s="18"/>
      <c r="F641" s="19"/>
      <c r="G641" s="20"/>
      <c r="I641" s="18"/>
      <c r="J641" s="19"/>
    </row>
    <row r="642" spans="1:10" s="17" customFormat="1" x14ac:dyDescent="0.25">
      <c r="A642" s="16"/>
      <c r="B642" s="9"/>
      <c r="C642" s="9"/>
      <c r="D642" s="9"/>
      <c r="E642" s="18"/>
      <c r="F642" s="19"/>
      <c r="G642" s="20"/>
      <c r="I642" s="18"/>
      <c r="J642" s="19"/>
    </row>
    <row r="643" spans="1:10" s="17" customFormat="1" x14ac:dyDescent="0.25">
      <c r="A643" s="16"/>
      <c r="B643" s="9"/>
      <c r="C643" s="9"/>
      <c r="D643" s="9"/>
      <c r="E643" s="18"/>
      <c r="F643" s="19"/>
      <c r="G643" s="20"/>
      <c r="I643" s="18"/>
      <c r="J643" s="19"/>
    </row>
    <row r="644" spans="1:10" s="17" customFormat="1" x14ac:dyDescent="0.25">
      <c r="A644" s="16"/>
      <c r="B644" s="9"/>
      <c r="C644" s="9"/>
      <c r="D644" s="9"/>
      <c r="E644" s="18"/>
      <c r="F644" s="19"/>
      <c r="G644" s="20"/>
      <c r="I644" s="18"/>
      <c r="J644" s="19"/>
    </row>
    <row r="645" spans="1:10" s="17" customFormat="1" x14ac:dyDescent="0.25">
      <c r="A645" s="16"/>
      <c r="B645" s="9"/>
      <c r="C645" s="9"/>
      <c r="D645" s="9"/>
      <c r="E645" s="18"/>
      <c r="F645" s="19"/>
      <c r="G645" s="20"/>
      <c r="I645" s="18"/>
      <c r="J645" s="19"/>
    </row>
    <row r="646" spans="1:10" s="17" customFormat="1" x14ac:dyDescent="0.25">
      <c r="A646" s="16"/>
      <c r="B646" s="9"/>
      <c r="C646" s="9"/>
      <c r="D646" s="9"/>
      <c r="E646" s="18"/>
      <c r="F646" s="19"/>
      <c r="G646" s="20"/>
      <c r="I646" s="18"/>
      <c r="J646" s="19"/>
    </row>
  </sheetData>
  <autoFilter ref="A2:N646">
    <sortState ref="A3:L646">
      <sortCondition descending="1" ref="F2:F646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Plan2</vt:lpstr>
      <vt:lpstr>Resumo</vt:lpstr>
      <vt:lpstr>Tab Dinâmica</vt:lpstr>
      <vt:lpstr>RESUMO GERAL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Henrique</cp:lastModifiedBy>
  <cp:lastPrinted>2024-10-03T21:36:52Z</cp:lastPrinted>
  <dcterms:created xsi:type="dcterms:W3CDTF">2024-10-01T20:53:20Z</dcterms:created>
  <dcterms:modified xsi:type="dcterms:W3CDTF">2024-10-03T21:50:09Z</dcterms:modified>
</cp:coreProperties>
</file>