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חוברת_עבודה_זו"/>
  <mc:AlternateContent xmlns:mc="http://schemas.openxmlformats.org/markup-compatibility/2006">
    <mc:Choice Requires="x15">
      <x15ac:absPath xmlns:x15ac="http://schemas.microsoft.com/office/spreadsheetml/2010/11/ac" url="C:\Users\USER\PycharmProjects\AttendMe\"/>
    </mc:Choice>
  </mc:AlternateContent>
  <xr:revisionPtr revIDLastSave="0" documentId="13_ncr:1_{58891B1F-A7EF-43E9-9DFE-7BE08876DF5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החלטות סופיות" sheetId="1" r:id="rId1"/>
    <sheet name="סיכום ביצועים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  <c r="E12" i="1"/>
  <c r="E13" i="1"/>
  <c r="E10" i="1"/>
  <c r="E3" i="1"/>
  <c r="B4" i="2"/>
  <c r="B3" i="2"/>
  <c r="B2" i="2"/>
  <c r="B5" i="2" s="1"/>
  <c r="E17" i="1"/>
  <c r="B6" i="2" l="1"/>
  <c r="E16" i="1"/>
  <c r="E15" i="1"/>
  <c r="E14" i="1"/>
  <c r="E11" i="1"/>
  <c r="E9" i="1"/>
  <c r="E8" i="1"/>
  <c r="E7" i="1"/>
  <c r="E6" i="1"/>
  <c r="E5" i="1"/>
  <c r="E4" i="1"/>
  <c r="E2" i="1"/>
</calcChain>
</file>

<file path=xl/sharedStrings.xml><?xml version="1.0" encoding="utf-8"?>
<sst xmlns="http://schemas.openxmlformats.org/spreadsheetml/2006/main" count="54" uniqueCount="45">
  <si>
    <t>שם תמונה 1</t>
  </si>
  <si>
    <t>שם תמונה 2</t>
  </si>
  <si>
    <t>האם באמת אותו אדם? (1=כן, 0=לא)</t>
  </si>
  <si>
    <t>החלטת המערכת הסופית (1=כן, 0=לא)</t>
  </si>
  <si>
    <t>האם המערכת צדקה? (1=כן, 0=לא)</t>
  </si>
  <si>
    <t>img6.jpg</t>
  </si>
  <si>
    <t>img7.jpg</t>
  </si>
  <si>
    <t>img8.jpg</t>
  </si>
  <si>
    <t>img9.jpg</t>
  </si>
  <si>
    <t>img10.jpg</t>
  </si>
  <si>
    <t>img11.jpg</t>
  </si>
  <si>
    <t>img12.jpg</t>
  </si>
  <si>
    <t>img13.jpg</t>
  </si>
  <si>
    <t>img14.jpg</t>
  </si>
  <si>
    <t>img15.jpg</t>
  </si>
  <si>
    <t>img16.jpg</t>
  </si>
  <si>
    <t>מדד</t>
  </si>
  <si>
    <t>תוצאה</t>
  </si>
  <si>
    <t>True Positives (TP)</t>
  </si>
  <si>
    <t>False Positives (FP)</t>
  </si>
  <si>
    <t>False Negatives (FN)</t>
  </si>
  <si>
    <t>Precision</t>
  </si>
  <si>
    <t>Recall</t>
  </si>
  <si>
    <t>F1 Score</t>
  </si>
  <si>
    <t xml:space="preserve">chaim shachar 02 </t>
  </si>
  <si>
    <t xml:space="preserve">ISRAEL Katz 09  </t>
  </si>
  <si>
    <t xml:space="preserve">Israel Weiner 11 </t>
  </si>
  <si>
    <t>Meir Shobaks 07</t>
  </si>
  <si>
    <t>mordechai attya 01</t>
  </si>
  <si>
    <t xml:space="preserve">Moshe Yifrach 06 </t>
  </si>
  <si>
    <t xml:space="preserve">yakov katz 03  </t>
  </si>
  <si>
    <t>yeoshua kroizer 04</t>
  </si>
  <si>
    <t>Yosef katz 08</t>
  </si>
  <si>
    <t>yossy mast 05</t>
  </si>
  <si>
    <t>ASAHR Katz 10</t>
  </si>
  <si>
    <t>Zvi Morgen</t>
  </si>
  <si>
    <t>בדיקה מעמיקה</t>
  </si>
  <si>
    <t>עטייה</t>
  </si>
  <si>
    <t>נכון</t>
  </si>
  <si>
    <t>בכל זאת פסל בגלל 33.0 ניקוד</t>
  </si>
  <si>
    <t>משה</t>
  </si>
  <si>
    <t>בל זאת פסל בגלל 0.2399</t>
  </si>
  <si>
    <t>יוסי</t>
  </si>
  <si>
    <t>2 תמונות לא נכון</t>
  </si>
  <si>
    <r>
      <t xml:space="preserve">פסל ונכון 1. בגלל 29.26. </t>
    </r>
    <r>
      <rPr>
        <b/>
        <sz val="12"/>
        <color theme="1"/>
        <rFont val="Arial"/>
        <family val="2"/>
        <scheme val="minor"/>
      </rPr>
      <t>2</t>
    </r>
    <r>
      <rPr>
        <sz val="11"/>
        <color theme="1"/>
        <rFont val="Arial"/>
        <family val="2"/>
        <scheme val="minor"/>
      </rPr>
      <t>. 31.41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</si>
</sst>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Arial"/>
      <family val="2"/>
      <scheme val="minor"/>
    </font>
    <font>
      <b/>
      <sz val="11"/>
      <name val="Arial"/>
      <family val="2"/>
    </font>
    <font>
      <sz val="16"/>
      <color theme="1"/>
      <name val="Arial"/>
      <family val="2"/>
      <scheme val="minor"/>
    </font>
    <font>
      <b/>
      <sz val="18"/>
      <color theme="1"/>
      <name val="Arial"/>
      <family val="2"/>
      <scheme val="minor"/>
    </font>
    <font>
      <sz val="16"/>
      <color rgb="FF00B050"/>
      <name val="Arial"/>
      <family val="2"/>
      <scheme val="minor"/>
    </font>
    <font>
      <sz val="16"/>
      <color theme="4" tint="-0.499984740745262"/>
      <name val="Arial"/>
      <family val="2"/>
      <scheme val="minor"/>
    </font>
    <font>
      <b/>
      <sz val="11"/>
      <color theme="4" tint="-0.499984740745262"/>
      <name val="Arial"/>
      <family val="2"/>
      <scheme val="minor"/>
    </font>
    <font>
      <b/>
      <sz val="12"/>
      <color theme="1"/>
      <name val="Arial"/>
      <family val="2"/>
      <scheme val="minor"/>
    </font>
  </fonts>
  <fills count="1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2" fillId="0" borderId="1" xfId="0" applyFont="1" applyBorder="1"/>
    <xf numFmtId="0" fontId="3" fillId="0" borderId="1" xfId="0" applyFont="1" applyBorder="1"/>
    <xf numFmtId="0" fontId="5" fillId="2" borderId="1" xfId="0" applyFont="1" applyFill="1" applyBorder="1"/>
    <xf numFmtId="0" fontId="4" fillId="3" borderId="1" xfId="0" applyFont="1" applyFill="1" applyBorder="1"/>
    <xf numFmtId="0" fontId="2" fillId="4" borderId="1" xfId="0" applyFont="1" applyFill="1" applyBorder="1"/>
    <xf numFmtId="0" fontId="2" fillId="5" borderId="1" xfId="0" applyFont="1" applyFill="1" applyBorder="1"/>
    <xf numFmtId="0" fontId="2" fillId="6" borderId="1" xfId="0" applyFont="1" applyFill="1" applyBorder="1"/>
    <xf numFmtId="0" fontId="2" fillId="7" borderId="1" xfId="0" applyFont="1" applyFill="1" applyBorder="1"/>
    <xf numFmtId="0" fontId="2" fillId="8" borderId="1" xfId="0" applyFont="1" applyFill="1" applyBorder="1"/>
    <xf numFmtId="0" fontId="2" fillId="9" borderId="1" xfId="0" applyFont="1" applyFill="1" applyBorder="1"/>
    <xf numFmtId="0" fontId="2" fillId="10" borderId="1" xfId="0" applyFont="1" applyFill="1" applyBorder="1"/>
    <xf numFmtId="0" fontId="2" fillId="11" borderId="1" xfId="0" applyFont="1" applyFill="1" applyBorder="1"/>
    <xf numFmtId="0" fontId="2" fillId="12" borderId="1" xfId="0" applyFont="1" applyFill="1" applyBorder="1"/>
    <xf numFmtId="0" fontId="2" fillId="13" borderId="1" xfId="0" applyFont="1" applyFill="1" applyBorder="1"/>
    <xf numFmtId="0" fontId="6" fillId="13" borderId="0" xfId="0" applyFont="1" applyFill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גיליון1"/>
  <dimension ref="A1:E26"/>
  <sheetViews>
    <sheetView tabSelected="1" topLeftCell="A5" zoomScale="65" zoomScaleNormal="70" workbookViewId="0">
      <selection activeCell="B15" sqref="B15"/>
    </sheetView>
  </sheetViews>
  <sheetFormatPr defaultRowHeight="13.8" x14ac:dyDescent="0.25"/>
  <cols>
    <col min="1" max="5" width="50.69921875" customWidth="1"/>
  </cols>
  <sheetData>
    <row r="1" spans="1:5" ht="22.8" x14ac:dyDescent="0.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ht="20.399999999999999" x14ac:dyDescent="0.35">
      <c r="A2" s="7" t="s">
        <v>34</v>
      </c>
      <c r="B2" s="2" t="s">
        <v>5</v>
      </c>
      <c r="C2" s="2">
        <v>1</v>
      </c>
      <c r="D2" s="2">
        <v>1</v>
      </c>
      <c r="E2" s="2">
        <f t="shared" ref="E2:E17" si="0">IF(C2=D2, 1, 0)</f>
        <v>1</v>
      </c>
    </row>
    <row r="3" spans="1:5" ht="20.399999999999999" x14ac:dyDescent="0.35">
      <c r="A3" s="8" t="s">
        <v>24</v>
      </c>
      <c r="B3" s="2" t="s">
        <v>6</v>
      </c>
      <c r="C3" s="2">
        <v>1</v>
      </c>
      <c r="D3" s="2">
        <v>1</v>
      </c>
      <c r="E3" s="2">
        <f t="shared" si="0"/>
        <v>1</v>
      </c>
    </row>
    <row r="4" spans="1:5" ht="20.399999999999999" x14ac:dyDescent="0.35">
      <c r="A4" s="8" t="s">
        <v>24</v>
      </c>
      <c r="B4" s="2" t="s">
        <v>6</v>
      </c>
      <c r="C4" s="2">
        <v>1</v>
      </c>
      <c r="D4" s="2">
        <v>1</v>
      </c>
      <c r="E4" s="2">
        <f t="shared" si="0"/>
        <v>1</v>
      </c>
    </row>
    <row r="5" spans="1:5" ht="20.399999999999999" x14ac:dyDescent="0.35">
      <c r="A5" s="9" t="s">
        <v>25</v>
      </c>
      <c r="B5" s="2" t="s">
        <v>7</v>
      </c>
      <c r="C5" s="2">
        <v>1</v>
      </c>
      <c r="D5" s="2">
        <v>1</v>
      </c>
      <c r="E5" s="2">
        <f t="shared" si="0"/>
        <v>1</v>
      </c>
    </row>
    <row r="6" spans="1:5" ht="20.399999999999999" x14ac:dyDescent="0.35">
      <c r="A6" s="10" t="s">
        <v>26</v>
      </c>
      <c r="B6" s="2" t="s">
        <v>8</v>
      </c>
      <c r="C6" s="2">
        <v>0</v>
      </c>
      <c r="D6" s="2">
        <v>0</v>
      </c>
      <c r="E6" s="2">
        <f t="shared" si="0"/>
        <v>1</v>
      </c>
    </row>
    <row r="7" spans="1:5" ht="20.399999999999999" x14ac:dyDescent="0.35">
      <c r="A7" s="11" t="s">
        <v>27</v>
      </c>
      <c r="B7" s="2" t="s">
        <v>9</v>
      </c>
      <c r="C7" s="2">
        <v>1</v>
      </c>
      <c r="D7" s="2">
        <v>1</v>
      </c>
      <c r="E7" s="2">
        <f t="shared" si="0"/>
        <v>1</v>
      </c>
    </row>
    <row r="8" spans="1:5" ht="20.399999999999999" x14ac:dyDescent="0.35">
      <c r="A8" s="12" t="s">
        <v>28</v>
      </c>
      <c r="B8" s="2" t="s">
        <v>10</v>
      </c>
      <c r="C8" s="2">
        <v>1</v>
      </c>
      <c r="D8" s="2">
        <v>0</v>
      </c>
      <c r="E8" s="2">
        <f t="shared" si="0"/>
        <v>0</v>
      </c>
    </row>
    <row r="9" spans="1:5" ht="20.399999999999999" x14ac:dyDescent="0.35">
      <c r="A9" s="13" t="s">
        <v>29</v>
      </c>
      <c r="B9" s="2" t="s">
        <v>11</v>
      </c>
      <c r="C9" s="2">
        <v>1</v>
      </c>
      <c r="D9" s="2">
        <v>0</v>
      </c>
      <c r="E9" s="2">
        <f t="shared" si="0"/>
        <v>0</v>
      </c>
    </row>
    <row r="10" spans="1:5" ht="20.399999999999999" x14ac:dyDescent="0.35">
      <c r="A10" s="4" t="s">
        <v>30</v>
      </c>
      <c r="B10" s="2" t="s">
        <v>12</v>
      </c>
      <c r="C10" s="2">
        <v>1</v>
      </c>
      <c r="D10" s="2">
        <v>1</v>
      </c>
      <c r="E10" s="2">
        <f t="shared" si="0"/>
        <v>1</v>
      </c>
    </row>
    <row r="11" spans="1:5" ht="20.399999999999999" x14ac:dyDescent="0.35">
      <c r="A11" s="4" t="s">
        <v>30</v>
      </c>
      <c r="B11" s="2" t="s">
        <v>12</v>
      </c>
      <c r="C11" s="2">
        <v>0</v>
      </c>
      <c r="D11" s="2">
        <v>1</v>
      </c>
      <c r="E11" s="2">
        <f t="shared" si="0"/>
        <v>0</v>
      </c>
    </row>
    <row r="12" spans="1:5" ht="20.399999999999999" x14ac:dyDescent="0.35">
      <c r="A12" s="5" t="s">
        <v>31</v>
      </c>
      <c r="B12" s="2" t="s">
        <v>12</v>
      </c>
      <c r="C12" s="2">
        <v>1</v>
      </c>
      <c r="D12" s="2">
        <v>1</v>
      </c>
      <c r="E12" s="2">
        <f t="shared" si="0"/>
        <v>1</v>
      </c>
    </row>
    <row r="13" spans="1:5" ht="20.399999999999999" x14ac:dyDescent="0.35">
      <c r="A13" s="5" t="s">
        <v>31</v>
      </c>
      <c r="B13" s="2" t="s">
        <v>12</v>
      </c>
      <c r="C13" s="2">
        <v>1</v>
      </c>
      <c r="D13" s="2">
        <v>1</v>
      </c>
      <c r="E13" s="2">
        <f t="shared" si="0"/>
        <v>1</v>
      </c>
    </row>
    <row r="14" spans="1:5" ht="20.399999999999999" x14ac:dyDescent="0.35">
      <c r="A14" s="5" t="s">
        <v>31</v>
      </c>
      <c r="B14" s="2" t="s">
        <v>13</v>
      </c>
      <c r="C14" s="2">
        <v>1</v>
      </c>
      <c r="D14" s="2">
        <v>1</v>
      </c>
      <c r="E14" s="2">
        <f t="shared" si="0"/>
        <v>1</v>
      </c>
    </row>
    <row r="15" spans="1:5" ht="20.399999999999999" x14ac:dyDescent="0.35">
      <c r="A15" s="6" t="s">
        <v>32</v>
      </c>
      <c r="B15" s="2" t="s">
        <v>14</v>
      </c>
      <c r="C15" s="2">
        <v>1</v>
      </c>
      <c r="D15" s="2">
        <v>1</v>
      </c>
      <c r="E15" s="2">
        <f t="shared" si="0"/>
        <v>1</v>
      </c>
    </row>
    <row r="16" spans="1:5" ht="20.399999999999999" x14ac:dyDescent="0.35">
      <c r="A16" s="14" t="s">
        <v>33</v>
      </c>
      <c r="B16" s="2" t="s">
        <v>15</v>
      </c>
      <c r="C16" s="2">
        <v>1</v>
      </c>
      <c r="D16" s="2">
        <v>1</v>
      </c>
      <c r="E16" s="2">
        <f t="shared" si="0"/>
        <v>1</v>
      </c>
    </row>
    <row r="17" spans="1:5" ht="20.399999999999999" x14ac:dyDescent="0.35">
      <c r="A17" s="15" t="s">
        <v>35</v>
      </c>
      <c r="B17" s="2"/>
      <c r="C17" s="2">
        <v>0</v>
      </c>
      <c r="D17" s="2">
        <v>1</v>
      </c>
      <c r="E17" s="2">
        <f t="shared" si="0"/>
        <v>0</v>
      </c>
    </row>
    <row r="23" spans="1:5" x14ac:dyDescent="0.25">
      <c r="A23" s="16" t="s">
        <v>36</v>
      </c>
    </row>
    <row r="24" spans="1:5" x14ac:dyDescent="0.25">
      <c r="A24" t="s">
        <v>37</v>
      </c>
      <c r="B24" t="s">
        <v>38</v>
      </c>
      <c r="C24" t="s">
        <v>39</v>
      </c>
    </row>
    <row r="25" spans="1:5" x14ac:dyDescent="0.25">
      <c r="A25" t="s">
        <v>40</v>
      </c>
      <c r="B25" t="s">
        <v>38</v>
      </c>
      <c r="C25" t="s">
        <v>41</v>
      </c>
    </row>
    <row r="26" spans="1:5" ht="15.6" x14ac:dyDescent="0.3">
      <c r="A26" t="s">
        <v>42</v>
      </c>
      <c r="B26" t="s">
        <v>43</v>
      </c>
      <c r="C26" t="s">
        <v>44</v>
      </c>
    </row>
  </sheetData>
  <pageMargins left="0.75" right="0.75" top="1" bottom="1" header="0.5" footer="0.5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גיליון2"/>
  <dimension ref="A1:B7"/>
  <sheetViews>
    <sheetView workbookViewId="0">
      <selection activeCell="A3" sqref="A3"/>
    </sheetView>
  </sheetViews>
  <sheetFormatPr defaultRowHeight="13.8" x14ac:dyDescent="0.25"/>
  <sheetData>
    <row r="1" spans="1:2" x14ac:dyDescent="0.25">
      <c r="A1" s="1" t="s">
        <v>16</v>
      </c>
      <c r="B1" s="1" t="s">
        <v>17</v>
      </c>
    </row>
    <row r="2" spans="1:2" x14ac:dyDescent="0.25">
      <c r="A2" t="s">
        <v>18</v>
      </c>
      <c r="B2">
        <f>COUNTIFS('החלטות סופיות'!C2:C104,1,'החלטות סופיות'!D2:D104,1)</f>
        <v>11</v>
      </c>
    </row>
    <row r="3" spans="1:2" x14ac:dyDescent="0.25">
      <c r="A3" t="s">
        <v>19</v>
      </c>
      <c r="B3">
        <f>COUNTIFS('החלטות סופיות'!C2:C104,0,'החלטות סופיות'!D2:D104,1)</f>
        <v>2</v>
      </c>
    </row>
    <row r="4" spans="1:2" x14ac:dyDescent="0.25">
      <c r="A4" t="s">
        <v>20</v>
      </c>
      <c r="B4">
        <f>COUNTIFS('החלטות סופיות'!C2:C104,1,'החלטות סופיות'!D2:D104,0)</f>
        <v>2</v>
      </c>
    </row>
    <row r="5" spans="1:2" x14ac:dyDescent="0.25">
      <c r="A5" t="s">
        <v>21</v>
      </c>
      <c r="B5">
        <f>IF((B2+B3)=0,0,B2/(B2+B3))</f>
        <v>0.84615384615384615</v>
      </c>
    </row>
    <row r="6" spans="1:2" x14ac:dyDescent="0.25">
      <c r="A6" t="s">
        <v>22</v>
      </c>
      <c r="B6">
        <f>IF((B2+B4)=0,0,B2/(B2+B4))</f>
        <v>0.84615384615384615</v>
      </c>
    </row>
    <row r="7" spans="1:2" x14ac:dyDescent="0.25">
      <c r="A7" t="s">
        <v>23</v>
      </c>
      <c r="B7">
        <f>IF((B5+B6)=0,0,2*B5*B6/(B5+B6))</f>
        <v>0.84615384615384615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גליונות עבודה</vt:lpstr>
      </vt:variant>
      <vt:variant>
        <vt:i4>2</vt:i4>
      </vt:variant>
    </vt:vector>
  </HeadingPairs>
  <TitlesOfParts>
    <vt:vector size="2" baseType="lpstr">
      <vt:lpstr>החלטות סופיות</vt:lpstr>
      <vt:lpstr>סיכום ביצועים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Yaakov Kats</cp:lastModifiedBy>
  <dcterms:created xsi:type="dcterms:W3CDTF">2025-03-24T10:10:31Z</dcterms:created>
  <dcterms:modified xsi:type="dcterms:W3CDTF">2025-04-27T15:18:07Z</dcterms:modified>
</cp:coreProperties>
</file>