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5200" windowHeight="10560"/>
  </bookViews>
  <sheets>
    <sheet name="visits" sheetId="8" r:id="rId1"/>
    <sheet name="GA - Bilbasen sessions desktop " sheetId="7" r:id="rId2"/>
    <sheet name="Summary" sheetId="1" r:id="rId3"/>
    <sheet name="Sessions BB" sheetId="3" r:id="rId4"/>
    <sheet name="Sessions BB - source" sheetId="6" r:id="rId5"/>
    <sheet name="Sessions DBA" sheetId="5" r:id="rId6"/>
    <sheet name="Bilbasen RAW" sheetId="2" r:id="rId7"/>
    <sheet name="DBA RAW" sheetId="4" r:id="rId8"/>
  </sheets>
  <calcPr calcId="152511"/>
  <pivotCaches>
    <pivotCache cacheId="6" r:id="rId9"/>
    <pivotCache cacheId="7" r:id="rId10"/>
    <pivotCache cacheId="15" r:id="rId11"/>
  </pivotCaches>
</workbook>
</file>

<file path=xl/calcChain.xml><?xml version="1.0" encoding="utf-8"?>
<calcChain xmlns="http://schemas.openxmlformats.org/spreadsheetml/2006/main">
  <c r="C53" i="8" l="1"/>
  <c r="D59" i="8" l="1"/>
  <c r="D58" i="8"/>
  <c r="D57" i="8"/>
  <c r="D56" i="8"/>
  <c r="D55" i="8"/>
  <c r="D54" i="8"/>
  <c r="D53" i="8"/>
  <c r="C59" i="8"/>
  <c r="C58" i="8"/>
  <c r="C57" i="8"/>
  <c r="C56" i="8"/>
  <c r="C55" i="8"/>
  <c r="C54" i="8"/>
  <c r="B59" i="8"/>
  <c r="B58" i="8"/>
  <c r="B57" i="8"/>
  <c r="B56" i="8"/>
  <c r="B55" i="8"/>
  <c r="B54" i="8"/>
  <c r="B53" i="8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4" i="7"/>
  <c r="A14" i="1" l="1"/>
  <c r="A6" i="1"/>
</calcChain>
</file>

<file path=xl/sharedStrings.xml><?xml version="1.0" encoding="utf-8"?>
<sst xmlns="http://schemas.openxmlformats.org/spreadsheetml/2006/main" count="540" uniqueCount="90">
  <si>
    <t>BilBasen - Master (Main Site &amp; mWeb)</t>
  </si>
  <si>
    <t>Traffic per month</t>
  </si>
  <si>
    <t>20160601-20170531</t>
  </si>
  <si>
    <t>Links to data:</t>
  </si>
  <si>
    <t>Month of Year</t>
  </si>
  <si>
    <t>Device Category</t>
  </si>
  <si>
    <t>Sessions</t>
  </si>
  <si>
    <t>Users</t>
  </si>
  <si>
    <t>Pages / Session</t>
  </si>
  <si>
    <t>Avg. Session Duration</t>
  </si>
  <si>
    <t>201606</t>
  </si>
  <si>
    <t>desktop</t>
  </si>
  <si>
    <t>mobile</t>
  </si>
  <si>
    <t>tablet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</si>
  <si>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</si>
  <si>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</si>
  <si>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</si>
  <si>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</si>
  <si>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</si>
  <si>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</si>
  <si>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</si>
  <si>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</si>
  <si>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</si>
  <si>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</si>
  <si>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</si>
  <si>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Row Labels</t>
  </si>
  <si>
    <t>Grand Total</t>
  </si>
  <si>
    <t>Column Labels</t>
  </si>
  <si>
    <t>Sum of Sessions</t>
  </si>
  <si>
    <t>DBA - Master (Main Site &amp; mWeb)</t>
  </si>
  <si>
    <t>(Other)</t>
  </si>
  <si>
    <t>Direct</t>
  </si>
  <si>
    <t>Display</t>
  </si>
  <si>
    <t>Email</t>
  </si>
  <si>
    <t>Organic Search</t>
  </si>
  <si>
    <t>Paid Search</t>
  </si>
  <si>
    <t>Referral</t>
  </si>
  <si>
    <t>Retargeting</t>
  </si>
  <si>
    <t>Social</t>
  </si>
  <si>
    <t>Date Level Selector (Y/Y)</t>
  </si>
  <si>
    <t>Year</t>
  </si>
  <si>
    <t>Month</t>
  </si>
  <si>
    <t>GA value</t>
  </si>
  <si>
    <t>SW value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</si>
  <si>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</si>
  <si>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</si>
  <si>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</si>
  <si>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</si>
  <si>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</si>
  <si>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</si>
  <si>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</si>
  <si>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</si>
  <si>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</si>
  <si>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</si>
  <si>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</si>
  <si>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</si>
  <si>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bilbasen.dk</t>
  </si>
  <si>
    <t>WW</t>
  </si>
  <si>
    <t>Time Period</t>
  </si>
  <si>
    <t>Domain</t>
  </si>
  <si>
    <t>Channel</t>
  </si>
  <si>
    <t>Traffic Share</t>
  </si>
  <si>
    <t>Channel Traffic</t>
  </si>
  <si>
    <t>Avg Visit Duration</t>
  </si>
  <si>
    <t>Pages / Visit</t>
  </si>
  <si>
    <t>Bounce Rate</t>
  </si>
  <si>
    <t>Display Ads</t>
  </si>
  <si>
    <t>Mail</t>
  </si>
  <si>
    <t>Referrals</t>
  </si>
  <si>
    <t>(blank)</t>
  </si>
  <si>
    <t>Sum of Channel Traffic</t>
  </si>
  <si>
    <t>0616</t>
  </si>
  <si>
    <t>0716</t>
  </si>
  <si>
    <t>0816</t>
  </si>
  <si>
    <t>0916</t>
  </si>
  <si>
    <t>1016</t>
  </si>
  <si>
    <t>1116</t>
  </si>
  <si>
    <t>1216</t>
  </si>
  <si>
    <t>0117</t>
  </si>
  <si>
    <t>0217</t>
  </si>
  <si>
    <t>0317</t>
  </si>
  <si>
    <t>0417</t>
  </si>
  <si>
    <t>0517</t>
  </si>
  <si>
    <t>0617</t>
  </si>
  <si>
    <t>Mesurment</t>
  </si>
  <si>
    <t>SW</t>
  </si>
  <si>
    <t>GA</t>
  </si>
  <si>
    <t>R</t>
  </si>
  <si>
    <t>Delta %</t>
  </si>
  <si>
    <t>Delta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</si>
</sst>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??_);_(@_)"/>
    <numFmt numFmtId="170" formatCode="mm\-yy"/>
    <numFmt numFmtId="171" formatCode="0.000000000%"/>
    <numFmt numFmtId="172" formatCode="hh:mm:ss"/>
  </numFmts>
  <fonts count="7">
    <font>
      <sz val="12"/>
      <name val="Calibri"/>
      <family val="1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1"/>
      <scheme val="minor"/>
    </font>
    <font>
      <sz val="12"/>
      <color theme="0"/>
      <name val="Calibri"/>
      <family val="1"/>
      <scheme val="minor"/>
    </font>
    <font>
      <sz val="10"/>
      <color rgb="FFFFFFFF"/>
      <name val="open sans"/>
    </font>
    <font>
      <sz val="10"/>
      <name val="open sans"/>
    </font>
    <font>
      <sz val="10"/>
      <color rgb="FF00000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3" fontId="1" fillId="0" borderId="0" xfId="1" applyNumberFormat="1"/>
    <xf numFmtId="0" fontId="1" fillId="0" borderId="0" xfId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2" fillId="0" borderId="0" xfId="2"/>
    <xf numFmtId="170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171" fontId="0" fillId="0" borderId="2" xfId="0" applyNumberFormat="1" applyFont="1" applyFill="1" applyBorder="1" applyAlignment="1">
      <alignment vertical="center"/>
    </xf>
    <xf numFmtId="3" fontId="0" fillId="0" borderId="2" xfId="0" applyNumberFormat="1" applyFont="1" applyFill="1" applyBorder="1" applyAlignment="1">
      <alignment vertical="center"/>
    </xf>
    <xf numFmtId="172" fontId="0" fillId="0" borderId="2" xfId="0" applyNumberFormat="1" applyFont="1" applyFill="1" applyBorder="1" applyAlignment="1">
      <alignment vertical="center"/>
    </xf>
    <xf numFmtId="4" fontId="0" fillId="0" borderId="2" xfId="0" applyNumberFormat="1" applyFont="1" applyFill="1" applyBorder="1" applyAlignment="1">
      <alignment vertical="center"/>
    </xf>
    <xf numFmtId="10" fontId="0" fillId="0" borderId="2" xfId="0" applyNumberFormat="1" applyFont="1" applyFill="1" applyBorder="1" applyAlignment="1">
      <alignment vertical="center"/>
    </xf>
    <xf numFmtId="170" fontId="0" fillId="0" borderId="3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70" fontId="0" fillId="0" borderId="0" xfId="0" applyNumberFormat="1" applyFont="1" applyFill="1" applyBorder="1" applyAlignment="1">
      <alignment vertical="center"/>
    </xf>
    <xf numFmtId="171" fontId="0" fillId="0" borderId="0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172" fontId="0" fillId="0" borderId="0" xfId="0" applyNumberFormat="1" applyFont="1" applyFill="1" applyBorder="1" applyAlignment="1">
      <alignment vertical="center"/>
    </xf>
    <xf numFmtId="4" fontId="0" fillId="0" borderId="0" xfId="0" applyNumberFormat="1" applyFont="1" applyFill="1" applyBorder="1" applyAlignment="1">
      <alignment vertical="center"/>
    </xf>
    <xf numFmtId="10" fontId="0" fillId="0" borderId="4" xfId="0" applyNumberFormat="1" applyFont="1" applyFill="1" applyBorder="1" applyAlignment="1">
      <alignment vertical="center"/>
    </xf>
    <xf numFmtId="170" fontId="0" fillId="0" borderId="5" xfId="0" applyNumberFormat="1" applyFont="1" applyFill="1" applyBorder="1" applyAlignment="1">
      <alignment vertical="center"/>
    </xf>
    <xf numFmtId="0" fontId="0" fillId="0" borderId="6" xfId="0" applyNumberFormat="1" applyFont="1" applyFill="1" applyBorder="1" applyAlignment="1">
      <alignment vertical="center"/>
    </xf>
    <xf numFmtId="170" fontId="0" fillId="0" borderId="6" xfId="0" applyNumberFormat="1" applyFont="1" applyFill="1" applyBorder="1" applyAlignment="1">
      <alignment vertical="center"/>
    </xf>
    <xf numFmtId="171" fontId="0" fillId="0" borderId="6" xfId="0" applyNumberFormat="1" applyFont="1" applyFill="1" applyBorder="1" applyAlignment="1">
      <alignment vertical="center"/>
    </xf>
    <xf numFmtId="3" fontId="0" fillId="0" borderId="6" xfId="0" applyNumberFormat="1" applyFont="1" applyFill="1" applyBorder="1" applyAlignment="1">
      <alignment vertical="center"/>
    </xf>
    <xf numFmtId="172" fontId="0" fillId="0" borderId="6" xfId="0" applyNumberFormat="1" applyFont="1" applyFill="1" applyBorder="1" applyAlignment="1">
      <alignment vertical="center"/>
    </xf>
    <xf numFmtId="4" fontId="0" fillId="0" borderId="6" xfId="0" applyNumberFormat="1" applyFont="1" applyFill="1" applyBorder="1" applyAlignment="1">
      <alignment vertical="center"/>
    </xf>
    <xf numFmtId="10" fontId="0" fillId="0" borderId="7" xfId="0" applyNumberFormat="1" applyFont="1" applyFill="1" applyBorder="1" applyAlignment="1">
      <alignment vertic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10" fontId="0" fillId="0" borderId="0" xfId="0" applyNumberFormat="1" applyFont="1" applyFill="1" applyBorder="1" applyAlignment="1">
      <alignment vertical="center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  <xf numFmtId="49" fontId="0" fillId="6" borderId="1" xfId="0" applyNumberFormat="1" applyFill="1" applyBorder="1"/>
    <xf numFmtId="3" fontId="1" fillId="6" borderId="0" xfId="1" applyNumberFormat="1" applyFill="1"/>
    <xf numFmtId="0" fontId="0" fillId="6" borderId="1" xfId="0" applyFill="1" applyBorder="1"/>
    <xf numFmtId="0" fontId="1" fillId="6" borderId="0" xfId="1" applyFill="1"/>
    <xf numFmtId="3" fontId="0" fillId="0" borderId="1" xfId="0" applyNumberFormat="1" applyBorder="1"/>
    <xf numFmtId="11" fontId="0" fillId="0" borderId="1" xfId="0" applyNumberFormat="1" applyBorder="1"/>
  </cellXfs>
  <cellStyles count="3">
    <cellStyle name="Hyperlink" xfId="2" builtinId="8"/>
    <cellStyle name="Normal" xfId="0" builtinId="0"/>
    <cellStyle name="Normal 2" xfId="1"/>
  </cellStyles>
  <dxfs count="6"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9" defaultPivotStyle="PivotStyleMedium4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visits!$C$3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visits!$B$4:$B$15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visits!$C$4:$C$15</c:f>
              <c:numCache>
                <c:formatCode>#,##0</c:formatCode>
                <c:ptCount val="12"/>
                <c:pt idx="0">
                  <c:v>1659990</c:v>
                </c:pt>
                <c:pt idx="1">
                  <c:v>1665941</c:v>
                </c:pt>
                <c:pt idx="2">
                  <c:v>1764157</c:v>
                </c:pt>
                <c:pt idx="3">
                  <c:v>1662037</c:v>
                </c:pt>
                <c:pt idx="4">
                  <c:v>1753715</c:v>
                </c:pt>
                <c:pt idx="5">
                  <c:v>1825448</c:v>
                </c:pt>
                <c:pt idx="6">
                  <c:v>1533297</c:v>
                </c:pt>
                <c:pt idx="7">
                  <c:v>2369123</c:v>
                </c:pt>
                <c:pt idx="8">
                  <c:v>2214448</c:v>
                </c:pt>
                <c:pt idx="9">
                  <c:v>2255651</c:v>
                </c:pt>
                <c:pt idx="10">
                  <c:v>1994102</c:v>
                </c:pt>
                <c:pt idx="11">
                  <c:v>1962455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visits!$D$3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visits!$B$4:$B$15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visits!$D$4:$D$15</c:f>
              <c:numCache>
                <c:formatCode>General</c:formatCode>
                <c:ptCount val="12"/>
                <c:pt idx="0">
                  <c:v>639351.70160000003</c:v>
                </c:pt>
                <c:pt idx="1">
                  <c:v>693163.56810000003</c:v>
                </c:pt>
                <c:pt idx="2">
                  <c:v>702632.71880000003</c:v>
                </c:pt>
                <c:pt idx="3">
                  <c:v>705373.66680000001</c:v>
                </c:pt>
                <c:pt idx="4">
                  <c:v>720467.24780000001</c:v>
                </c:pt>
                <c:pt idx="5">
                  <c:v>659502.89269999997</c:v>
                </c:pt>
                <c:pt idx="6">
                  <c:v>600257.29480000003</c:v>
                </c:pt>
                <c:pt idx="7">
                  <c:v>877468.34180000005</c:v>
                </c:pt>
                <c:pt idx="8">
                  <c:v>948663.11010000005</c:v>
                </c:pt>
                <c:pt idx="9">
                  <c:v>971564.10290000006</c:v>
                </c:pt>
                <c:pt idx="10">
                  <c:v>967374.31610000005</c:v>
                </c:pt>
                <c:pt idx="11">
                  <c:v>912412.81579999998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98256"/>
        <c:axId val="391491200"/>
      </c:lineChart>
      <c:catAx>
        <c:axId val="3914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1200"/>
        <c:crosses val="autoZero"/>
        <c:auto val="1"/>
        <c:lblAlgn val="ctr"/>
        <c:lblOffset val="100"/>
        <c:noMultiLvlLbl val="0"/>
      </c:catAx>
      <c:valAx>
        <c:axId val="3914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2</xdr:row>
      <xdr:rowOff>80961</xdr:rowOff>
    </xdr:from>
    <xdr:to>
      <xdr:col>20</xdr:col>
      <xdr:colOff>323850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rensen, Jennifer" refreshedDate="42906.478315277775" createdVersion="6" refreshedVersion="6" minRefreshableVersion="3" recordCount="36">
  <cacheSource type="worksheet">
    <worksheetSource ref="A1:F37" sheet="Bilbasen RAW"/>
  </cacheSource>
  <cacheFields count="6">
    <cacheField name="Month of Year" numFmtId="0">
      <sharedItems count="12">
        <s v="201606"/>
        <s v="201607"/>
        <s v="201608"/>
        <s v="201609"/>
        <s v="201610"/>
        <s v="201611"/>
        <s v="201612"/>
        <s v="201701"/>
        <s v="201702"/>
        <s v="201703"/>
        <s v="201704"/>
        <s v="201705"/>
      </sharedItems>
    </cacheField>
    <cacheField name="Device Category" numFmtId="0">
      <sharedItems count="3">
        <s v="desktop"/>
        <s v="mobile"/>
        <s v="tablet"/>
      </sharedItems>
    </cacheField>
    <cacheField name="Sessions" numFmtId="0">
      <sharedItems containsSemiMixedTypes="0" containsString="0" containsNumber="1" containsInteger="1" minValue="450888" maxValue="2369123"/>
    </cacheField>
    <cacheField name="Users" numFmtId="0">
      <sharedItems containsSemiMixedTypes="0" containsString="0" containsNumber="1" containsInteger="1" minValue="177590" maxValue="738818"/>
    </cacheField>
    <cacheField name="Pages / Session" numFmtId="2">
      <sharedItems containsSemiMixedTypes="0" containsString="0" containsNumber="1" minValue="3.4708597037582738" maxValue="9.3556996625225555"/>
    </cacheField>
    <cacheField name="Avg. Session Duration" numFmtId="2">
      <sharedItems containsSemiMixedTypes="0" containsString="0" containsNumber="1" minValue="167.00907756532609" maxValue="510.0346670982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rensen, Jennifer" refreshedDate="42906.480842708334" createdVersion="6" refreshedVersion="6" minRefreshableVersion="3" recordCount="36">
  <cacheSource type="worksheet">
    <worksheetSource ref="A1:F37" sheet="DBA RAW"/>
  </cacheSource>
  <cacheFields count="6">
    <cacheField name="Month of Year" numFmtId="0">
      <sharedItems count="12">
        <s v="201705"/>
        <s v="201704"/>
        <s v="201703"/>
        <s v="201702"/>
        <s v="201701"/>
        <s v="201612"/>
        <s v="201611"/>
        <s v="201610"/>
        <s v="201609"/>
        <s v="201608"/>
        <s v="201607"/>
        <s v="201606"/>
      </sharedItems>
    </cacheField>
    <cacheField name="Device Category" numFmtId="0">
      <sharedItems count="3">
        <s v="desktop"/>
        <s v="mobile"/>
        <s v="tablet"/>
      </sharedItems>
    </cacheField>
    <cacheField name="Sessions" numFmtId="0">
      <sharedItems containsSemiMixedTypes="0" containsString="0" containsNumber="1" containsInteger="1" minValue="1972325" maxValue="7796334"/>
    </cacheField>
    <cacheField name="Users" numFmtId="0">
      <sharedItems containsSemiMixedTypes="0" containsString="0" containsNumber="1" containsInteger="1" minValue="690599" maxValue="2098419"/>
    </cacheField>
    <cacheField name="Pages / Session" numFmtId="2">
      <sharedItems containsSemiMixedTypes="0" containsString="0" containsNumber="1" minValue="5.9063109958335538" maxValue="10.56528389655776"/>
    </cacheField>
    <cacheField name="Avg. Session Duration" numFmtId="2">
      <sharedItems containsSemiMixedTypes="0" containsString="0" containsNumber="1" minValue="214.52505432119275" maxValue="561.156220240479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akov Tayeb" refreshedDate="42926.496677662035" createdVersion="5" refreshedVersion="5" minRefreshableVersion="3" recordCount="92">
  <cacheSource type="worksheet">
    <worksheetSource name="_Monthly_Data"/>
  </cacheSource>
  <cacheFields count="8">
    <cacheField name="Time Period" numFmtId="170">
      <sharedItems containsNonDate="0" containsDate="1" containsString="0" containsBlank="1" minDate="2016-06-01T00:00:00" maxDate="2017-06-02T00:00:00" count="14"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m/>
      </sharedItems>
    </cacheField>
    <cacheField name="Domain" numFmtId="0">
      <sharedItems containsBlank="1"/>
    </cacheField>
    <cacheField name="Channel" numFmtId="170">
      <sharedItems containsBlank="1" count="8">
        <s v="Direct"/>
        <s v="Display Ads"/>
        <s v="Mail"/>
        <s v="Organic Search"/>
        <s v="Paid Search"/>
        <s v="Referrals"/>
        <s v="Social"/>
        <m/>
      </sharedItems>
    </cacheField>
    <cacheField name="Traffic Share" numFmtId="171">
      <sharedItems containsString="0" containsBlank="1" containsNumber="1" minValue="1.1223505166407091E-2" maxValue="0.45233683451195822"/>
    </cacheField>
    <cacheField name="Channel Traffic" numFmtId="3">
      <sharedItems containsString="0" containsBlank="1" containsNumber="1" containsInteger="1" minValue="6949" maxValue="416281"/>
    </cacheField>
    <cacheField name="Avg Visit Duration" numFmtId="172">
      <sharedItems containsNonDate="0" containsDate="1" containsString="0" containsBlank="1" minDate="1899-12-30T00:02:32" maxDate="1899-12-30T00:12:37"/>
    </cacheField>
    <cacheField name="Pages / Visit" numFmtId="4">
      <sharedItems containsString="0" containsBlank="1" containsNumber="1" minValue="3.4203399416844702" maxValue="19.360559604408973"/>
    </cacheField>
    <cacheField name="Bounce Rate" numFmtId="10">
      <sharedItems containsString="0" containsBlank="1" containsNumber="1" minValue="0.12906846240179573" maxValue="0.73072805139186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659990"/>
    <n v="576480"/>
    <n v="9.0888836679739029"/>
    <n v="506.77993722853751"/>
  </r>
  <r>
    <x v="0"/>
    <x v="1"/>
    <n v="1039139"/>
    <n v="503002"/>
    <n v="5.6499043920014547"/>
    <n v="207.86911568134772"/>
  </r>
  <r>
    <x v="0"/>
    <x v="2"/>
    <n v="550448"/>
    <n v="213870"/>
    <n v="7.6549646833125022"/>
    <n v="462.58742151847224"/>
  </r>
  <r>
    <x v="1"/>
    <x v="0"/>
    <n v="1665941"/>
    <n v="537553"/>
    <n v="8.5403234568331055"/>
    <n v="477.52552821498483"/>
  </r>
  <r>
    <x v="1"/>
    <x v="1"/>
    <n v="1092890"/>
    <n v="521902"/>
    <n v="5.561906504771752"/>
    <n v="210.65166942693227"/>
  </r>
  <r>
    <x v="1"/>
    <x v="2"/>
    <n v="605485"/>
    <n v="221475"/>
    <n v="7.2478442901145366"/>
    <n v="446.96883159781004"/>
  </r>
  <r>
    <x v="2"/>
    <x v="0"/>
    <n v="1764157"/>
    <n v="588408"/>
    <n v="9.160897244406252"/>
    <n v="498.85461044566892"/>
  </r>
  <r>
    <x v="2"/>
    <x v="1"/>
    <n v="1090597"/>
    <n v="518164"/>
    <n v="5.854388926432037"/>
    <n v="219.98803040903286"/>
  </r>
  <r>
    <x v="2"/>
    <x v="2"/>
    <n v="569593"/>
    <n v="216365"/>
    <n v="7.6347497248035001"/>
    <n v="467.04645422257647"/>
  </r>
  <r>
    <x v="3"/>
    <x v="0"/>
    <n v="1662037"/>
    <n v="588319"/>
    <n v="9.3556996625225555"/>
    <n v="510.03466709826557"/>
  </r>
  <r>
    <x v="3"/>
    <x v="1"/>
    <n v="1041062"/>
    <n v="506696"/>
    <n v="4.9299820759954738"/>
    <n v="202.98570690314313"/>
  </r>
  <r>
    <x v="3"/>
    <x v="2"/>
    <n v="535671"/>
    <n v="210172"/>
    <n v="7.9568055765572527"/>
    <n v="489.94181129835289"/>
  </r>
  <r>
    <x v="4"/>
    <x v="0"/>
    <n v="1753715"/>
    <n v="611543"/>
    <n v="9.1483941233324693"/>
    <n v="505.16513287506808"/>
  </r>
  <r>
    <x v="4"/>
    <x v="1"/>
    <n v="926123"/>
    <n v="418981"/>
    <n v="3.9066409105485986"/>
    <n v="217.8489660660625"/>
  </r>
  <r>
    <x v="4"/>
    <x v="2"/>
    <n v="545418"/>
    <n v="208305"/>
    <n v="7.4450568188068598"/>
    <n v="499.73266008822588"/>
  </r>
  <r>
    <x v="5"/>
    <x v="0"/>
    <n v="1825448"/>
    <n v="640922"/>
    <n v="8.5533973030182189"/>
    <n v="465.82455430119074"/>
  </r>
  <r>
    <x v="5"/>
    <x v="1"/>
    <n v="915430"/>
    <n v="411163"/>
    <n v="3.9666189659504276"/>
    <n v="215.57317653998666"/>
  </r>
  <r>
    <x v="5"/>
    <x v="2"/>
    <n v="513415"/>
    <n v="203079"/>
    <n v="6.8376459589221197"/>
    <n v="465.8802119143383"/>
  </r>
  <r>
    <x v="6"/>
    <x v="0"/>
    <n v="1533297"/>
    <n v="556007"/>
    <n v="8.8502592778828895"/>
    <n v="489.5071359299601"/>
  </r>
  <r>
    <x v="6"/>
    <x v="1"/>
    <n v="905960"/>
    <n v="419123"/>
    <n v="3.8659653847852002"/>
    <n v="211.18199920526291"/>
  </r>
  <r>
    <x v="6"/>
    <x v="2"/>
    <n v="450888"/>
    <n v="177590"/>
    <n v="7.3602735047284469"/>
    <n v="506.66452200990045"/>
  </r>
  <r>
    <x v="7"/>
    <x v="0"/>
    <n v="2369123"/>
    <n v="735052"/>
    <n v="8.0515777357275251"/>
    <n v="445.26287786661982"/>
  </r>
  <r>
    <x v="7"/>
    <x v="1"/>
    <n v="1241878"/>
    <n v="511990"/>
    <n v="3.8573152918402611"/>
    <n v="216.07342589207636"/>
  </r>
  <r>
    <x v="7"/>
    <x v="2"/>
    <n v="611514"/>
    <n v="223276"/>
    <n v="7.3464630409115736"/>
    <n v="499.47473320316459"/>
  </r>
  <r>
    <x v="8"/>
    <x v="0"/>
    <n v="2214448"/>
    <n v="679564"/>
    <n v="7.7455027167041175"/>
    <n v="431.74192575305449"/>
  </r>
  <r>
    <x v="8"/>
    <x v="1"/>
    <n v="1189214"/>
    <n v="482865"/>
    <n v="3.8672787235939032"/>
    <n v="215.12976217905273"/>
  </r>
  <r>
    <x v="8"/>
    <x v="2"/>
    <n v="541594"/>
    <n v="202107"/>
    <n v="7.3365565349689987"/>
    <n v="502.20928961546844"/>
  </r>
  <r>
    <x v="9"/>
    <x v="0"/>
    <n v="2255651"/>
    <n v="738818"/>
    <n v="8.1115983811325414"/>
    <n v="449.79465529020223"/>
  </r>
  <r>
    <x v="9"/>
    <x v="1"/>
    <n v="1302331"/>
    <n v="537963"/>
    <n v="3.907674009142069"/>
    <n v="217.75223349517134"/>
  </r>
  <r>
    <x v="9"/>
    <x v="2"/>
    <n v="559334"/>
    <n v="212216"/>
    <n v="7.4198242910318344"/>
    <n v="505.54736525939779"/>
  </r>
  <r>
    <x v="10"/>
    <x v="0"/>
    <n v="1994102"/>
    <n v="672234"/>
    <n v="8.1055307100639791"/>
    <n v="452.39273266863984"/>
  </r>
  <r>
    <x v="10"/>
    <x v="1"/>
    <n v="1322303"/>
    <n v="566713"/>
    <n v="3.8178004587450833"/>
    <n v="213.52796976184732"/>
  </r>
  <r>
    <x v="10"/>
    <x v="2"/>
    <n v="563655"/>
    <n v="214556"/>
    <n v="7.2255635095936341"/>
    <n v="494.69693340784698"/>
  </r>
  <r>
    <x v="11"/>
    <x v="0"/>
    <n v="1962455"/>
    <n v="671474"/>
    <n v="8.0085301319011144"/>
    <n v="443.21041297762241"/>
  </r>
  <r>
    <x v="11"/>
    <x v="1"/>
    <n v="1791780"/>
    <n v="684619"/>
    <n v="3.4708597037582738"/>
    <n v="167.00907756532609"/>
  </r>
  <r>
    <x v="11"/>
    <x v="2"/>
    <n v="609898"/>
    <n v="226283"/>
    <n v="7.1971755932959285"/>
    <n v="437.061393872418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n v="6708952"/>
    <n v="1940974"/>
    <n v="9.4627101222366772"/>
    <n v="498.29781536669213"/>
  </r>
  <r>
    <x v="0"/>
    <x v="1"/>
    <n v="5032106"/>
    <n v="2098419"/>
    <n v="5.9063109958335538"/>
    <n v="214.52505432119275"/>
  </r>
  <r>
    <x v="0"/>
    <x v="2"/>
    <n v="2142026"/>
    <n v="738166"/>
    <n v="8.520820475568458"/>
    <n v="421.22719192017274"/>
  </r>
  <r>
    <x v="1"/>
    <x v="0"/>
    <n v="7133691"/>
    <n v="1925338"/>
    <n v="9.6530529567372625"/>
    <n v="517.69434448450318"/>
  </r>
  <r>
    <x v="1"/>
    <x v="1"/>
    <n v="5330198"/>
    <n v="2005476"/>
    <n v="6.0223747785729538"/>
    <n v="220.15111127203906"/>
  </r>
  <r>
    <x v="1"/>
    <x v="2"/>
    <n v="2417453"/>
    <n v="799602"/>
    <n v="8.6904109407711339"/>
    <n v="435.01935549522574"/>
  </r>
  <r>
    <x v="2"/>
    <x v="0"/>
    <n v="7796334"/>
    <n v="2072966"/>
    <n v="9.4122927519523927"/>
    <n v="504.39518612209275"/>
  </r>
  <r>
    <x v="2"/>
    <x v="1"/>
    <n v="5130233"/>
    <n v="1888326"/>
    <n v="6.0309262756681807"/>
    <n v="221.12686889659787"/>
  </r>
  <r>
    <x v="2"/>
    <x v="2"/>
    <n v="2423654"/>
    <n v="782433"/>
    <n v="8.6344956829646478"/>
    <n v="436.71741263398161"/>
  </r>
  <r>
    <x v="3"/>
    <x v="0"/>
    <n v="6778257"/>
    <n v="1838782"/>
    <n v="9.7238698680206426"/>
    <n v="520.49595522860818"/>
  </r>
  <r>
    <x v="3"/>
    <x v="1"/>
    <n v="4420515"/>
    <n v="1666949"/>
    <n v="6.1783629283013406"/>
    <n v="227.21808522310184"/>
  </r>
  <r>
    <x v="3"/>
    <x v="2"/>
    <n v="2237151"/>
    <n v="729832"/>
    <n v="8.6230938367593417"/>
    <n v="439.05275191527079"/>
  </r>
  <r>
    <x v="4"/>
    <x v="0"/>
    <n v="6983399"/>
    <n v="1912124"/>
    <n v="9.8983462064819729"/>
    <n v="529.00967508801943"/>
  </r>
  <r>
    <x v="4"/>
    <x v="1"/>
    <n v="4398321"/>
    <n v="1672683"/>
    <n v="6.4516036914995514"/>
    <n v="235.0246280341976"/>
  </r>
  <r>
    <x v="4"/>
    <x v="2"/>
    <n v="2301778"/>
    <n v="756637"/>
    <n v="8.8384018788953576"/>
    <n v="446.32678346912689"/>
  </r>
  <r>
    <x v="5"/>
    <x v="0"/>
    <n v="5856000"/>
    <n v="1711013"/>
    <n v="9.9574487704918031"/>
    <n v="531.23045491803282"/>
  </r>
  <r>
    <x v="5"/>
    <x v="1"/>
    <n v="3822015"/>
    <n v="1544244"/>
    <n v="6.5817161889736173"/>
    <n v="238.35736123484602"/>
  </r>
  <r>
    <x v="5"/>
    <x v="2"/>
    <n v="1972325"/>
    <n v="690599"/>
    <n v="8.9246513632388176"/>
    <n v="451.68151851241555"/>
  </r>
  <r>
    <x v="6"/>
    <x v="0"/>
    <n v="6598452"/>
    <n v="1857108"/>
    <n v="10.050416370385054"/>
    <n v="541.86878073827017"/>
  </r>
  <r>
    <x v="6"/>
    <x v="1"/>
    <n v="3996760"/>
    <n v="1563902"/>
    <n v="6.685168986879372"/>
    <n v="249.34740790039933"/>
  </r>
  <r>
    <x v="6"/>
    <x v="2"/>
    <n v="2145867"/>
    <n v="720768"/>
    <n v="9.0434025035102366"/>
    <n v="462.751032566324"/>
  </r>
  <r>
    <x v="7"/>
    <x v="0"/>
    <n v="6741540"/>
    <n v="1815679"/>
    <n v="10.56528389655776"/>
    <n v="561.15622024047923"/>
  </r>
  <r>
    <x v="7"/>
    <x v="1"/>
    <n v="4484684"/>
    <n v="1686156"/>
    <n v="6.780151288251302"/>
    <n v="252.57465631915204"/>
  </r>
  <r>
    <x v="7"/>
    <x v="2"/>
    <n v="2360366"/>
    <n v="767665"/>
    <n v="9.4234559386129106"/>
    <n v="475.94381422203168"/>
  </r>
  <r>
    <x v="8"/>
    <x v="0"/>
    <n v="6391618"/>
    <n v="1727250"/>
    <n v="10.058217966092467"/>
    <n v="537.59751771773597"/>
  </r>
  <r>
    <x v="8"/>
    <x v="1"/>
    <n v="4280230"/>
    <n v="1536924"/>
    <n v="7.2383033154760374"/>
    <n v="263.78949682610516"/>
  </r>
  <r>
    <x v="8"/>
    <x v="2"/>
    <n v="2144562"/>
    <n v="706125"/>
    <n v="9.2490615799403333"/>
    <n v="460.68312923571341"/>
  </r>
  <r>
    <x v="9"/>
    <x v="0"/>
    <n v="6807387"/>
    <n v="1819091"/>
    <n v="10.123852514922392"/>
    <n v="550.2807852704716"/>
  </r>
  <r>
    <x v="9"/>
    <x v="1"/>
    <n v="5072172"/>
    <n v="1820788"/>
    <n v="7.3059336315882035"/>
    <n v="259.28903869979172"/>
  </r>
  <r>
    <x v="9"/>
    <x v="2"/>
    <n v="2457214"/>
    <n v="823123"/>
    <n v="9.0201056969397051"/>
    <n v="457.3869353666388"/>
  </r>
  <r>
    <x v="10"/>
    <x v="0"/>
    <n v="6156930"/>
    <n v="1669705"/>
    <n v="10.303412414953556"/>
    <n v="560.93277867378708"/>
  </r>
  <r>
    <x v="10"/>
    <x v="1"/>
    <n v="5054240"/>
    <n v="1856510"/>
    <n v="7.3799712716451928"/>
    <n v="256.86194779037004"/>
  </r>
  <r>
    <x v="10"/>
    <x v="2"/>
    <n v="2460786"/>
    <n v="827055"/>
    <n v="9.0706432822683478"/>
    <n v="459.05583216094368"/>
  </r>
  <r>
    <x v="11"/>
    <x v="0"/>
    <n v="6970365"/>
    <n v="1780232"/>
    <n v="9.4467433197544182"/>
    <n v="505.60746646696407"/>
  </r>
  <r>
    <x v="11"/>
    <x v="1"/>
    <n v="4699702"/>
    <n v="1679277"/>
    <n v="7.0676879087227231"/>
    <n v="245.63414361165877"/>
  </r>
  <r>
    <x v="11"/>
    <x v="2"/>
    <n v="2444232"/>
    <n v="792761"/>
    <n v="8.4050732500024541"/>
    <n v="420.606526303558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2">
  <r>
    <x v="0"/>
    <s v="bilbasen.dk"/>
    <x v="0"/>
    <n v="0.45233683451195822"/>
    <n v="289186"/>
    <d v="1899-12-30T00:09:48"/>
    <n v="13.240811501875003"/>
    <n v="0.16509388829087437"/>
  </r>
  <r>
    <x v="1"/>
    <s v="bilbasen.dk"/>
    <x v="0"/>
    <n v="0.42374253776161952"/>
    <n v="293695"/>
    <d v="1899-12-30T00:10:11"/>
    <n v="13.354746511804375"/>
    <n v="0.15918589944419309"/>
  </r>
  <r>
    <x v="2"/>
    <s v="bilbasen.dk"/>
    <x v="0"/>
    <n v="0.44336493880411798"/>
    <n v="311522"/>
    <d v="1899-12-30T00:11:06"/>
    <n v="14.483811356760903"/>
    <n v="0.13924519381760453"/>
  </r>
  <r>
    <x v="3"/>
    <s v="bilbasen.dk"/>
    <x v="0"/>
    <n v="0.45193032428494967"/>
    <n v="318779"/>
    <d v="1899-12-30T00:10:07"/>
    <n v="13.15921125825488"/>
    <n v="0.15526345078938089"/>
  </r>
  <r>
    <x v="4"/>
    <s v="bilbasen.dk"/>
    <x v="0"/>
    <n v="0.4284423197299701"/>
    <n v="308678"/>
    <d v="1899-12-30T00:09:47"/>
    <n v="12.146654311460349"/>
    <n v="0.17520901401331718"/>
  </r>
  <r>
    <x v="5"/>
    <s v="bilbasen.dk"/>
    <x v="0"/>
    <n v="0.43406309316680664"/>
    <n v="286265"/>
    <d v="1899-12-30T00:09:24"/>
    <n v="12.641603051159988"/>
    <n v="0.18256429415834841"/>
  </r>
  <r>
    <x v="6"/>
    <s v="bilbasen.dk"/>
    <x v="0"/>
    <n v="0.44128895584302164"/>
    <n v="264886"/>
    <d v="1899-12-30T00:10:47"/>
    <n v="13.989066376774231"/>
    <n v="0.1722418911297737"/>
  </r>
  <r>
    <x v="7"/>
    <s v="bilbasen.dk"/>
    <x v="0"/>
    <n v="0.39787418247548312"/>
    <n v="349121"/>
    <d v="1899-12-30T00:11:36"/>
    <n v="14.171216969033003"/>
    <n v="0.16180188448900221"/>
  </r>
  <r>
    <x v="8"/>
    <s v="bilbasen.dk"/>
    <x v="0"/>
    <n v="0.37144000135259631"/>
    <n v="352371"/>
    <d v="1899-12-30T00:11:18"/>
    <n v="14.340270246927691"/>
    <n v="0.17404414655465267"/>
  </r>
  <r>
    <x v="9"/>
    <s v="bilbasen.dk"/>
    <x v="0"/>
    <n v="0.41558528965314373"/>
    <n v="403767"/>
    <d v="1899-12-30T00:10:53"/>
    <n v="14.627303858576893"/>
    <n v="0.15518542922590217"/>
  </r>
  <r>
    <x v="10"/>
    <s v="bilbasen.dk"/>
    <x v="0"/>
    <n v="0.43032143172577558"/>
    <n v="416281"/>
    <d v="1899-12-30T00:10:37"/>
    <n v="14.210154400580048"/>
    <n v="0.14088731269081556"/>
  </r>
  <r>
    <x v="11"/>
    <s v="bilbasen.dk"/>
    <x v="0"/>
    <n v="0.39340999512559416"/>
    <n v="358952"/>
    <d v="1899-12-30T00:11:01"/>
    <n v="13.670282899949372"/>
    <n v="0.15766213036625384"/>
  </r>
  <r>
    <x v="12"/>
    <s v="bilbasen.dk"/>
    <x v="0"/>
    <n v="0.39733878251355909"/>
    <n v="317196"/>
    <d v="1899-12-30T00:10:40"/>
    <n v="13.689000933650776"/>
    <n v="0.14501470834999119"/>
  </r>
  <r>
    <x v="0"/>
    <s v="bilbasen.dk"/>
    <x v="1"/>
    <n v="1.5475746043378555E-2"/>
    <n v="9893"/>
    <d v="1899-12-30T00:03:37"/>
    <n v="3.4203399416844702"/>
    <n v="0.45049504950495051"/>
  </r>
  <r>
    <x v="1"/>
    <s v="bilbasen.dk"/>
    <x v="1"/>
    <n v="1.1223505166407091E-2"/>
    <n v="7779"/>
    <d v="1899-12-30T00:04:16"/>
    <n v="6.0167010985029385"/>
    <n v="0.5357142857142857"/>
  </r>
  <r>
    <x v="2"/>
    <s v="bilbasen.dk"/>
    <x v="1"/>
    <n v="1.1700208120914568E-2"/>
    <n v="8220"/>
    <d v="1899-12-30T00:04:35"/>
    <n v="5.4029178119035128"/>
    <n v="0.52079510703363918"/>
  </r>
  <r>
    <x v="3"/>
    <s v="bilbasen.dk"/>
    <x v="1"/>
    <n v="1.3301964298048644E-2"/>
    <n v="9382"/>
    <d v="1899-12-30T00:06:42"/>
    <n v="5.4022673854780896"/>
    <n v="0.56926952141057929"/>
  </r>
  <r>
    <x v="4"/>
    <s v="bilbasen.dk"/>
    <x v="1"/>
    <n v="2.8976735697706747E-2"/>
    <n v="20876"/>
    <d v="1899-12-30T00:06:13"/>
    <n v="5.0975993225326377"/>
    <n v="0.48218442256042982"/>
  </r>
  <r>
    <x v="5"/>
    <s v="bilbasen.dk"/>
    <x v="1"/>
    <n v="3.4779452090502865E-2"/>
    <n v="22937"/>
    <d v="1899-12-30T00:05:27"/>
    <n v="6.0205370773067246"/>
    <n v="0.49242424242424249"/>
  </r>
  <r>
    <x v="6"/>
    <s v="bilbasen.dk"/>
    <x v="1"/>
    <n v="1.9851873243113508E-2"/>
    <n v="11916"/>
    <d v="1899-12-30T00:02:32"/>
    <n v="4.3443169070784"/>
    <n v="0.53616703952274414"/>
  </r>
  <r>
    <x v="7"/>
    <s v="bilbasen.dk"/>
    <x v="1"/>
    <n v="3.6448213119574108E-2"/>
    <n v="31982"/>
    <d v="1899-12-30T00:05:55"/>
    <n v="4.9364607484540084"/>
    <n v="0.53234846665065261"/>
  </r>
  <r>
    <x v="8"/>
    <s v="bilbasen.dk"/>
    <x v="1"/>
    <n v="6.6834347624322665E-2"/>
    <n v="63403"/>
    <d v="1899-12-30T00:05:27"/>
    <n v="4.0534146025435991"/>
    <n v="0.60249048395867311"/>
  </r>
  <r>
    <x v="9"/>
    <s v="bilbasen.dk"/>
    <x v="1"/>
    <n v="4.24742263112187E-2"/>
    <n v="41266"/>
    <d v="1899-12-30T00:04:12"/>
    <n v="3.6529724465077154"/>
    <n v="0.65069839264406537"/>
  </r>
  <r>
    <x v="10"/>
    <s v="bilbasen.dk"/>
    <x v="1"/>
    <n v="4.5872039102143228E-2"/>
    <n v="44375"/>
    <d v="1899-12-30T00:04:37"/>
    <n v="4.700840564314019"/>
    <n v="0.53965684687601179"/>
  </r>
  <r>
    <x v="11"/>
    <s v="bilbasen.dk"/>
    <x v="1"/>
    <n v="3.5221948146606029E-2"/>
    <n v="32136"/>
    <d v="1899-12-30T00:04:09"/>
    <n v="3.7218290955529252"/>
    <n v="0.58827070454492836"/>
  </r>
  <r>
    <x v="12"/>
    <s v="bilbasen.dk"/>
    <x v="1"/>
    <n v="3.0068508801038334E-2"/>
    <n v="24003"/>
    <d v="1899-12-30T00:07:00"/>
    <n v="5.8062515204526157"/>
    <n v="0.48796087283671935"/>
  </r>
  <r>
    <x v="0"/>
    <s v="bilbasen.dk"/>
    <x v="2"/>
    <n v="1.4358028846159611E-2"/>
    <n v="9179"/>
    <d v="1899-12-30T00:06:25"/>
    <n v="6.7051726617440552"/>
    <n v="0.30769230769230771"/>
  </r>
  <r>
    <x v="1"/>
    <s v="bilbasen.dk"/>
    <x v="2"/>
    <n v="1.4804298633671713E-2"/>
    <n v="10260"/>
    <d v="1899-12-30T00:07:42"/>
    <n v="6.5337666323893044"/>
    <n v="0.34959349593495931"/>
  </r>
  <r>
    <x v="2"/>
    <s v="bilbasen.dk"/>
    <x v="2"/>
    <n v="1.3441852493078476E-2"/>
    <n v="9444"/>
    <d v="1899-12-30T00:07:00"/>
    <n v="6.5452192685447361"/>
    <n v="0.52845528455284552"/>
  </r>
  <r>
    <x v="3"/>
    <s v="bilbasen.dk"/>
    <x v="2"/>
    <n v="1.3944329033548817E-2"/>
    <n v="9835"/>
    <d v="1899-12-30T00:09:03"/>
    <n v="10.177992203660025"/>
    <n v="0.34482758620689657"/>
  </r>
  <r>
    <x v="4"/>
    <s v="bilbasen.dk"/>
    <x v="2"/>
    <n v="1.7238464295751099E-2"/>
    <n v="12419"/>
    <d v="1899-12-30T00:04:15"/>
    <n v="5.592481485516446"/>
    <n v="0.40361445783132521"/>
  </r>
  <r>
    <x v="5"/>
    <s v="bilbasen.dk"/>
    <x v="2"/>
    <n v="1.4005919576162951E-2"/>
    <n v="9236"/>
    <d v="1899-12-30T00:04:39"/>
    <n v="6.0456258414472686"/>
    <n v="0.38461538461538464"/>
  </r>
  <r>
    <x v="6"/>
    <s v="bilbasen.dk"/>
    <x v="2"/>
    <n v="1.1576807873464051E-2"/>
    <n v="6949"/>
    <d v="1899-12-30T00:11:00"/>
    <n v="8.5209862920657198"/>
    <n v="0.42105263157894735"/>
  </r>
  <r>
    <x v="7"/>
    <s v="bilbasen.dk"/>
    <x v="2"/>
    <n v="2.3231347731073621E-2"/>
    <n v="20384"/>
    <d v="1899-12-30T00:11:49"/>
    <n v="11.550025641721634"/>
    <n v="0.41947565543071152"/>
  </r>
  <r>
    <x v="8"/>
    <s v="bilbasen.dk"/>
    <x v="2"/>
    <n v="2.1703815882103378E-2"/>
    <n v="20589"/>
    <d v="1899-12-30T00:10:53"/>
    <n v="15.539710081667161"/>
    <n v="0.25416666666666671"/>
  </r>
  <r>
    <x v="9"/>
    <s v="bilbasen.dk"/>
    <x v="2"/>
    <n v="2.5304325183749084E-2"/>
    <n v="24584"/>
    <d v="1899-12-30T00:12:37"/>
    <n v="19.360559604408973"/>
    <n v="0.21201413427561838"/>
  </r>
  <r>
    <x v="10"/>
    <s v="bilbasen.dk"/>
    <x v="2"/>
    <n v="1.5270767815117285E-2"/>
    <n v="14772"/>
    <d v="1899-12-30T00:04:46"/>
    <n v="6.2678987952228047"/>
    <n v="0.38709677419354838"/>
  </r>
  <r>
    <x v="11"/>
    <s v="bilbasen.dk"/>
    <x v="2"/>
    <n v="2.6026116630660019E-2"/>
    <n v="23746"/>
    <d v="1899-12-30T00:08:55"/>
    <n v="8.8091204693183318"/>
    <n v="0.29389312977099236"/>
  </r>
  <r>
    <x v="12"/>
    <s v="bilbasen.dk"/>
    <x v="2"/>
    <n v="3.1688431266580892E-2"/>
    <n v="25296"/>
    <d v="1899-12-30T00:04:38"/>
    <n v="5.400385763048722"/>
    <n v="0.35890106399872956"/>
  </r>
  <r>
    <x v="0"/>
    <s v="bilbasen.dk"/>
    <x v="3"/>
    <n v="0.2620307586292997"/>
    <n v="167520"/>
    <d v="1899-12-30T00:08:36"/>
    <n v="9.7175841753476266"/>
    <n v="0.25875602576681889"/>
  </r>
  <r>
    <x v="1"/>
    <s v="bilbasen.dk"/>
    <x v="3"/>
    <n v="0.26907786885609192"/>
    <n v="186497"/>
    <d v="1899-12-30T00:08:24"/>
    <n v="9.9946811404330322"/>
    <n v="0.26261580585874511"/>
  </r>
  <r>
    <x v="2"/>
    <s v="bilbasen.dk"/>
    <x v="3"/>
    <n v="0.2754863716833843"/>
    <n v="193565"/>
    <d v="1899-12-30T00:09:27"/>
    <n v="11.532664619543244"/>
    <n v="0.23646925474638711"/>
  </r>
  <r>
    <x v="3"/>
    <s v="bilbasen.dk"/>
    <x v="3"/>
    <n v="0.2612505173498571"/>
    <n v="184279"/>
    <d v="1899-12-30T00:08:15"/>
    <n v="9.5259672584745037"/>
    <n v="0.24164375438029007"/>
  </r>
  <r>
    <x v="4"/>
    <s v="bilbasen.dk"/>
    <x v="3"/>
    <n v="0.26254969269858697"/>
    <n v="189158"/>
    <d v="1899-12-30T00:08:13"/>
    <n v="9.9937573551968644"/>
    <n v="0.26983930011788804"/>
  </r>
  <r>
    <x v="5"/>
    <s v="bilbasen.dk"/>
    <x v="3"/>
    <n v="0.25347271038998698"/>
    <n v="167165"/>
    <d v="1899-12-30T00:08:11"/>
    <n v="9.5603266575355867"/>
    <n v="0.25390580641852678"/>
  </r>
  <r>
    <x v="6"/>
    <s v="bilbasen.dk"/>
    <x v="3"/>
    <n v="0.23669479922113834"/>
    <n v="142077"/>
    <d v="1899-12-30T00:07:47"/>
    <n v="9.7362021139166011"/>
    <n v="0.28187794920735915"/>
  </r>
  <r>
    <x v="7"/>
    <s v="bilbasen.dk"/>
    <x v="3"/>
    <n v="0.23080274521447403"/>
    <n v="202522"/>
    <d v="1899-12-30T00:08:20"/>
    <n v="10.361665513409719"/>
    <n v="0.26055008678246111"/>
  </r>
  <r>
    <x v="8"/>
    <s v="bilbasen.dk"/>
    <x v="3"/>
    <n v="0.21115781643152576"/>
    <n v="200317"/>
    <d v="1899-12-30T00:09:03"/>
    <n v="10.708213601431142"/>
    <n v="0.22825960756995242"/>
  </r>
  <r>
    <x v="9"/>
    <s v="bilbasen.dk"/>
    <x v="3"/>
    <n v="0.20214961074908266"/>
    <n v="196401"/>
    <d v="1899-12-30T00:08:09"/>
    <n v="10.380651534163372"/>
    <n v="0.24023644576125949"/>
  </r>
  <r>
    <x v="10"/>
    <s v="bilbasen.dk"/>
    <x v="3"/>
    <n v="0.22337837895665308"/>
    <n v="216090"/>
    <d v="1899-12-30T00:08:30"/>
    <n v="10.402627083441175"/>
    <n v="0.24350062612947013"/>
  </r>
  <r>
    <x v="11"/>
    <s v="bilbasen.dk"/>
    <x v="3"/>
    <n v="0.22145501188860242"/>
    <n v="202058"/>
    <d v="1899-12-30T00:08:07"/>
    <n v="10.025347450275232"/>
    <n v="0.24685143309508381"/>
  </r>
  <r>
    <x v="12"/>
    <s v="bilbasen.dk"/>
    <x v="3"/>
    <n v="0.23840836949307695"/>
    <n v="190322"/>
    <d v="1899-12-30T00:08:23"/>
    <n v="10.505333568516241"/>
    <n v="0.22320951687302745"/>
  </r>
  <r>
    <x v="0"/>
    <s v="bilbasen.dk"/>
    <x v="4"/>
    <n v="1.8635095059441584E-2"/>
    <n v="11913"/>
    <d v="1899-12-30T00:08:25"/>
    <n v="10.188918838282552"/>
    <n v="0.17561983471074377"/>
  </r>
  <r>
    <x v="1"/>
    <s v="bilbasen.dk"/>
    <x v="4"/>
    <n v="1.9526495625731451E-2"/>
    <n v="13533"/>
    <d v="1899-12-30T00:12:04"/>
    <n v="11.725146286507231"/>
    <n v="0.19522776572668116"/>
  </r>
  <r>
    <x v="2"/>
    <s v="bilbasen.dk"/>
    <x v="4"/>
    <n v="1.6156301362494397E-2"/>
    <n v="11351"/>
    <d v="1899-12-30T00:09:17"/>
    <n v="12.014154610833105"/>
    <n v="0.20649651972157776"/>
  </r>
  <r>
    <x v="3"/>
    <s v="bilbasen.dk"/>
    <x v="4"/>
    <n v="1.8870567281773092E-2"/>
    <n v="13310"/>
    <d v="1899-12-30T00:09:16"/>
    <n v="11.92389162805798"/>
    <n v="0.23352165725047083"/>
  </r>
  <r>
    <x v="4"/>
    <s v="bilbasen.dk"/>
    <x v="4"/>
    <n v="2.6451977853062018E-2"/>
    <n v="19057"/>
    <d v="1899-12-30T00:10:13"/>
    <n v="10.758553201074818"/>
    <n v="0.21337126600284501"/>
  </r>
  <r>
    <x v="5"/>
    <s v="bilbasen.dk"/>
    <x v="4"/>
    <n v="2.3188833170937114E-2"/>
    <n v="15293"/>
    <d v="1899-12-30T00:08:38"/>
    <n v="9.9812934799084871"/>
    <n v="0.22383252818035426"/>
  </r>
  <r>
    <x v="6"/>
    <s v="bilbasen.dk"/>
    <x v="4"/>
    <n v="1.5320577858878573E-2"/>
    <n v="9196"/>
    <d v="1899-12-30T00:10:12"/>
    <n v="11.936112459061516"/>
    <n v="0.24882629107981216"/>
  </r>
  <r>
    <x v="7"/>
    <s v="bilbasen.dk"/>
    <x v="4"/>
    <n v="1.9638565438694605E-2"/>
    <n v="17232"/>
    <d v="1899-12-30T00:10:34"/>
    <n v="11.899583340685725"/>
    <n v="0.13824884792626729"/>
  </r>
  <r>
    <x v="8"/>
    <s v="bilbasen.dk"/>
    <x v="4"/>
    <n v="1.7158115409913639E-2"/>
    <n v="16277"/>
    <d v="1899-12-30T00:08:37"/>
    <n v="9.4016496958900202"/>
    <n v="0.24101533048504656"/>
  </r>
  <r>
    <x v="9"/>
    <s v="bilbasen.dk"/>
    <x v="4"/>
    <n v="1.8530982934130618E-2"/>
    <n v="18004"/>
    <d v="1899-12-30T00:08:12"/>
    <n v="8.1167697748591188"/>
    <n v="0.23263327948303719"/>
  </r>
  <r>
    <x v="10"/>
    <s v="bilbasen.dk"/>
    <x v="4"/>
    <n v="1.9141138817164761E-2"/>
    <n v="18516"/>
    <d v="1899-12-30T00:06:53"/>
    <n v="9.0748730513056657"/>
    <n v="0.25985663082437277"/>
  </r>
  <r>
    <x v="11"/>
    <s v="bilbasen.dk"/>
    <x v="4"/>
    <n v="2.9941560532476718E-2"/>
    <n v="27319"/>
    <d v="1899-12-30T00:09:15"/>
    <n v="12.091738061063404"/>
    <n v="0.12906846240179573"/>
  </r>
  <r>
    <x v="12"/>
    <s v="bilbasen.dk"/>
    <x v="4"/>
    <n v="1.9403662494304065E-2"/>
    <n v="15490"/>
    <d v="1899-12-30T00:10:21"/>
    <n v="13.120585808050112"/>
    <n v="0.14583333333333334"/>
  </r>
  <r>
    <x v="0"/>
    <s v="bilbasen.dk"/>
    <x v="5"/>
    <n v="0.17739601994107876"/>
    <n v="113412"/>
    <d v="1899-12-30T00:11:15"/>
    <n v="11.657204202312588"/>
    <n v="0.24450143372732541"/>
  </r>
  <r>
    <x v="1"/>
    <s v="bilbasen.dk"/>
    <x v="5"/>
    <n v="0.19445797989593866"/>
    <n v="134778"/>
    <d v="1899-12-30T00:10:36"/>
    <n v="10.890266223529729"/>
    <n v="0.24676783270337477"/>
  </r>
  <r>
    <x v="2"/>
    <s v="bilbasen.dk"/>
    <x v="5"/>
    <n v="0.18063569201293397"/>
    <n v="126920"/>
    <d v="1899-12-30T00:10:28"/>
    <n v="10.943158381494545"/>
    <n v="0.27373512903498437"/>
  </r>
  <r>
    <x v="3"/>
    <s v="bilbasen.dk"/>
    <x v="5"/>
    <n v="0.17368213123778367"/>
    <n v="122510"/>
    <d v="1899-12-30T00:09:54"/>
    <n v="10.40702821578221"/>
    <n v="0.28791640956024517"/>
  </r>
  <r>
    <x v="4"/>
    <s v="bilbasen.dk"/>
    <x v="5"/>
    <n v="0.16829591447148926"/>
    <n v="121251"/>
    <d v="1899-12-30T00:09:19"/>
    <n v="9.4874100369156569"/>
    <n v="0.29438826367730619"/>
  </r>
  <r>
    <x v="5"/>
    <s v="bilbasen.dk"/>
    <x v="5"/>
    <n v="0.17263434664127847"/>
    <n v="113852"/>
    <d v="1899-12-30T00:10:51"/>
    <n v="11.357835870585573"/>
    <n v="0.26330575851521809"/>
  </r>
  <r>
    <x v="6"/>
    <s v="bilbasen.dk"/>
    <x v="5"/>
    <n v="0.17264115011024453"/>
    <n v="103629"/>
    <d v="1899-12-30T00:11:34"/>
    <n v="11.611656607663901"/>
    <n v="0.26195736600737402"/>
  </r>
  <r>
    <x v="7"/>
    <s v="bilbasen.dk"/>
    <x v="5"/>
    <n v="0.15206431931329176"/>
    <n v="133431"/>
    <d v="1899-12-30T00:12:22"/>
    <n v="13.223184323296042"/>
    <n v="0.24426743565297301"/>
  </r>
  <r>
    <x v="8"/>
    <s v="bilbasen.dk"/>
    <x v="5"/>
    <n v="0.15296742059782703"/>
    <n v="145114"/>
    <d v="1899-12-30T00:10:46"/>
    <n v="11.420688538775901"/>
    <n v="0.23181669170209948"/>
  </r>
  <r>
    <x v="9"/>
    <s v="bilbasen.dk"/>
    <x v="5"/>
    <n v="0.16076290832853085"/>
    <n v="156191"/>
    <d v="1899-12-30T00:10:17"/>
    <n v="10.659529969228853"/>
    <n v="0.2425686314780586"/>
  </r>
  <r>
    <x v="10"/>
    <s v="bilbasen.dk"/>
    <x v="5"/>
    <n v="0.15745332458314606"/>
    <n v="152316"/>
    <d v="1899-12-30T00:09:29"/>
    <n v="10.000249428295536"/>
    <n v="0.25551832803374658"/>
  </r>
  <r>
    <x v="11"/>
    <s v="bilbasen.dk"/>
    <x v="5"/>
    <n v="0.1671383210770071"/>
    <n v="152499"/>
    <d v="1899-12-30T00:12:08"/>
    <n v="12.187193925469449"/>
    <n v="0.22692746997073845"/>
  </r>
  <r>
    <x v="12"/>
    <s v="bilbasen.dk"/>
    <x v="5"/>
    <n v="0.15599339473057816"/>
    <n v="124530"/>
    <d v="1899-12-30T00:11:31"/>
    <n v="11.04158964542637"/>
    <n v="0.20927763722885651"/>
  </r>
  <r>
    <x v="0"/>
    <s v="bilbasen.dk"/>
    <x v="6"/>
    <n v="5.9767516968683494E-2"/>
    <n v="38210"/>
    <d v="1899-12-30T00:02:53"/>
    <n v="4.277227537857315"/>
    <n v="0.68806161745827998"/>
  </r>
  <r>
    <x v="1"/>
    <s v="bilbasen.dk"/>
    <x v="6"/>
    <n v="6.7167314060539676E-2"/>
    <n v="46553"/>
    <d v="1899-12-30T00:05:28"/>
    <n v="4.9887604882996497"/>
    <n v="0.60287701921943182"/>
  </r>
  <r>
    <x v="2"/>
    <s v="bilbasen.dk"/>
    <x v="6"/>
    <n v="5.9214635523076271E-2"/>
    <n v="41606"/>
    <d v="1899-12-30T00:03:39"/>
    <n v="4.0597532199024151"/>
    <n v="0.64408945686900965"/>
  </r>
  <r>
    <x v="3"/>
    <s v="bilbasen.dk"/>
    <x v="6"/>
    <n v="6.7020166514038942E-2"/>
    <n v="47274"/>
    <d v="1899-12-30T00:03:00"/>
    <n v="3.4272741857968216"/>
    <n v="0.73072805139186292"/>
  </r>
  <r>
    <x v="4"/>
    <s v="bilbasen.dk"/>
    <x v="6"/>
    <n v="6.8044895253433962E-2"/>
    <n v="49024"/>
    <d v="1899-12-30T00:03:25"/>
    <n v="4.3324761989061287"/>
    <n v="0.57446501436687347"/>
  </r>
  <r>
    <x v="5"/>
    <s v="bilbasen.dk"/>
    <x v="6"/>
    <n v="6.7855644964324988E-2"/>
    <n v="44750"/>
    <d v="1899-12-30T00:06:52"/>
    <n v="6.4029376721704532"/>
    <n v="0.59926285365788978"/>
  </r>
  <r>
    <x v="6"/>
    <s v="bilbasen.dk"/>
    <x v="6"/>
    <n v="0.1026258358501393"/>
    <n v="61601"/>
    <d v="1899-12-30T00:04:21"/>
    <n v="4.8993439159276093"/>
    <n v="0.66237666237666237"/>
  </r>
  <r>
    <x v="7"/>
    <s v="bilbasen.dk"/>
    <x v="6"/>
    <n v="0.13994062670740878"/>
    <n v="122793"/>
    <d v="1899-12-30T00:03:36"/>
    <n v="3.7178641982828746"/>
    <n v="0.69729373147985596"/>
  </r>
  <r>
    <x v="8"/>
    <s v="bilbasen.dk"/>
    <x v="6"/>
    <n v="0.15873848270171131"/>
    <n v="150589"/>
    <d v="1899-12-30T00:04:06"/>
    <n v="4.0508095790616325"/>
    <n v="0.65589325494763484"/>
  </r>
  <r>
    <x v="9"/>
    <s v="bilbasen.dk"/>
    <x v="6"/>
    <n v="0.13519265684014431"/>
    <n v="131348"/>
    <d v="1899-12-30T00:03:37"/>
    <n v="4.1420808558120417"/>
    <n v="0.65702437218684429"/>
  </r>
  <r>
    <x v="10"/>
    <s v="bilbasen.dk"/>
    <x v="6"/>
    <n v="0.1085629190000001"/>
    <n v="105020"/>
    <d v="1899-12-30T00:03:17"/>
    <n v="3.7670029310886295"/>
    <n v="0.6362770012706479"/>
  </r>
  <r>
    <x v="11"/>
    <s v="bilbasen.dk"/>
    <x v="6"/>
    <n v="0.12680704659905337"/>
    <n v="115700"/>
    <d v="1899-12-30T00:03:23"/>
    <n v="3.8024821395767692"/>
    <n v="0.66605938444840684"/>
  </r>
  <r>
    <x v="12"/>
    <s v="bilbasen.dk"/>
    <x v="6"/>
    <n v="0.12709885070086255"/>
    <n v="101463"/>
    <d v="1899-12-30T00:04:08"/>
    <n v="4.2189792248365663"/>
    <n v="0.63143688908596651"/>
  </r>
  <r>
    <x v="13"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1:V47" firstHeaderRow="1" firstDataRow="2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hannel Traffic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numFmtId="2" showAll="0"/>
    <pivotField numFmtId="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essions" fld="2" baseField="0" baseItem="0" numFmtId="164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/>
  <pivotFields count="6"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numFmtId="2" showAll="0"/>
    <pivotField numFmtId="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essions" fld="2" baseField="0" baseItem="0" numFmtId="16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_Monthly_Data" displayName="_Monthly_Data" ref="C20:J112">
  <autoFilter ref="C20:J112"/>
  <tableColumns count="8">
    <tableColumn id="1" name="Time Period"/>
    <tableColumn id="2" name="Domain"/>
    <tableColumn id="3" name="Channel"/>
    <tableColumn id="4" name="Traffic Share"/>
    <tableColumn id="5" name="Channel Traffic"/>
    <tableColumn id="6" name="Avg Visit Duration"/>
    <tableColumn id="7" name="Pages / Visit"/>
    <tableColumn id="8" name="Bounce Rat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lbasen.d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A28" workbookViewId="0">
      <selection activeCell="D56" sqref="D56"/>
    </sheetView>
  </sheetViews>
  <sheetFormatPr defaultRowHeight="15" customHeight="1"/>
  <cols>
    <col min="1" max="1" width="10.125" style="10" bestFit="1" customWidth="1"/>
    <col min="2" max="2" width="9.75" style="10" bestFit="1" customWidth="1"/>
    <col min="3" max="3" width="21.5" style="10" customWidth="1"/>
    <col min="4" max="4" width="20.375" style="10" customWidth="1"/>
    <col min="5" max="5" width="15.625" customWidth="1"/>
    <col min="6" max="8" width="9" style="10"/>
    <col min="9" max="9" width="10.125" style="10" bestFit="1" customWidth="1"/>
    <col min="10" max="16384" width="9" style="10"/>
  </cols>
  <sheetData>
    <row r="1" spans="1:4" ht="15" customHeight="1">
      <c r="A1" s="16" t="s">
        <v>56</v>
      </c>
      <c r="B1" s="10" t="s">
        <v>57</v>
      </c>
    </row>
    <row r="3" spans="1:4" ht="15" customHeight="1">
      <c r="A3" s="11" t="s">
        <v>40</v>
      </c>
      <c r="B3" s="11" t="s">
        <v>41</v>
      </c>
      <c r="C3" s="11" t="s">
        <v>42</v>
      </c>
      <c r="D3" s="11" t="s">
        <v>43</v>
      </c>
    </row>
    <row r="4" spans="1:4" ht="15" customHeight="1">
      <c r="A4" s="12">
        <v>2016</v>
      </c>
      <c r="B4" s="13" t="s">
        <v>44</v>
      </c>
      <c r="C4" s="14">
        <v>1659990</v>
      </c>
      <c r="D4" s="15">
        <v>639351.70160000003</v>
      </c>
    </row>
    <row r="5" spans="1:4" ht="15" customHeight="1">
      <c r="A5" s="12">
        <v>2016</v>
      </c>
      <c r="B5" s="13" t="s">
        <v>45</v>
      </c>
      <c r="C5" s="14">
        <v>1665941</v>
      </c>
      <c r="D5" s="15">
        <v>693163.56810000003</v>
      </c>
    </row>
    <row r="6" spans="1:4" ht="15" customHeight="1">
      <c r="A6" s="12">
        <v>2016</v>
      </c>
      <c r="B6" s="13" t="s">
        <v>46</v>
      </c>
      <c r="C6" s="14">
        <v>1764157</v>
      </c>
      <c r="D6" s="15">
        <v>702632.71880000003</v>
      </c>
    </row>
    <row r="7" spans="1:4" ht="15" customHeight="1">
      <c r="A7" s="12">
        <v>2016</v>
      </c>
      <c r="B7" s="13" t="s">
        <v>47</v>
      </c>
      <c r="C7" s="14">
        <v>1662037</v>
      </c>
      <c r="D7" s="15">
        <v>705373.66680000001</v>
      </c>
    </row>
    <row r="8" spans="1:4" ht="15" customHeight="1">
      <c r="A8" s="12">
        <v>2016</v>
      </c>
      <c r="B8" s="13" t="s">
        <v>48</v>
      </c>
      <c r="C8" s="14">
        <v>1753715</v>
      </c>
      <c r="D8" s="15">
        <v>720467.24780000001</v>
      </c>
    </row>
    <row r="9" spans="1:4" ht="15" customHeight="1">
      <c r="A9" s="12">
        <v>2016</v>
      </c>
      <c r="B9" s="13" t="s">
        <v>49</v>
      </c>
      <c r="C9" s="14">
        <v>1825448</v>
      </c>
      <c r="D9" s="15">
        <v>659502.89269999997</v>
      </c>
    </row>
    <row r="10" spans="1:4" ht="15" customHeight="1">
      <c r="A10" s="12">
        <v>2016</v>
      </c>
      <c r="B10" s="13" t="s">
        <v>50</v>
      </c>
      <c r="C10" s="14">
        <v>1533297</v>
      </c>
      <c r="D10" s="15">
        <v>600257.29480000003</v>
      </c>
    </row>
    <row r="11" spans="1:4" ht="15" customHeight="1">
      <c r="A11" s="12">
        <v>2017</v>
      </c>
      <c r="B11" s="13" t="s">
        <v>51</v>
      </c>
      <c r="C11" s="14">
        <v>2369123</v>
      </c>
      <c r="D11" s="15">
        <v>877468.34180000005</v>
      </c>
    </row>
    <row r="12" spans="1:4" ht="15" customHeight="1">
      <c r="A12" s="12">
        <v>2017</v>
      </c>
      <c r="B12" s="13" t="s">
        <v>52</v>
      </c>
      <c r="C12" s="14">
        <v>2214448</v>
      </c>
      <c r="D12" s="15">
        <v>948663.11010000005</v>
      </c>
    </row>
    <row r="13" spans="1:4" ht="15" customHeight="1">
      <c r="A13" s="12">
        <v>2017</v>
      </c>
      <c r="B13" s="13" t="s">
        <v>53</v>
      </c>
      <c r="C13" s="14">
        <v>2255651</v>
      </c>
      <c r="D13" s="15">
        <v>971564.10290000006</v>
      </c>
    </row>
    <row r="14" spans="1:4" ht="15" customHeight="1">
      <c r="A14" s="12">
        <v>2017</v>
      </c>
      <c r="B14" s="13" t="s">
        <v>54</v>
      </c>
      <c r="C14" s="14">
        <v>1994102</v>
      </c>
      <c r="D14" s="15">
        <v>967374.31610000005</v>
      </c>
    </row>
    <row r="15" spans="1:4" ht="15" customHeight="1">
      <c r="A15" s="12">
        <v>2017</v>
      </c>
      <c r="B15" s="13" t="s">
        <v>55</v>
      </c>
      <c r="C15" s="14">
        <v>1962455</v>
      </c>
      <c r="D15" s="15">
        <v>912412.81579999998</v>
      </c>
    </row>
    <row r="21" spans="1:9" ht="15" customHeight="1">
      <c r="A21" s="11" t="s">
        <v>25</v>
      </c>
      <c r="B21" s="11" t="s">
        <v>31</v>
      </c>
      <c r="C21" s="11" t="s">
        <v>66</v>
      </c>
      <c r="D21" s="11" t="s">
        <v>67</v>
      </c>
      <c r="E21" s="11" t="s">
        <v>34</v>
      </c>
      <c r="F21" s="11" t="s">
        <v>35</v>
      </c>
      <c r="G21" s="11" t="s">
        <v>68</v>
      </c>
      <c r="H21" s="42" t="s">
        <v>38</v>
      </c>
      <c r="I21" s="42" t="s">
        <v>84</v>
      </c>
    </row>
    <row r="22" spans="1:9" ht="15" customHeight="1">
      <c r="A22" s="44" t="s">
        <v>71</v>
      </c>
      <c r="B22" s="45">
        <v>289186</v>
      </c>
      <c r="C22" s="45">
        <v>9893</v>
      </c>
      <c r="D22" s="45">
        <v>9179</v>
      </c>
      <c r="E22" s="46">
        <v>167520</v>
      </c>
      <c r="F22" s="45">
        <v>11913</v>
      </c>
      <c r="G22" s="45">
        <v>113412</v>
      </c>
      <c r="H22" s="45">
        <v>38210</v>
      </c>
      <c r="I22" s="45" t="s">
        <v>85</v>
      </c>
    </row>
    <row r="23" spans="1:9" ht="15" customHeight="1">
      <c r="A23" s="44" t="s">
        <v>72</v>
      </c>
      <c r="B23" s="45">
        <v>293695</v>
      </c>
      <c r="C23" s="45">
        <v>7779</v>
      </c>
      <c r="D23" s="45">
        <v>10260</v>
      </c>
      <c r="E23" s="46">
        <v>186497</v>
      </c>
      <c r="F23" s="45">
        <v>13533</v>
      </c>
      <c r="G23" s="45">
        <v>134778</v>
      </c>
      <c r="H23" s="45">
        <v>46553</v>
      </c>
      <c r="I23" s="45" t="s">
        <v>85</v>
      </c>
    </row>
    <row r="24" spans="1:9" ht="15" customHeight="1">
      <c r="A24" s="44" t="s">
        <v>73</v>
      </c>
      <c r="B24" s="45">
        <v>311522</v>
      </c>
      <c r="C24" s="45">
        <v>8220</v>
      </c>
      <c r="D24" s="45">
        <v>9444</v>
      </c>
      <c r="E24" s="46">
        <v>193565</v>
      </c>
      <c r="F24" s="45">
        <v>11351</v>
      </c>
      <c r="G24" s="45">
        <v>126920</v>
      </c>
      <c r="H24" s="45">
        <v>41606</v>
      </c>
      <c r="I24" s="45" t="s">
        <v>85</v>
      </c>
    </row>
    <row r="25" spans="1:9" ht="15" customHeight="1">
      <c r="A25" s="44" t="s">
        <v>74</v>
      </c>
      <c r="B25" s="45">
        <v>318779</v>
      </c>
      <c r="C25" s="45">
        <v>9382</v>
      </c>
      <c r="D25" s="45">
        <v>9835</v>
      </c>
      <c r="E25" s="46">
        <v>184279</v>
      </c>
      <c r="F25" s="45">
        <v>13310</v>
      </c>
      <c r="G25" s="45">
        <v>122510</v>
      </c>
      <c r="H25" s="45">
        <v>47274</v>
      </c>
      <c r="I25" s="45" t="s">
        <v>85</v>
      </c>
    </row>
    <row r="26" spans="1:9" ht="15" customHeight="1">
      <c r="A26" s="44" t="s">
        <v>75</v>
      </c>
      <c r="B26" s="45">
        <v>308678</v>
      </c>
      <c r="C26" s="45">
        <v>20876</v>
      </c>
      <c r="D26" s="45">
        <v>12419</v>
      </c>
      <c r="E26" s="46">
        <v>189158</v>
      </c>
      <c r="F26" s="45">
        <v>19057</v>
      </c>
      <c r="G26" s="45">
        <v>121251</v>
      </c>
      <c r="H26" s="45">
        <v>49024</v>
      </c>
      <c r="I26" s="45" t="s">
        <v>85</v>
      </c>
    </row>
    <row r="27" spans="1:9" ht="15" customHeight="1">
      <c r="A27" s="44" t="s">
        <v>76</v>
      </c>
      <c r="B27" s="45">
        <v>286265</v>
      </c>
      <c r="C27" s="45">
        <v>22937</v>
      </c>
      <c r="D27" s="45">
        <v>9236</v>
      </c>
      <c r="E27" s="46">
        <v>167165</v>
      </c>
      <c r="F27" s="45">
        <v>15293</v>
      </c>
      <c r="G27" s="45">
        <v>113852</v>
      </c>
      <c r="H27" s="45">
        <v>44750</v>
      </c>
      <c r="I27" s="45" t="s">
        <v>85</v>
      </c>
    </row>
    <row r="28" spans="1:9" ht="15" customHeight="1">
      <c r="A28" s="44" t="s">
        <v>77</v>
      </c>
      <c r="B28" s="45">
        <v>264886</v>
      </c>
      <c r="C28" s="45">
        <v>11916</v>
      </c>
      <c r="D28" s="45">
        <v>6949</v>
      </c>
      <c r="E28" s="46">
        <v>142077</v>
      </c>
      <c r="F28" s="45">
        <v>9196</v>
      </c>
      <c r="G28" s="45">
        <v>103629</v>
      </c>
      <c r="H28" s="45">
        <v>61601</v>
      </c>
      <c r="I28" s="45" t="s">
        <v>85</v>
      </c>
    </row>
    <row r="29" spans="1:9" ht="15" customHeight="1">
      <c r="A29" s="44" t="s">
        <v>78</v>
      </c>
      <c r="B29" s="45">
        <v>349121</v>
      </c>
      <c r="C29" s="45">
        <v>31982</v>
      </c>
      <c r="D29" s="45">
        <v>20384</v>
      </c>
      <c r="E29" s="46">
        <v>202522</v>
      </c>
      <c r="F29" s="45">
        <v>17232</v>
      </c>
      <c r="G29" s="45">
        <v>133431</v>
      </c>
      <c r="H29" s="45">
        <v>122793</v>
      </c>
      <c r="I29" s="45" t="s">
        <v>85</v>
      </c>
    </row>
    <row r="30" spans="1:9" ht="15" customHeight="1">
      <c r="A30" s="44" t="s">
        <v>79</v>
      </c>
      <c r="B30" s="45">
        <v>352371</v>
      </c>
      <c r="C30" s="45">
        <v>63403</v>
      </c>
      <c r="D30" s="45">
        <v>20589</v>
      </c>
      <c r="E30" s="46">
        <v>200317</v>
      </c>
      <c r="F30" s="45">
        <v>16277</v>
      </c>
      <c r="G30" s="45">
        <v>145114</v>
      </c>
      <c r="H30" s="45">
        <v>150589</v>
      </c>
      <c r="I30" s="45" t="s">
        <v>85</v>
      </c>
    </row>
    <row r="31" spans="1:9" ht="15" customHeight="1">
      <c r="A31" s="44" t="s">
        <v>80</v>
      </c>
      <c r="B31" s="45">
        <v>403767</v>
      </c>
      <c r="C31" s="45">
        <v>41266</v>
      </c>
      <c r="D31" s="45">
        <v>24584</v>
      </c>
      <c r="E31" s="46">
        <v>196401</v>
      </c>
      <c r="F31" s="45">
        <v>18004</v>
      </c>
      <c r="G31" s="45">
        <v>156191</v>
      </c>
      <c r="H31" s="45">
        <v>131348</v>
      </c>
      <c r="I31" s="45" t="s">
        <v>85</v>
      </c>
    </row>
    <row r="32" spans="1:9" ht="15" customHeight="1">
      <c r="A32" s="44" t="s">
        <v>81</v>
      </c>
      <c r="B32" s="45">
        <v>416281</v>
      </c>
      <c r="C32" s="45">
        <v>44375</v>
      </c>
      <c r="D32" s="45">
        <v>14772</v>
      </c>
      <c r="E32" s="46">
        <v>216090</v>
      </c>
      <c r="F32" s="45">
        <v>18516</v>
      </c>
      <c r="G32" s="45">
        <v>152316</v>
      </c>
      <c r="H32" s="45">
        <v>105020</v>
      </c>
      <c r="I32" s="45" t="s">
        <v>85</v>
      </c>
    </row>
    <row r="33" spans="1:9" ht="15" customHeight="1">
      <c r="A33" s="44" t="s">
        <v>82</v>
      </c>
      <c r="B33" s="45">
        <v>358952</v>
      </c>
      <c r="C33" s="45">
        <v>32136</v>
      </c>
      <c r="D33" s="45">
        <v>23746</v>
      </c>
      <c r="E33" s="46">
        <v>202058</v>
      </c>
      <c r="F33" s="45">
        <v>27319</v>
      </c>
      <c r="G33" s="45">
        <v>152499</v>
      </c>
      <c r="H33" s="45">
        <v>115700</v>
      </c>
      <c r="I33" s="45" t="s">
        <v>85</v>
      </c>
    </row>
    <row r="34" spans="1:9" ht="15" customHeight="1">
      <c r="A34" s="44" t="s">
        <v>83</v>
      </c>
      <c r="B34" s="45">
        <v>317196</v>
      </c>
      <c r="C34" s="45">
        <v>24003</v>
      </c>
      <c r="D34" s="45">
        <v>25296</v>
      </c>
      <c r="E34" s="46">
        <v>190322</v>
      </c>
      <c r="F34" s="45">
        <v>15490</v>
      </c>
      <c r="G34" s="45">
        <v>124530</v>
      </c>
      <c r="H34" s="45">
        <v>101463</v>
      </c>
      <c r="I34" s="45" t="s">
        <v>85</v>
      </c>
    </row>
    <row r="35" spans="1:9" ht="15" customHeight="1">
      <c r="A35" s="47" t="s">
        <v>71</v>
      </c>
      <c r="B35" s="48">
        <v>626761</v>
      </c>
      <c r="C35" s="48">
        <v>228750</v>
      </c>
      <c r="D35" s="48">
        <v>49454</v>
      </c>
      <c r="E35" s="48">
        <v>533919</v>
      </c>
      <c r="F35" s="48">
        <v>87451</v>
      </c>
      <c r="G35" s="49">
        <v>131401</v>
      </c>
      <c r="H35" s="48">
        <v>2254</v>
      </c>
      <c r="I35" s="49" t="s">
        <v>86</v>
      </c>
    </row>
    <row r="36" spans="1:9" ht="15" customHeight="1">
      <c r="A36" s="47" t="s">
        <v>72</v>
      </c>
      <c r="B36" s="48">
        <v>532707</v>
      </c>
      <c r="C36" s="48">
        <v>404712</v>
      </c>
      <c r="D36" s="48">
        <v>33547</v>
      </c>
      <c r="E36" s="48">
        <v>491039</v>
      </c>
      <c r="F36" s="48">
        <v>82652</v>
      </c>
      <c r="G36" s="49">
        <v>120448</v>
      </c>
      <c r="H36" s="50">
        <v>836</v>
      </c>
      <c r="I36" s="49" t="s">
        <v>86</v>
      </c>
    </row>
    <row r="37" spans="1:9" ht="15" customHeight="1">
      <c r="A37" s="47" t="s">
        <v>73</v>
      </c>
      <c r="B37" s="48">
        <v>637182</v>
      </c>
      <c r="C37" s="48">
        <v>292029</v>
      </c>
      <c r="D37" s="48">
        <v>51683</v>
      </c>
      <c r="E37" s="48">
        <v>569872</v>
      </c>
      <c r="F37" s="48">
        <v>72716</v>
      </c>
      <c r="G37" s="49">
        <v>138692</v>
      </c>
      <c r="H37" s="48">
        <v>1882</v>
      </c>
      <c r="I37" s="49" t="s">
        <v>86</v>
      </c>
    </row>
    <row r="38" spans="1:9" ht="15" customHeight="1">
      <c r="A38" s="47" t="s">
        <v>74</v>
      </c>
      <c r="B38" s="48">
        <v>629907</v>
      </c>
      <c r="C38" s="48">
        <v>168756</v>
      </c>
      <c r="D38" s="48">
        <v>51313</v>
      </c>
      <c r="E38" s="48">
        <v>561452</v>
      </c>
      <c r="F38" s="48">
        <v>73823</v>
      </c>
      <c r="G38" s="49">
        <v>172507</v>
      </c>
      <c r="H38" s="48">
        <v>4721</v>
      </c>
      <c r="I38" s="49" t="s">
        <v>86</v>
      </c>
    </row>
    <row r="39" spans="1:9" ht="15" customHeight="1">
      <c r="A39" s="47" t="s">
        <v>75</v>
      </c>
      <c r="B39" s="48">
        <v>663149</v>
      </c>
      <c r="C39" s="48">
        <v>1070</v>
      </c>
      <c r="D39" s="48">
        <v>42650</v>
      </c>
      <c r="E39" s="48">
        <v>560569</v>
      </c>
      <c r="F39" s="48">
        <v>80607</v>
      </c>
      <c r="G39" s="49">
        <v>397506</v>
      </c>
      <c r="H39" s="48">
        <v>7968</v>
      </c>
      <c r="I39" s="49" t="s">
        <v>86</v>
      </c>
    </row>
    <row r="40" spans="1:9" ht="15" customHeight="1">
      <c r="A40" s="47" t="s">
        <v>76</v>
      </c>
      <c r="B40" s="48">
        <v>669814</v>
      </c>
      <c r="C40" s="50">
        <v>328</v>
      </c>
      <c r="D40" s="48">
        <v>38212</v>
      </c>
      <c r="E40" s="48">
        <v>526896</v>
      </c>
      <c r="F40" s="48">
        <v>100946</v>
      </c>
      <c r="G40" s="49">
        <v>476286</v>
      </c>
      <c r="H40" s="48">
        <v>13235</v>
      </c>
      <c r="I40" s="49" t="s">
        <v>86</v>
      </c>
    </row>
    <row r="41" spans="1:9" ht="15" customHeight="1">
      <c r="A41" s="47" t="s">
        <v>77</v>
      </c>
      <c r="B41" s="48">
        <v>597206</v>
      </c>
      <c r="C41" s="50">
        <v>293</v>
      </c>
      <c r="D41" s="48">
        <v>34370</v>
      </c>
      <c r="E41" s="48">
        <v>450910</v>
      </c>
      <c r="F41" s="48">
        <v>79206</v>
      </c>
      <c r="G41" s="49">
        <v>318799</v>
      </c>
      <c r="H41" s="48">
        <v>52513</v>
      </c>
      <c r="I41" s="49" t="s">
        <v>86</v>
      </c>
    </row>
    <row r="42" spans="1:9" ht="15" customHeight="1">
      <c r="A42" s="47" t="s">
        <v>78</v>
      </c>
      <c r="B42" s="48">
        <v>717027</v>
      </c>
      <c r="C42" s="50">
        <v>249</v>
      </c>
      <c r="D42" s="48">
        <v>54312</v>
      </c>
      <c r="E42" s="48">
        <v>616255</v>
      </c>
      <c r="F42" s="48">
        <v>120291</v>
      </c>
      <c r="G42" s="49">
        <v>759049</v>
      </c>
      <c r="H42" s="48">
        <v>101940</v>
      </c>
      <c r="I42" s="49" t="s">
        <v>86</v>
      </c>
    </row>
    <row r="43" spans="1:9" ht="15" customHeight="1">
      <c r="A43" s="47" t="s">
        <v>79</v>
      </c>
      <c r="B43" s="48">
        <v>630965</v>
      </c>
      <c r="C43" s="50">
        <v>228</v>
      </c>
      <c r="D43" s="48">
        <v>60517</v>
      </c>
      <c r="E43" s="48">
        <v>543190</v>
      </c>
      <c r="F43" s="48">
        <v>118910</v>
      </c>
      <c r="G43" s="49">
        <v>750683</v>
      </c>
      <c r="H43" s="48">
        <v>109955</v>
      </c>
      <c r="I43" s="49" t="s">
        <v>86</v>
      </c>
    </row>
    <row r="44" spans="1:9" ht="15" customHeight="1">
      <c r="A44" s="47" t="s">
        <v>80</v>
      </c>
      <c r="B44" s="48">
        <v>739391</v>
      </c>
      <c r="C44" s="50">
        <v>152</v>
      </c>
      <c r="D44" s="48">
        <v>71765</v>
      </c>
      <c r="E44" s="48">
        <v>606592</v>
      </c>
      <c r="F44" s="48">
        <v>135259</v>
      </c>
      <c r="G44" s="49">
        <v>593403</v>
      </c>
      <c r="H44" s="48">
        <v>109089</v>
      </c>
      <c r="I44" s="49" t="s">
        <v>86</v>
      </c>
    </row>
    <row r="45" spans="1:9" ht="15" customHeight="1">
      <c r="A45" s="47" t="s">
        <v>81</v>
      </c>
      <c r="B45" s="48">
        <v>656308</v>
      </c>
      <c r="C45" s="50">
        <v>74</v>
      </c>
      <c r="D45" s="48">
        <v>48566</v>
      </c>
      <c r="E45" s="48">
        <v>522010</v>
      </c>
      <c r="F45" s="48">
        <v>110947</v>
      </c>
      <c r="G45" s="49">
        <v>581050</v>
      </c>
      <c r="H45" s="48">
        <v>75147</v>
      </c>
      <c r="I45" s="49" t="s">
        <v>86</v>
      </c>
    </row>
    <row r="46" spans="1:9" ht="15" customHeight="1">
      <c r="A46" s="47" t="s">
        <v>82</v>
      </c>
      <c r="B46" s="48">
        <v>697313</v>
      </c>
      <c r="C46" s="50">
        <v>55</v>
      </c>
      <c r="D46" s="48">
        <v>53736</v>
      </c>
      <c r="E46" s="48">
        <v>484503</v>
      </c>
      <c r="F46" s="48">
        <v>142490</v>
      </c>
      <c r="G46" s="49">
        <v>477246</v>
      </c>
      <c r="H46" s="48">
        <v>107117</v>
      </c>
      <c r="I46" s="49" t="s">
        <v>86</v>
      </c>
    </row>
    <row r="47" spans="1:9" ht="15" customHeight="1">
      <c r="A47" s="47" t="s">
        <v>83</v>
      </c>
      <c r="B47" s="48">
        <v>667504</v>
      </c>
      <c r="C47" s="50">
        <v>46</v>
      </c>
      <c r="D47" s="48">
        <v>49724</v>
      </c>
      <c r="E47" s="48">
        <v>491607</v>
      </c>
      <c r="F47" s="48">
        <v>96384</v>
      </c>
      <c r="G47" s="49">
        <v>500853</v>
      </c>
      <c r="H47" s="48">
        <v>43639</v>
      </c>
      <c r="I47" s="49" t="s">
        <v>86</v>
      </c>
    </row>
    <row r="48" spans="1:9" ht="15" customHeight="1">
      <c r="B48" s="8"/>
      <c r="C48" s="6"/>
      <c r="D48" s="6"/>
      <c r="E48" s="8"/>
      <c r="F48" s="8"/>
      <c r="H48" s="8"/>
    </row>
    <row r="51" spans="1:16" ht="15" customHeight="1">
      <c r="B51" s="10" t="s">
        <v>85</v>
      </c>
    </row>
    <row r="52" spans="1:16" ht="15" customHeight="1">
      <c r="A52" s="10" t="s">
        <v>86</v>
      </c>
      <c r="B52" s="11" t="s">
        <v>87</v>
      </c>
      <c r="C52" s="11" t="s">
        <v>88</v>
      </c>
      <c r="D52" s="11" t="s">
        <v>89</v>
      </c>
      <c r="F52"/>
      <c r="G52"/>
      <c r="H52"/>
    </row>
    <row r="53" spans="1:16" ht="15" customHeight="1">
      <c r="A53" s="11" t="s">
        <v>31</v>
      </c>
      <c r="B53" s="10">
        <f>CORREL(B22:B34,B35:B47)</f>
        <v>0.59307062128826915</v>
      </c>
      <c r="C53" s="10">
        <f>SUM(B22:B34)/SUM(B35:B47)</f>
        <v>0.50449863524150662</v>
      </c>
      <c r="D53" s="51">
        <f>SUM(B22:B34)-SUM(B35:B47)</f>
        <v>-4194535</v>
      </c>
      <c r="E53" s="10"/>
    </row>
    <row r="54" spans="1:16" ht="15" customHeight="1">
      <c r="A54" s="11" t="s">
        <v>66</v>
      </c>
      <c r="B54" s="10">
        <f>CORREL(C22:C34,C35:C47)</f>
        <v>-0.63611978846145589</v>
      </c>
      <c r="C54" s="10">
        <f>SUM(C22:C34)/SUM(C35:C47)</f>
        <v>0.29922078301004246</v>
      </c>
      <c r="D54" s="51">
        <f>SUM(C22:C34)-SUM(C35:C47)</f>
        <v>-768574</v>
      </c>
      <c r="P54" s="52">
        <v>18047170.0919508</v>
      </c>
    </row>
    <row r="55" spans="1:16" ht="15" customHeight="1">
      <c r="A55" s="11" t="s">
        <v>67</v>
      </c>
      <c r="B55" s="10">
        <f>CORREL(D22:D34,D35:D47)</f>
        <v>0.70105726030872895</v>
      </c>
      <c r="C55" s="10">
        <f>SUM(D22:D34)/SUM(D35:D47)</f>
        <v>0.30740534094762983</v>
      </c>
      <c r="D55" s="51">
        <f>SUM(D22:D34)-SUM(D35:D47)</f>
        <v>-443156</v>
      </c>
    </row>
    <row r="56" spans="1:16" ht="15" customHeight="1">
      <c r="A56" s="11" t="s">
        <v>34</v>
      </c>
      <c r="B56" s="10">
        <f>CORREL(E22:E34,E35:E47)</f>
        <v>0.44422937206967716</v>
      </c>
      <c r="C56" s="10">
        <f>SUM(E22:E34)/SUM(E35:E47)</f>
        <v>0.35034288888882503</v>
      </c>
      <c r="D56" s="51">
        <f>SUM(E22:E34)-SUM(E35:E47)</f>
        <v>-4520843</v>
      </c>
    </row>
    <row r="57" spans="1:16" ht="15" customHeight="1">
      <c r="A57" s="11" t="s">
        <v>35</v>
      </c>
      <c r="B57" s="10">
        <f>CORREL(F22:F34,F35:F47)</f>
        <v>0.7666883774616472</v>
      </c>
      <c r="C57" s="10">
        <f>SUM(F22:F34)/SUM(F35:F47)</f>
        <v>0.15863398280071478</v>
      </c>
      <c r="D57" s="51">
        <f>SUM(F22:F34)-SUM(F35:F47)</f>
        <v>-1095191</v>
      </c>
    </row>
    <row r="58" spans="1:16" ht="15" customHeight="1">
      <c r="A58" s="11" t="s">
        <v>68</v>
      </c>
      <c r="B58" s="10">
        <f>CORREL(G22:G34,G35:G47)</f>
        <v>0.51050249495505273</v>
      </c>
      <c r="C58" s="10">
        <f>SUM(G22:G34)/SUM(G35:G47)</f>
        <v>0.31385329765668507</v>
      </c>
      <c r="D58" s="51">
        <f>SUM(G22:G34)-SUM(G35:G47)</f>
        <v>-3717490</v>
      </c>
    </row>
    <row r="59" spans="1:16" ht="15" customHeight="1">
      <c r="A59" s="42" t="s">
        <v>38</v>
      </c>
      <c r="B59" s="10">
        <f>CORREL(H22:H34,H35:H47)</f>
        <v>0.9541158888914939</v>
      </c>
      <c r="C59" s="10">
        <f>SUM(H22:H34)/SUM(H35:H47)</f>
        <v>1.6752938302004137</v>
      </c>
      <c r="D59" s="51">
        <f>SUM(H22:H34)-SUM(H35:H47)</f>
        <v>425635</v>
      </c>
    </row>
  </sheetData>
  <hyperlinks>
    <hyperlink ref="A1" r:id="rId1" display="http://bilbasen.dk/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12"/>
  <sheetViews>
    <sheetView workbookViewId="0">
      <selection activeCell="K4" sqref="K4:K17"/>
    </sheetView>
  </sheetViews>
  <sheetFormatPr defaultRowHeight="15"/>
  <cols>
    <col min="1" max="3" width="9" style="6"/>
    <col min="4" max="4" width="14.5" style="6" customWidth="1"/>
    <col min="5" max="5" width="16" style="6" customWidth="1"/>
    <col min="6" max="9" width="9" style="6"/>
    <col min="10" max="11" width="20.375" style="6" customWidth="1"/>
    <col min="12" max="12" width="14.75" style="6" bestFit="1" customWidth="1"/>
    <col min="13" max="13" width="20.375" style="6" customWidth="1"/>
    <col min="14" max="14" width="14.75" style="6" customWidth="1"/>
    <col min="15" max="15" width="10.375" style="6" customWidth="1"/>
    <col min="16" max="16" width="6.875" style="6" customWidth="1"/>
    <col min="17" max="17" width="13.25" style="6" customWidth="1"/>
    <col min="18" max="18" width="10.25" style="6" customWidth="1"/>
    <col min="19" max="19" width="8.25" style="6" customWidth="1"/>
    <col min="20" max="20" width="7.875" style="6" customWidth="1"/>
    <col min="21" max="21" width="6.5" style="6" customWidth="1"/>
    <col min="22" max="22" width="10.375" style="6" bestFit="1" customWidth="1"/>
    <col min="23" max="16384" width="9" style="6"/>
  </cols>
  <sheetData>
    <row r="2" spans="1:29">
      <c r="B2" s="9" t="s">
        <v>11</v>
      </c>
      <c r="C2" s="9"/>
      <c r="D2" s="9"/>
      <c r="E2" s="9"/>
      <c r="F2" s="9"/>
      <c r="G2" s="9"/>
      <c r="H2" s="9"/>
      <c r="I2" s="9"/>
      <c r="J2" s="9"/>
      <c r="K2" s="7"/>
      <c r="L2" s="9" t="s">
        <v>12</v>
      </c>
      <c r="M2" s="9"/>
      <c r="N2" s="9"/>
      <c r="O2" s="9"/>
      <c r="P2" s="9"/>
      <c r="Q2" s="9"/>
      <c r="R2" s="9"/>
      <c r="S2" s="9"/>
      <c r="T2" s="9"/>
      <c r="U2" s="9" t="s">
        <v>13</v>
      </c>
      <c r="V2" s="9"/>
      <c r="W2" s="9"/>
      <c r="X2" s="9"/>
      <c r="Y2" s="9"/>
      <c r="Z2" s="9"/>
      <c r="AA2" s="9"/>
      <c r="AB2" s="9"/>
      <c r="AC2" s="9"/>
    </row>
    <row r="3" spans="1:29">
      <c r="A3" s="6" t="s">
        <v>39</v>
      </c>
      <c r="B3" s="6" t="s">
        <v>30</v>
      </c>
      <c r="C3" s="6" t="s">
        <v>31</v>
      </c>
      <c r="D3" s="6" t="s">
        <v>32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37</v>
      </c>
      <c r="J3" s="6" t="s">
        <v>38</v>
      </c>
      <c r="L3" s="6" t="s">
        <v>30</v>
      </c>
      <c r="M3" s="6" t="s">
        <v>31</v>
      </c>
      <c r="N3" s="6" t="s">
        <v>32</v>
      </c>
      <c r="O3" s="6" t="s">
        <v>33</v>
      </c>
      <c r="P3" s="6" t="s">
        <v>34</v>
      </c>
      <c r="Q3" s="6" t="s">
        <v>35</v>
      </c>
      <c r="R3" s="6" t="s">
        <v>36</v>
      </c>
      <c r="S3" s="6" t="s">
        <v>37</v>
      </c>
      <c r="T3" s="6" t="s">
        <v>38</v>
      </c>
      <c r="U3" s="6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</row>
    <row r="4" spans="1:29">
      <c r="A4" s="6">
        <v>201606</v>
      </c>
      <c r="B4" s="8">
        <v>6803</v>
      </c>
      <c r="C4" s="8">
        <v>626761</v>
      </c>
      <c r="D4" s="8">
        <v>228750</v>
      </c>
      <c r="E4" s="8">
        <v>49454</v>
      </c>
      <c r="F4" s="8">
        <v>533919</v>
      </c>
      <c r="G4" s="8">
        <v>87451</v>
      </c>
      <c r="H4" s="8">
        <v>124598</v>
      </c>
      <c r="J4" s="8">
        <v>2254</v>
      </c>
      <c r="K4" s="8">
        <f>H4+I4+B4</f>
        <v>131401</v>
      </c>
      <c r="L4" s="8">
        <v>2875</v>
      </c>
      <c r="M4" s="8">
        <v>356540</v>
      </c>
      <c r="N4" s="8">
        <v>43652</v>
      </c>
      <c r="O4" s="8">
        <v>58331</v>
      </c>
      <c r="P4" s="8">
        <v>300972</v>
      </c>
      <c r="Q4" s="8">
        <v>31075</v>
      </c>
      <c r="R4" s="8">
        <v>237290</v>
      </c>
      <c r="T4" s="8">
        <v>8404</v>
      </c>
      <c r="U4" s="8">
        <v>3009</v>
      </c>
      <c r="V4" s="8">
        <v>159908</v>
      </c>
      <c r="W4" s="8">
        <v>56531</v>
      </c>
      <c r="X4" s="8">
        <v>11253</v>
      </c>
      <c r="Y4" s="8">
        <v>220408</v>
      </c>
      <c r="Z4" s="8">
        <v>45889</v>
      </c>
      <c r="AA4" s="8">
        <v>52367</v>
      </c>
      <c r="AC4" s="8">
        <v>1083</v>
      </c>
    </row>
    <row r="5" spans="1:29">
      <c r="A5" s="6">
        <v>201607</v>
      </c>
      <c r="B5" s="8">
        <v>9404</v>
      </c>
      <c r="C5" s="8">
        <v>532707</v>
      </c>
      <c r="D5" s="8">
        <v>404712</v>
      </c>
      <c r="E5" s="8">
        <v>33547</v>
      </c>
      <c r="F5" s="8">
        <v>491039</v>
      </c>
      <c r="G5" s="8">
        <v>82652</v>
      </c>
      <c r="H5" s="8">
        <v>111044</v>
      </c>
      <c r="J5" s="6">
        <v>836</v>
      </c>
      <c r="K5" s="8">
        <f t="shared" ref="K5:K17" si="0">H5+I5+B5</f>
        <v>120448</v>
      </c>
      <c r="L5" s="8">
        <v>5750</v>
      </c>
      <c r="M5" s="8">
        <v>356295</v>
      </c>
      <c r="N5" s="8">
        <v>91130</v>
      </c>
      <c r="O5" s="8">
        <v>53053</v>
      </c>
      <c r="P5" s="8">
        <v>307509</v>
      </c>
      <c r="Q5" s="8">
        <v>40820</v>
      </c>
      <c r="R5" s="8">
        <v>235528</v>
      </c>
      <c r="T5" s="8">
        <v>2805</v>
      </c>
      <c r="U5" s="8">
        <v>5799</v>
      </c>
      <c r="V5" s="8">
        <v>162181</v>
      </c>
      <c r="W5" s="8">
        <v>109086</v>
      </c>
      <c r="X5" s="8">
        <v>9738</v>
      </c>
      <c r="Y5" s="8">
        <v>225040</v>
      </c>
      <c r="Z5" s="8">
        <v>48005</v>
      </c>
      <c r="AA5" s="8">
        <v>45272</v>
      </c>
      <c r="AC5" s="6">
        <v>364</v>
      </c>
    </row>
    <row r="6" spans="1:29">
      <c r="A6" s="6">
        <v>201608</v>
      </c>
      <c r="B6" s="8">
        <v>12861</v>
      </c>
      <c r="C6" s="8">
        <v>637182</v>
      </c>
      <c r="D6" s="8">
        <v>292029</v>
      </c>
      <c r="E6" s="8">
        <v>51683</v>
      </c>
      <c r="F6" s="8">
        <v>569872</v>
      </c>
      <c r="G6" s="8">
        <v>72716</v>
      </c>
      <c r="H6" s="8">
        <v>125831</v>
      </c>
      <c r="J6" s="8">
        <v>1882</v>
      </c>
      <c r="K6" s="8">
        <f t="shared" si="0"/>
        <v>138692</v>
      </c>
      <c r="L6" s="8">
        <v>8670</v>
      </c>
      <c r="M6" s="8">
        <v>366326</v>
      </c>
      <c r="N6" s="8">
        <v>51256</v>
      </c>
      <c r="O6" s="8">
        <v>77452</v>
      </c>
      <c r="P6" s="8">
        <v>321215</v>
      </c>
      <c r="Q6" s="8">
        <v>44746</v>
      </c>
      <c r="R6" s="8">
        <v>214083</v>
      </c>
      <c r="T6" s="8">
        <v>6630</v>
      </c>
      <c r="U6" s="8">
        <v>6328</v>
      </c>
      <c r="V6" s="8">
        <v>166354</v>
      </c>
      <c r="W6" s="8">
        <v>71446</v>
      </c>
      <c r="X6" s="8">
        <v>13802</v>
      </c>
      <c r="Y6" s="8">
        <v>221591</v>
      </c>
      <c r="Z6" s="8">
        <v>46387</v>
      </c>
      <c r="AA6" s="8">
        <v>42443</v>
      </c>
      <c r="AC6" s="6">
        <v>930</v>
      </c>
    </row>
    <row r="7" spans="1:29">
      <c r="A7" s="6">
        <v>201609</v>
      </c>
      <c r="B7" s="8">
        <v>5674</v>
      </c>
      <c r="C7" s="8">
        <v>629907</v>
      </c>
      <c r="D7" s="8">
        <v>168756</v>
      </c>
      <c r="E7" s="8">
        <v>51313</v>
      </c>
      <c r="F7" s="8">
        <v>561452</v>
      </c>
      <c r="G7" s="8">
        <v>73823</v>
      </c>
      <c r="H7" s="8">
        <v>139507</v>
      </c>
      <c r="I7" s="8">
        <v>27326</v>
      </c>
      <c r="J7" s="8">
        <v>4721</v>
      </c>
      <c r="K7" s="8">
        <f t="shared" si="0"/>
        <v>172507</v>
      </c>
      <c r="L7" s="8">
        <v>3287</v>
      </c>
      <c r="M7" s="8">
        <v>336856</v>
      </c>
      <c r="N7" s="8">
        <v>50365</v>
      </c>
      <c r="O7" s="8">
        <v>68046</v>
      </c>
      <c r="P7" s="8">
        <v>300936</v>
      </c>
      <c r="Q7" s="8">
        <v>51714</v>
      </c>
      <c r="R7" s="8">
        <v>198419</v>
      </c>
      <c r="S7" s="8">
        <v>7984</v>
      </c>
      <c r="T7" s="8">
        <v>23544</v>
      </c>
      <c r="U7" s="8">
        <v>2806</v>
      </c>
      <c r="V7" s="8">
        <v>164033</v>
      </c>
      <c r="W7" s="8">
        <v>42971</v>
      </c>
      <c r="X7" s="8">
        <v>11900</v>
      </c>
      <c r="Y7" s="8">
        <v>221230</v>
      </c>
      <c r="Z7" s="8">
        <v>46281</v>
      </c>
      <c r="AA7" s="8">
        <v>37846</v>
      </c>
      <c r="AB7" s="8">
        <v>6283</v>
      </c>
      <c r="AC7" s="8">
        <v>2328</v>
      </c>
    </row>
    <row r="8" spans="1:29">
      <c r="A8" s="6">
        <v>201610</v>
      </c>
      <c r="B8" s="8">
        <v>5780</v>
      </c>
      <c r="C8" s="8">
        <v>663149</v>
      </c>
      <c r="D8" s="8">
        <v>1070</v>
      </c>
      <c r="E8" s="8">
        <v>42650</v>
      </c>
      <c r="F8" s="8">
        <v>560569</v>
      </c>
      <c r="G8" s="8">
        <v>80607</v>
      </c>
      <c r="H8" s="8">
        <v>116718</v>
      </c>
      <c r="I8" s="8">
        <v>275008</v>
      </c>
      <c r="J8" s="8">
        <v>7968</v>
      </c>
      <c r="K8" s="8">
        <f t="shared" si="0"/>
        <v>397506</v>
      </c>
      <c r="L8" s="8">
        <v>2400</v>
      </c>
      <c r="M8" s="8">
        <v>252441</v>
      </c>
      <c r="N8" s="6">
        <v>172</v>
      </c>
      <c r="O8" s="8">
        <v>39590</v>
      </c>
      <c r="P8" s="8">
        <v>337839</v>
      </c>
      <c r="Q8" s="8">
        <v>94744</v>
      </c>
      <c r="R8" s="8">
        <v>95157</v>
      </c>
      <c r="S8" s="8">
        <v>62228</v>
      </c>
      <c r="T8" s="8">
        <v>41549</v>
      </c>
      <c r="U8" s="8">
        <v>2580</v>
      </c>
      <c r="V8" s="8">
        <v>168395</v>
      </c>
      <c r="W8" s="6">
        <v>382</v>
      </c>
      <c r="X8" s="8">
        <v>7875</v>
      </c>
      <c r="Y8" s="8">
        <v>234213</v>
      </c>
      <c r="Z8" s="8">
        <v>49507</v>
      </c>
      <c r="AA8" s="8">
        <v>27822</v>
      </c>
      <c r="AB8" s="8">
        <v>50313</v>
      </c>
      <c r="AC8" s="8">
        <v>4327</v>
      </c>
    </row>
    <row r="9" spans="1:29">
      <c r="A9" s="6">
        <v>201611</v>
      </c>
      <c r="B9" s="8">
        <v>6795</v>
      </c>
      <c r="C9" s="8">
        <v>669814</v>
      </c>
      <c r="D9" s="6">
        <v>328</v>
      </c>
      <c r="E9" s="8">
        <v>38212</v>
      </c>
      <c r="F9" s="8">
        <v>526896</v>
      </c>
      <c r="G9" s="8">
        <v>100946</v>
      </c>
      <c r="H9" s="8">
        <v>111152</v>
      </c>
      <c r="I9" s="8">
        <v>358339</v>
      </c>
      <c r="J9" s="8">
        <v>13235</v>
      </c>
      <c r="K9" s="8">
        <f t="shared" si="0"/>
        <v>476286</v>
      </c>
      <c r="L9" s="8">
        <v>2606</v>
      </c>
      <c r="M9" s="8">
        <v>246680</v>
      </c>
      <c r="N9" s="6">
        <v>28</v>
      </c>
      <c r="O9" s="8">
        <v>24472</v>
      </c>
      <c r="P9" s="8">
        <v>329432</v>
      </c>
      <c r="Q9" s="8">
        <v>108600</v>
      </c>
      <c r="R9" s="8">
        <v>79815</v>
      </c>
      <c r="S9" s="8">
        <v>78903</v>
      </c>
      <c r="T9" s="8">
        <v>45577</v>
      </c>
      <c r="U9" s="8">
        <v>2905</v>
      </c>
      <c r="V9" s="8">
        <v>171095</v>
      </c>
      <c r="W9" s="6">
        <v>70</v>
      </c>
      <c r="X9" s="8">
        <v>3927</v>
      </c>
      <c r="Y9" s="8">
        <v>204212</v>
      </c>
      <c r="Z9" s="8">
        <v>49237</v>
      </c>
      <c r="AA9" s="8">
        <v>21324</v>
      </c>
      <c r="AB9" s="8">
        <v>56979</v>
      </c>
      <c r="AC9" s="8">
        <v>3929</v>
      </c>
    </row>
    <row r="10" spans="1:29">
      <c r="A10" s="6">
        <v>201612</v>
      </c>
      <c r="B10" s="8">
        <v>5411</v>
      </c>
      <c r="C10" s="8">
        <v>597206</v>
      </c>
      <c r="D10" s="6">
        <v>293</v>
      </c>
      <c r="E10" s="8">
        <v>34370</v>
      </c>
      <c r="F10" s="8">
        <v>450910</v>
      </c>
      <c r="G10" s="8">
        <v>79206</v>
      </c>
      <c r="H10" s="8">
        <v>92568</v>
      </c>
      <c r="I10" s="8">
        <v>220820</v>
      </c>
      <c r="J10" s="8">
        <v>52513</v>
      </c>
      <c r="K10" s="8">
        <f t="shared" si="0"/>
        <v>318799</v>
      </c>
      <c r="L10" s="8">
        <v>1821</v>
      </c>
      <c r="M10" s="8">
        <v>254136</v>
      </c>
      <c r="N10" s="6">
        <v>10</v>
      </c>
      <c r="O10" s="8">
        <v>31859</v>
      </c>
      <c r="P10" s="8">
        <v>318651</v>
      </c>
      <c r="Q10" s="8">
        <v>83525</v>
      </c>
      <c r="R10" s="8">
        <v>82833</v>
      </c>
      <c r="S10" s="8">
        <v>30062</v>
      </c>
      <c r="T10" s="8">
        <v>103063</v>
      </c>
      <c r="U10" s="8">
        <v>1883</v>
      </c>
      <c r="V10" s="8">
        <v>157687</v>
      </c>
      <c r="W10" s="6">
        <v>32</v>
      </c>
      <c r="X10" s="8">
        <v>6449</v>
      </c>
      <c r="Y10" s="8">
        <v>191826</v>
      </c>
      <c r="Z10" s="8">
        <v>38769</v>
      </c>
      <c r="AA10" s="8">
        <v>19290</v>
      </c>
      <c r="AB10" s="8">
        <v>28394</v>
      </c>
      <c r="AC10" s="8">
        <v>6558</v>
      </c>
    </row>
    <row r="11" spans="1:29">
      <c r="A11" s="6">
        <v>201701</v>
      </c>
      <c r="B11" s="8">
        <v>6668</v>
      </c>
      <c r="C11" s="8">
        <v>717027</v>
      </c>
      <c r="D11" s="6">
        <v>249</v>
      </c>
      <c r="E11" s="8">
        <v>54312</v>
      </c>
      <c r="F11" s="8">
        <v>616255</v>
      </c>
      <c r="G11" s="8">
        <v>120291</v>
      </c>
      <c r="H11" s="8">
        <v>123570</v>
      </c>
      <c r="I11" s="8">
        <v>628811</v>
      </c>
      <c r="J11" s="8">
        <v>101940</v>
      </c>
      <c r="K11" s="8">
        <f t="shared" si="0"/>
        <v>759049</v>
      </c>
      <c r="L11" s="8">
        <v>1096</v>
      </c>
      <c r="M11" s="8">
        <v>308322</v>
      </c>
      <c r="N11" s="6">
        <v>11</v>
      </c>
      <c r="O11" s="8">
        <v>32126</v>
      </c>
      <c r="P11" s="8">
        <v>419083</v>
      </c>
      <c r="Q11" s="8">
        <v>122350</v>
      </c>
      <c r="R11" s="8">
        <v>88147</v>
      </c>
      <c r="S11" s="8">
        <v>87051</v>
      </c>
      <c r="T11" s="8">
        <v>183692</v>
      </c>
      <c r="U11" s="8">
        <v>2193</v>
      </c>
      <c r="V11" s="8">
        <v>177173</v>
      </c>
      <c r="W11" s="6">
        <v>11</v>
      </c>
      <c r="X11" s="8">
        <v>6506</v>
      </c>
      <c r="Y11" s="8">
        <v>253427</v>
      </c>
      <c r="Z11" s="8">
        <v>63531</v>
      </c>
      <c r="AA11" s="8">
        <v>23693</v>
      </c>
      <c r="AB11" s="8">
        <v>75590</v>
      </c>
      <c r="AC11" s="8">
        <v>9390</v>
      </c>
    </row>
    <row r="12" spans="1:29">
      <c r="A12" s="6">
        <v>201702</v>
      </c>
      <c r="B12" s="8">
        <v>6163</v>
      </c>
      <c r="C12" s="8">
        <v>630965</v>
      </c>
      <c r="D12" s="6">
        <v>228</v>
      </c>
      <c r="E12" s="8">
        <v>60517</v>
      </c>
      <c r="F12" s="8">
        <v>543190</v>
      </c>
      <c r="G12" s="8">
        <v>118910</v>
      </c>
      <c r="H12" s="8">
        <v>104969</v>
      </c>
      <c r="I12" s="8">
        <v>639551</v>
      </c>
      <c r="J12" s="8">
        <v>109955</v>
      </c>
      <c r="K12" s="8">
        <f t="shared" si="0"/>
        <v>750683</v>
      </c>
      <c r="L12" s="6">
        <v>946</v>
      </c>
      <c r="M12" s="8">
        <v>301438</v>
      </c>
      <c r="N12" s="6">
        <v>1</v>
      </c>
      <c r="O12" s="8">
        <v>37123</v>
      </c>
      <c r="P12" s="8">
        <v>394590</v>
      </c>
      <c r="Q12" s="8">
        <v>123233</v>
      </c>
      <c r="R12" s="8">
        <v>75788</v>
      </c>
      <c r="S12" s="8">
        <v>58635</v>
      </c>
      <c r="T12" s="8">
        <v>197460</v>
      </c>
      <c r="U12" s="8">
        <v>2079</v>
      </c>
      <c r="V12" s="8">
        <v>162980</v>
      </c>
      <c r="W12" s="6">
        <v>12</v>
      </c>
      <c r="X12" s="8">
        <v>6181</v>
      </c>
      <c r="Y12" s="8">
        <v>222213</v>
      </c>
      <c r="Z12" s="8">
        <v>60543</v>
      </c>
      <c r="AA12" s="8">
        <v>20954</v>
      </c>
      <c r="AB12" s="8">
        <v>57730</v>
      </c>
      <c r="AC12" s="8">
        <v>8902</v>
      </c>
    </row>
    <row r="13" spans="1:29">
      <c r="A13" s="6">
        <v>201703</v>
      </c>
      <c r="B13" s="8">
        <v>7380</v>
      </c>
      <c r="C13" s="8">
        <v>739391</v>
      </c>
      <c r="D13" s="6">
        <v>152</v>
      </c>
      <c r="E13" s="8">
        <v>71765</v>
      </c>
      <c r="F13" s="8">
        <v>606592</v>
      </c>
      <c r="G13" s="8">
        <v>135259</v>
      </c>
      <c r="H13" s="8">
        <v>123146</v>
      </c>
      <c r="I13" s="8">
        <v>462877</v>
      </c>
      <c r="J13" s="8">
        <v>109089</v>
      </c>
      <c r="K13" s="8">
        <f t="shared" si="0"/>
        <v>593403</v>
      </c>
      <c r="L13" s="8">
        <v>1274</v>
      </c>
      <c r="M13" s="8">
        <v>323863</v>
      </c>
      <c r="N13" s="6">
        <v>3</v>
      </c>
      <c r="O13" s="8">
        <v>51972</v>
      </c>
      <c r="P13" s="8">
        <v>443698</v>
      </c>
      <c r="Q13" s="8">
        <v>149385</v>
      </c>
      <c r="R13" s="8">
        <v>104982</v>
      </c>
      <c r="S13" s="8">
        <v>48127</v>
      </c>
      <c r="T13" s="8">
        <v>179027</v>
      </c>
      <c r="U13" s="8">
        <v>2161</v>
      </c>
      <c r="V13" s="8">
        <v>175703</v>
      </c>
      <c r="W13" s="6">
        <v>40</v>
      </c>
      <c r="X13" s="8">
        <v>9744</v>
      </c>
      <c r="Y13" s="8">
        <v>234192</v>
      </c>
      <c r="Z13" s="8">
        <v>66137</v>
      </c>
      <c r="AA13" s="8">
        <v>22085</v>
      </c>
      <c r="AB13" s="8">
        <v>41781</v>
      </c>
      <c r="AC13" s="8">
        <v>7491</v>
      </c>
    </row>
    <row r="14" spans="1:29">
      <c r="A14" s="6">
        <v>201704</v>
      </c>
      <c r="B14" s="8">
        <v>6645</v>
      </c>
      <c r="C14" s="8">
        <v>656308</v>
      </c>
      <c r="D14" s="6">
        <v>74</v>
      </c>
      <c r="E14" s="8">
        <v>48566</v>
      </c>
      <c r="F14" s="8">
        <v>522010</v>
      </c>
      <c r="G14" s="8">
        <v>110947</v>
      </c>
      <c r="H14" s="8">
        <v>115095</v>
      </c>
      <c r="I14" s="8">
        <v>459310</v>
      </c>
      <c r="J14" s="8">
        <v>75147</v>
      </c>
      <c r="K14" s="8">
        <f t="shared" si="0"/>
        <v>581050</v>
      </c>
      <c r="L14" s="8">
        <v>1148</v>
      </c>
      <c r="M14" s="8">
        <v>305518</v>
      </c>
      <c r="N14" s="6">
        <v>2</v>
      </c>
      <c r="O14" s="8">
        <v>36152</v>
      </c>
      <c r="P14" s="8">
        <v>450222</v>
      </c>
      <c r="Q14" s="8">
        <v>146235</v>
      </c>
      <c r="R14" s="8">
        <v>114813</v>
      </c>
      <c r="S14" s="8">
        <v>73179</v>
      </c>
      <c r="T14" s="8">
        <v>195034</v>
      </c>
      <c r="U14" s="8">
        <v>2184</v>
      </c>
      <c r="V14" s="8">
        <v>170995</v>
      </c>
      <c r="W14" s="6">
        <v>67</v>
      </c>
      <c r="X14" s="8">
        <v>6181</v>
      </c>
      <c r="Y14" s="8">
        <v>230479</v>
      </c>
      <c r="Z14" s="8">
        <v>59804</v>
      </c>
      <c r="AA14" s="8">
        <v>23134</v>
      </c>
      <c r="AB14" s="8">
        <v>63503</v>
      </c>
      <c r="AC14" s="8">
        <v>7308</v>
      </c>
    </row>
    <row r="15" spans="1:29">
      <c r="A15" s="6">
        <v>201705</v>
      </c>
      <c r="B15" s="8">
        <v>7366</v>
      </c>
      <c r="C15" s="8">
        <v>697313</v>
      </c>
      <c r="D15" s="6">
        <v>55</v>
      </c>
      <c r="E15" s="8">
        <v>53736</v>
      </c>
      <c r="F15" s="8">
        <v>484503</v>
      </c>
      <c r="G15" s="8">
        <v>142490</v>
      </c>
      <c r="H15" s="8">
        <v>100600</v>
      </c>
      <c r="I15" s="8">
        <v>369280</v>
      </c>
      <c r="J15" s="8">
        <v>107117</v>
      </c>
      <c r="K15" s="8">
        <f t="shared" si="0"/>
        <v>477246</v>
      </c>
      <c r="L15" s="8">
        <v>1133</v>
      </c>
      <c r="M15" s="8">
        <v>340244</v>
      </c>
      <c r="N15" s="6">
        <v>10</v>
      </c>
      <c r="O15" s="8">
        <v>56411</v>
      </c>
      <c r="P15" s="8">
        <v>433653</v>
      </c>
      <c r="Q15" s="8">
        <v>172426</v>
      </c>
      <c r="R15" s="8">
        <v>165260</v>
      </c>
      <c r="S15" s="8">
        <v>101927</v>
      </c>
      <c r="T15" s="8">
        <v>520714</v>
      </c>
      <c r="U15" s="8">
        <v>2662</v>
      </c>
      <c r="V15" s="8">
        <v>173648</v>
      </c>
      <c r="W15" s="6">
        <v>59</v>
      </c>
      <c r="X15" s="8">
        <v>10544</v>
      </c>
      <c r="Y15" s="8">
        <v>198412</v>
      </c>
      <c r="Z15" s="8">
        <v>68910</v>
      </c>
      <c r="AA15" s="8">
        <v>26431</v>
      </c>
      <c r="AB15" s="8">
        <v>103330</v>
      </c>
      <c r="AC15" s="8">
        <v>25902</v>
      </c>
    </row>
    <row r="16" spans="1:29">
      <c r="A16" s="6">
        <v>201706</v>
      </c>
      <c r="B16" s="8">
        <v>7342</v>
      </c>
      <c r="C16" s="8">
        <v>667504</v>
      </c>
      <c r="D16" s="6">
        <v>46</v>
      </c>
      <c r="E16" s="8">
        <v>49724</v>
      </c>
      <c r="F16" s="8">
        <v>491607</v>
      </c>
      <c r="G16" s="8">
        <v>96384</v>
      </c>
      <c r="H16" s="8">
        <v>100075</v>
      </c>
      <c r="I16" s="8">
        <v>393436</v>
      </c>
      <c r="J16" s="8">
        <v>43639</v>
      </c>
      <c r="K16" s="8">
        <f t="shared" si="0"/>
        <v>500853</v>
      </c>
      <c r="L16" s="8">
        <v>1250</v>
      </c>
      <c r="M16" s="8">
        <v>356912</v>
      </c>
      <c r="N16" s="6">
        <v>1</v>
      </c>
      <c r="O16" s="8">
        <v>37751</v>
      </c>
      <c r="P16" s="8">
        <v>435319</v>
      </c>
      <c r="Q16" s="8">
        <v>155751</v>
      </c>
      <c r="R16" s="8">
        <v>225955</v>
      </c>
      <c r="S16" s="8">
        <v>163117</v>
      </c>
      <c r="T16" s="8">
        <v>488910</v>
      </c>
      <c r="U16" s="8">
        <v>2806</v>
      </c>
      <c r="V16" s="8">
        <v>162101</v>
      </c>
      <c r="W16" s="6">
        <v>43</v>
      </c>
      <c r="X16" s="8">
        <v>8972</v>
      </c>
      <c r="Y16" s="8">
        <v>203423</v>
      </c>
      <c r="Z16" s="8">
        <v>53212</v>
      </c>
      <c r="AA16" s="8">
        <v>30790</v>
      </c>
      <c r="AB16" s="8">
        <v>157522</v>
      </c>
      <c r="AC16" s="8">
        <v>20638</v>
      </c>
    </row>
    <row r="17" spans="1:29">
      <c r="A17" s="6">
        <v>201707</v>
      </c>
      <c r="B17" s="6">
        <v>166</v>
      </c>
      <c r="C17" s="8">
        <v>18325</v>
      </c>
      <c r="D17" s="6">
        <v>4</v>
      </c>
      <c r="E17" s="6">
        <v>857</v>
      </c>
      <c r="F17" s="8">
        <v>11200</v>
      </c>
      <c r="G17" s="8">
        <v>2214</v>
      </c>
      <c r="H17" s="8">
        <v>2471</v>
      </c>
      <c r="I17" s="8">
        <v>8932</v>
      </c>
      <c r="J17" s="8">
        <v>3743</v>
      </c>
      <c r="K17" s="8">
        <f t="shared" si="0"/>
        <v>11569</v>
      </c>
      <c r="L17" s="6">
        <v>25</v>
      </c>
      <c r="M17" s="8">
        <v>11969</v>
      </c>
      <c r="O17" s="6">
        <v>918</v>
      </c>
      <c r="P17" s="8">
        <v>14683</v>
      </c>
      <c r="Q17" s="8">
        <v>4864</v>
      </c>
      <c r="R17" s="8">
        <v>5788</v>
      </c>
      <c r="S17" s="8">
        <v>4876</v>
      </c>
      <c r="T17" s="8">
        <v>29952</v>
      </c>
      <c r="U17" s="6">
        <v>106</v>
      </c>
      <c r="V17" s="8">
        <v>5276</v>
      </c>
      <c r="X17" s="6">
        <v>272</v>
      </c>
      <c r="Y17" s="8">
        <v>6821</v>
      </c>
      <c r="Z17" s="8">
        <v>1489</v>
      </c>
      <c r="AA17" s="6">
        <v>907</v>
      </c>
      <c r="AB17" s="8">
        <v>5182</v>
      </c>
      <c r="AC17" s="8">
        <v>1510</v>
      </c>
    </row>
    <row r="20" spans="1:29" ht="15.75">
      <c r="C20" s="17" t="s">
        <v>58</v>
      </c>
      <c r="D20" s="18" t="s">
        <v>59</v>
      </c>
      <c r="E20" s="17" t="s">
        <v>60</v>
      </c>
      <c r="F20" s="19" t="s">
        <v>61</v>
      </c>
      <c r="G20" s="20" t="s">
        <v>62</v>
      </c>
      <c r="H20" s="21" t="s">
        <v>63</v>
      </c>
      <c r="I20" s="22" t="s">
        <v>64</v>
      </c>
      <c r="J20" s="23" t="s">
        <v>65</v>
      </c>
      <c r="K20" s="43"/>
    </row>
    <row r="21" spans="1:29" ht="15.75">
      <c r="C21" s="24">
        <v>42522</v>
      </c>
      <c r="D21" s="25" t="s">
        <v>56</v>
      </c>
      <c r="E21" s="26" t="s">
        <v>31</v>
      </c>
      <c r="F21" s="27">
        <v>0.45233683451195822</v>
      </c>
      <c r="G21" s="28">
        <v>289186</v>
      </c>
      <c r="H21" s="29">
        <v>6.8033666124069966E-3</v>
      </c>
      <c r="I21" s="30">
        <v>13.240811501875003</v>
      </c>
      <c r="J21" s="31">
        <v>0.16509388829087437</v>
      </c>
      <c r="K21" s="43"/>
    </row>
    <row r="22" spans="1:29" ht="15.75">
      <c r="C22" s="24">
        <v>42552</v>
      </c>
      <c r="D22" s="25" t="s">
        <v>56</v>
      </c>
      <c r="E22" s="26" t="s">
        <v>31</v>
      </c>
      <c r="F22" s="27">
        <v>0.42374253776161952</v>
      </c>
      <c r="G22" s="28">
        <v>293695</v>
      </c>
      <c r="H22" s="29">
        <v>7.0720886754223567E-3</v>
      </c>
      <c r="I22" s="30">
        <v>13.354746511804375</v>
      </c>
      <c r="J22" s="31">
        <v>0.15918589944419309</v>
      </c>
      <c r="K22" s="43"/>
    </row>
    <row r="23" spans="1:29" ht="15.75">
      <c r="C23" s="24">
        <v>42583</v>
      </c>
      <c r="D23" s="25" t="s">
        <v>56</v>
      </c>
      <c r="E23" s="26" t="s">
        <v>31</v>
      </c>
      <c r="F23" s="27">
        <v>0.44336493880411798</v>
      </c>
      <c r="G23" s="28">
        <v>311522</v>
      </c>
      <c r="H23" s="29">
        <v>7.7102714197824799E-3</v>
      </c>
      <c r="I23" s="30">
        <v>14.483811356760903</v>
      </c>
      <c r="J23" s="31">
        <v>0.13924519381760453</v>
      </c>
      <c r="K23" s="43"/>
    </row>
    <row r="24" spans="1:29" ht="15.75">
      <c r="C24" s="24">
        <v>42614</v>
      </c>
      <c r="D24" s="25" t="s">
        <v>56</v>
      </c>
      <c r="E24" s="26" t="s">
        <v>31</v>
      </c>
      <c r="F24" s="27">
        <v>0.45193032428494967</v>
      </c>
      <c r="G24" s="28">
        <v>318779</v>
      </c>
      <c r="H24" s="29">
        <v>7.0277804482913493E-3</v>
      </c>
      <c r="I24" s="30">
        <v>13.15921125825488</v>
      </c>
      <c r="J24" s="31">
        <v>0.15526345078938089</v>
      </c>
      <c r="K24" s="43"/>
    </row>
    <row r="25" spans="1:29" ht="15.75">
      <c r="C25" s="24">
        <v>42644</v>
      </c>
      <c r="D25" s="25" t="s">
        <v>56</v>
      </c>
      <c r="E25" s="26" t="s">
        <v>31</v>
      </c>
      <c r="F25" s="27">
        <v>0.4284423197299701</v>
      </c>
      <c r="G25" s="28">
        <v>308678</v>
      </c>
      <c r="H25" s="29">
        <v>6.7886393558849309E-3</v>
      </c>
      <c r="I25" s="30">
        <v>12.146654311460349</v>
      </c>
      <c r="J25" s="31">
        <v>0.17520901401331718</v>
      </c>
      <c r="K25" s="43"/>
    </row>
    <row r="26" spans="1:29" ht="15.75">
      <c r="C26" s="24">
        <v>42675</v>
      </c>
      <c r="D26" s="25" t="s">
        <v>56</v>
      </c>
      <c r="E26" s="26" t="s">
        <v>31</v>
      </c>
      <c r="F26" s="27">
        <v>0.43406309316680664</v>
      </c>
      <c r="G26" s="28">
        <v>286265</v>
      </c>
      <c r="H26" s="29">
        <v>6.5318243362234036E-3</v>
      </c>
      <c r="I26" s="30">
        <v>12.641603051159988</v>
      </c>
      <c r="J26" s="31">
        <v>0.18256429415834841</v>
      </c>
      <c r="K26" s="43"/>
    </row>
    <row r="27" spans="1:29" ht="15.75">
      <c r="C27" s="24">
        <v>42705</v>
      </c>
      <c r="D27" s="25" t="s">
        <v>56</v>
      </c>
      <c r="E27" s="26" t="s">
        <v>31</v>
      </c>
      <c r="F27" s="27">
        <v>0.44128895584302164</v>
      </c>
      <c r="G27" s="28">
        <v>264886</v>
      </c>
      <c r="H27" s="29">
        <v>7.489524196449807E-3</v>
      </c>
      <c r="I27" s="30">
        <v>13.989066376774231</v>
      </c>
      <c r="J27" s="31">
        <v>0.1722418911297737</v>
      </c>
      <c r="K27" s="43"/>
    </row>
    <row r="28" spans="1:29" ht="15.75">
      <c r="C28" s="24">
        <v>42736</v>
      </c>
      <c r="D28" s="25" t="s">
        <v>56</v>
      </c>
      <c r="E28" s="26" t="s">
        <v>31</v>
      </c>
      <c r="F28" s="27">
        <v>0.39787418247548312</v>
      </c>
      <c r="G28" s="28">
        <v>349121</v>
      </c>
      <c r="H28" s="29">
        <v>8.0562228653228065E-3</v>
      </c>
      <c r="I28" s="30">
        <v>14.171216969033003</v>
      </c>
      <c r="J28" s="31">
        <v>0.16180188448900221</v>
      </c>
      <c r="K28" s="43"/>
    </row>
    <row r="29" spans="1:29" ht="15.75">
      <c r="C29" s="24">
        <v>42767</v>
      </c>
      <c r="D29" s="25" t="s">
        <v>56</v>
      </c>
      <c r="E29" s="26" t="s">
        <v>31</v>
      </c>
      <c r="F29" s="27">
        <v>0.37144000135259631</v>
      </c>
      <c r="G29" s="28">
        <v>352371</v>
      </c>
      <c r="H29" s="29">
        <v>7.8438147133496998E-3</v>
      </c>
      <c r="I29" s="30">
        <v>14.340270246927691</v>
      </c>
      <c r="J29" s="31">
        <v>0.17404414655465267</v>
      </c>
      <c r="K29" s="43"/>
    </row>
    <row r="30" spans="1:29" ht="15.75">
      <c r="C30" s="24">
        <v>42795</v>
      </c>
      <c r="D30" s="25" t="s">
        <v>56</v>
      </c>
      <c r="E30" s="26" t="s">
        <v>31</v>
      </c>
      <c r="F30" s="27">
        <v>0.41558528965314373</v>
      </c>
      <c r="G30" s="28">
        <v>403767</v>
      </c>
      <c r="H30" s="29">
        <v>7.5607501848367923E-3</v>
      </c>
      <c r="I30" s="30">
        <v>14.627303858576893</v>
      </c>
      <c r="J30" s="31">
        <v>0.15518542922590217</v>
      </c>
      <c r="K30" s="43"/>
    </row>
    <row r="31" spans="1:29" ht="15.75">
      <c r="C31" s="24">
        <v>42826</v>
      </c>
      <c r="D31" s="25" t="s">
        <v>56</v>
      </c>
      <c r="E31" s="26" t="s">
        <v>31</v>
      </c>
      <c r="F31" s="27">
        <v>0.43032143172577558</v>
      </c>
      <c r="G31" s="28">
        <v>416281</v>
      </c>
      <c r="H31" s="29">
        <v>7.3712850865925083E-3</v>
      </c>
      <c r="I31" s="30">
        <v>14.210154400580048</v>
      </c>
      <c r="J31" s="31">
        <v>0.14088731269081556</v>
      </c>
      <c r="K31" s="43"/>
      <c r="M31" s="2" t="s">
        <v>70</v>
      </c>
      <c r="N31" s="2" t="s">
        <v>27</v>
      </c>
      <c r="O31"/>
      <c r="P31"/>
      <c r="Q31"/>
      <c r="R31"/>
      <c r="S31"/>
      <c r="T31"/>
      <c r="U31"/>
      <c r="V31"/>
    </row>
    <row r="32" spans="1:29" ht="15.75">
      <c r="C32" s="24">
        <v>42856</v>
      </c>
      <c r="D32" s="25" t="s">
        <v>56</v>
      </c>
      <c r="E32" s="26" t="s">
        <v>31</v>
      </c>
      <c r="F32" s="27">
        <v>0.39340999512559416</v>
      </c>
      <c r="G32" s="28">
        <v>358952</v>
      </c>
      <c r="H32" s="29">
        <v>7.6506922118263808E-3</v>
      </c>
      <c r="I32" s="30">
        <v>13.670282899949372</v>
      </c>
      <c r="J32" s="31">
        <v>0.15766213036625384</v>
      </c>
      <c r="K32" s="43"/>
      <c r="M32" s="2" t="s">
        <v>25</v>
      </c>
      <c r="N32" t="s">
        <v>31</v>
      </c>
      <c r="O32" t="s">
        <v>66</v>
      </c>
      <c r="P32" t="s">
        <v>67</v>
      </c>
      <c r="Q32" t="s">
        <v>34</v>
      </c>
      <c r="R32" t="s">
        <v>35</v>
      </c>
      <c r="S32" t="s">
        <v>68</v>
      </c>
      <c r="T32" t="s">
        <v>38</v>
      </c>
      <c r="U32" t="s">
        <v>69</v>
      </c>
      <c r="V32" t="s">
        <v>26</v>
      </c>
    </row>
    <row r="33" spans="3:22" ht="15.75">
      <c r="C33" s="24">
        <v>42887</v>
      </c>
      <c r="D33" s="25" t="s">
        <v>56</v>
      </c>
      <c r="E33" s="26" t="s">
        <v>31</v>
      </c>
      <c r="F33" s="27">
        <v>0.39733878251355909</v>
      </c>
      <c r="G33" s="28">
        <v>317196</v>
      </c>
      <c r="H33" s="29">
        <v>7.4024109841316806E-3</v>
      </c>
      <c r="I33" s="30">
        <v>13.689000933650776</v>
      </c>
      <c r="J33" s="31">
        <v>0.14501470834999119</v>
      </c>
      <c r="K33" s="43"/>
      <c r="M33" s="40">
        <v>42522</v>
      </c>
      <c r="N33" s="41">
        <v>289186</v>
      </c>
      <c r="O33" s="41">
        <v>9893</v>
      </c>
      <c r="P33" s="41">
        <v>9179</v>
      </c>
      <c r="Q33" s="41">
        <v>167520</v>
      </c>
      <c r="R33" s="41">
        <v>11913</v>
      </c>
      <c r="S33" s="41">
        <v>113412</v>
      </c>
      <c r="T33" s="41">
        <v>38210</v>
      </c>
      <c r="U33" s="41"/>
      <c r="V33" s="41">
        <v>639313</v>
      </c>
    </row>
    <row r="34" spans="3:22" ht="15.75">
      <c r="C34" s="24">
        <v>42522</v>
      </c>
      <c r="D34" s="25" t="s">
        <v>56</v>
      </c>
      <c r="E34" s="26" t="s">
        <v>66</v>
      </c>
      <c r="F34" s="27">
        <v>1.5475746043378555E-2</v>
      </c>
      <c r="G34" s="28">
        <v>9893</v>
      </c>
      <c r="H34" s="29">
        <v>2.5084471164130303E-3</v>
      </c>
      <c r="I34" s="30">
        <v>3.4203399416844702</v>
      </c>
      <c r="J34" s="31">
        <v>0.45049504950495051</v>
      </c>
      <c r="K34" s="43"/>
      <c r="M34" s="40">
        <v>42552</v>
      </c>
      <c r="N34" s="41">
        <v>293695</v>
      </c>
      <c r="O34" s="41">
        <v>7779</v>
      </c>
      <c r="P34" s="41">
        <v>10260</v>
      </c>
      <c r="Q34" s="41">
        <v>186497</v>
      </c>
      <c r="R34" s="41">
        <v>13533</v>
      </c>
      <c r="S34" s="41">
        <v>134778</v>
      </c>
      <c r="T34" s="41">
        <v>46553</v>
      </c>
      <c r="U34" s="41"/>
      <c r="V34" s="41">
        <v>693095</v>
      </c>
    </row>
    <row r="35" spans="3:22" ht="15.75">
      <c r="C35" s="24">
        <v>42552</v>
      </c>
      <c r="D35" s="25" t="s">
        <v>56</v>
      </c>
      <c r="E35" s="26" t="s">
        <v>66</v>
      </c>
      <c r="F35" s="27">
        <v>1.1223505166407091E-2</v>
      </c>
      <c r="G35" s="28">
        <v>7779</v>
      </c>
      <c r="H35" s="29">
        <v>2.9669725529100533E-3</v>
      </c>
      <c r="I35" s="30">
        <v>6.0167010985029385</v>
      </c>
      <c r="J35" s="31">
        <v>0.5357142857142857</v>
      </c>
      <c r="K35" s="43"/>
      <c r="M35" s="40">
        <v>42583</v>
      </c>
      <c r="N35" s="41">
        <v>311522</v>
      </c>
      <c r="O35" s="41">
        <v>8220</v>
      </c>
      <c r="P35" s="41">
        <v>9444</v>
      </c>
      <c r="Q35" s="41">
        <v>193565</v>
      </c>
      <c r="R35" s="41">
        <v>11351</v>
      </c>
      <c r="S35" s="41">
        <v>126920</v>
      </c>
      <c r="T35" s="41">
        <v>41606</v>
      </c>
      <c r="U35" s="41"/>
      <c r="V35" s="41">
        <v>702628</v>
      </c>
    </row>
    <row r="36" spans="3:22" ht="15.75">
      <c r="C36" s="24">
        <v>42583</v>
      </c>
      <c r="D36" s="25" t="s">
        <v>56</v>
      </c>
      <c r="E36" s="26" t="s">
        <v>66</v>
      </c>
      <c r="F36" s="27">
        <v>1.1700208120914568E-2</v>
      </c>
      <c r="G36" s="28">
        <v>8220</v>
      </c>
      <c r="H36" s="29">
        <v>3.1801817306603237E-3</v>
      </c>
      <c r="I36" s="30">
        <v>5.4029178119035128</v>
      </c>
      <c r="J36" s="31">
        <v>0.52079510703363918</v>
      </c>
      <c r="K36" s="43"/>
      <c r="M36" s="40">
        <v>42614</v>
      </c>
      <c r="N36" s="41">
        <v>318779</v>
      </c>
      <c r="O36" s="41">
        <v>9382</v>
      </c>
      <c r="P36" s="41">
        <v>9835</v>
      </c>
      <c r="Q36" s="41">
        <v>184279</v>
      </c>
      <c r="R36" s="41">
        <v>13310</v>
      </c>
      <c r="S36" s="41">
        <v>122510</v>
      </c>
      <c r="T36" s="41">
        <v>47274</v>
      </c>
      <c r="U36" s="41"/>
      <c r="V36" s="41">
        <v>705369</v>
      </c>
    </row>
    <row r="37" spans="3:22" ht="15.75">
      <c r="C37" s="24">
        <v>42614</v>
      </c>
      <c r="D37" s="25" t="s">
        <v>56</v>
      </c>
      <c r="E37" s="26" t="s">
        <v>66</v>
      </c>
      <c r="F37" s="27">
        <v>1.3301964298048644E-2</v>
      </c>
      <c r="G37" s="28">
        <v>9382</v>
      </c>
      <c r="H37" s="29">
        <v>4.6533685025810867E-3</v>
      </c>
      <c r="I37" s="30">
        <v>5.4022673854780896</v>
      </c>
      <c r="J37" s="31">
        <v>0.56926952141057929</v>
      </c>
      <c r="K37" s="43"/>
      <c r="M37" s="40">
        <v>42644</v>
      </c>
      <c r="N37" s="41">
        <v>308678</v>
      </c>
      <c r="O37" s="41">
        <v>20876</v>
      </c>
      <c r="P37" s="41">
        <v>12419</v>
      </c>
      <c r="Q37" s="41">
        <v>189158</v>
      </c>
      <c r="R37" s="41">
        <v>19057</v>
      </c>
      <c r="S37" s="41">
        <v>121251</v>
      </c>
      <c r="T37" s="41">
        <v>49024</v>
      </c>
      <c r="U37" s="41"/>
      <c r="V37" s="41">
        <v>720463</v>
      </c>
    </row>
    <row r="38" spans="3:22" ht="15.75">
      <c r="C38" s="24">
        <v>42644</v>
      </c>
      <c r="D38" s="25" t="s">
        <v>56</v>
      </c>
      <c r="E38" s="26" t="s">
        <v>66</v>
      </c>
      <c r="F38" s="27">
        <v>2.8976735697706747E-2</v>
      </c>
      <c r="G38" s="28">
        <v>20876</v>
      </c>
      <c r="H38" s="29">
        <v>4.3145298929562212E-3</v>
      </c>
      <c r="I38" s="30">
        <v>5.0975993225326377</v>
      </c>
      <c r="J38" s="31">
        <v>0.48218442256042982</v>
      </c>
      <c r="K38" s="43"/>
      <c r="M38" s="40">
        <v>42675</v>
      </c>
      <c r="N38" s="41">
        <v>286265</v>
      </c>
      <c r="O38" s="41">
        <v>22937</v>
      </c>
      <c r="P38" s="41">
        <v>9236</v>
      </c>
      <c r="Q38" s="41">
        <v>167165</v>
      </c>
      <c r="R38" s="41">
        <v>15293</v>
      </c>
      <c r="S38" s="41">
        <v>113852</v>
      </c>
      <c r="T38" s="41">
        <v>44750</v>
      </c>
      <c r="U38" s="41"/>
      <c r="V38" s="41">
        <v>659498</v>
      </c>
    </row>
    <row r="39" spans="3:22" ht="15.75">
      <c r="C39" s="24">
        <v>42675</v>
      </c>
      <c r="D39" s="25" t="s">
        <v>56</v>
      </c>
      <c r="E39" s="26" t="s">
        <v>66</v>
      </c>
      <c r="F39" s="27">
        <v>3.4779452090502865E-2</v>
      </c>
      <c r="G39" s="28">
        <v>22937</v>
      </c>
      <c r="H39" s="29">
        <v>3.7848888354443931E-3</v>
      </c>
      <c r="I39" s="30">
        <v>6.0205370773067246</v>
      </c>
      <c r="J39" s="31">
        <v>0.49242424242424249</v>
      </c>
      <c r="K39" s="43"/>
      <c r="M39" s="40">
        <v>42705</v>
      </c>
      <c r="N39" s="41">
        <v>264886</v>
      </c>
      <c r="O39" s="41">
        <v>11916</v>
      </c>
      <c r="P39" s="41">
        <v>6949</v>
      </c>
      <c r="Q39" s="41">
        <v>142077</v>
      </c>
      <c r="R39" s="41">
        <v>9196</v>
      </c>
      <c r="S39" s="41">
        <v>103629</v>
      </c>
      <c r="T39" s="41">
        <v>61601</v>
      </c>
      <c r="U39" s="41"/>
      <c r="V39" s="41">
        <v>600254</v>
      </c>
    </row>
    <row r="40" spans="3:22" ht="15.75">
      <c r="C40" s="24">
        <v>42705</v>
      </c>
      <c r="D40" s="25" t="s">
        <v>56</v>
      </c>
      <c r="E40" s="26" t="s">
        <v>66</v>
      </c>
      <c r="F40" s="27">
        <v>1.9851873243113508E-2</v>
      </c>
      <c r="G40" s="28">
        <v>11916</v>
      </c>
      <c r="H40" s="29">
        <v>1.7598307906620265E-3</v>
      </c>
      <c r="I40" s="30">
        <v>4.3443169070784</v>
      </c>
      <c r="J40" s="31">
        <v>0.53616703952274414</v>
      </c>
      <c r="K40" s="43"/>
      <c r="M40" s="40">
        <v>42736</v>
      </c>
      <c r="N40" s="41">
        <v>349121</v>
      </c>
      <c r="O40" s="41">
        <v>31982</v>
      </c>
      <c r="P40" s="41">
        <v>20384</v>
      </c>
      <c r="Q40" s="41">
        <v>202522</v>
      </c>
      <c r="R40" s="41">
        <v>17232</v>
      </c>
      <c r="S40" s="41">
        <v>133431</v>
      </c>
      <c r="T40" s="41">
        <v>122793</v>
      </c>
      <c r="U40" s="41"/>
      <c r="V40" s="41">
        <v>877465</v>
      </c>
    </row>
    <row r="41" spans="3:22" ht="15.75">
      <c r="C41" s="24">
        <v>42736</v>
      </c>
      <c r="D41" s="25" t="s">
        <v>56</v>
      </c>
      <c r="E41" s="26" t="s">
        <v>66</v>
      </c>
      <c r="F41" s="27">
        <v>3.6448213119574108E-2</v>
      </c>
      <c r="G41" s="28">
        <v>31982</v>
      </c>
      <c r="H41" s="29">
        <v>4.113508955010039E-3</v>
      </c>
      <c r="I41" s="30">
        <v>4.9364607484540084</v>
      </c>
      <c r="J41" s="31">
        <v>0.53234846665065261</v>
      </c>
      <c r="K41" s="43"/>
      <c r="M41" s="40">
        <v>42767</v>
      </c>
      <c r="N41" s="41">
        <v>352371</v>
      </c>
      <c r="O41" s="41">
        <v>63403</v>
      </c>
      <c r="P41" s="41">
        <v>20589</v>
      </c>
      <c r="Q41" s="41">
        <v>200317</v>
      </c>
      <c r="R41" s="41">
        <v>16277</v>
      </c>
      <c r="S41" s="41">
        <v>145114</v>
      </c>
      <c r="T41" s="41">
        <v>150589</v>
      </c>
      <c r="U41" s="41"/>
      <c r="V41" s="41">
        <v>948660</v>
      </c>
    </row>
    <row r="42" spans="3:22" ht="15.75">
      <c r="C42" s="24">
        <v>42767</v>
      </c>
      <c r="D42" s="25" t="s">
        <v>56</v>
      </c>
      <c r="E42" s="26" t="s">
        <v>66</v>
      </c>
      <c r="F42" s="27">
        <v>6.6834347624322665E-2</v>
      </c>
      <c r="G42" s="28">
        <v>63403</v>
      </c>
      <c r="H42" s="29">
        <v>3.7832153760850298E-3</v>
      </c>
      <c r="I42" s="30">
        <v>4.0534146025435991</v>
      </c>
      <c r="J42" s="31">
        <v>0.60249048395867311</v>
      </c>
      <c r="K42" s="43"/>
      <c r="M42" s="40">
        <v>42795</v>
      </c>
      <c r="N42" s="41">
        <v>403767</v>
      </c>
      <c r="O42" s="41">
        <v>41266</v>
      </c>
      <c r="P42" s="41">
        <v>24584</v>
      </c>
      <c r="Q42" s="41">
        <v>196401</v>
      </c>
      <c r="R42" s="41">
        <v>18004</v>
      </c>
      <c r="S42" s="41">
        <v>156191</v>
      </c>
      <c r="T42" s="41">
        <v>131348</v>
      </c>
      <c r="U42" s="41"/>
      <c r="V42" s="41">
        <v>971561</v>
      </c>
    </row>
    <row r="43" spans="3:22" ht="15.75">
      <c r="C43" s="24">
        <v>42795</v>
      </c>
      <c r="D43" s="25" t="s">
        <v>56</v>
      </c>
      <c r="E43" s="26" t="s">
        <v>66</v>
      </c>
      <c r="F43" s="27">
        <v>4.24742263112187E-2</v>
      </c>
      <c r="G43" s="28">
        <v>41266</v>
      </c>
      <c r="H43" s="29">
        <v>2.9216969345723207E-3</v>
      </c>
      <c r="I43" s="30">
        <v>3.6529724465077154</v>
      </c>
      <c r="J43" s="31">
        <v>0.65069839264406537</v>
      </c>
      <c r="K43" s="43"/>
      <c r="M43" s="40">
        <v>42826</v>
      </c>
      <c r="N43" s="41">
        <v>416281</v>
      </c>
      <c r="O43" s="41">
        <v>44375</v>
      </c>
      <c r="P43" s="41">
        <v>14772</v>
      </c>
      <c r="Q43" s="41">
        <v>216090</v>
      </c>
      <c r="R43" s="41">
        <v>18516</v>
      </c>
      <c r="S43" s="41">
        <v>152316</v>
      </c>
      <c r="T43" s="41">
        <v>105020</v>
      </c>
      <c r="U43" s="41"/>
      <c r="V43" s="41">
        <v>967370</v>
      </c>
    </row>
    <row r="44" spans="3:22" ht="15.75">
      <c r="C44" s="24">
        <v>42826</v>
      </c>
      <c r="D44" s="25" t="s">
        <v>56</v>
      </c>
      <c r="E44" s="26" t="s">
        <v>66</v>
      </c>
      <c r="F44" s="27">
        <v>4.5872039102143228E-2</v>
      </c>
      <c r="G44" s="28">
        <v>44375</v>
      </c>
      <c r="H44" s="29">
        <v>3.2045907404742971E-3</v>
      </c>
      <c r="I44" s="30">
        <v>4.700840564314019</v>
      </c>
      <c r="J44" s="31">
        <v>0.53965684687601179</v>
      </c>
      <c r="K44" s="43"/>
      <c r="M44" s="40">
        <v>42856</v>
      </c>
      <c r="N44" s="41">
        <v>358952</v>
      </c>
      <c r="O44" s="41">
        <v>32136</v>
      </c>
      <c r="P44" s="41">
        <v>23746</v>
      </c>
      <c r="Q44" s="41">
        <v>202058</v>
      </c>
      <c r="R44" s="41">
        <v>27319</v>
      </c>
      <c r="S44" s="41">
        <v>152499</v>
      </c>
      <c r="T44" s="41">
        <v>115700</v>
      </c>
      <c r="U44" s="41"/>
      <c r="V44" s="41">
        <v>912410</v>
      </c>
    </row>
    <row r="45" spans="3:22" ht="15.75">
      <c r="C45" s="24">
        <v>42856</v>
      </c>
      <c r="D45" s="25" t="s">
        <v>56</v>
      </c>
      <c r="E45" s="26" t="s">
        <v>66</v>
      </c>
      <c r="F45" s="27">
        <v>3.5221948146606029E-2</v>
      </c>
      <c r="G45" s="28">
        <v>32136</v>
      </c>
      <c r="H45" s="29">
        <v>2.8806407174912984E-3</v>
      </c>
      <c r="I45" s="30">
        <v>3.7218290955529252</v>
      </c>
      <c r="J45" s="31">
        <v>0.58827070454492836</v>
      </c>
      <c r="K45" s="43"/>
      <c r="M45" s="40">
        <v>42887</v>
      </c>
      <c r="N45" s="41">
        <v>317196</v>
      </c>
      <c r="O45" s="41">
        <v>24003</v>
      </c>
      <c r="P45" s="41">
        <v>25296</v>
      </c>
      <c r="Q45" s="41">
        <v>190322</v>
      </c>
      <c r="R45" s="41">
        <v>15490</v>
      </c>
      <c r="S45" s="41">
        <v>124530</v>
      </c>
      <c r="T45" s="41">
        <v>101463</v>
      </c>
      <c r="U45" s="41"/>
      <c r="V45" s="41">
        <v>798300</v>
      </c>
    </row>
    <row r="46" spans="3:22" ht="15.75">
      <c r="C46" s="24">
        <v>42887</v>
      </c>
      <c r="D46" s="25" t="s">
        <v>56</v>
      </c>
      <c r="E46" s="26" t="s">
        <v>66</v>
      </c>
      <c r="F46" s="27">
        <v>3.0068508801038334E-2</v>
      </c>
      <c r="G46" s="28">
        <v>24003</v>
      </c>
      <c r="H46" s="29">
        <v>4.8659535460733516E-3</v>
      </c>
      <c r="I46" s="30">
        <v>5.8062515204526157</v>
      </c>
      <c r="J46" s="31">
        <v>0.48796087283671935</v>
      </c>
      <c r="K46" s="43"/>
      <c r="M46" s="3" t="s">
        <v>69</v>
      </c>
      <c r="N46" s="41"/>
      <c r="O46" s="41"/>
      <c r="P46" s="41"/>
      <c r="Q46" s="41"/>
      <c r="R46" s="41"/>
      <c r="S46" s="41"/>
      <c r="T46" s="41"/>
      <c r="U46" s="41"/>
      <c r="V46" s="41"/>
    </row>
    <row r="47" spans="3:22" ht="15.75">
      <c r="C47" s="24">
        <v>42522</v>
      </c>
      <c r="D47" s="25" t="s">
        <v>56</v>
      </c>
      <c r="E47" s="26" t="s">
        <v>67</v>
      </c>
      <c r="F47" s="27">
        <v>1.4358028846159611E-2</v>
      </c>
      <c r="G47" s="28">
        <v>9179</v>
      </c>
      <c r="H47" s="29">
        <v>4.4603369836182342E-3</v>
      </c>
      <c r="I47" s="30">
        <v>6.7051726617440552</v>
      </c>
      <c r="J47" s="31">
        <v>0.30769230769230771</v>
      </c>
      <c r="K47" s="43"/>
      <c r="M47" s="3" t="s">
        <v>26</v>
      </c>
      <c r="N47" s="41">
        <v>4270699</v>
      </c>
      <c r="O47" s="41">
        <v>328168</v>
      </c>
      <c r="P47" s="41">
        <v>196693</v>
      </c>
      <c r="Q47" s="41">
        <v>2437971</v>
      </c>
      <c r="R47" s="41">
        <v>206491</v>
      </c>
      <c r="S47" s="41">
        <v>1700433</v>
      </c>
      <c r="T47" s="41">
        <v>1055931</v>
      </c>
      <c r="U47" s="41"/>
      <c r="V47" s="41">
        <v>10196386</v>
      </c>
    </row>
    <row r="48" spans="3:22" ht="15.75">
      <c r="C48" s="24">
        <v>42552</v>
      </c>
      <c r="D48" s="25" t="s">
        <v>56</v>
      </c>
      <c r="E48" s="26" t="s">
        <v>67</v>
      </c>
      <c r="F48" s="27">
        <v>1.4804298633671713E-2</v>
      </c>
      <c r="G48" s="28">
        <v>10260</v>
      </c>
      <c r="H48" s="29">
        <v>5.3488294188497442E-3</v>
      </c>
      <c r="I48" s="30">
        <v>6.5337666323893044</v>
      </c>
      <c r="J48" s="31">
        <v>0.34959349593495931</v>
      </c>
      <c r="K48" s="43"/>
      <c r="M48"/>
      <c r="N48"/>
      <c r="O48"/>
    </row>
    <row r="49" spans="3:11" ht="15.75">
      <c r="C49" s="24">
        <v>42583</v>
      </c>
      <c r="D49" s="25" t="s">
        <v>56</v>
      </c>
      <c r="E49" s="26" t="s">
        <v>67</v>
      </c>
      <c r="F49" s="27">
        <v>1.3441852493078476E-2</v>
      </c>
      <c r="G49" s="28">
        <v>9444</v>
      </c>
      <c r="H49" s="29">
        <v>4.8639360320686534E-3</v>
      </c>
      <c r="I49" s="30">
        <v>6.5452192685447361</v>
      </c>
      <c r="J49" s="31">
        <v>0.52845528455284552</v>
      </c>
      <c r="K49" s="43"/>
    </row>
    <row r="50" spans="3:11" ht="15.75">
      <c r="C50" s="24">
        <v>42614</v>
      </c>
      <c r="D50" s="25" t="s">
        <v>56</v>
      </c>
      <c r="E50" s="26" t="s">
        <v>67</v>
      </c>
      <c r="F50" s="27">
        <v>1.3944329033548817E-2</v>
      </c>
      <c r="G50" s="28">
        <v>9835</v>
      </c>
      <c r="H50" s="29">
        <v>6.2803703703703711E-3</v>
      </c>
      <c r="I50" s="30">
        <v>10.177992203660025</v>
      </c>
      <c r="J50" s="31">
        <v>0.34482758620689657</v>
      </c>
      <c r="K50" s="43"/>
    </row>
    <row r="51" spans="3:11" ht="15.75">
      <c r="C51" s="24">
        <v>42644</v>
      </c>
      <c r="D51" s="25" t="s">
        <v>56</v>
      </c>
      <c r="E51" s="26" t="s">
        <v>67</v>
      </c>
      <c r="F51" s="27">
        <v>1.7238464295751099E-2</v>
      </c>
      <c r="G51" s="28">
        <v>12419</v>
      </c>
      <c r="H51" s="29">
        <v>2.9525361864123152E-3</v>
      </c>
      <c r="I51" s="30">
        <v>5.592481485516446</v>
      </c>
      <c r="J51" s="31">
        <v>0.40361445783132521</v>
      </c>
      <c r="K51" s="43"/>
    </row>
    <row r="52" spans="3:11" ht="15.75">
      <c r="C52" s="24">
        <v>42675</v>
      </c>
      <c r="D52" s="25" t="s">
        <v>56</v>
      </c>
      <c r="E52" s="26" t="s">
        <v>67</v>
      </c>
      <c r="F52" s="27">
        <v>1.4005919576162951E-2</v>
      </c>
      <c r="G52" s="28">
        <v>9236</v>
      </c>
      <c r="H52" s="29">
        <v>3.2332736823361824E-3</v>
      </c>
      <c r="I52" s="30">
        <v>6.0456258414472686</v>
      </c>
      <c r="J52" s="31">
        <v>0.38461538461538464</v>
      </c>
      <c r="K52" s="43"/>
    </row>
    <row r="53" spans="3:11" ht="15.75">
      <c r="C53" s="24">
        <v>42705</v>
      </c>
      <c r="D53" s="25" t="s">
        <v>56</v>
      </c>
      <c r="E53" s="26" t="s">
        <v>67</v>
      </c>
      <c r="F53" s="27">
        <v>1.1576807873464051E-2</v>
      </c>
      <c r="G53" s="28">
        <v>6949</v>
      </c>
      <c r="H53" s="29">
        <v>7.6413066520467842E-3</v>
      </c>
      <c r="I53" s="30">
        <v>8.5209862920657198</v>
      </c>
      <c r="J53" s="31">
        <v>0.42105263157894735</v>
      </c>
      <c r="K53" s="43"/>
    </row>
    <row r="54" spans="3:11" ht="15.75">
      <c r="C54" s="24">
        <v>42736</v>
      </c>
      <c r="D54" s="25" t="s">
        <v>56</v>
      </c>
      <c r="E54" s="26" t="s">
        <v>67</v>
      </c>
      <c r="F54" s="27">
        <v>2.3231347731073621E-2</v>
      </c>
      <c r="G54" s="28">
        <v>20384</v>
      </c>
      <c r="H54" s="29">
        <v>8.2097107637443944E-3</v>
      </c>
      <c r="I54" s="30">
        <v>11.550025641721634</v>
      </c>
      <c r="J54" s="31">
        <v>0.41947565543071152</v>
      </c>
      <c r="K54" s="43"/>
    </row>
    <row r="55" spans="3:11" ht="15.75">
      <c r="C55" s="24">
        <v>42767</v>
      </c>
      <c r="D55" s="25" t="s">
        <v>56</v>
      </c>
      <c r="E55" s="26" t="s">
        <v>67</v>
      </c>
      <c r="F55" s="27">
        <v>2.1703815882103378E-2</v>
      </c>
      <c r="G55" s="28">
        <v>20589</v>
      </c>
      <c r="H55" s="29">
        <v>7.5562802372685176E-3</v>
      </c>
      <c r="I55" s="30">
        <v>15.539710081667161</v>
      </c>
      <c r="J55" s="31">
        <v>0.25416666666666671</v>
      </c>
      <c r="K55" s="43"/>
    </row>
    <row r="56" spans="3:11" ht="15.75">
      <c r="C56" s="24">
        <v>42795</v>
      </c>
      <c r="D56" s="25" t="s">
        <v>56</v>
      </c>
      <c r="E56" s="26" t="s">
        <v>67</v>
      </c>
      <c r="F56" s="27">
        <v>2.5304325183749084E-2</v>
      </c>
      <c r="G56" s="28">
        <v>24584</v>
      </c>
      <c r="H56" s="29">
        <v>8.7598481056144484E-3</v>
      </c>
      <c r="I56" s="30">
        <v>19.360559604408973</v>
      </c>
      <c r="J56" s="31">
        <v>0.21201413427561838</v>
      </c>
      <c r="K56" s="43"/>
    </row>
    <row r="57" spans="3:11" ht="15.75">
      <c r="C57" s="24">
        <v>42826</v>
      </c>
      <c r="D57" s="25" t="s">
        <v>56</v>
      </c>
      <c r="E57" s="26" t="s">
        <v>67</v>
      </c>
      <c r="F57" s="27">
        <v>1.5270767815117285E-2</v>
      </c>
      <c r="G57" s="28">
        <v>14772</v>
      </c>
      <c r="H57" s="29">
        <v>3.315494698327359E-3</v>
      </c>
      <c r="I57" s="30">
        <v>6.2678987952228047</v>
      </c>
      <c r="J57" s="31">
        <v>0.38709677419354838</v>
      </c>
      <c r="K57" s="43"/>
    </row>
    <row r="58" spans="3:11" ht="15.75">
      <c r="C58" s="24">
        <v>42856</v>
      </c>
      <c r="D58" s="25" t="s">
        <v>56</v>
      </c>
      <c r="E58" s="26" t="s">
        <v>67</v>
      </c>
      <c r="F58" s="27">
        <v>2.6026116630660019E-2</v>
      </c>
      <c r="G58" s="28">
        <v>23746</v>
      </c>
      <c r="H58" s="29">
        <v>6.1942692135519761E-3</v>
      </c>
      <c r="I58" s="30">
        <v>8.8091204693183318</v>
      </c>
      <c r="J58" s="31">
        <v>0.29389312977099236</v>
      </c>
      <c r="K58" s="43"/>
    </row>
    <row r="59" spans="3:11" ht="15.75">
      <c r="C59" s="24">
        <v>42887</v>
      </c>
      <c r="D59" s="25" t="s">
        <v>56</v>
      </c>
      <c r="E59" s="26" t="s">
        <v>67</v>
      </c>
      <c r="F59" s="27">
        <v>3.1688431266580892E-2</v>
      </c>
      <c r="G59" s="28">
        <v>25296</v>
      </c>
      <c r="H59" s="29">
        <v>3.218969185061669E-3</v>
      </c>
      <c r="I59" s="30">
        <v>5.400385763048722</v>
      </c>
      <c r="J59" s="31">
        <v>0.35890106399872956</v>
      </c>
      <c r="K59" s="43"/>
    </row>
    <row r="60" spans="3:11" ht="15.75">
      <c r="C60" s="24">
        <v>42522</v>
      </c>
      <c r="D60" s="25" t="s">
        <v>56</v>
      </c>
      <c r="E60" s="26" t="s">
        <v>34</v>
      </c>
      <c r="F60" s="27">
        <v>0.2620307586292997</v>
      </c>
      <c r="G60" s="28">
        <v>167520</v>
      </c>
      <c r="H60" s="29">
        <v>5.9673580410345949E-3</v>
      </c>
      <c r="I60" s="30">
        <v>9.7175841753476266</v>
      </c>
      <c r="J60" s="31">
        <v>0.25875602576681889</v>
      </c>
      <c r="K60" s="43"/>
    </row>
    <row r="61" spans="3:11" ht="15.75">
      <c r="C61" s="24">
        <v>42552</v>
      </c>
      <c r="D61" s="25" t="s">
        <v>56</v>
      </c>
      <c r="E61" s="26" t="s">
        <v>34</v>
      </c>
      <c r="F61" s="27">
        <v>0.26907786885609192</v>
      </c>
      <c r="G61" s="28">
        <v>186497</v>
      </c>
      <c r="H61" s="29">
        <v>5.8359711711308106E-3</v>
      </c>
      <c r="I61" s="30">
        <v>9.9946811404330322</v>
      </c>
      <c r="J61" s="31">
        <v>0.26261580585874511</v>
      </c>
      <c r="K61" s="43"/>
    </row>
    <row r="62" spans="3:11" ht="15.75">
      <c r="C62" s="24">
        <v>42583</v>
      </c>
      <c r="D62" s="25" t="s">
        <v>56</v>
      </c>
      <c r="E62" s="26" t="s">
        <v>34</v>
      </c>
      <c r="F62" s="27">
        <v>0.2754863716833843</v>
      </c>
      <c r="G62" s="28">
        <v>193565</v>
      </c>
      <c r="H62" s="29">
        <v>6.5610185649809874E-3</v>
      </c>
      <c r="I62" s="30">
        <v>11.532664619543244</v>
      </c>
      <c r="J62" s="31">
        <v>0.23646925474638711</v>
      </c>
      <c r="K62" s="43"/>
    </row>
    <row r="63" spans="3:11" ht="15.75">
      <c r="C63" s="24">
        <v>42614</v>
      </c>
      <c r="D63" s="25" t="s">
        <v>56</v>
      </c>
      <c r="E63" s="26" t="s">
        <v>34</v>
      </c>
      <c r="F63" s="27">
        <v>0.2612505173498571</v>
      </c>
      <c r="G63" s="28">
        <v>184279</v>
      </c>
      <c r="H63" s="29">
        <v>5.7341555291396604E-3</v>
      </c>
      <c r="I63" s="30">
        <v>9.5259672584745037</v>
      </c>
      <c r="J63" s="31">
        <v>0.24164375438029007</v>
      </c>
      <c r="K63" s="43"/>
    </row>
    <row r="64" spans="3:11" ht="15.75">
      <c r="C64" s="24">
        <v>42644</v>
      </c>
      <c r="D64" s="25" t="s">
        <v>56</v>
      </c>
      <c r="E64" s="26" t="s">
        <v>34</v>
      </c>
      <c r="F64" s="27">
        <v>0.26254969269858697</v>
      </c>
      <c r="G64" s="28">
        <v>189158</v>
      </c>
      <c r="H64" s="29">
        <v>5.7088280212105125E-3</v>
      </c>
      <c r="I64" s="30">
        <v>9.9937573551968644</v>
      </c>
      <c r="J64" s="31">
        <v>0.26983930011788804</v>
      </c>
      <c r="K64" s="43"/>
    </row>
    <row r="65" spans="3:11" ht="15.75">
      <c r="C65" s="24">
        <v>42675</v>
      </c>
      <c r="D65" s="25" t="s">
        <v>56</v>
      </c>
      <c r="E65" s="26" t="s">
        <v>34</v>
      </c>
      <c r="F65" s="27">
        <v>0.25347271038998698</v>
      </c>
      <c r="G65" s="28">
        <v>167165</v>
      </c>
      <c r="H65" s="29">
        <v>5.6874302410525835E-3</v>
      </c>
      <c r="I65" s="30">
        <v>9.5603266575355867</v>
      </c>
      <c r="J65" s="31">
        <v>0.25390580641852678</v>
      </c>
      <c r="K65" s="43"/>
    </row>
    <row r="66" spans="3:11" ht="15.75">
      <c r="C66" s="24">
        <v>42705</v>
      </c>
      <c r="D66" s="25" t="s">
        <v>56</v>
      </c>
      <c r="E66" s="26" t="s">
        <v>34</v>
      </c>
      <c r="F66" s="27">
        <v>0.23669479922113834</v>
      </c>
      <c r="G66" s="28">
        <v>142077</v>
      </c>
      <c r="H66" s="29">
        <v>5.40933890984712E-3</v>
      </c>
      <c r="I66" s="30">
        <v>9.7362021139166011</v>
      </c>
      <c r="J66" s="31">
        <v>0.28187794920735915</v>
      </c>
      <c r="K66" s="43"/>
    </row>
    <row r="67" spans="3:11" ht="15.75">
      <c r="C67" s="24">
        <v>42736</v>
      </c>
      <c r="D67" s="25" t="s">
        <v>56</v>
      </c>
      <c r="E67" s="26" t="s">
        <v>34</v>
      </c>
      <c r="F67" s="27">
        <v>0.23080274521447403</v>
      </c>
      <c r="G67" s="28">
        <v>202522</v>
      </c>
      <c r="H67" s="29">
        <v>5.7815736665847856E-3</v>
      </c>
      <c r="I67" s="30">
        <v>10.361665513409719</v>
      </c>
      <c r="J67" s="31">
        <v>0.26055008678246111</v>
      </c>
      <c r="K67" s="43"/>
    </row>
    <row r="68" spans="3:11" ht="15.75">
      <c r="C68" s="24">
        <v>42767</v>
      </c>
      <c r="D68" s="25" t="s">
        <v>56</v>
      </c>
      <c r="E68" s="26" t="s">
        <v>34</v>
      </c>
      <c r="F68" s="27">
        <v>0.21115781643152576</v>
      </c>
      <c r="G68" s="28">
        <v>200317</v>
      </c>
      <c r="H68" s="29">
        <v>6.288186186562141E-3</v>
      </c>
      <c r="I68" s="30">
        <v>10.708213601431142</v>
      </c>
      <c r="J68" s="31">
        <v>0.22825960756995242</v>
      </c>
      <c r="K68" s="43"/>
    </row>
    <row r="69" spans="3:11" ht="15.75">
      <c r="C69" s="24">
        <v>42795</v>
      </c>
      <c r="D69" s="25" t="s">
        <v>56</v>
      </c>
      <c r="E69" s="26" t="s">
        <v>34</v>
      </c>
      <c r="F69" s="27">
        <v>0.20214961074908266</v>
      </c>
      <c r="G69" s="28">
        <v>196401</v>
      </c>
      <c r="H69" s="29">
        <v>5.655546542291388E-3</v>
      </c>
      <c r="I69" s="30">
        <v>10.380651534163372</v>
      </c>
      <c r="J69" s="31">
        <v>0.24023644576125949</v>
      </c>
      <c r="K69" s="43"/>
    </row>
    <row r="70" spans="3:11" ht="15.75">
      <c r="C70" s="24">
        <v>42826</v>
      </c>
      <c r="D70" s="25" t="s">
        <v>56</v>
      </c>
      <c r="E70" s="26" t="s">
        <v>34</v>
      </c>
      <c r="F70" s="27">
        <v>0.22337837895665308</v>
      </c>
      <c r="G70" s="28">
        <v>216090</v>
      </c>
      <c r="H70" s="29">
        <v>5.9013553937741986E-3</v>
      </c>
      <c r="I70" s="30">
        <v>10.402627083441175</v>
      </c>
      <c r="J70" s="31">
        <v>0.24350062612947013</v>
      </c>
      <c r="K70" s="43"/>
    </row>
    <row r="71" spans="3:11" ht="15.75">
      <c r="C71" s="24">
        <v>42856</v>
      </c>
      <c r="D71" s="25" t="s">
        <v>56</v>
      </c>
      <c r="E71" s="26" t="s">
        <v>34</v>
      </c>
      <c r="F71" s="27">
        <v>0.22145501188860242</v>
      </c>
      <c r="G71" s="28">
        <v>202058</v>
      </c>
      <c r="H71" s="29">
        <v>5.6370188300609277E-3</v>
      </c>
      <c r="I71" s="30">
        <v>10.025347450275232</v>
      </c>
      <c r="J71" s="31">
        <v>0.24685143309508381</v>
      </c>
      <c r="K71" s="43"/>
    </row>
    <row r="72" spans="3:11" ht="15.75">
      <c r="C72" s="24">
        <v>42887</v>
      </c>
      <c r="D72" s="25" t="s">
        <v>56</v>
      </c>
      <c r="E72" s="26" t="s">
        <v>34</v>
      </c>
      <c r="F72" s="27">
        <v>0.23840836949307695</v>
      </c>
      <c r="G72" s="28">
        <v>190322</v>
      </c>
      <c r="H72" s="29">
        <v>5.8260830242417702E-3</v>
      </c>
      <c r="I72" s="30">
        <v>10.505333568516241</v>
      </c>
      <c r="J72" s="31">
        <v>0.22320951687302745</v>
      </c>
      <c r="K72" s="43"/>
    </row>
    <row r="73" spans="3:11" ht="15.75">
      <c r="C73" s="24">
        <v>42522</v>
      </c>
      <c r="D73" s="25" t="s">
        <v>56</v>
      </c>
      <c r="E73" s="26" t="s">
        <v>35</v>
      </c>
      <c r="F73" s="27">
        <v>1.8635095059441584E-2</v>
      </c>
      <c r="G73" s="28">
        <v>11913</v>
      </c>
      <c r="H73" s="29">
        <v>5.8439348503979173E-3</v>
      </c>
      <c r="I73" s="30">
        <v>10.188918838282552</v>
      </c>
      <c r="J73" s="31">
        <v>0.17561983471074377</v>
      </c>
      <c r="K73" s="43"/>
    </row>
    <row r="74" spans="3:11" ht="15.75">
      <c r="C74" s="24">
        <v>42552</v>
      </c>
      <c r="D74" s="25" t="s">
        <v>56</v>
      </c>
      <c r="E74" s="26" t="s">
        <v>35</v>
      </c>
      <c r="F74" s="27">
        <v>1.9526495625731451E-2</v>
      </c>
      <c r="G74" s="28">
        <v>13533</v>
      </c>
      <c r="H74" s="29">
        <v>8.3828730567606664E-3</v>
      </c>
      <c r="I74" s="30">
        <v>11.725146286507231</v>
      </c>
      <c r="J74" s="31">
        <v>0.19522776572668116</v>
      </c>
      <c r="K74" s="43"/>
    </row>
    <row r="75" spans="3:11" ht="15.75">
      <c r="C75" s="24">
        <v>42583</v>
      </c>
      <c r="D75" s="25" t="s">
        <v>56</v>
      </c>
      <c r="E75" s="26" t="s">
        <v>35</v>
      </c>
      <c r="F75" s="27">
        <v>1.6156301362494397E-2</v>
      </c>
      <c r="G75" s="28">
        <v>11351</v>
      </c>
      <c r="H75" s="29">
        <v>6.441420791441093E-3</v>
      </c>
      <c r="I75" s="30">
        <v>12.014154610833105</v>
      </c>
      <c r="J75" s="31">
        <v>0.20649651972157776</v>
      </c>
      <c r="K75" s="43"/>
    </row>
    <row r="76" spans="3:11" ht="15.75">
      <c r="C76" s="24">
        <v>42614</v>
      </c>
      <c r="D76" s="25" t="s">
        <v>56</v>
      </c>
      <c r="E76" s="26" t="s">
        <v>35</v>
      </c>
      <c r="F76" s="27">
        <v>1.8870567281773092E-2</v>
      </c>
      <c r="G76" s="28">
        <v>13310</v>
      </c>
      <c r="H76" s="29">
        <v>6.4318432857292333E-3</v>
      </c>
      <c r="I76" s="30">
        <v>11.92389162805798</v>
      </c>
      <c r="J76" s="31">
        <v>0.23352165725047083</v>
      </c>
      <c r="K76" s="43"/>
    </row>
    <row r="77" spans="3:11" ht="15.75">
      <c r="C77" s="24">
        <v>42644</v>
      </c>
      <c r="D77" s="25" t="s">
        <v>56</v>
      </c>
      <c r="E77" s="26" t="s">
        <v>35</v>
      </c>
      <c r="F77" s="27">
        <v>2.6451977853062018E-2</v>
      </c>
      <c r="G77" s="28">
        <v>19057</v>
      </c>
      <c r="H77" s="29">
        <v>7.0988043032067169E-3</v>
      </c>
      <c r="I77" s="30">
        <v>10.758553201074818</v>
      </c>
      <c r="J77" s="31">
        <v>0.21337126600284501</v>
      </c>
      <c r="K77" s="43"/>
    </row>
    <row r="78" spans="3:11" ht="15.75">
      <c r="C78" s="24">
        <v>42675</v>
      </c>
      <c r="D78" s="25" t="s">
        <v>56</v>
      </c>
      <c r="E78" s="26" t="s">
        <v>35</v>
      </c>
      <c r="F78" s="27">
        <v>2.3188833170937114E-2</v>
      </c>
      <c r="G78" s="28">
        <v>15293</v>
      </c>
      <c r="H78" s="29">
        <v>5.9921755718077181E-3</v>
      </c>
      <c r="I78" s="30">
        <v>9.9812934799084871</v>
      </c>
      <c r="J78" s="31">
        <v>0.22383252818035426</v>
      </c>
      <c r="K78" s="43"/>
    </row>
    <row r="79" spans="3:11" ht="15.75">
      <c r="C79" s="24">
        <v>42705</v>
      </c>
      <c r="D79" s="25" t="s">
        <v>56</v>
      </c>
      <c r="E79" s="26" t="s">
        <v>35</v>
      </c>
      <c r="F79" s="27">
        <v>1.5320577858878573E-2</v>
      </c>
      <c r="G79" s="28">
        <v>9196</v>
      </c>
      <c r="H79" s="29">
        <v>7.0863886171970104E-3</v>
      </c>
      <c r="I79" s="30">
        <v>11.936112459061516</v>
      </c>
      <c r="J79" s="31">
        <v>0.24882629107981216</v>
      </c>
      <c r="K79" s="43"/>
    </row>
    <row r="80" spans="3:11" ht="15.75">
      <c r="C80" s="24">
        <v>42736</v>
      </c>
      <c r="D80" s="25" t="s">
        <v>56</v>
      </c>
      <c r="E80" s="26" t="s">
        <v>35</v>
      </c>
      <c r="F80" s="27">
        <v>1.9638565438694605E-2</v>
      </c>
      <c r="G80" s="28">
        <v>17232</v>
      </c>
      <c r="H80" s="29">
        <v>7.3382026049667167E-3</v>
      </c>
      <c r="I80" s="30">
        <v>11.899583340685725</v>
      </c>
      <c r="J80" s="31">
        <v>0.13824884792626729</v>
      </c>
      <c r="K80" s="43"/>
    </row>
    <row r="81" spans="3:11" ht="15.75">
      <c r="C81" s="24">
        <v>42767</v>
      </c>
      <c r="D81" s="25" t="s">
        <v>56</v>
      </c>
      <c r="E81" s="26" t="s">
        <v>35</v>
      </c>
      <c r="F81" s="27">
        <v>1.7158115409913639E-2</v>
      </c>
      <c r="G81" s="28">
        <v>16277</v>
      </c>
      <c r="H81" s="29">
        <v>5.9807981292216246E-3</v>
      </c>
      <c r="I81" s="30">
        <v>9.4016496958900202</v>
      </c>
      <c r="J81" s="31">
        <v>0.24101533048504656</v>
      </c>
      <c r="K81" s="43"/>
    </row>
    <row r="82" spans="3:11" ht="15.75">
      <c r="C82" s="24">
        <v>42795</v>
      </c>
      <c r="D82" s="25" t="s">
        <v>56</v>
      </c>
      <c r="E82" s="26" t="s">
        <v>35</v>
      </c>
      <c r="F82" s="27">
        <v>1.8530982934130618E-2</v>
      </c>
      <c r="G82" s="28">
        <v>18004</v>
      </c>
      <c r="H82" s="29">
        <v>5.6950703419493811E-3</v>
      </c>
      <c r="I82" s="30">
        <v>8.1167697748591188</v>
      </c>
      <c r="J82" s="31">
        <v>0.23263327948303719</v>
      </c>
      <c r="K82" s="43"/>
    </row>
    <row r="83" spans="3:11" ht="15.75">
      <c r="C83" s="24">
        <v>42826</v>
      </c>
      <c r="D83" s="25" t="s">
        <v>56</v>
      </c>
      <c r="E83" s="26" t="s">
        <v>35</v>
      </c>
      <c r="F83" s="27">
        <v>1.9141138817164761E-2</v>
      </c>
      <c r="G83" s="28">
        <v>18516</v>
      </c>
      <c r="H83" s="29">
        <v>4.7830386922540829E-3</v>
      </c>
      <c r="I83" s="30">
        <v>9.0748730513056657</v>
      </c>
      <c r="J83" s="31">
        <v>0.25985663082437277</v>
      </c>
      <c r="K83" s="43"/>
    </row>
    <row r="84" spans="3:11" ht="15.75">
      <c r="C84" s="24">
        <v>42856</v>
      </c>
      <c r="D84" s="25" t="s">
        <v>56</v>
      </c>
      <c r="E84" s="26" t="s">
        <v>35</v>
      </c>
      <c r="F84" s="27">
        <v>2.9941560532476718E-2</v>
      </c>
      <c r="G84" s="28">
        <v>27319</v>
      </c>
      <c r="H84" s="29">
        <v>6.420082923715896E-3</v>
      </c>
      <c r="I84" s="30">
        <v>12.091738061063404</v>
      </c>
      <c r="J84" s="31">
        <v>0.12906846240179573</v>
      </c>
      <c r="K84" s="43"/>
    </row>
    <row r="85" spans="3:11" ht="15.75">
      <c r="C85" s="24">
        <v>42887</v>
      </c>
      <c r="D85" s="25" t="s">
        <v>56</v>
      </c>
      <c r="E85" s="26" t="s">
        <v>35</v>
      </c>
      <c r="F85" s="27">
        <v>1.9403662494304065E-2</v>
      </c>
      <c r="G85" s="28">
        <v>15490</v>
      </c>
      <c r="H85" s="29">
        <v>7.1852562170460401E-3</v>
      </c>
      <c r="I85" s="30">
        <v>13.120585808050112</v>
      </c>
      <c r="J85" s="31">
        <v>0.14583333333333334</v>
      </c>
      <c r="K85" s="43"/>
    </row>
    <row r="86" spans="3:11" ht="15.75">
      <c r="C86" s="24">
        <v>42522</v>
      </c>
      <c r="D86" s="25" t="s">
        <v>56</v>
      </c>
      <c r="E86" s="26" t="s">
        <v>68</v>
      </c>
      <c r="F86" s="27">
        <v>0.17739601994107876</v>
      </c>
      <c r="G86" s="28">
        <v>113412</v>
      </c>
      <c r="H86" s="29">
        <v>7.8127276751432263E-3</v>
      </c>
      <c r="I86" s="30">
        <v>11.657204202312588</v>
      </c>
      <c r="J86" s="31">
        <v>0.24450143372732541</v>
      </c>
      <c r="K86" s="43"/>
    </row>
    <row r="87" spans="3:11" ht="15.75">
      <c r="C87" s="24">
        <v>42552</v>
      </c>
      <c r="D87" s="25" t="s">
        <v>56</v>
      </c>
      <c r="E87" s="26" t="s">
        <v>68</v>
      </c>
      <c r="F87" s="27">
        <v>0.19445797989593866</v>
      </c>
      <c r="G87" s="28">
        <v>134778</v>
      </c>
      <c r="H87" s="29">
        <v>7.3564563881606815E-3</v>
      </c>
      <c r="I87" s="30">
        <v>10.890266223529729</v>
      </c>
      <c r="J87" s="31">
        <v>0.24676783270337477</v>
      </c>
      <c r="K87" s="43"/>
    </row>
    <row r="88" spans="3:11" ht="15.75">
      <c r="C88" s="24">
        <v>42583</v>
      </c>
      <c r="D88" s="25" t="s">
        <v>56</v>
      </c>
      <c r="E88" s="26" t="s">
        <v>68</v>
      </c>
      <c r="F88" s="27">
        <v>0.18063569201293397</v>
      </c>
      <c r="G88" s="28">
        <v>126920</v>
      </c>
      <c r="H88" s="29">
        <v>7.2640446868612804E-3</v>
      </c>
      <c r="I88" s="30">
        <v>10.943158381494545</v>
      </c>
      <c r="J88" s="31">
        <v>0.27373512903498437</v>
      </c>
      <c r="K88" s="43"/>
    </row>
    <row r="89" spans="3:11" ht="15.75">
      <c r="C89" s="24">
        <v>42614</v>
      </c>
      <c r="D89" s="25" t="s">
        <v>56</v>
      </c>
      <c r="E89" s="26" t="s">
        <v>68</v>
      </c>
      <c r="F89" s="27">
        <v>0.17368213123778367</v>
      </c>
      <c r="G89" s="28">
        <v>122510</v>
      </c>
      <c r="H89" s="29">
        <v>6.8774730006261938E-3</v>
      </c>
      <c r="I89" s="30">
        <v>10.40702821578221</v>
      </c>
      <c r="J89" s="31">
        <v>0.28791640956024517</v>
      </c>
      <c r="K89" s="43"/>
    </row>
    <row r="90" spans="3:11" ht="15.75">
      <c r="C90" s="24">
        <v>42644</v>
      </c>
      <c r="D90" s="25" t="s">
        <v>56</v>
      </c>
      <c r="E90" s="26" t="s">
        <v>68</v>
      </c>
      <c r="F90" s="27">
        <v>0.16829591447148926</v>
      </c>
      <c r="G90" s="28">
        <v>121251</v>
      </c>
      <c r="H90" s="29">
        <v>6.4755837053046489E-3</v>
      </c>
      <c r="I90" s="30">
        <v>9.4874100369156569</v>
      </c>
      <c r="J90" s="31">
        <v>0.29438826367730619</v>
      </c>
      <c r="K90" s="43"/>
    </row>
    <row r="91" spans="3:11" ht="15.75">
      <c r="C91" s="24">
        <v>42675</v>
      </c>
      <c r="D91" s="25" t="s">
        <v>56</v>
      </c>
      <c r="E91" s="26" t="s">
        <v>68</v>
      </c>
      <c r="F91" s="27">
        <v>0.17263434664127847</v>
      </c>
      <c r="G91" s="28">
        <v>113852</v>
      </c>
      <c r="H91" s="29">
        <v>7.5347501416173747E-3</v>
      </c>
      <c r="I91" s="30">
        <v>11.357835870585573</v>
      </c>
      <c r="J91" s="31">
        <v>0.26330575851521809</v>
      </c>
      <c r="K91" s="43"/>
    </row>
    <row r="92" spans="3:11" ht="15.75">
      <c r="C92" s="24">
        <v>42705</v>
      </c>
      <c r="D92" s="25" t="s">
        <v>56</v>
      </c>
      <c r="E92" s="26" t="s">
        <v>68</v>
      </c>
      <c r="F92" s="27">
        <v>0.17264115011024453</v>
      </c>
      <c r="G92" s="28">
        <v>103629</v>
      </c>
      <c r="H92" s="29">
        <v>8.0378584218930606E-3</v>
      </c>
      <c r="I92" s="30">
        <v>11.611656607663901</v>
      </c>
      <c r="J92" s="31">
        <v>0.26195736600737402</v>
      </c>
      <c r="K92" s="43"/>
    </row>
    <row r="93" spans="3:11" ht="15.75">
      <c r="C93" s="24">
        <v>42736</v>
      </c>
      <c r="D93" s="25" t="s">
        <v>56</v>
      </c>
      <c r="E93" s="26" t="s">
        <v>68</v>
      </c>
      <c r="F93" s="27">
        <v>0.15206431931329176</v>
      </c>
      <c r="G93" s="28">
        <v>133431</v>
      </c>
      <c r="H93" s="29">
        <v>8.5831653972897326E-3</v>
      </c>
      <c r="I93" s="30">
        <v>13.223184323296042</v>
      </c>
      <c r="J93" s="31">
        <v>0.24426743565297301</v>
      </c>
      <c r="K93" s="43"/>
    </row>
    <row r="94" spans="3:11" ht="15.75">
      <c r="C94" s="24">
        <v>42767</v>
      </c>
      <c r="D94" s="25" t="s">
        <v>56</v>
      </c>
      <c r="E94" s="26" t="s">
        <v>68</v>
      </c>
      <c r="F94" s="27">
        <v>0.15296742059782703</v>
      </c>
      <c r="G94" s="28">
        <v>145114</v>
      </c>
      <c r="H94" s="29">
        <v>7.4825827796671353E-3</v>
      </c>
      <c r="I94" s="30">
        <v>11.420688538775901</v>
      </c>
      <c r="J94" s="31">
        <v>0.23181669170209948</v>
      </c>
      <c r="K94" s="43"/>
    </row>
    <row r="95" spans="3:11" ht="15.75">
      <c r="C95" s="24">
        <v>42795</v>
      </c>
      <c r="D95" s="25" t="s">
        <v>56</v>
      </c>
      <c r="E95" s="26" t="s">
        <v>68</v>
      </c>
      <c r="F95" s="27">
        <v>0.16076290832853085</v>
      </c>
      <c r="G95" s="28">
        <v>156191</v>
      </c>
      <c r="H95" s="29">
        <v>7.1389926539850278E-3</v>
      </c>
      <c r="I95" s="30">
        <v>10.659529969228853</v>
      </c>
      <c r="J95" s="31">
        <v>0.2425686314780586</v>
      </c>
      <c r="K95" s="43"/>
    </row>
    <row r="96" spans="3:11" ht="15.75">
      <c r="C96" s="24">
        <v>42826</v>
      </c>
      <c r="D96" s="25" t="s">
        <v>56</v>
      </c>
      <c r="E96" s="26" t="s">
        <v>68</v>
      </c>
      <c r="F96" s="27">
        <v>0.15745332458314606</v>
      </c>
      <c r="G96" s="28">
        <v>152316</v>
      </c>
      <c r="H96" s="29">
        <v>6.5884697893135993E-3</v>
      </c>
      <c r="I96" s="30">
        <v>10.000249428295536</v>
      </c>
      <c r="J96" s="31">
        <v>0.25551832803374658</v>
      </c>
      <c r="K96" s="43"/>
    </row>
    <row r="97" spans="3:11" ht="15.75">
      <c r="C97" s="24">
        <v>42856</v>
      </c>
      <c r="D97" s="25" t="s">
        <v>56</v>
      </c>
      <c r="E97" s="26" t="s">
        <v>68</v>
      </c>
      <c r="F97" s="27">
        <v>0.1671383210770071</v>
      </c>
      <c r="G97" s="28">
        <v>152499</v>
      </c>
      <c r="H97" s="29">
        <v>8.429019090720441E-3</v>
      </c>
      <c r="I97" s="30">
        <v>12.187193925469449</v>
      </c>
      <c r="J97" s="31">
        <v>0.22692746997073845</v>
      </c>
      <c r="K97" s="43"/>
    </row>
    <row r="98" spans="3:11" ht="15.75">
      <c r="C98" s="24">
        <v>42887</v>
      </c>
      <c r="D98" s="25" t="s">
        <v>56</v>
      </c>
      <c r="E98" s="26" t="s">
        <v>68</v>
      </c>
      <c r="F98" s="27">
        <v>0.15599339473057816</v>
      </c>
      <c r="G98" s="28">
        <v>124530</v>
      </c>
      <c r="H98" s="29">
        <v>7.9990296839990115E-3</v>
      </c>
      <c r="I98" s="30">
        <v>11.04158964542637</v>
      </c>
      <c r="J98" s="31">
        <v>0.20927763722885651</v>
      </c>
      <c r="K98" s="43"/>
    </row>
    <row r="99" spans="3:11" ht="15.75">
      <c r="C99" s="24">
        <v>42522</v>
      </c>
      <c r="D99" s="25" t="s">
        <v>56</v>
      </c>
      <c r="E99" s="26" t="s">
        <v>38</v>
      </c>
      <c r="F99" s="27">
        <v>5.9767516968683494E-2</v>
      </c>
      <c r="G99" s="28">
        <v>38210</v>
      </c>
      <c r="H99" s="29">
        <v>2.0008168686310402E-3</v>
      </c>
      <c r="I99" s="30">
        <v>4.277227537857315</v>
      </c>
      <c r="J99" s="31">
        <v>0.68806161745827998</v>
      </c>
      <c r="K99" s="43"/>
    </row>
    <row r="100" spans="3:11" ht="15.75">
      <c r="C100" s="24">
        <v>42552</v>
      </c>
      <c r="D100" s="25" t="s">
        <v>56</v>
      </c>
      <c r="E100" s="26" t="s">
        <v>38</v>
      </c>
      <c r="F100" s="27">
        <v>6.7167314060539676E-2</v>
      </c>
      <c r="G100" s="28">
        <v>46553</v>
      </c>
      <c r="H100" s="29">
        <v>3.7938374254733896E-3</v>
      </c>
      <c r="I100" s="30">
        <v>4.9887604882996497</v>
      </c>
      <c r="J100" s="31">
        <v>0.60287701921943182</v>
      </c>
      <c r="K100" s="43"/>
    </row>
    <row r="101" spans="3:11" ht="15.75">
      <c r="C101" s="24">
        <v>42583</v>
      </c>
      <c r="D101" s="25" t="s">
        <v>56</v>
      </c>
      <c r="E101" s="26" t="s">
        <v>38</v>
      </c>
      <c r="F101" s="27">
        <v>5.9214635523076271E-2</v>
      </c>
      <c r="G101" s="28">
        <v>41606</v>
      </c>
      <c r="H101" s="29">
        <v>2.5396604691752464E-3</v>
      </c>
      <c r="I101" s="30">
        <v>4.0597532199024151</v>
      </c>
      <c r="J101" s="31">
        <v>0.64408945686900965</v>
      </c>
      <c r="K101" s="43"/>
    </row>
    <row r="102" spans="3:11" ht="15.75">
      <c r="C102" s="24">
        <v>42614</v>
      </c>
      <c r="D102" s="25" t="s">
        <v>56</v>
      </c>
      <c r="E102" s="26" t="s">
        <v>38</v>
      </c>
      <c r="F102" s="27">
        <v>6.7020166514038942E-2</v>
      </c>
      <c r="G102" s="28">
        <v>47274</v>
      </c>
      <c r="H102" s="29">
        <v>2.0803696743562799E-3</v>
      </c>
      <c r="I102" s="30">
        <v>3.4272741857968216</v>
      </c>
      <c r="J102" s="31">
        <v>0.73072805139186292</v>
      </c>
      <c r="K102" s="43"/>
    </row>
    <row r="103" spans="3:11" ht="15.75">
      <c r="C103" s="24">
        <v>42644</v>
      </c>
      <c r="D103" s="25" t="s">
        <v>56</v>
      </c>
      <c r="E103" s="26" t="s">
        <v>38</v>
      </c>
      <c r="F103" s="27">
        <v>6.8044895253433962E-2</v>
      </c>
      <c r="G103" s="28">
        <v>49024</v>
      </c>
      <c r="H103" s="29">
        <v>2.3699314928160775E-3</v>
      </c>
      <c r="I103" s="30">
        <v>4.3324761989061287</v>
      </c>
      <c r="J103" s="31">
        <v>0.57446501436687347</v>
      </c>
      <c r="K103" s="43"/>
    </row>
    <row r="104" spans="3:11" ht="15.75">
      <c r="C104" s="24">
        <v>42675</v>
      </c>
      <c r="D104" s="25" t="s">
        <v>56</v>
      </c>
      <c r="E104" s="26" t="s">
        <v>38</v>
      </c>
      <c r="F104" s="27">
        <v>6.7855644964324988E-2</v>
      </c>
      <c r="G104" s="28">
        <v>44750</v>
      </c>
      <c r="H104" s="29">
        <v>4.7637065366864344E-3</v>
      </c>
      <c r="I104" s="30">
        <v>6.4029376721704532</v>
      </c>
      <c r="J104" s="31">
        <v>0.59926285365788978</v>
      </c>
      <c r="K104" s="43"/>
    </row>
    <row r="105" spans="3:11" ht="15.75">
      <c r="C105" s="24">
        <v>42705</v>
      </c>
      <c r="D105" s="25" t="s">
        <v>56</v>
      </c>
      <c r="E105" s="26" t="s">
        <v>38</v>
      </c>
      <c r="F105" s="27">
        <v>0.1026258358501393</v>
      </c>
      <c r="G105" s="28">
        <v>61601</v>
      </c>
      <c r="H105" s="29">
        <v>3.0150630226787635E-3</v>
      </c>
      <c r="I105" s="30">
        <v>4.8993439159276093</v>
      </c>
      <c r="J105" s="31">
        <v>0.66237666237666237</v>
      </c>
      <c r="K105" s="43"/>
    </row>
    <row r="106" spans="3:11" ht="15.75">
      <c r="C106" s="24">
        <v>42736</v>
      </c>
      <c r="D106" s="25" t="s">
        <v>56</v>
      </c>
      <c r="E106" s="26" t="s">
        <v>38</v>
      </c>
      <c r="F106" s="27">
        <v>0.13994062670740878</v>
      </c>
      <c r="G106" s="28">
        <v>122793</v>
      </c>
      <c r="H106" s="29">
        <v>2.5056791768706629E-3</v>
      </c>
      <c r="I106" s="30">
        <v>3.7178641982828746</v>
      </c>
      <c r="J106" s="31">
        <v>0.69729373147985596</v>
      </c>
      <c r="K106" s="43"/>
    </row>
    <row r="107" spans="3:11" ht="15.75">
      <c r="C107" s="24">
        <v>42767</v>
      </c>
      <c r="D107" s="25" t="s">
        <v>56</v>
      </c>
      <c r="E107" s="26" t="s">
        <v>38</v>
      </c>
      <c r="F107" s="27">
        <v>0.15873848270171131</v>
      </c>
      <c r="G107" s="28">
        <v>150589</v>
      </c>
      <c r="H107" s="29">
        <v>2.851015549441087E-3</v>
      </c>
      <c r="I107" s="30">
        <v>4.0508095790616325</v>
      </c>
      <c r="J107" s="31">
        <v>0.65589325494763484</v>
      </c>
      <c r="K107" s="43"/>
    </row>
    <row r="108" spans="3:11" ht="15.75">
      <c r="C108" s="24">
        <v>42795</v>
      </c>
      <c r="D108" s="25" t="s">
        <v>56</v>
      </c>
      <c r="E108" s="26" t="s">
        <v>38</v>
      </c>
      <c r="F108" s="27">
        <v>0.13519265684014431</v>
      </c>
      <c r="G108" s="28">
        <v>131348</v>
      </c>
      <c r="H108" s="29">
        <v>2.5069780368965587E-3</v>
      </c>
      <c r="I108" s="30">
        <v>4.1420808558120417</v>
      </c>
      <c r="J108" s="31">
        <v>0.65702437218684429</v>
      </c>
      <c r="K108" s="43"/>
    </row>
    <row r="109" spans="3:11" ht="15.75">
      <c r="C109" s="24">
        <v>42826</v>
      </c>
      <c r="D109" s="25" t="s">
        <v>56</v>
      </c>
      <c r="E109" s="26" t="s">
        <v>38</v>
      </c>
      <c r="F109" s="27">
        <v>0.1085629190000001</v>
      </c>
      <c r="G109" s="28">
        <v>105020</v>
      </c>
      <c r="H109" s="29">
        <v>2.2776448573070098E-3</v>
      </c>
      <c r="I109" s="30">
        <v>3.7670029310886295</v>
      </c>
      <c r="J109" s="31">
        <v>0.6362770012706479</v>
      </c>
      <c r="K109" s="43"/>
    </row>
    <row r="110" spans="3:11" ht="15.75">
      <c r="C110" s="24">
        <v>42856</v>
      </c>
      <c r="D110" s="25" t="s">
        <v>56</v>
      </c>
      <c r="E110" s="26" t="s">
        <v>38</v>
      </c>
      <c r="F110" s="27">
        <v>0.12680704659905337</v>
      </c>
      <c r="G110" s="28">
        <v>115700</v>
      </c>
      <c r="H110" s="29">
        <v>2.3512738146810592E-3</v>
      </c>
      <c r="I110" s="30">
        <v>3.8024821395767692</v>
      </c>
      <c r="J110" s="31">
        <v>0.66605938444840684</v>
      </c>
      <c r="K110" s="43"/>
    </row>
    <row r="111" spans="3:11" ht="15.75">
      <c r="C111" s="24">
        <v>42887</v>
      </c>
      <c r="D111" s="25" t="s">
        <v>56</v>
      </c>
      <c r="E111" s="26" t="s">
        <v>38</v>
      </c>
      <c r="F111" s="27">
        <v>0.12709885070086255</v>
      </c>
      <c r="G111" s="28">
        <v>101463</v>
      </c>
      <c r="H111" s="29">
        <v>2.8725000699173532E-3</v>
      </c>
      <c r="I111" s="30">
        <v>4.2189792248365663</v>
      </c>
      <c r="J111" s="31">
        <v>0.63143688908596651</v>
      </c>
      <c r="K111" s="43"/>
    </row>
    <row r="112" spans="3:11" ht="15.75">
      <c r="C112" s="32"/>
      <c r="D112" s="33"/>
      <c r="E112" s="34"/>
      <c r="F112" s="35"/>
      <c r="G112" s="36"/>
      <c r="H112" s="37"/>
      <c r="I112" s="38"/>
      <c r="J112" s="39"/>
      <c r="K112" s="43"/>
    </row>
  </sheetData>
  <mergeCells count="3">
    <mergeCell ref="B2:J2"/>
    <mergeCell ref="L2:T2"/>
    <mergeCell ref="U2:AC2"/>
  </mergeCell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9" sqref="A9:A14"/>
    </sheetView>
  </sheetViews>
  <sheetFormatPr defaultRowHeight="15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HYPERLINK("#'Dataset1'!A1", "Dataset1")</f>
        <v>Dataset1</v>
      </c>
    </row>
    <row r="9" spans="1:1">
      <c r="A9" t="s">
        <v>29</v>
      </c>
    </row>
    <row r="10" spans="1:1">
      <c r="A10" t="s">
        <v>1</v>
      </c>
    </row>
    <row r="11" spans="1:1">
      <c r="A11" t="s">
        <v>2</v>
      </c>
    </row>
    <row r="13" spans="1:1">
      <c r="A13" t="s">
        <v>3</v>
      </c>
    </row>
    <row r="14" spans="1:1">
      <c r="A14" t="str">
        <f>HYPERLINK("#'Dataset1'!A1", "Dataset1")</f>
        <v>Dataset1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C14" sqref="C14"/>
    </sheetView>
  </sheetViews>
  <sheetFormatPr defaultRowHeight="15.75"/>
  <cols>
    <col min="1" max="1" width="14.125" bestFit="1" customWidth="1"/>
    <col min="2" max="2" width="15" bestFit="1" customWidth="1"/>
    <col min="3" max="3" width="10.875" bestFit="1" customWidth="1"/>
    <col min="4" max="4" width="9.875" bestFit="1" customWidth="1"/>
    <col min="5" max="5" width="13.5" bestFit="1" customWidth="1"/>
  </cols>
  <sheetData>
    <row r="3" spans="1:5">
      <c r="A3" s="2" t="s">
        <v>28</v>
      </c>
      <c r="B3" s="2" t="s">
        <v>27</v>
      </c>
    </row>
    <row r="4" spans="1:5">
      <c r="A4" s="2" t="s">
        <v>25</v>
      </c>
      <c r="B4" t="s">
        <v>11</v>
      </c>
      <c r="C4" t="s">
        <v>12</v>
      </c>
      <c r="D4" t="s">
        <v>13</v>
      </c>
      <c r="E4" t="s">
        <v>26</v>
      </c>
    </row>
    <row r="5" spans="1:5">
      <c r="A5" s="3" t="s">
        <v>10</v>
      </c>
      <c r="B5" s="4">
        <v>1659990</v>
      </c>
      <c r="C5" s="4">
        <v>1039139</v>
      </c>
      <c r="D5" s="4">
        <v>550448</v>
      </c>
      <c r="E5" s="4">
        <v>3249577</v>
      </c>
    </row>
    <row r="6" spans="1:5">
      <c r="A6" s="3" t="s">
        <v>14</v>
      </c>
      <c r="B6" s="4">
        <v>1665941</v>
      </c>
      <c r="C6" s="4">
        <v>1092890</v>
      </c>
      <c r="D6" s="4">
        <v>605485</v>
      </c>
      <c r="E6" s="4">
        <v>3364316</v>
      </c>
    </row>
    <row r="7" spans="1:5">
      <c r="A7" s="3" t="s">
        <v>15</v>
      </c>
      <c r="B7" s="4">
        <v>1764157</v>
      </c>
      <c r="C7" s="4">
        <v>1090597</v>
      </c>
      <c r="D7" s="4">
        <v>569593</v>
      </c>
      <c r="E7" s="4">
        <v>3424347</v>
      </c>
    </row>
    <row r="8" spans="1:5">
      <c r="A8" s="3" t="s">
        <v>16</v>
      </c>
      <c r="B8" s="4">
        <v>1662037</v>
      </c>
      <c r="C8" s="4">
        <v>1041062</v>
      </c>
      <c r="D8" s="4">
        <v>535671</v>
      </c>
      <c r="E8" s="4">
        <v>3238770</v>
      </c>
    </row>
    <row r="9" spans="1:5">
      <c r="A9" s="3" t="s">
        <v>17</v>
      </c>
      <c r="B9" s="4">
        <v>1753715</v>
      </c>
      <c r="C9" s="4">
        <v>926123</v>
      </c>
      <c r="D9" s="4">
        <v>545418</v>
      </c>
      <c r="E9" s="4">
        <v>3225256</v>
      </c>
    </row>
    <row r="10" spans="1:5">
      <c r="A10" s="3" t="s">
        <v>18</v>
      </c>
      <c r="B10" s="4">
        <v>1825448</v>
      </c>
      <c r="C10" s="4">
        <v>915430</v>
      </c>
      <c r="D10" s="4">
        <v>513415</v>
      </c>
      <c r="E10" s="4">
        <v>3254293</v>
      </c>
    </row>
    <row r="11" spans="1:5">
      <c r="A11" s="3" t="s">
        <v>19</v>
      </c>
      <c r="B11" s="4">
        <v>1533297</v>
      </c>
      <c r="C11" s="4">
        <v>905960</v>
      </c>
      <c r="D11" s="4">
        <v>450888</v>
      </c>
      <c r="E11" s="4">
        <v>2890145</v>
      </c>
    </row>
    <row r="12" spans="1:5">
      <c r="A12" s="3" t="s">
        <v>20</v>
      </c>
      <c r="B12" s="4">
        <v>2369123</v>
      </c>
      <c r="C12" s="4">
        <v>1241878</v>
      </c>
      <c r="D12" s="4">
        <v>611514</v>
      </c>
      <c r="E12" s="4">
        <v>4222515</v>
      </c>
    </row>
    <row r="13" spans="1:5">
      <c r="A13" s="3" t="s">
        <v>21</v>
      </c>
      <c r="B13" s="4">
        <v>2214448</v>
      </c>
      <c r="C13" s="4">
        <v>1189214</v>
      </c>
      <c r="D13" s="4">
        <v>541594</v>
      </c>
      <c r="E13" s="4">
        <v>3945256</v>
      </c>
    </row>
    <row r="14" spans="1:5">
      <c r="A14" s="3" t="s">
        <v>22</v>
      </c>
      <c r="B14" s="4">
        <v>2255651</v>
      </c>
      <c r="C14" s="4">
        <v>1302331</v>
      </c>
      <c r="D14" s="4">
        <v>559334</v>
      </c>
      <c r="E14" s="4">
        <v>4117316</v>
      </c>
    </row>
    <row r="15" spans="1:5">
      <c r="A15" s="3" t="s">
        <v>23</v>
      </c>
      <c r="B15" s="4">
        <v>1994102</v>
      </c>
      <c r="C15" s="4">
        <v>1322303</v>
      </c>
      <c r="D15" s="4">
        <v>563655</v>
      </c>
      <c r="E15" s="4">
        <v>3880060</v>
      </c>
    </row>
    <row r="16" spans="1:5">
      <c r="A16" s="3" t="s">
        <v>24</v>
      </c>
      <c r="B16" s="4">
        <v>1962455</v>
      </c>
      <c r="C16" s="4">
        <v>1791780</v>
      </c>
      <c r="D16" s="4">
        <v>609898</v>
      </c>
      <c r="E16" s="4">
        <v>4364133</v>
      </c>
    </row>
    <row r="17" spans="1:5">
      <c r="A17" s="3" t="s">
        <v>26</v>
      </c>
      <c r="B17" s="4">
        <v>22660364</v>
      </c>
      <c r="C17" s="4">
        <v>13858707</v>
      </c>
      <c r="D17" s="4">
        <v>6656913</v>
      </c>
      <c r="E17" s="4">
        <v>43175984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2" sqref="C2"/>
    </sheetView>
  </sheetViews>
  <sheetFormatPr defaultRowHeight="15.75"/>
  <cols>
    <col min="1" max="1" width="16.125" bestFit="1" customWidth="1"/>
  </cols>
  <sheetData>
    <row r="1" spans="1:11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26</v>
      </c>
    </row>
    <row r="2" spans="1:11">
      <c r="A2">
        <v>201606</v>
      </c>
      <c r="B2" s="5">
        <v>12687</v>
      </c>
      <c r="C2" s="5">
        <v>1143209</v>
      </c>
      <c r="D2" s="5">
        <v>328933</v>
      </c>
      <c r="E2" s="5">
        <v>119038</v>
      </c>
      <c r="F2" s="5">
        <v>1055299</v>
      </c>
      <c r="G2" s="5">
        <v>164415</v>
      </c>
      <c r="H2" s="5">
        <v>414255</v>
      </c>
      <c r="J2" s="5">
        <v>11741</v>
      </c>
      <c r="K2" s="5">
        <v>3249577</v>
      </c>
    </row>
    <row r="3" spans="1:11">
      <c r="A3">
        <v>201607</v>
      </c>
      <c r="B3" s="5">
        <v>20953</v>
      </c>
      <c r="C3" s="5">
        <v>1051183</v>
      </c>
      <c r="D3" s="5">
        <v>604928</v>
      </c>
      <c r="E3" s="5">
        <v>96338</v>
      </c>
      <c r="F3" s="5">
        <v>1023588</v>
      </c>
      <c r="G3" s="5">
        <v>171477</v>
      </c>
      <c r="H3" s="5">
        <v>391844</v>
      </c>
      <c r="J3" s="5">
        <v>4005</v>
      </c>
      <c r="K3" s="5">
        <v>3364316</v>
      </c>
    </row>
    <row r="4" spans="1:11">
      <c r="A4">
        <v>201608</v>
      </c>
      <c r="B4" s="5">
        <v>27859</v>
      </c>
      <c r="C4" s="5">
        <v>1169862</v>
      </c>
      <c r="D4" s="5">
        <v>414731</v>
      </c>
      <c r="E4" s="5">
        <v>142937</v>
      </c>
      <c r="F4" s="5">
        <v>1112678</v>
      </c>
      <c r="G4" s="5">
        <v>163849</v>
      </c>
      <c r="H4" s="5">
        <v>382357</v>
      </c>
      <c r="J4" s="5">
        <v>9442</v>
      </c>
      <c r="K4" s="5">
        <v>3423715</v>
      </c>
    </row>
    <row r="5" spans="1:11">
      <c r="A5">
        <v>201609</v>
      </c>
      <c r="B5" s="5">
        <v>11767</v>
      </c>
      <c r="C5" s="5">
        <v>1130796</v>
      </c>
      <c r="D5" s="5">
        <v>262092</v>
      </c>
      <c r="E5" s="5">
        <v>131259</v>
      </c>
      <c r="F5" s="5">
        <v>1083618</v>
      </c>
      <c r="G5" s="5">
        <v>171818</v>
      </c>
      <c r="H5" s="5">
        <v>375772</v>
      </c>
      <c r="I5" s="5">
        <v>41593</v>
      </c>
      <c r="J5" s="5">
        <v>30593</v>
      </c>
      <c r="K5" s="5">
        <v>3239308</v>
      </c>
    </row>
    <row r="6" spans="1:11">
      <c r="A6">
        <v>201610</v>
      </c>
      <c r="B6" s="5">
        <v>10760</v>
      </c>
      <c r="C6" s="5">
        <v>1083985</v>
      </c>
      <c r="D6" s="5">
        <v>1624</v>
      </c>
      <c r="E6" s="5">
        <v>90115</v>
      </c>
      <c r="F6" s="5">
        <v>1132621</v>
      </c>
      <c r="G6" s="5">
        <v>224858</v>
      </c>
      <c r="H6" s="5">
        <v>239697</v>
      </c>
      <c r="I6" s="5">
        <v>387549</v>
      </c>
      <c r="J6" s="5">
        <v>53844</v>
      </c>
      <c r="K6" s="5">
        <v>3225053</v>
      </c>
    </row>
    <row r="7" spans="1:11">
      <c r="A7">
        <v>201611</v>
      </c>
      <c r="B7" s="5">
        <v>12306</v>
      </c>
      <c r="C7" s="5">
        <v>1087589</v>
      </c>
      <c r="D7">
        <v>426</v>
      </c>
      <c r="E7" s="5">
        <v>66611</v>
      </c>
      <c r="F7" s="5">
        <v>1060540</v>
      </c>
      <c r="G7" s="5">
        <v>258783</v>
      </c>
      <c r="H7" s="5">
        <v>212291</v>
      </c>
      <c r="I7" s="5">
        <v>494221</v>
      </c>
      <c r="J7" s="5">
        <v>62741</v>
      </c>
      <c r="K7" s="5">
        <v>3255508</v>
      </c>
    </row>
    <row r="8" spans="1:11">
      <c r="A8">
        <v>201612</v>
      </c>
      <c r="B8" s="5">
        <v>9115</v>
      </c>
      <c r="C8" s="5">
        <v>1009029</v>
      </c>
      <c r="D8">
        <v>335</v>
      </c>
      <c r="E8" s="5">
        <v>72678</v>
      </c>
      <c r="F8" s="5">
        <v>961387</v>
      </c>
      <c r="G8" s="5">
        <v>201500</v>
      </c>
      <c r="H8" s="5">
        <v>194691</v>
      </c>
      <c r="I8" s="5">
        <v>279276</v>
      </c>
      <c r="J8" s="5">
        <v>162134</v>
      </c>
      <c r="K8" s="5">
        <v>2890145</v>
      </c>
    </row>
    <row r="9" spans="1:11">
      <c r="A9">
        <v>201701</v>
      </c>
      <c r="B9" s="5">
        <v>9957</v>
      </c>
      <c r="C9" s="5">
        <v>1202522</v>
      </c>
      <c r="D9">
        <v>271</v>
      </c>
      <c r="E9" s="5">
        <v>92944</v>
      </c>
      <c r="F9" s="5">
        <v>1288765</v>
      </c>
      <c r="G9" s="5">
        <v>306172</v>
      </c>
      <c r="H9" s="5">
        <v>235410</v>
      </c>
      <c r="I9" s="5">
        <v>791452</v>
      </c>
      <c r="J9" s="5">
        <v>295022</v>
      </c>
      <c r="K9" s="5">
        <v>4222515</v>
      </c>
    </row>
    <row r="10" spans="1:11">
      <c r="A10">
        <v>201702</v>
      </c>
      <c r="B10" s="5">
        <v>9188</v>
      </c>
      <c r="C10" s="5">
        <v>1095383</v>
      </c>
      <c r="D10">
        <v>241</v>
      </c>
      <c r="E10" s="5">
        <v>103821</v>
      </c>
      <c r="F10" s="5">
        <v>1159993</v>
      </c>
      <c r="G10" s="5">
        <v>302686</v>
      </c>
      <c r="H10" s="5">
        <v>201711</v>
      </c>
      <c r="I10" s="5">
        <v>755916</v>
      </c>
      <c r="J10" s="5">
        <v>316317</v>
      </c>
      <c r="K10" s="5">
        <v>3945256</v>
      </c>
    </row>
    <row r="11" spans="1:11">
      <c r="A11">
        <v>201703</v>
      </c>
      <c r="B11" s="5">
        <v>10815</v>
      </c>
      <c r="C11" s="5">
        <v>1238957</v>
      </c>
      <c r="D11">
        <v>195</v>
      </c>
      <c r="E11" s="5">
        <v>133481</v>
      </c>
      <c r="F11" s="5">
        <v>1284482</v>
      </c>
      <c r="G11" s="5">
        <v>350781</v>
      </c>
      <c r="H11" s="5">
        <v>250213</v>
      </c>
      <c r="I11" s="5">
        <v>552785</v>
      </c>
      <c r="J11" s="5">
        <v>295607</v>
      </c>
      <c r="K11" s="5">
        <v>4117316</v>
      </c>
    </row>
    <row r="12" spans="1:11">
      <c r="A12">
        <v>201704</v>
      </c>
      <c r="B12" s="5">
        <v>9977</v>
      </c>
      <c r="C12" s="5">
        <v>1132821</v>
      </c>
      <c r="D12">
        <v>143</v>
      </c>
      <c r="E12" s="5">
        <v>90899</v>
      </c>
      <c r="F12" s="5">
        <v>1202711</v>
      </c>
      <c r="G12" s="5">
        <v>316986</v>
      </c>
      <c r="H12" s="5">
        <v>253042</v>
      </c>
      <c r="I12" s="5">
        <v>595992</v>
      </c>
      <c r="J12" s="5">
        <v>277489</v>
      </c>
      <c r="K12" s="5">
        <v>3880060</v>
      </c>
    </row>
    <row r="13" spans="1:11">
      <c r="A13">
        <v>201705</v>
      </c>
      <c r="B13" s="5">
        <v>11161</v>
      </c>
      <c r="C13" s="5">
        <v>1211205</v>
      </c>
      <c r="D13">
        <v>124</v>
      </c>
      <c r="E13" s="5">
        <v>120691</v>
      </c>
      <c r="F13" s="5">
        <v>1116568</v>
      </c>
      <c r="G13" s="5">
        <v>383826</v>
      </c>
      <c r="H13" s="5">
        <v>292291</v>
      </c>
      <c r="I13" s="5">
        <v>574537</v>
      </c>
      <c r="J13" s="5">
        <v>653733</v>
      </c>
      <c r="K13" s="5">
        <v>4364136</v>
      </c>
    </row>
    <row r="14" spans="1:11">
      <c r="A14">
        <v>201706</v>
      </c>
      <c r="B14" s="5">
        <v>5976</v>
      </c>
      <c r="C14" s="5">
        <v>553383</v>
      </c>
      <c r="D14">
        <v>52</v>
      </c>
      <c r="E14" s="5">
        <v>51150</v>
      </c>
      <c r="F14" s="5">
        <v>536731</v>
      </c>
      <c r="G14" s="5">
        <v>153873</v>
      </c>
      <c r="H14" s="5">
        <v>173183</v>
      </c>
      <c r="I14" s="5">
        <v>362813</v>
      </c>
      <c r="J14" s="5">
        <v>274779</v>
      </c>
      <c r="K14" s="5">
        <v>2111940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B26" sqref="B26"/>
    </sheetView>
  </sheetViews>
  <sheetFormatPr defaultRowHeight="15.75"/>
  <cols>
    <col min="1" max="1" width="14.125" bestFit="1" customWidth="1"/>
    <col min="2" max="2" width="15" bestFit="1" customWidth="1"/>
    <col min="3" max="4" width="10.875" bestFit="1" customWidth="1"/>
    <col min="5" max="5" width="14.5" bestFit="1" customWidth="1"/>
  </cols>
  <sheetData>
    <row r="3" spans="1:5">
      <c r="A3" s="2" t="s">
        <v>28</v>
      </c>
      <c r="B3" s="2" t="s">
        <v>27</v>
      </c>
    </row>
    <row r="4" spans="1:5">
      <c r="A4" s="2" t="s">
        <v>25</v>
      </c>
      <c r="B4" t="s">
        <v>11</v>
      </c>
      <c r="C4" t="s">
        <v>12</v>
      </c>
      <c r="D4" t="s">
        <v>13</v>
      </c>
      <c r="E4" t="s">
        <v>26</v>
      </c>
    </row>
    <row r="5" spans="1:5">
      <c r="A5" s="3" t="s">
        <v>10</v>
      </c>
      <c r="B5" s="4">
        <v>6970365</v>
      </c>
      <c r="C5" s="4">
        <v>4699702</v>
      </c>
      <c r="D5" s="4">
        <v>2444232</v>
      </c>
      <c r="E5" s="4">
        <v>14114299</v>
      </c>
    </row>
    <row r="6" spans="1:5">
      <c r="A6" s="3" t="s">
        <v>14</v>
      </c>
      <c r="B6" s="4">
        <v>6156930</v>
      </c>
      <c r="C6" s="4">
        <v>5054240</v>
      </c>
      <c r="D6" s="4">
        <v>2460786</v>
      </c>
      <c r="E6" s="4">
        <v>13671956</v>
      </c>
    </row>
    <row r="7" spans="1:5">
      <c r="A7" s="3" t="s">
        <v>15</v>
      </c>
      <c r="B7" s="4">
        <v>6807387</v>
      </c>
      <c r="C7" s="4">
        <v>5072172</v>
      </c>
      <c r="D7" s="4">
        <v>2457214</v>
      </c>
      <c r="E7" s="4">
        <v>14336773</v>
      </c>
    </row>
    <row r="8" spans="1:5">
      <c r="A8" s="3" t="s">
        <v>16</v>
      </c>
      <c r="B8" s="4">
        <v>6391618</v>
      </c>
      <c r="C8" s="4">
        <v>4280230</v>
      </c>
      <c r="D8" s="4">
        <v>2144562</v>
      </c>
      <c r="E8" s="4">
        <v>12816410</v>
      </c>
    </row>
    <row r="9" spans="1:5">
      <c r="A9" s="3" t="s">
        <v>17</v>
      </c>
      <c r="B9" s="4">
        <v>6741540</v>
      </c>
      <c r="C9" s="4">
        <v>4484684</v>
      </c>
      <c r="D9" s="4">
        <v>2360366</v>
      </c>
      <c r="E9" s="4">
        <v>13586590</v>
      </c>
    </row>
    <row r="10" spans="1:5">
      <c r="A10" s="3" t="s">
        <v>18</v>
      </c>
      <c r="B10" s="4">
        <v>6598452</v>
      </c>
      <c r="C10" s="4">
        <v>3996760</v>
      </c>
      <c r="D10" s="4">
        <v>2145867</v>
      </c>
      <c r="E10" s="4">
        <v>12741079</v>
      </c>
    </row>
    <row r="11" spans="1:5">
      <c r="A11" s="3" t="s">
        <v>19</v>
      </c>
      <c r="B11" s="4">
        <v>5856000</v>
      </c>
      <c r="C11" s="4">
        <v>3822015</v>
      </c>
      <c r="D11" s="4">
        <v>1972325</v>
      </c>
      <c r="E11" s="4">
        <v>11650340</v>
      </c>
    </row>
    <row r="12" spans="1:5">
      <c r="A12" s="3" t="s">
        <v>20</v>
      </c>
      <c r="B12" s="4">
        <v>6983399</v>
      </c>
      <c r="C12" s="4">
        <v>4398321</v>
      </c>
      <c r="D12" s="4">
        <v>2301778</v>
      </c>
      <c r="E12" s="4">
        <v>13683498</v>
      </c>
    </row>
    <row r="13" spans="1:5">
      <c r="A13" s="3" t="s">
        <v>21</v>
      </c>
      <c r="B13" s="4">
        <v>6778257</v>
      </c>
      <c r="C13" s="4">
        <v>4420515</v>
      </c>
      <c r="D13" s="4">
        <v>2237151</v>
      </c>
      <c r="E13" s="4">
        <v>13435923</v>
      </c>
    </row>
    <row r="14" spans="1:5">
      <c r="A14" s="3" t="s">
        <v>22</v>
      </c>
      <c r="B14" s="4">
        <v>7796334</v>
      </c>
      <c r="C14" s="4">
        <v>5130233</v>
      </c>
      <c r="D14" s="4">
        <v>2423654</v>
      </c>
      <c r="E14" s="4">
        <v>15350221</v>
      </c>
    </row>
    <row r="15" spans="1:5">
      <c r="A15" s="3" t="s">
        <v>23</v>
      </c>
      <c r="B15" s="4">
        <v>7133691</v>
      </c>
      <c r="C15" s="4">
        <v>5330198</v>
      </c>
      <c r="D15" s="4">
        <v>2417453</v>
      </c>
      <c r="E15" s="4">
        <v>14881342</v>
      </c>
    </row>
    <row r="16" spans="1:5">
      <c r="A16" s="3" t="s">
        <v>24</v>
      </c>
      <c r="B16" s="4">
        <v>6708952</v>
      </c>
      <c r="C16" s="4">
        <v>5032106</v>
      </c>
      <c r="D16" s="4">
        <v>2142026</v>
      </c>
      <c r="E16" s="4">
        <v>13883084</v>
      </c>
    </row>
    <row r="17" spans="1:5">
      <c r="A17" s="3" t="s">
        <v>26</v>
      </c>
      <c r="B17" s="4">
        <v>80922925</v>
      </c>
      <c r="C17" s="4">
        <v>55721176</v>
      </c>
      <c r="D17" s="4">
        <v>27507414</v>
      </c>
      <c r="E17" s="4">
        <v>164151515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1" sqref="D11"/>
    </sheetView>
  </sheetViews>
  <sheetFormatPr defaultRowHeight="15.75"/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t="s">
        <v>10</v>
      </c>
      <c r="B2" t="s">
        <v>11</v>
      </c>
      <c r="C2">
        <v>1659990</v>
      </c>
      <c r="D2">
        <v>576480</v>
      </c>
      <c r="E2" s="1">
        <v>9.0888836679739029</v>
      </c>
      <c r="F2" s="1">
        <v>506.77993722853751</v>
      </c>
    </row>
    <row r="3" spans="1:6">
      <c r="A3" t="s">
        <v>10</v>
      </c>
      <c r="B3" t="s">
        <v>12</v>
      </c>
      <c r="C3">
        <v>1039139</v>
      </c>
      <c r="D3">
        <v>503002</v>
      </c>
      <c r="E3" s="1">
        <v>5.6499043920014547</v>
      </c>
      <c r="F3" s="1">
        <v>207.86911568134772</v>
      </c>
    </row>
    <row r="4" spans="1:6">
      <c r="A4" t="s">
        <v>10</v>
      </c>
      <c r="B4" t="s">
        <v>13</v>
      </c>
      <c r="C4">
        <v>550448</v>
      </c>
      <c r="D4">
        <v>213870</v>
      </c>
      <c r="E4" s="1">
        <v>7.6549646833125022</v>
      </c>
      <c r="F4" s="1">
        <v>462.58742151847224</v>
      </c>
    </row>
    <row r="5" spans="1:6">
      <c r="A5" t="s">
        <v>14</v>
      </c>
      <c r="B5" t="s">
        <v>11</v>
      </c>
      <c r="C5">
        <v>1665941</v>
      </c>
      <c r="D5">
        <v>537553</v>
      </c>
      <c r="E5" s="1">
        <v>8.5403234568331055</v>
      </c>
      <c r="F5" s="1">
        <v>477.52552821498483</v>
      </c>
    </row>
    <row r="6" spans="1:6">
      <c r="A6" t="s">
        <v>14</v>
      </c>
      <c r="B6" t="s">
        <v>12</v>
      </c>
      <c r="C6">
        <v>1092890</v>
      </c>
      <c r="D6">
        <v>521902</v>
      </c>
      <c r="E6" s="1">
        <v>5.561906504771752</v>
      </c>
      <c r="F6" s="1">
        <v>210.65166942693227</v>
      </c>
    </row>
    <row r="7" spans="1:6">
      <c r="A7" t="s">
        <v>14</v>
      </c>
      <c r="B7" t="s">
        <v>13</v>
      </c>
      <c r="C7">
        <v>605485</v>
      </c>
      <c r="D7">
        <v>221475</v>
      </c>
      <c r="E7" s="1">
        <v>7.2478442901145366</v>
      </c>
      <c r="F7" s="1">
        <v>446.96883159781004</v>
      </c>
    </row>
    <row r="8" spans="1:6">
      <c r="A8" t="s">
        <v>15</v>
      </c>
      <c r="B8" t="s">
        <v>11</v>
      </c>
      <c r="C8">
        <v>1764157</v>
      </c>
      <c r="D8">
        <v>588408</v>
      </c>
      <c r="E8" s="1">
        <v>9.160897244406252</v>
      </c>
      <c r="F8" s="1">
        <v>498.85461044566892</v>
      </c>
    </row>
    <row r="9" spans="1:6">
      <c r="A9" t="s">
        <v>15</v>
      </c>
      <c r="B9" t="s">
        <v>12</v>
      </c>
      <c r="C9">
        <v>1090597</v>
      </c>
      <c r="D9">
        <v>518164</v>
      </c>
      <c r="E9" s="1">
        <v>5.854388926432037</v>
      </c>
      <c r="F9" s="1">
        <v>219.98803040903286</v>
      </c>
    </row>
    <row r="10" spans="1:6">
      <c r="A10" t="s">
        <v>15</v>
      </c>
      <c r="B10" t="s">
        <v>13</v>
      </c>
      <c r="C10">
        <v>569593</v>
      </c>
      <c r="D10">
        <v>216365</v>
      </c>
      <c r="E10" s="1">
        <v>7.6347497248035001</v>
      </c>
      <c r="F10" s="1">
        <v>467.04645422257647</v>
      </c>
    </row>
    <row r="11" spans="1:6">
      <c r="A11" t="s">
        <v>16</v>
      </c>
      <c r="B11" t="s">
        <v>11</v>
      </c>
      <c r="C11">
        <v>1662037</v>
      </c>
      <c r="D11">
        <v>588319</v>
      </c>
      <c r="E11" s="1">
        <v>9.3556996625225555</v>
      </c>
      <c r="F11" s="1">
        <v>510.03466709826557</v>
      </c>
    </row>
    <row r="12" spans="1:6">
      <c r="A12" t="s">
        <v>16</v>
      </c>
      <c r="B12" t="s">
        <v>12</v>
      </c>
      <c r="C12">
        <v>1041062</v>
      </c>
      <c r="D12">
        <v>506696</v>
      </c>
      <c r="E12" s="1">
        <v>4.9299820759954738</v>
      </c>
      <c r="F12" s="1">
        <v>202.98570690314313</v>
      </c>
    </row>
    <row r="13" spans="1:6">
      <c r="A13" t="s">
        <v>16</v>
      </c>
      <c r="B13" t="s">
        <v>13</v>
      </c>
      <c r="C13">
        <v>535671</v>
      </c>
      <c r="D13">
        <v>210172</v>
      </c>
      <c r="E13" s="1">
        <v>7.9568055765572527</v>
      </c>
      <c r="F13" s="1">
        <v>489.94181129835289</v>
      </c>
    </row>
    <row r="14" spans="1:6">
      <c r="A14" t="s">
        <v>17</v>
      </c>
      <c r="B14" t="s">
        <v>11</v>
      </c>
      <c r="C14">
        <v>1753715</v>
      </c>
      <c r="D14">
        <v>611543</v>
      </c>
      <c r="E14" s="1">
        <v>9.1483941233324693</v>
      </c>
      <c r="F14" s="1">
        <v>505.16513287506808</v>
      </c>
    </row>
    <row r="15" spans="1:6">
      <c r="A15" t="s">
        <v>17</v>
      </c>
      <c r="B15" t="s">
        <v>12</v>
      </c>
      <c r="C15">
        <v>926123</v>
      </c>
      <c r="D15">
        <v>418981</v>
      </c>
      <c r="E15" s="1">
        <v>3.9066409105485986</v>
      </c>
      <c r="F15" s="1">
        <v>217.8489660660625</v>
      </c>
    </row>
    <row r="16" spans="1:6">
      <c r="A16" t="s">
        <v>17</v>
      </c>
      <c r="B16" t="s">
        <v>13</v>
      </c>
      <c r="C16">
        <v>545418</v>
      </c>
      <c r="D16">
        <v>208305</v>
      </c>
      <c r="E16" s="1">
        <v>7.4450568188068598</v>
      </c>
      <c r="F16" s="1">
        <v>499.73266008822588</v>
      </c>
    </row>
    <row r="17" spans="1:6">
      <c r="A17" t="s">
        <v>18</v>
      </c>
      <c r="B17" t="s">
        <v>11</v>
      </c>
      <c r="C17">
        <v>1825448</v>
      </c>
      <c r="D17">
        <v>640922</v>
      </c>
      <c r="E17" s="1">
        <v>8.5533973030182189</v>
      </c>
      <c r="F17" s="1">
        <v>465.82455430119074</v>
      </c>
    </row>
    <row r="18" spans="1:6">
      <c r="A18" t="s">
        <v>18</v>
      </c>
      <c r="B18" t="s">
        <v>12</v>
      </c>
      <c r="C18">
        <v>915430</v>
      </c>
      <c r="D18">
        <v>411163</v>
      </c>
      <c r="E18" s="1">
        <v>3.9666189659504276</v>
      </c>
      <c r="F18" s="1">
        <v>215.57317653998666</v>
      </c>
    </row>
    <row r="19" spans="1:6">
      <c r="A19" t="s">
        <v>18</v>
      </c>
      <c r="B19" t="s">
        <v>13</v>
      </c>
      <c r="C19">
        <v>513415</v>
      </c>
      <c r="D19">
        <v>203079</v>
      </c>
      <c r="E19" s="1">
        <v>6.8376459589221197</v>
      </c>
      <c r="F19" s="1">
        <v>465.8802119143383</v>
      </c>
    </row>
    <row r="20" spans="1:6">
      <c r="A20" t="s">
        <v>19</v>
      </c>
      <c r="B20" t="s">
        <v>11</v>
      </c>
      <c r="C20">
        <v>1533297</v>
      </c>
      <c r="D20">
        <v>556007</v>
      </c>
      <c r="E20" s="1">
        <v>8.8502592778828895</v>
      </c>
      <c r="F20" s="1">
        <v>489.5071359299601</v>
      </c>
    </row>
    <row r="21" spans="1:6">
      <c r="A21" t="s">
        <v>19</v>
      </c>
      <c r="B21" t="s">
        <v>12</v>
      </c>
      <c r="C21">
        <v>905960</v>
      </c>
      <c r="D21">
        <v>419123</v>
      </c>
      <c r="E21" s="1">
        <v>3.8659653847852002</v>
      </c>
      <c r="F21" s="1">
        <v>211.18199920526291</v>
      </c>
    </row>
    <row r="22" spans="1:6">
      <c r="A22" t="s">
        <v>19</v>
      </c>
      <c r="B22" t="s">
        <v>13</v>
      </c>
      <c r="C22">
        <v>450888</v>
      </c>
      <c r="D22">
        <v>177590</v>
      </c>
      <c r="E22" s="1">
        <v>7.3602735047284469</v>
      </c>
      <c r="F22" s="1">
        <v>506.66452200990045</v>
      </c>
    </row>
    <row r="23" spans="1:6">
      <c r="A23" t="s">
        <v>20</v>
      </c>
      <c r="B23" t="s">
        <v>11</v>
      </c>
      <c r="C23">
        <v>2369123</v>
      </c>
      <c r="D23">
        <v>735052</v>
      </c>
      <c r="E23" s="1">
        <v>8.0515777357275251</v>
      </c>
      <c r="F23" s="1">
        <v>445.26287786661982</v>
      </c>
    </row>
    <row r="24" spans="1:6">
      <c r="A24" t="s">
        <v>20</v>
      </c>
      <c r="B24" t="s">
        <v>12</v>
      </c>
      <c r="C24">
        <v>1241878</v>
      </c>
      <c r="D24">
        <v>511990</v>
      </c>
      <c r="E24" s="1">
        <v>3.8573152918402611</v>
      </c>
      <c r="F24" s="1">
        <v>216.07342589207636</v>
      </c>
    </row>
    <row r="25" spans="1:6">
      <c r="A25" t="s">
        <v>20</v>
      </c>
      <c r="B25" t="s">
        <v>13</v>
      </c>
      <c r="C25">
        <v>611514</v>
      </c>
      <c r="D25">
        <v>223276</v>
      </c>
      <c r="E25" s="1">
        <v>7.3464630409115736</v>
      </c>
      <c r="F25" s="1">
        <v>499.47473320316459</v>
      </c>
    </row>
    <row r="26" spans="1:6">
      <c r="A26" t="s">
        <v>21</v>
      </c>
      <c r="B26" t="s">
        <v>11</v>
      </c>
      <c r="C26">
        <v>2214448</v>
      </c>
      <c r="D26">
        <v>679564</v>
      </c>
      <c r="E26" s="1">
        <v>7.7455027167041175</v>
      </c>
      <c r="F26" s="1">
        <v>431.74192575305449</v>
      </c>
    </row>
    <row r="27" spans="1:6">
      <c r="A27" t="s">
        <v>21</v>
      </c>
      <c r="B27" t="s">
        <v>12</v>
      </c>
      <c r="C27">
        <v>1189214</v>
      </c>
      <c r="D27">
        <v>482865</v>
      </c>
      <c r="E27" s="1">
        <v>3.8672787235939032</v>
      </c>
      <c r="F27" s="1">
        <v>215.12976217905273</v>
      </c>
    </row>
    <row r="28" spans="1:6">
      <c r="A28" t="s">
        <v>21</v>
      </c>
      <c r="B28" t="s">
        <v>13</v>
      </c>
      <c r="C28">
        <v>541594</v>
      </c>
      <c r="D28">
        <v>202107</v>
      </c>
      <c r="E28" s="1">
        <v>7.3365565349689987</v>
      </c>
      <c r="F28" s="1">
        <v>502.20928961546844</v>
      </c>
    </row>
    <row r="29" spans="1:6">
      <c r="A29" t="s">
        <v>22</v>
      </c>
      <c r="B29" t="s">
        <v>11</v>
      </c>
      <c r="C29">
        <v>2255651</v>
      </c>
      <c r="D29">
        <v>738818</v>
      </c>
      <c r="E29" s="1">
        <v>8.1115983811325414</v>
      </c>
      <c r="F29" s="1">
        <v>449.79465529020223</v>
      </c>
    </row>
    <row r="30" spans="1:6">
      <c r="A30" t="s">
        <v>22</v>
      </c>
      <c r="B30" t="s">
        <v>12</v>
      </c>
      <c r="C30">
        <v>1302331</v>
      </c>
      <c r="D30">
        <v>537963</v>
      </c>
      <c r="E30" s="1">
        <v>3.907674009142069</v>
      </c>
      <c r="F30" s="1">
        <v>217.75223349517134</v>
      </c>
    </row>
    <row r="31" spans="1:6">
      <c r="A31" t="s">
        <v>22</v>
      </c>
      <c r="B31" t="s">
        <v>13</v>
      </c>
      <c r="C31">
        <v>559334</v>
      </c>
      <c r="D31">
        <v>212216</v>
      </c>
      <c r="E31" s="1">
        <v>7.4198242910318344</v>
      </c>
      <c r="F31" s="1">
        <v>505.54736525939779</v>
      </c>
    </row>
    <row r="32" spans="1:6">
      <c r="A32" t="s">
        <v>23</v>
      </c>
      <c r="B32" t="s">
        <v>11</v>
      </c>
      <c r="C32">
        <v>1994102</v>
      </c>
      <c r="D32">
        <v>672234</v>
      </c>
      <c r="E32" s="1">
        <v>8.1055307100639791</v>
      </c>
      <c r="F32" s="1">
        <v>452.39273266863984</v>
      </c>
    </row>
    <row r="33" spans="1:6">
      <c r="A33" t="s">
        <v>23</v>
      </c>
      <c r="B33" t="s">
        <v>12</v>
      </c>
      <c r="C33">
        <v>1322303</v>
      </c>
      <c r="D33">
        <v>566713</v>
      </c>
      <c r="E33" s="1">
        <v>3.8178004587450833</v>
      </c>
      <c r="F33" s="1">
        <v>213.52796976184732</v>
      </c>
    </row>
    <row r="34" spans="1:6">
      <c r="A34" t="s">
        <v>23</v>
      </c>
      <c r="B34" t="s">
        <v>13</v>
      </c>
      <c r="C34">
        <v>563655</v>
      </c>
      <c r="D34">
        <v>214556</v>
      </c>
      <c r="E34" s="1">
        <v>7.2255635095936341</v>
      </c>
      <c r="F34" s="1">
        <v>494.69693340784698</v>
      </c>
    </row>
    <row r="35" spans="1:6">
      <c r="A35" t="s">
        <v>24</v>
      </c>
      <c r="B35" t="s">
        <v>11</v>
      </c>
      <c r="C35">
        <v>1962455</v>
      </c>
      <c r="D35">
        <v>671474</v>
      </c>
      <c r="E35" s="1">
        <v>8.0085301319011144</v>
      </c>
      <c r="F35" s="1">
        <v>443.21041297762241</v>
      </c>
    </row>
    <row r="36" spans="1:6">
      <c r="A36" t="s">
        <v>24</v>
      </c>
      <c r="B36" t="s">
        <v>12</v>
      </c>
      <c r="C36">
        <v>1791780</v>
      </c>
      <c r="D36">
        <v>684619</v>
      </c>
      <c r="E36" s="1">
        <v>3.4708597037582738</v>
      </c>
      <c r="F36" s="1">
        <v>167.00907756532609</v>
      </c>
    </row>
    <row r="37" spans="1:6">
      <c r="A37" t="s">
        <v>24</v>
      </c>
      <c r="B37" t="s">
        <v>13</v>
      </c>
      <c r="C37">
        <v>609898</v>
      </c>
      <c r="D37">
        <v>226283</v>
      </c>
      <c r="E37" s="1">
        <v>7.1971755932959285</v>
      </c>
      <c r="F37" s="1">
        <v>437.06139387241802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37"/>
    </sheetView>
  </sheetViews>
  <sheetFormatPr defaultRowHeight="15.75"/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t="s">
        <v>24</v>
      </c>
      <c r="B2" t="s">
        <v>11</v>
      </c>
      <c r="C2">
        <v>6708952</v>
      </c>
      <c r="D2">
        <v>1940974</v>
      </c>
      <c r="E2" s="1">
        <v>9.4627101222366772</v>
      </c>
      <c r="F2" s="1">
        <v>498.29781536669213</v>
      </c>
    </row>
    <row r="3" spans="1:6">
      <c r="A3" t="s">
        <v>24</v>
      </c>
      <c r="B3" t="s">
        <v>12</v>
      </c>
      <c r="C3">
        <v>5032106</v>
      </c>
      <c r="D3">
        <v>2098419</v>
      </c>
      <c r="E3" s="1">
        <v>5.9063109958335538</v>
      </c>
      <c r="F3" s="1">
        <v>214.52505432119275</v>
      </c>
    </row>
    <row r="4" spans="1:6">
      <c r="A4" t="s">
        <v>24</v>
      </c>
      <c r="B4" t="s">
        <v>13</v>
      </c>
      <c r="C4">
        <v>2142026</v>
      </c>
      <c r="D4">
        <v>738166</v>
      </c>
      <c r="E4" s="1">
        <v>8.520820475568458</v>
      </c>
      <c r="F4" s="1">
        <v>421.22719192017274</v>
      </c>
    </row>
    <row r="5" spans="1:6">
      <c r="A5" t="s">
        <v>23</v>
      </c>
      <c r="B5" t="s">
        <v>11</v>
      </c>
      <c r="C5">
        <v>7133691</v>
      </c>
      <c r="D5">
        <v>1925338</v>
      </c>
      <c r="E5" s="1">
        <v>9.6530529567372625</v>
      </c>
      <c r="F5" s="1">
        <v>517.69434448450318</v>
      </c>
    </row>
    <row r="6" spans="1:6">
      <c r="A6" t="s">
        <v>23</v>
      </c>
      <c r="B6" t="s">
        <v>12</v>
      </c>
      <c r="C6">
        <v>5330198</v>
      </c>
      <c r="D6">
        <v>2005476</v>
      </c>
      <c r="E6" s="1">
        <v>6.0223747785729538</v>
      </c>
      <c r="F6" s="1">
        <v>220.15111127203906</v>
      </c>
    </row>
    <row r="7" spans="1:6">
      <c r="A7" t="s">
        <v>23</v>
      </c>
      <c r="B7" t="s">
        <v>13</v>
      </c>
      <c r="C7">
        <v>2417453</v>
      </c>
      <c r="D7">
        <v>799602</v>
      </c>
      <c r="E7" s="1">
        <v>8.6904109407711339</v>
      </c>
      <c r="F7" s="1">
        <v>435.01935549522574</v>
      </c>
    </row>
    <row r="8" spans="1:6">
      <c r="A8" t="s">
        <v>22</v>
      </c>
      <c r="B8" t="s">
        <v>11</v>
      </c>
      <c r="C8">
        <v>7796334</v>
      </c>
      <c r="D8">
        <v>2072966</v>
      </c>
      <c r="E8" s="1">
        <v>9.4122927519523927</v>
      </c>
      <c r="F8" s="1">
        <v>504.39518612209275</v>
      </c>
    </row>
    <row r="9" spans="1:6">
      <c r="A9" t="s">
        <v>22</v>
      </c>
      <c r="B9" t="s">
        <v>12</v>
      </c>
      <c r="C9">
        <v>5130233</v>
      </c>
      <c r="D9">
        <v>1888326</v>
      </c>
      <c r="E9" s="1">
        <v>6.0309262756681807</v>
      </c>
      <c r="F9" s="1">
        <v>221.12686889659787</v>
      </c>
    </row>
    <row r="10" spans="1:6">
      <c r="A10" t="s">
        <v>22</v>
      </c>
      <c r="B10" t="s">
        <v>13</v>
      </c>
      <c r="C10">
        <v>2423654</v>
      </c>
      <c r="D10">
        <v>782433</v>
      </c>
      <c r="E10" s="1">
        <v>8.6344956829646478</v>
      </c>
      <c r="F10" s="1">
        <v>436.71741263398161</v>
      </c>
    </row>
    <row r="11" spans="1:6">
      <c r="A11" t="s">
        <v>21</v>
      </c>
      <c r="B11" t="s">
        <v>11</v>
      </c>
      <c r="C11">
        <v>6778257</v>
      </c>
      <c r="D11">
        <v>1838782</v>
      </c>
      <c r="E11" s="1">
        <v>9.7238698680206426</v>
      </c>
      <c r="F11" s="1">
        <v>520.49595522860818</v>
      </c>
    </row>
    <row r="12" spans="1:6">
      <c r="A12" t="s">
        <v>21</v>
      </c>
      <c r="B12" t="s">
        <v>12</v>
      </c>
      <c r="C12">
        <v>4420515</v>
      </c>
      <c r="D12">
        <v>1666949</v>
      </c>
      <c r="E12" s="1">
        <v>6.1783629283013406</v>
      </c>
      <c r="F12" s="1">
        <v>227.21808522310184</v>
      </c>
    </row>
    <row r="13" spans="1:6">
      <c r="A13" t="s">
        <v>21</v>
      </c>
      <c r="B13" t="s">
        <v>13</v>
      </c>
      <c r="C13">
        <v>2237151</v>
      </c>
      <c r="D13">
        <v>729832</v>
      </c>
      <c r="E13" s="1">
        <v>8.6230938367593417</v>
      </c>
      <c r="F13" s="1">
        <v>439.05275191527079</v>
      </c>
    </row>
    <row r="14" spans="1:6">
      <c r="A14" t="s">
        <v>20</v>
      </c>
      <c r="B14" t="s">
        <v>11</v>
      </c>
      <c r="C14">
        <v>6983399</v>
      </c>
      <c r="D14">
        <v>1912124</v>
      </c>
      <c r="E14" s="1">
        <v>9.8983462064819729</v>
      </c>
      <c r="F14" s="1">
        <v>529.00967508801943</v>
      </c>
    </row>
    <row r="15" spans="1:6">
      <c r="A15" t="s">
        <v>20</v>
      </c>
      <c r="B15" t="s">
        <v>12</v>
      </c>
      <c r="C15">
        <v>4398321</v>
      </c>
      <c r="D15">
        <v>1672683</v>
      </c>
      <c r="E15" s="1">
        <v>6.4516036914995514</v>
      </c>
      <c r="F15" s="1">
        <v>235.0246280341976</v>
      </c>
    </row>
    <row r="16" spans="1:6">
      <c r="A16" t="s">
        <v>20</v>
      </c>
      <c r="B16" t="s">
        <v>13</v>
      </c>
      <c r="C16">
        <v>2301778</v>
      </c>
      <c r="D16">
        <v>756637</v>
      </c>
      <c r="E16" s="1">
        <v>8.8384018788953576</v>
      </c>
      <c r="F16" s="1">
        <v>446.32678346912689</v>
      </c>
    </row>
    <row r="17" spans="1:6">
      <c r="A17" t="s">
        <v>19</v>
      </c>
      <c r="B17" t="s">
        <v>11</v>
      </c>
      <c r="C17">
        <v>5856000</v>
      </c>
      <c r="D17">
        <v>1711013</v>
      </c>
      <c r="E17" s="1">
        <v>9.9574487704918031</v>
      </c>
      <c r="F17" s="1">
        <v>531.23045491803282</v>
      </c>
    </row>
    <row r="18" spans="1:6">
      <c r="A18" t="s">
        <v>19</v>
      </c>
      <c r="B18" t="s">
        <v>12</v>
      </c>
      <c r="C18">
        <v>3822015</v>
      </c>
      <c r="D18">
        <v>1544244</v>
      </c>
      <c r="E18" s="1">
        <v>6.5817161889736173</v>
      </c>
      <c r="F18" s="1">
        <v>238.35736123484602</v>
      </c>
    </row>
    <row r="19" spans="1:6">
      <c r="A19" t="s">
        <v>19</v>
      </c>
      <c r="B19" t="s">
        <v>13</v>
      </c>
      <c r="C19">
        <v>1972325</v>
      </c>
      <c r="D19">
        <v>690599</v>
      </c>
      <c r="E19" s="1">
        <v>8.9246513632388176</v>
      </c>
      <c r="F19" s="1">
        <v>451.68151851241555</v>
      </c>
    </row>
    <row r="20" spans="1:6">
      <c r="A20" t="s">
        <v>18</v>
      </c>
      <c r="B20" t="s">
        <v>11</v>
      </c>
      <c r="C20">
        <v>6598452</v>
      </c>
      <c r="D20">
        <v>1857108</v>
      </c>
      <c r="E20" s="1">
        <v>10.050416370385054</v>
      </c>
      <c r="F20" s="1">
        <v>541.86878073827017</v>
      </c>
    </row>
    <row r="21" spans="1:6">
      <c r="A21" t="s">
        <v>18</v>
      </c>
      <c r="B21" t="s">
        <v>12</v>
      </c>
      <c r="C21">
        <v>3996760</v>
      </c>
      <c r="D21">
        <v>1563902</v>
      </c>
      <c r="E21" s="1">
        <v>6.685168986879372</v>
      </c>
      <c r="F21" s="1">
        <v>249.34740790039933</v>
      </c>
    </row>
    <row r="22" spans="1:6">
      <c r="A22" t="s">
        <v>18</v>
      </c>
      <c r="B22" t="s">
        <v>13</v>
      </c>
      <c r="C22">
        <v>2145867</v>
      </c>
      <c r="D22">
        <v>720768</v>
      </c>
      <c r="E22" s="1">
        <v>9.0434025035102366</v>
      </c>
      <c r="F22" s="1">
        <v>462.751032566324</v>
      </c>
    </row>
    <row r="23" spans="1:6">
      <c r="A23" t="s">
        <v>17</v>
      </c>
      <c r="B23" t="s">
        <v>11</v>
      </c>
      <c r="C23">
        <v>6741540</v>
      </c>
      <c r="D23">
        <v>1815679</v>
      </c>
      <c r="E23" s="1">
        <v>10.56528389655776</v>
      </c>
      <c r="F23" s="1">
        <v>561.15622024047923</v>
      </c>
    </row>
    <row r="24" spans="1:6">
      <c r="A24" t="s">
        <v>17</v>
      </c>
      <c r="B24" t="s">
        <v>12</v>
      </c>
      <c r="C24">
        <v>4484684</v>
      </c>
      <c r="D24">
        <v>1686156</v>
      </c>
      <c r="E24" s="1">
        <v>6.780151288251302</v>
      </c>
      <c r="F24" s="1">
        <v>252.57465631915204</v>
      </c>
    </row>
    <row r="25" spans="1:6">
      <c r="A25" t="s">
        <v>17</v>
      </c>
      <c r="B25" t="s">
        <v>13</v>
      </c>
      <c r="C25">
        <v>2360366</v>
      </c>
      <c r="D25">
        <v>767665</v>
      </c>
      <c r="E25" s="1">
        <v>9.4234559386129106</v>
      </c>
      <c r="F25" s="1">
        <v>475.94381422203168</v>
      </c>
    </row>
    <row r="26" spans="1:6">
      <c r="A26" t="s">
        <v>16</v>
      </c>
      <c r="B26" t="s">
        <v>11</v>
      </c>
      <c r="C26">
        <v>6391618</v>
      </c>
      <c r="D26">
        <v>1727250</v>
      </c>
      <c r="E26" s="1">
        <v>10.058217966092467</v>
      </c>
      <c r="F26" s="1">
        <v>537.59751771773597</v>
      </c>
    </row>
    <row r="27" spans="1:6">
      <c r="A27" t="s">
        <v>16</v>
      </c>
      <c r="B27" t="s">
        <v>12</v>
      </c>
      <c r="C27">
        <v>4280230</v>
      </c>
      <c r="D27">
        <v>1536924</v>
      </c>
      <c r="E27" s="1">
        <v>7.2383033154760374</v>
      </c>
      <c r="F27" s="1">
        <v>263.78949682610516</v>
      </c>
    </row>
    <row r="28" spans="1:6">
      <c r="A28" t="s">
        <v>16</v>
      </c>
      <c r="B28" t="s">
        <v>13</v>
      </c>
      <c r="C28">
        <v>2144562</v>
      </c>
      <c r="D28">
        <v>706125</v>
      </c>
      <c r="E28" s="1">
        <v>9.2490615799403333</v>
      </c>
      <c r="F28" s="1">
        <v>460.68312923571341</v>
      </c>
    </row>
    <row r="29" spans="1:6">
      <c r="A29" t="s">
        <v>15</v>
      </c>
      <c r="B29" t="s">
        <v>11</v>
      </c>
      <c r="C29">
        <v>6807387</v>
      </c>
      <c r="D29">
        <v>1819091</v>
      </c>
      <c r="E29" s="1">
        <v>10.123852514922392</v>
      </c>
      <c r="F29" s="1">
        <v>550.2807852704716</v>
      </c>
    </row>
    <row r="30" spans="1:6">
      <c r="A30" t="s">
        <v>15</v>
      </c>
      <c r="B30" t="s">
        <v>12</v>
      </c>
      <c r="C30">
        <v>5072172</v>
      </c>
      <c r="D30">
        <v>1820788</v>
      </c>
      <c r="E30" s="1">
        <v>7.3059336315882035</v>
      </c>
      <c r="F30" s="1">
        <v>259.28903869979172</v>
      </c>
    </row>
    <row r="31" spans="1:6">
      <c r="A31" t="s">
        <v>15</v>
      </c>
      <c r="B31" t="s">
        <v>13</v>
      </c>
      <c r="C31">
        <v>2457214</v>
      </c>
      <c r="D31">
        <v>823123</v>
      </c>
      <c r="E31" s="1">
        <v>9.0201056969397051</v>
      </c>
      <c r="F31" s="1">
        <v>457.3869353666388</v>
      </c>
    </row>
    <row r="32" spans="1:6">
      <c r="A32" t="s">
        <v>14</v>
      </c>
      <c r="B32" t="s">
        <v>11</v>
      </c>
      <c r="C32">
        <v>6156930</v>
      </c>
      <c r="D32">
        <v>1669705</v>
      </c>
      <c r="E32" s="1">
        <v>10.303412414953556</v>
      </c>
      <c r="F32" s="1">
        <v>560.93277867378708</v>
      </c>
    </row>
    <row r="33" spans="1:6">
      <c r="A33" t="s">
        <v>14</v>
      </c>
      <c r="B33" t="s">
        <v>12</v>
      </c>
      <c r="C33">
        <v>5054240</v>
      </c>
      <c r="D33">
        <v>1856510</v>
      </c>
      <c r="E33" s="1">
        <v>7.3799712716451928</v>
      </c>
      <c r="F33" s="1">
        <v>256.86194779037004</v>
      </c>
    </row>
    <row r="34" spans="1:6">
      <c r="A34" t="s">
        <v>14</v>
      </c>
      <c r="B34" t="s">
        <v>13</v>
      </c>
      <c r="C34">
        <v>2460786</v>
      </c>
      <c r="D34">
        <v>827055</v>
      </c>
      <c r="E34" s="1">
        <v>9.0706432822683478</v>
      </c>
      <c r="F34" s="1">
        <v>459.05583216094368</v>
      </c>
    </row>
    <row r="35" spans="1:6">
      <c r="A35" t="s">
        <v>10</v>
      </c>
      <c r="B35" t="s">
        <v>11</v>
      </c>
      <c r="C35">
        <v>6970365</v>
      </c>
      <c r="D35">
        <v>1780232</v>
      </c>
      <c r="E35" s="1">
        <v>9.4467433197544182</v>
      </c>
      <c r="F35" s="1">
        <v>505.60746646696407</v>
      </c>
    </row>
    <row r="36" spans="1:6">
      <c r="A36" t="s">
        <v>10</v>
      </c>
      <c r="B36" t="s">
        <v>12</v>
      </c>
      <c r="C36">
        <v>4699702</v>
      </c>
      <c r="D36">
        <v>1679277</v>
      </c>
      <c r="E36" s="1">
        <v>7.0676879087227231</v>
      </c>
      <c r="F36" s="1">
        <v>245.63414361165877</v>
      </c>
    </row>
    <row r="37" spans="1:6">
      <c r="A37" t="s">
        <v>10</v>
      </c>
      <c r="B37" t="s">
        <v>13</v>
      </c>
      <c r="C37">
        <v>2444232</v>
      </c>
      <c r="D37">
        <v>792761</v>
      </c>
      <c r="E37" s="1">
        <v>8.4050732500024541</v>
      </c>
      <c r="F37" s="1">
        <v>420.60652630355872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visits</vt:lpstr>
      <vt:lpstr>GA - Bilbasen sessions desktop </vt:lpstr>
      <vt:lpstr>Summary</vt:lpstr>
      <vt:lpstr>Sessions BB</vt:lpstr>
      <vt:lpstr>Sessions BB - source</vt:lpstr>
      <vt:lpstr>Sessions DBA</vt:lpstr>
      <vt:lpstr>Bilbasen RAW</vt:lpstr>
      <vt:lpstr>DBA 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Sorensen, Jennifer</dc:creator>
  <cp:lastModifiedBy>Yaakov Tayeb</cp:lastModifiedBy>
  <dcterms:created xsi:type="dcterms:W3CDTF">2017-06-20T09:28:29Z</dcterms:created>
  <dcterms:modified xsi:type="dcterms:W3CDTF">2017-07-12T07:57:11Z</dcterms:modified>
</cp:coreProperties>
</file>