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yaakov.tayeb\Documents\GitHub\SW\Clients\"/>
    </mc:Choice>
  </mc:AlternateContent>
  <bookViews>
    <workbookView xWindow="0" yWindow="0" windowWidth="28800" windowHeight="14235" tabRatio="500" firstSheet="1" activeTab="2"/>
  </bookViews>
  <sheets>
    <sheet name="Monthly" sheetId="1" r:id="rId1"/>
    <sheet name="Weekly" sheetId="2" r:id="rId2"/>
    <sheet name="Charts - Month" sheetId="5" r:id="rId3"/>
    <sheet name="Charts - Weekly" sheetId="6" r:id="rId4"/>
    <sheet name="Days" sheetId="3" r:id="rId5"/>
    <sheet name="1.17" sheetId="7" r:id="rId6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7" i="7" l="1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6" i="7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63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" i="6"/>
  <c r="D23" i="5"/>
  <c r="D24" i="5"/>
  <c r="D25" i="5"/>
  <c r="D26" i="5"/>
  <c r="D27" i="5"/>
  <c r="D28" i="5"/>
  <c r="D29" i="5"/>
  <c r="D30" i="5"/>
  <c r="D31" i="5"/>
  <c r="D32" i="5"/>
  <c r="D22" i="5"/>
  <c r="D21" i="5"/>
  <c r="D5" i="5"/>
  <c r="D6" i="5"/>
  <c r="D7" i="5"/>
  <c r="D8" i="5"/>
  <c r="D9" i="5"/>
  <c r="D10" i="5"/>
  <c r="D11" i="5"/>
  <c r="D12" i="5"/>
  <c r="D13" i="5"/>
  <c r="D14" i="5"/>
  <c r="D15" i="5"/>
  <c r="D4" i="5"/>
  <c r="D115" i="6" l="1"/>
  <c r="E115" i="6" s="1"/>
  <c r="D114" i="6"/>
  <c r="D113" i="6"/>
  <c r="D112" i="6"/>
  <c r="D111" i="6"/>
  <c r="D110" i="6"/>
  <c r="D109" i="6"/>
  <c r="D108" i="6"/>
  <c r="D107" i="6"/>
  <c r="D106" i="6"/>
  <c r="D105" i="6"/>
  <c r="D104" i="6"/>
  <c r="D103" i="6"/>
  <c r="D102" i="6"/>
  <c r="D101" i="6"/>
  <c r="D100" i="6"/>
  <c r="D99" i="6"/>
  <c r="D98" i="6"/>
  <c r="D97" i="6"/>
  <c r="D96" i="6"/>
  <c r="D95" i="6"/>
  <c r="D94" i="6"/>
  <c r="D93" i="6"/>
  <c r="D92" i="6"/>
  <c r="D91" i="6"/>
  <c r="D90" i="6"/>
  <c r="D89" i="6"/>
  <c r="D88" i="6"/>
  <c r="D87" i="6"/>
  <c r="D86" i="6"/>
  <c r="D85" i="6"/>
  <c r="D84" i="6"/>
  <c r="D83" i="6"/>
  <c r="D82" i="6"/>
  <c r="D81" i="6"/>
  <c r="D80" i="6"/>
  <c r="D79" i="6"/>
  <c r="D78" i="6"/>
  <c r="D77" i="6"/>
  <c r="D76" i="6"/>
  <c r="D75" i="6"/>
  <c r="D74" i="6"/>
  <c r="D73" i="6"/>
  <c r="D72" i="6"/>
  <c r="D71" i="6"/>
  <c r="D70" i="6"/>
  <c r="D69" i="6"/>
  <c r="D68" i="6"/>
  <c r="D67" i="6"/>
  <c r="E67" i="6" s="1"/>
  <c r="D66" i="6"/>
  <c r="G66" i="6" s="1"/>
  <c r="E66" i="6"/>
  <c r="D65" i="6"/>
  <c r="E65" i="6" s="1"/>
  <c r="D64" i="6"/>
  <c r="G64" i="6" s="1"/>
  <c r="D63" i="6"/>
  <c r="E63" i="6" s="1"/>
  <c r="H63" i="6"/>
  <c r="G63" i="6"/>
  <c r="D57" i="6"/>
  <c r="E57" i="6" s="1"/>
  <c r="D56" i="6"/>
  <c r="E56" i="6"/>
  <c r="D55" i="6"/>
  <c r="D54" i="6"/>
  <c r="E54" i="6"/>
  <c r="D53" i="6"/>
  <c r="D52" i="6"/>
  <c r="E52" i="6"/>
  <c r="D51" i="6"/>
  <c r="D50" i="6"/>
  <c r="E50" i="6"/>
  <c r="D49" i="6"/>
  <c r="D48" i="6"/>
  <c r="E48" i="6"/>
  <c r="D47" i="6"/>
  <c r="D46" i="6"/>
  <c r="E46" i="6"/>
  <c r="D45" i="6"/>
  <c r="D44" i="6"/>
  <c r="E44" i="6"/>
  <c r="D43" i="6"/>
  <c r="D42" i="6"/>
  <c r="E42" i="6"/>
  <c r="D41" i="6"/>
  <c r="D40" i="6"/>
  <c r="E40" i="6"/>
  <c r="D39" i="6"/>
  <c r="D38" i="6"/>
  <c r="E38" i="6"/>
  <c r="D37" i="6"/>
  <c r="D36" i="6"/>
  <c r="E36" i="6"/>
  <c r="D35" i="6"/>
  <c r="D34" i="6"/>
  <c r="E34" i="6"/>
  <c r="D33" i="6"/>
  <c r="D32" i="6"/>
  <c r="E32" i="6"/>
  <c r="D31" i="6"/>
  <c r="D30" i="6"/>
  <c r="E30" i="6"/>
  <c r="D29" i="6"/>
  <c r="D28" i="6"/>
  <c r="E28" i="6"/>
  <c r="D27" i="6"/>
  <c r="D26" i="6"/>
  <c r="E26" i="6"/>
  <c r="D25" i="6"/>
  <c r="D24" i="6"/>
  <c r="G24" i="6" s="1"/>
  <c r="E24" i="6"/>
  <c r="D23" i="6"/>
  <c r="E23" i="6" s="1"/>
  <c r="H23" i="6" s="1"/>
  <c r="D22" i="6"/>
  <c r="G22" i="6" s="1"/>
  <c r="E22" i="6"/>
  <c r="D21" i="6"/>
  <c r="E21" i="6" s="1"/>
  <c r="D20" i="6"/>
  <c r="D19" i="6"/>
  <c r="E19" i="6" s="1"/>
  <c r="D18" i="6"/>
  <c r="G18" i="6" s="1"/>
  <c r="E18" i="6"/>
  <c r="H18" i="6" s="1"/>
  <c r="D17" i="6"/>
  <c r="E17" i="6" s="1"/>
  <c r="D16" i="6"/>
  <c r="G16" i="6" s="1"/>
  <c r="E16" i="6"/>
  <c r="D15" i="6"/>
  <c r="E15" i="6" s="1"/>
  <c r="H15" i="6" s="1"/>
  <c r="D14" i="6"/>
  <c r="G14" i="6" s="1"/>
  <c r="E14" i="6"/>
  <c r="D13" i="6"/>
  <c r="E13" i="6" s="1"/>
  <c r="D12" i="6"/>
  <c r="D11" i="6"/>
  <c r="E11" i="6" s="1"/>
  <c r="D10" i="6"/>
  <c r="G10" i="6" s="1"/>
  <c r="E10" i="6"/>
  <c r="H10" i="6" s="1"/>
  <c r="D9" i="6"/>
  <c r="E9" i="6" s="1"/>
  <c r="D8" i="6"/>
  <c r="G8" i="6" s="1"/>
  <c r="E8" i="6"/>
  <c r="D7" i="6"/>
  <c r="E7" i="6" s="1"/>
  <c r="H7" i="6" s="1"/>
  <c r="D6" i="6"/>
  <c r="G6" i="6" s="1"/>
  <c r="E6" i="6"/>
  <c r="D5" i="6"/>
  <c r="E5" i="6" s="1"/>
  <c r="H5" i="6"/>
  <c r="G5" i="6"/>
  <c r="F5" i="5"/>
  <c r="F4" i="5"/>
  <c r="E5" i="5"/>
  <c r="F32" i="5"/>
  <c r="E32" i="5"/>
  <c r="F31" i="5"/>
  <c r="E31" i="5"/>
  <c r="F30" i="5"/>
  <c r="E30" i="5"/>
  <c r="F29" i="5"/>
  <c r="E29" i="5"/>
  <c r="F28" i="5"/>
  <c r="E28" i="5"/>
  <c r="F27" i="5"/>
  <c r="E27" i="5"/>
  <c r="F26" i="5"/>
  <c r="E26" i="5"/>
  <c r="F25" i="5"/>
  <c r="E25" i="5"/>
  <c r="F24" i="5"/>
  <c r="E24" i="5"/>
  <c r="F23" i="5"/>
  <c r="E23" i="5"/>
  <c r="F22" i="5"/>
  <c r="E22" i="5"/>
  <c r="F15" i="5"/>
  <c r="E15" i="5"/>
  <c r="F14" i="5"/>
  <c r="E14" i="5"/>
  <c r="F13" i="5"/>
  <c r="E13" i="5"/>
  <c r="F12" i="5"/>
  <c r="E12" i="5"/>
  <c r="F11" i="5"/>
  <c r="E11" i="5"/>
  <c r="F10" i="5"/>
  <c r="E10" i="5"/>
  <c r="F9" i="5"/>
  <c r="E9" i="5"/>
  <c r="F8" i="5"/>
  <c r="E8" i="5"/>
  <c r="F7" i="5"/>
  <c r="E7" i="5"/>
  <c r="F6" i="5"/>
  <c r="E6" i="5"/>
  <c r="E4" i="5"/>
  <c r="F5" i="3"/>
  <c r="D5" i="3"/>
  <c r="E5" i="3" s="1"/>
  <c r="D369" i="3"/>
  <c r="E369" i="3"/>
  <c r="D368" i="3"/>
  <c r="D367" i="3"/>
  <c r="E367" i="3" s="1"/>
  <c r="D366" i="3"/>
  <c r="D365" i="3"/>
  <c r="E365" i="3" s="1"/>
  <c r="D364" i="3"/>
  <c r="F365" i="3"/>
  <c r="D363" i="3"/>
  <c r="E363" i="3" s="1"/>
  <c r="D362" i="3"/>
  <c r="F363" i="3" s="1"/>
  <c r="D361" i="3"/>
  <c r="E361" i="3" s="1"/>
  <c r="D360" i="3"/>
  <c r="D359" i="3"/>
  <c r="E359" i="3" s="1"/>
  <c r="D358" i="3"/>
  <c r="F359" i="3"/>
  <c r="D357" i="3"/>
  <c r="E357" i="3" s="1"/>
  <c r="D356" i="3"/>
  <c r="F357" i="3"/>
  <c r="D355" i="3"/>
  <c r="E355" i="3" s="1"/>
  <c r="D354" i="3"/>
  <c r="F355" i="3" s="1"/>
  <c r="D353" i="3"/>
  <c r="E353" i="3" s="1"/>
  <c r="D352" i="3"/>
  <c r="D351" i="3"/>
  <c r="E351" i="3" s="1"/>
  <c r="D350" i="3"/>
  <c r="D349" i="3"/>
  <c r="E349" i="3" s="1"/>
  <c r="D348" i="3"/>
  <c r="F349" i="3"/>
  <c r="D347" i="3"/>
  <c r="E347" i="3" s="1"/>
  <c r="D346" i="3"/>
  <c r="F347" i="3" s="1"/>
  <c r="D345" i="3"/>
  <c r="E345" i="3" s="1"/>
  <c r="D344" i="3"/>
  <c r="D343" i="3"/>
  <c r="E343" i="3" s="1"/>
  <c r="D342" i="3"/>
  <c r="F343" i="3"/>
  <c r="D341" i="3"/>
  <c r="E341" i="3" s="1"/>
  <c r="D340" i="3"/>
  <c r="F341" i="3"/>
  <c r="D339" i="3"/>
  <c r="E339" i="3" s="1"/>
  <c r="D338" i="3"/>
  <c r="F339" i="3" s="1"/>
  <c r="D337" i="3"/>
  <c r="E337" i="3" s="1"/>
  <c r="D336" i="3"/>
  <c r="D335" i="3"/>
  <c r="E335" i="3" s="1"/>
  <c r="D334" i="3"/>
  <c r="D333" i="3"/>
  <c r="E333" i="3" s="1"/>
  <c r="D332" i="3"/>
  <c r="F333" i="3"/>
  <c r="D331" i="3"/>
  <c r="E331" i="3" s="1"/>
  <c r="D330" i="3"/>
  <c r="F331" i="3" s="1"/>
  <c r="D329" i="3"/>
  <c r="E329" i="3" s="1"/>
  <c r="D328" i="3"/>
  <c r="F328" i="3" s="1"/>
  <c r="D327" i="3"/>
  <c r="E327" i="3"/>
  <c r="G327" i="3" s="1"/>
  <c r="D326" i="3"/>
  <c r="E326" i="3" s="1"/>
  <c r="F327" i="3"/>
  <c r="D325" i="3"/>
  <c r="E325" i="3" s="1"/>
  <c r="G326" i="3" s="1"/>
  <c r="F326" i="3"/>
  <c r="D324" i="3"/>
  <c r="E324" i="3" s="1"/>
  <c r="F325" i="3"/>
  <c r="D323" i="3"/>
  <c r="E323" i="3" s="1"/>
  <c r="G324" i="3"/>
  <c r="F324" i="3"/>
  <c r="D322" i="3"/>
  <c r="E322" i="3" s="1"/>
  <c r="G323" i="3" s="1"/>
  <c r="F323" i="3"/>
  <c r="D321" i="3"/>
  <c r="E321" i="3" s="1"/>
  <c r="G322" i="3" s="1"/>
  <c r="F322" i="3"/>
  <c r="D320" i="3"/>
  <c r="E320" i="3" s="1"/>
  <c r="F321" i="3"/>
  <c r="D319" i="3"/>
  <c r="E319" i="3" s="1"/>
  <c r="G320" i="3"/>
  <c r="F320" i="3"/>
  <c r="D318" i="3"/>
  <c r="E318" i="3" s="1"/>
  <c r="G319" i="3" s="1"/>
  <c r="F319" i="3"/>
  <c r="D317" i="3"/>
  <c r="E317" i="3" s="1"/>
  <c r="G318" i="3" s="1"/>
  <c r="F318" i="3"/>
  <c r="D316" i="3"/>
  <c r="E316" i="3" s="1"/>
  <c r="G316" i="3" s="1"/>
  <c r="F317" i="3"/>
  <c r="D315" i="3"/>
  <c r="E315" i="3" s="1"/>
  <c r="F316" i="3"/>
  <c r="D314" i="3"/>
  <c r="E314" i="3" s="1"/>
  <c r="G315" i="3" s="1"/>
  <c r="F315" i="3"/>
  <c r="D313" i="3"/>
  <c r="E313" i="3" s="1"/>
  <c r="G314" i="3" s="1"/>
  <c r="F314" i="3"/>
  <c r="D312" i="3"/>
  <c r="E312" i="3" s="1"/>
  <c r="F313" i="3"/>
  <c r="D311" i="3"/>
  <c r="E311" i="3" s="1"/>
  <c r="G312" i="3"/>
  <c r="F312" i="3"/>
  <c r="D310" i="3"/>
  <c r="E310" i="3" s="1"/>
  <c r="G311" i="3" s="1"/>
  <c r="F311" i="3"/>
  <c r="D309" i="3"/>
  <c r="E309" i="3" s="1"/>
  <c r="G310" i="3" s="1"/>
  <c r="F310" i="3"/>
  <c r="D308" i="3"/>
  <c r="E308" i="3" s="1"/>
  <c r="F309" i="3"/>
  <c r="D307" i="3"/>
  <c r="E307" i="3" s="1"/>
  <c r="G308" i="3"/>
  <c r="F308" i="3"/>
  <c r="D306" i="3"/>
  <c r="E306" i="3" s="1"/>
  <c r="G307" i="3" s="1"/>
  <c r="F307" i="3"/>
  <c r="D305" i="3"/>
  <c r="E305" i="3" s="1"/>
  <c r="G306" i="3" s="1"/>
  <c r="F306" i="3"/>
  <c r="D304" i="3"/>
  <c r="E304" i="3" s="1"/>
  <c r="F305" i="3"/>
  <c r="D303" i="3"/>
  <c r="E303" i="3" s="1"/>
  <c r="G304" i="3"/>
  <c r="F304" i="3"/>
  <c r="D302" i="3"/>
  <c r="E302" i="3" s="1"/>
  <c r="G303" i="3" s="1"/>
  <c r="F303" i="3"/>
  <c r="D301" i="3"/>
  <c r="E301" i="3" s="1"/>
  <c r="G302" i="3" s="1"/>
  <c r="F302" i="3"/>
  <c r="D300" i="3"/>
  <c r="E300" i="3" s="1"/>
  <c r="G300" i="3" s="1"/>
  <c r="F301" i="3"/>
  <c r="D299" i="3"/>
  <c r="E299" i="3" s="1"/>
  <c r="F300" i="3"/>
  <c r="D298" i="3"/>
  <c r="E298" i="3" s="1"/>
  <c r="G299" i="3" s="1"/>
  <c r="F299" i="3"/>
  <c r="D297" i="3"/>
  <c r="E297" i="3" s="1"/>
  <c r="G298" i="3" s="1"/>
  <c r="F298" i="3"/>
  <c r="D296" i="3"/>
  <c r="E296" i="3" s="1"/>
  <c r="F297" i="3"/>
  <c r="D295" i="3"/>
  <c r="E295" i="3" s="1"/>
  <c r="G296" i="3"/>
  <c r="F296" i="3"/>
  <c r="D294" i="3"/>
  <c r="E294" i="3" s="1"/>
  <c r="G295" i="3" s="1"/>
  <c r="F295" i="3"/>
  <c r="D293" i="3"/>
  <c r="E293" i="3" s="1"/>
  <c r="G294" i="3" s="1"/>
  <c r="F294" i="3"/>
  <c r="D292" i="3"/>
  <c r="E292" i="3" s="1"/>
  <c r="F293" i="3"/>
  <c r="D291" i="3"/>
  <c r="E291" i="3" s="1"/>
  <c r="G292" i="3"/>
  <c r="F292" i="3"/>
  <c r="D290" i="3"/>
  <c r="E290" i="3" s="1"/>
  <c r="G291" i="3" s="1"/>
  <c r="F291" i="3"/>
  <c r="D289" i="3"/>
  <c r="E289" i="3" s="1"/>
  <c r="G290" i="3" s="1"/>
  <c r="F290" i="3"/>
  <c r="D288" i="3"/>
  <c r="E288" i="3" s="1"/>
  <c r="F289" i="3"/>
  <c r="D287" i="3"/>
  <c r="E287" i="3" s="1"/>
  <c r="G288" i="3"/>
  <c r="F288" i="3"/>
  <c r="D286" i="3"/>
  <c r="E286" i="3" s="1"/>
  <c r="G287" i="3" s="1"/>
  <c r="F287" i="3"/>
  <c r="D285" i="3"/>
  <c r="E285" i="3" s="1"/>
  <c r="G286" i="3" s="1"/>
  <c r="F286" i="3"/>
  <c r="D284" i="3"/>
  <c r="E284" i="3" s="1"/>
  <c r="G284" i="3" s="1"/>
  <c r="F285" i="3"/>
  <c r="D283" i="3"/>
  <c r="E283" i="3" s="1"/>
  <c r="F284" i="3"/>
  <c r="D282" i="3"/>
  <c r="E282" i="3" s="1"/>
  <c r="G283" i="3" s="1"/>
  <c r="F283" i="3"/>
  <c r="D281" i="3"/>
  <c r="E281" i="3" s="1"/>
  <c r="G282" i="3" s="1"/>
  <c r="F282" i="3"/>
  <c r="D280" i="3"/>
  <c r="E280" i="3" s="1"/>
  <c r="F281" i="3"/>
  <c r="D279" i="3"/>
  <c r="E279" i="3" s="1"/>
  <c r="G280" i="3"/>
  <c r="F280" i="3"/>
  <c r="D278" i="3"/>
  <c r="E278" i="3" s="1"/>
  <c r="G279" i="3" s="1"/>
  <c r="F279" i="3"/>
  <c r="D277" i="3"/>
  <c r="E277" i="3" s="1"/>
  <c r="G278" i="3" s="1"/>
  <c r="F278" i="3"/>
  <c r="D276" i="3"/>
  <c r="E276" i="3" s="1"/>
  <c r="F277" i="3"/>
  <c r="D275" i="3"/>
  <c r="E275" i="3" s="1"/>
  <c r="G276" i="3"/>
  <c r="F276" i="3"/>
  <c r="D274" i="3"/>
  <c r="E274" i="3" s="1"/>
  <c r="G275" i="3" s="1"/>
  <c r="F275" i="3"/>
  <c r="D273" i="3"/>
  <c r="E273" i="3" s="1"/>
  <c r="G274" i="3" s="1"/>
  <c r="F274" i="3"/>
  <c r="D272" i="3"/>
  <c r="E272" i="3" s="1"/>
  <c r="F273" i="3"/>
  <c r="D271" i="3"/>
  <c r="E271" i="3" s="1"/>
  <c r="G272" i="3"/>
  <c r="F272" i="3"/>
  <c r="D270" i="3"/>
  <c r="E270" i="3" s="1"/>
  <c r="G271" i="3" s="1"/>
  <c r="F271" i="3"/>
  <c r="D269" i="3"/>
  <c r="E269" i="3" s="1"/>
  <c r="G270" i="3" s="1"/>
  <c r="F270" i="3"/>
  <c r="D268" i="3"/>
  <c r="E268" i="3" s="1"/>
  <c r="G268" i="3" s="1"/>
  <c r="F269" i="3"/>
  <c r="D267" i="3"/>
  <c r="E267" i="3" s="1"/>
  <c r="F268" i="3"/>
  <c r="D266" i="3"/>
  <c r="E266" i="3" s="1"/>
  <c r="G267" i="3" s="1"/>
  <c r="F267" i="3"/>
  <c r="D265" i="3"/>
  <c r="E265" i="3" s="1"/>
  <c r="G266" i="3" s="1"/>
  <c r="F266" i="3"/>
  <c r="D264" i="3"/>
  <c r="E264" i="3" s="1"/>
  <c r="F265" i="3"/>
  <c r="D263" i="3"/>
  <c r="E263" i="3" s="1"/>
  <c r="G264" i="3"/>
  <c r="F264" i="3"/>
  <c r="D262" i="3"/>
  <c r="E262" i="3" s="1"/>
  <c r="G263" i="3" s="1"/>
  <c r="F263" i="3"/>
  <c r="D261" i="3"/>
  <c r="E261" i="3" s="1"/>
  <c r="G262" i="3" s="1"/>
  <c r="F262" i="3"/>
  <c r="D260" i="3"/>
  <c r="E260" i="3" s="1"/>
  <c r="F261" i="3"/>
  <c r="D259" i="3"/>
  <c r="E259" i="3" s="1"/>
  <c r="G260" i="3"/>
  <c r="F260" i="3"/>
  <c r="D258" i="3"/>
  <c r="E258" i="3" s="1"/>
  <c r="G259" i="3" s="1"/>
  <c r="F259" i="3"/>
  <c r="D257" i="3"/>
  <c r="E257" i="3" s="1"/>
  <c r="G258" i="3" s="1"/>
  <c r="F258" i="3"/>
  <c r="D256" i="3"/>
  <c r="E256" i="3" s="1"/>
  <c r="F257" i="3"/>
  <c r="D255" i="3"/>
  <c r="E255" i="3" s="1"/>
  <c r="G256" i="3"/>
  <c r="F256" i="3"/>
  <c r="D254" i="3"/>
  <c r="E254" i="3" s="1"/>
  <c r="G255" i="3" s="1"/>
  <c r="F255" i="3"/>
  <c r="D253" i="3"/>
  <c r="D252" i="3"/>
  <c r="E252" i="3" s="1"/>
  <c r="G252" i="3" s="1"/>
  <c r="D251" i="3"/>
  <c r="E251" i="3" s="1"/>
  <c r="F252" i="3"/>
  <c r="D250" i="3"/>
  <c r="E250" i="3" s="1"/>
  <c r="G251" i="3" s="1"/>
  <c r="F251" i="3"/>
  <c r="D249" i="3"/>
  <c r="D248" i="3"/>
  <c r="E248" i="3" s="1"/>
  <c r="G248" i="3" s="1"/>
  <c r="D247" i="3"/>
  <c r="E247" i="3" s="1"/>
  <c r="F248" i="3"/>
  <c r="D246" i="3"/>
  <c r="E246" i="3" s="1"/>
  <c r="G247" i="3" s="1"/>
  <c r="F247" i="3"/>
  <c r="D245" i="3"/>
  <c r="D244" i="3"/>
  <c r="E244" i="3" s="1"/>
  <c r="G244" i="3" s="1"/>
  <c r="D243" i="3"/>
  <c r="E243" i="3" s="1"/>
  <c r="F244" i="3"/>
  <c r="D242" i="3"/>
  <c r="E242" i="3" s="1"/>
  <c r="G243" i="3" s="1"/>
  <c r="F243" i="3"/>
  <c r="D241" i="3"/>
  <c r="D240" i="3"/>
  <c r="E240" i="3" s="1"/>
  <c r="G240" i="3" s="1"/>
  <c r="D239" i="3"/>
  <c r="E239" i="3" s="1"/>
  <c r="F240" i="3"/>
  <c r="D238" i="3"/>
  <c r="E238" i="3" s="1"/>
  <c r="G239" i="3" s="1"/>
  <c r="F239" i="3"/>
  <c r="D237" i="3"/>
  <c r="D236" i="3"/>
  <c r="E236" i="3" s="1"/>
  <c r="G236" i="3" s="1"/>
  <c r="D235" i="3"/>
  <c r="E235" i="3" s="1"/>
  <c r="F236" i="3"/>
  <c r="D234" i="3"/>
  <c r="E234" i="3" s="1"/>
  <c r="G235" i="3" s="1"/>
  <c r="F235" i="3"/>
  <c r="D233" i="3"/>
  <c r="D232" i="3"/>
  <c r="E232" i="3" s="1"/>
  <c r="G232" i="3" s="1"/>
  <c r="D231" i="3"/>
  <c r="E231" i="3" s="1"/>
  <c r="D230" i="3"/>
  <c r="E230" i="3" s="1"/>
  <c r="G231" i="3" s="1"/>
  <c r="F231" i="3"/>
  <c r="D229" i="3"/>
  <c r="D228" i="3"/>
  <c r="E228" i="3" s="1"/>
  <c r="G228" i="3" s="1"/>
  <c r="D227" i="3"/>
  <c r="E227" i="3" s="1"/>
  <c r="F228" i="3"/>
  <c r="D226" i="3"/>
  <c r="E226" i="3" s="1"/>
  <c r="G227" i="3" s="1"/>
  <c r="F227" i="3"/>
  <c r="D225" i="3"/>
  <c r="D224" i="3"/>
  <c r="E224" i="3" s="1"/>
  <c r="G224" i="3" s="1"/>
  <c r="D223" i="3"/>
  <c r="E223" i="3" s="1"/>
  <c r="F224" i="3"/>
  <c r="D222" i="3"/>
  <c r="E222" i="3" s="1"/>
  <c r="G223" i="3" s="1"/>
  <c r="F223" i="3"/>
  <c r="D221" i="3"/>
  <c r="D220" i="3"/>
  <c r="E220" i="3" s="1"/>
  <c r="G220" i="3" s="1"/>
  <c r="D219" i="3"/>
  <c r="E219" i="3" s="1"/>
  <c r="F220" i="3"/>
  <c r="D218" i="3"/>
  <c r="E218" i="3" s="1"/>
  <c r="G219" i="3" s="1"/>
  <c r="F219" i="3"/>
  <c r="D217" i="3"/>
  <c r="D216" i="3"/>
  <c r="E216" i="3" s="1"/>
  <c r="G216" i="3" s="1"/>
  <c r="D215" i="3"/>
  <c r="E215" i="3" s="1"/>
  <c r="F216" i="3"/>
  <c r="D214" i="3"/>
  <c r="E214" i="3" s="1"/>
  <c r="G215" i="3" s="1"/>
  <c r="F215" i="3"/>
  <c r="D213" i="3"/>
  <c r="D212" i="3"/>
  <c r="E212" i="3" s="1"/>
  <c r="G212" i="3" s="1"/>
  <c r="D211" i="3"/>
  <c r="E211" i="3" s="1"/>
  <c r="F212" i="3"/>
  <c r="D210" i="3"/>
  <c r="E210" i="3" s="1"/>
  <c r="G211" i="3" s="1"/>
  <c r="F211" i="3"/>
  <c r="D209" i="3"/>
  <c r="D208" i="3"/>
  <c r="E208" i="3" s="1"/>
  <c r="G208" i="3" s="1"/>
  <c r="D207" i="3"/>
  <c r="E207" i="3" s="1"/>
  <c r="D206" i="3"/>
  <c r="E206" i="3" s="1"/>
  <c r="G207" i="3" s="1"/>
  <c r="F207" i="3"/>
  <c r="D205" i="3"/>
  <c r="D204" i="3"/>
  <c r="E204" i="3" s="1"/>
  <c r="G204" i="3" s="1"/>
  <c r="D203" i="3"/>
  <c r="E203" i="3" s="1"/>
  <c r="D202" i="3"/>
  <c r="E202" i="3" s="1"/>
  <c r="G203" i="3" s="1"/>
  <c r="F203" i="3"/>
  <c r="D201" i="3"/>
  <c r="D200" i="3"/>
  <c r="E200" i="3" s="1"/>
  <c r="G200" i="3" s="1"/>
  <c r="D199" i="3"/>
  <c r="E199" i="3" s="1"/>
  <c r="F200" i="3"/>
  <c r="D198" i="3"/>
  <c r="E198" i="3" s="1"/>
  <c r="G199" i="3" s="1"/>
  <c r="F199" i="3"/>
  <c r="D197" i="3"/>
  <c r="D196" i="3"/>
  <c r="E196" i="3" s="1"/>
  <c r="G196" i="3" s="1"/>
  <c r="D195" i="3"/>
  <c r="E195" i="3" s="1"/>
  <c r="F196" i="3"/>
  <c r="D194" i="3"/>
  <c r="E194" i="3" s="1"/>
  <c r="G195" i="3" s="1"/>
  <c r="F195" i="3"/>
  <c r="D193" i="3"/>
  <c r="E193" i="3" s="1"/>
  <c r="F194" i="3"/>
  <c r="D192" i="3"/>
  <c r="E192" i="3" s="1"/>
  <c r="G192" i="3" s="1"/>
  <c r="D191" i="3"/>
  <c r="E191" i="3" s="1"/>
  <c r="D190" i="3"/>
  <c r="E190" i="3" s="1"/>
  <c r="G190" i="3" s="1"/>
  <c r="D189" i="3"/>
  <c r="E189" i="3" s="1"/>
  <c r="D188" i="3"/>
  <c r="E188" i="3" s="1"/>
  <c r="G188" i="3" s="1"/>
  <c r="D187" i="3"/>
  <c r="E187" i="3" s="1"/>
  <c r="D186" i="3"/>
  <c r="E186" i="3" s="1"/>
  <c r="G186" i="3" s="1"/>
  <c r="D185" i="3"/>
  <c r="E185" i="3" s="1"/>
  <c r="D184" i="3"/>
  <c r="E184" i="3" s="1"/>
  <c r="G184" i="3" s="1"/>
  <c r="D183" i="3"/>
  <c r="E183" i="3" s="1"/>
  <c r="D182" i="3"/>
  <c r="E182" i="3" s="1"/>
  <c r="G182" i="3" s="1"/>
  <c r="D181" i="3"/>
  <c r="E181" i="3" s="1"/>
  <c r="D180" i="3"/>
  <c r="E180" i="3" s="1"/>
  <c r="G180" i="3" s="1"/>
  <c r="D179" i="3"/>
  <c r="E179" i="3" s="1"/>
  <c r="D178" i="3"/>
  <c r="E178" i="3" s="1"/>
  <c r="G178" i="3" s="1"/>
  <c r="D177" i="3"/>
  <c r="E177" i="3" s="1"/>
  <c r="D176" i="3"/>
  <c r="E176" i="3" s="1"/>
  <c r="G176" i="3" s="1"/>
  <c r="D175" i="3"/>
  <c r="E175" i="3" s="1"/>
  <c r="D174" i="3"/>
  <c r="E174" i="3" s="1"/>
  <c r="G174" i="3" s="1"/>
  <c r="D173" i="3"/>
  <c r="E173" i="3" s="1"/>
  <c r="D172" i="3"/>
  <c r="E172" i="3" s="1"/>
  <c r="G172" i="3" s="1"/>
  <c r="D171" i="3"/>
  <c r="E171" i="3" s="1"/>
  <c r="D170" i="3"/>
  <c r="E170" i="3" s="1"/>
  <c r="G170" i="3" s="1"/>
  <c r="D169" i="3"/>
  <c r="E169" i="3" s="1"/>
  <c r="D168" i="3"/>
  <c r="E168" i="3" s="1"/>
  <c r="G168" i="3" s="1"/>
  <c r="D167" i="3"/>
  <c r="E167" i="3" s="1"/>
  <c r="D166" i="3"/>
  <c r="E166" i="3" s="1"/>
  <c r="G166" i="3" s="1"/>
  <c r="D165" i="3"/>
  <c r="E165" i="3" s="1"/>
  <c r="D164" i="3"/>
  <c r="E164" i="3" s="1"/>
  <c r="G164" i="3" s="1"/>
  <c r="D163" i="3"/>
  <c r="E163" i="3" s="1"/>
  <c r="D162" i="3"/>
  <c r="E162" i="3" s="1"/>
  <c r="G162" i="3" s="1"/>
  <c r="D161" i="3"/>
  <c r="E161" i="3" s="1"/>
  <c r="D160" i="3"/>
  <c r="E160" i="3" s="1"/>
  <c r="G160" i="3" s="1"/>
  <c r="D159" i="3"/>
  <c r="E159" i="3" s="1"/>
  <c r="D158" i="3"/>
  <c r="E158" i="3" s="1"/>
  <c r="G158" i="3" s="1"/>
  <c r="D157" i="3"/>
  <c r="E157" i="3" s="1"/>
  <c r="D156" i="3"/>
  <c r="E156" i="3" s="1"/>
  <c r="G156" i="3" s="1"/>
  <c r="D155" i="3"/>
  <c r="E155" i="3" s="1"/>
  <c r="D154" i="3"/>
  <c r="E154" i="3" s="1"/>
  <c r="G154" i="3" s="1"/>
  <c r="D153" i="3"/>
  <c r="E153" i="3" s="1"/>
  <c r="D152" i="3"/>
  <c r="E152" i="3" s="1"/>
  <c r="G152" i="3" s="1"/>
  <c r="D151" i="3"/>
  <c r="E151" i="3" s="1"/>
  <c r="D150" i="3"/>
  <c r="E150" i="3" s="1"/>
  <c r="G150" i="3" s="1"/>
  <c r="D149" i="3"/>
  <c r="E149" i="3" s="1"/>
  <c r="D148" i="3"/>
  <c r="E148" i="3" s="1"/>
  <c r="G148" i="3" s="1"/>
  <c r="D147" i="3"/>
  <c r="E147" i="3" s="1"/>
  <c r="D146" i="3"/>
  <c r="E146" i="3" s="1"/>
  <c r="G146" i="3" s="1"/>
  <c r="D145" i="3"/>
  <c r="E145" i="3" s="1"/>
  <c r="D144" i="3"/>
  <c r="E144" i="3" s="1"/>
  <c r="G144" i="3" s="1"/>
  <c r="D143" i="3"/>
  <c r="E143" i="3" s="1"/>
  <c r="D142" i="3"/>
  <c r="E142" i="3" s="1"/>
  <c r="G142" i="3" s="1"/>
  <c r="D141" i="3"/>
  <c r="E141" i="3" s="1"/>
  <c r="D140" i="3"/>
  <c r="E140" i="3" s="1"/>
  <c r="G140" i="3" s="1"/>
  <c r="D139" i="3"/>
  <c r="E139" i="3" s="1"/>
  <c r="D138" i="3"/>
  <c r="E138" i="3" s="1"/>
  <c r="G138" i="3" s="1"/>
  <c r="D137" i="3"/>
  <c r="E137" i="3" s="1"/>
  <c r="D136" i="3"/>
  <c r="E136" i="3" s="1"/>
  <c r="G136" i="3" s="1"/>
  <c r="D135" i="3"/>
  <c r="E135" i="3" s="1"/>
  <c r="D134" i="3"/>
  <c r="E134" i="3" s="1"/>
  <c r="G134" i="3" s="1"/>
  <c r="D133" i="3"/>
  <c r="E133" i="3" s="1"/>
  <c r="D132" i="3"/>
  <c r="E132" i="3" s="1"/>
  <c r="G132" i="3" s="1"/>
  <c r="D131" i="3"/>
  <c r="E131" i="3" s="1"/>
  <c r="D130" i="3"/>
  <c r="E130" i="3" s="1"/>
  <c r="G130" i="3" s="1"/>
  <c r="D129" i="3"/>
  <c r="E129" i="3" s="1"/>
  <c r="D128" i="3"/>
  <c r="E128" i="3" s="1"/>
  <c r="G128" i="3" s="1"/>
  <c r="D127" i="3"/>
  <c r="E127" i="3" s="1"/>
  <c r="D126" i="3"/>
  <c r="E126" i="3" s="1"/>
  <c r="G126" i="3" s="1"/>
  <c r="D125" i="3"/>
  <c r="E125" i="3" s="1"/>
  <c r="D124" i="3"/>
  <c r="E124" i="3" s="1"/>
  <c r="G124" i="3" s="1"/>
  <c r="D123" i="3"/>
  <c r="E123" i="3" s="1"/>
  <c r="D122" i="3"/>
  <c r="E122" i="3" s="1"/>
  <c r="G122" i="3" s="1"/>
  <c r="D121" i="3"/>
  <c r="E121" i="3" s="1"/>
  <c r="D120" i="3"/>
  <c r="E120" i="3" s="1"/>
  <c r="G120" i="3" s="1"/>
  <c r="D119" i="3"/>
  <c r="E119" i="3" s="1"/>
  <c r="D118" i="3"/>
  <c r="E118" i="3" s="1"/>
  <c r="G118" i="3" s="1"/>
  <c r="D117" i="3"/>
  <c r="E117" i="3" s="1"/>
  <c r="D116" i="3"/>
  <c r="E116" i="3" s="1"/>
  <c r="G116" i="3" s="1"/>
  <c r="D115" i="3"/>
  <c r="E115" i="3" s="1"/>
  <c r="D114" i="3"/>
  <c r="E114" i="3" s="1"/>
  <c r="G114" i="3" s="1"/>
  <c r="D113" i="3"/>
  <c r="E113" i="3" s="1"/>
  <c r="D112" i="3"/>
  <c r="E112" i="3" s="1"/>
  <c r="G112" i="3" s="1"/>
  <c r="D111" i="3"/>
  <c r="E111" i="3" s="1"/>
  <c r="D110" i="3"/>
  <c r="E110" i="3" s="1"/>
  <c r="G110" i="3" s="1"/>
  <c r="D109" i="3"/>
  <c r="E109" i="3" s="1"/>
  <c r="D108" i="3"/>
  <c r="E108" i="3" s="1"/>
  <c r="G108" i="3" s="1"/>
  <c r="D107" i="3"/>
  <c r="E107" i="3" s="1"/>
  <c r="D106" i="3"/>
  <c r="E106" i="3" s="1"/>
  <c r="G106" i="3" s="1"/>
  <c r="D105" i="3"/>
  <c r="E105" i="3" s="1"/>
  <c r="D104" i="3"/>
  <c r="E104" i="3" s="1"/>
  <c r="G104" i="3" s="1"/>
  <c r="D103" i="3"/>
  <c r="E103" i="3" s="1"/>
  <c r="D102" i="3"/>
  <c r="E102" i="3" s="1"/>
  <c r="G102" i="3" s="1"/>
  <c r="D101" i="3"/>
  <c r="E101" i="3" s="1"/>
  <c r="D100" i="3"/>
  <c r="E100" i="3" s="1"/>
  <c r="G100" i="3" s="1"/>
  <c r="D99" i="3"/>
  <c r="E99" i="3" s="1"/>
  <c r="D98" i="3"/>
  <c r="E98" i="3" s="1"/>
  <c r="G98" i="3" s="1"/>
  <c r="D97" i="3"/>
  <c r="E97" i="3" s="1"/>
  <c r="D96" i="3"/>
  <c r="E96" i="3" s="1"/>
  <c r="G96" i="3" s="1"/>
  <c r="D95" i="3"/>
  <c r="E95" i="3" s="1"/>
  <c r="D94" i="3"/>
  <c r="E94" i="3" s="1"/>
  <c r="G94" i="3" s="1"/>
  <c r="D93" i="3"/>
  <c r="E93" i="3" s="1"/>
  <c r="D92" i="3"/>
  <c r="E92" i="3" s="1"/>
  <c r="G92" i="3" s="1"/>
  <c r="D91" i="3"/>
  <c r="E91" i="3" s="1"/>
  <c r="D90" i="3"/>
  <c r="E90" i="3" s="1"/>
  <c r="G90" i="3" s="1"/>
  <c r="D89" i="3"/>
  <c r="E89" i="3" s="1"/>
  <c r="D88" i="3"/>
  <c r="E88" i="3" s="1"/>
  <c r="G88" i="3" s="1"/>
  <c r="D87" i="3"/>
  <c r="E87" i="3" s="1"/>
  <c r="D86" i="3"/>
  <c r="E86" i="3" s="1"/>
  <c r="G86" i="3" s="1"/>
  <c r="D85" i="3"/>
  <c r="E85" i="3" s="1"/>
  <c r="D84" i="3"/>
  <c r="E84" i="3" s="1"/>
  <c r="G84" i="3" s="1"/>
  <c r="D83" i="3"/>
  <c r="E83" i="3" s="1"/>
  <c r="D82" i="3"/>
  <c r="E82" i="3" s="1"/>
  <c r="G82" i="3" s="1"/>
  <c r="D81" i="3"/>
  <c r="E81" i="3"/>
  <c r="G81" i="3" s="1"/>
  <c r="D80" i="3"/>
  <c r="E80" i="3"/>
  <c r="G80" i="3" s="1"/>
  <c r="F81" i="3"/>
  <c r="D79" i="3"/>
  <c r="E79" i="3"/>
  <c r="F80" i="3"/>
  <c r="D78" i="3"/>
  <c r="E78" i="3" s="1"/>
  <c r="G78" i="3" s="1"/>
  <c r="D77" i="3"/>
  <c r="F77" i="3" s="1"/>
  <c r="E77" i="3"/>
  <c r="G77" i="3" s="1"/>
  <c r="D76" i="3"/>
  <c r="F76" i="3" s="1"/>
  <c r="E76" i="3"/>
  <c r="D75" i="3"/>
  <c r="F75" i="3" s="1"/>
  <c r="E75" i="3"/>
  <c r="G76" i="3"/>
  <c r="D74" i="3"/>
  <c r="F74" i="3" s="1"/>
  <c r="E74" i="3"/>
  <c r="G75" i="3"/>
  <c r="D73" i="3"/>
  <c r="F73" i="3" s="1"/>
  <c r="E73" i="3"/>
  <c r="G74" i="3"/>
  <c r="D72" i="3"/>
  <c r="F72" i="3" s="1"/>
  <c r="E72" i="3"/>
  <c r="G73" i="3"/>
  <c r="D71" i="3"/>
  <c r="F71" i="3" s="1"/>
  <c r="E71" i="3"/>
  <c r="G72" i="3"/>
  <c r="D70" i="3"/>
  <c r="F70" i="3" s="1"/>
  <c r="E70" i="3"/>
  <c r="G71" i="3"/>
  <c r="D69" i="3"/>
  <c r="F69" i="3" s="1"/>
  <c r="E69" i="3"/>
  <c r="G70" i="3"/>
  <c r="D68" i="3"/>
  <c r="F68" i="3" s="1"/>
  <c r="E68" i="3"/>
  <c r="G69" i="3"/>
  <c r="D67" i="3"/>
  <c r="F67" i="3" s="1"/>
  <c r="E67" i="3"/>
  <c r="G68" i="3"/>
  <c r="D66" i="3"/>
  <c r="F66" i="3" s="1"/>
  <c r="E66" i="3"/>
  <c r="G67" i="3"/>
  <c r="D65" i="3"/>
  <c r="F65" i="3" s="1"/>
  <c r="E65" i="3"/>
  <c r="G66" i="3"/>
  <c r="D64" i="3"/>
  <c r="F64" i="3" s="1"/>
  <c r="E64" i="3"/>
  <c r="G65" i="3"/>
  <c r="D63" i="3"/>
  <c r="F63" i="3" s="1"/>
  <c r="E63" i="3"/>
  <c r="G64" i="3"/>
  <c r="D62" i="3"/>
  <c r="F62" i="3" s="1"/>
  <c r="E62" i="3"/>
  <c r="G63" i="3"/>
  <c r="D61" i="3"/>
  <c r="F61" i="3" s="1"/>
  <c r="E61" i="3"/>
  <c r="G62" i="3"/>
  <c r="D60" i="3"/>
  <c r="F60" i="3" s="1"/>
  <c r="E60" i="3"/>
  <c r="G61" i="3"/>
  <c r="D59" i="3"/>
  <c r="F59" i="3" s="1"/>
  <c r="E59" i="3"/>
  <c r="G60" i="3"/>
  <c r="D58" i="3"/>
  <c r="F58" i="3" s="1"/>
  <c r="E58" i="3"/>
  <c r="G59" i="3"/>
  <c r="D57" i="3"/>
  <c r="F57" i="3" s="1"/>
  <c r="E57" i="3"/>
  <c r="G58" i="3"/>
  <c r="D56" i="3"/>
  <c r="F56" i="3" s="1"/>
  <c r="E56" i="3"/>
  <c r="G57" i="3"/>
  <c r="D55" i="3"/>
  <c r="F55" i="3" s="1"/>
  <c r="E55" i="3"/>
  <c r="G56" i="3"/>
  <c r="D54" i="3"/>
  <c r="F54" i="3" s="1"/>
  <c r="E54" i="3"/>
  <c r="G55" i="3"/>
  <c r="D53" i="3"/>
  <c r="F53" i="3" s="1"/>
  <c r="E53" i="3"/>
  <c r="G54" i="3"/>
  <c r="D52" i="3"/>
  <c r="F52" i="3" s="1"/>
  <c r="E52" i="3"/>
  <c r="G53" i="3"/>
  <c r="D51" i="3"/>
  <c r="F51" i="3" s="1"/>
  <c r="E51" i="3"/>
  <c r="G52" i="3"/>
  <c r="D50" i="3"/>
  <c r="F50" i="3" s="1"/>
  <c r="E50" i="3"/>
  <c r="G51" i="3"/>
  <c r="D49" i="3"/>
  <c r="F49" i="3" s="1"/>
  <c r="E49" i="3"/>
  <c r="G50" i="3"/>
  <c r="D48" i="3"/>
  <c r="F48" i="3" s="1"/>
  <c r="E48" i="3"/>
  <c r="G49" i="3"/>
  <c r="D47" i="3"/>
  <c r="F47" i="3" s="1"/>
  <c r="E47" i="3"/>
  <c r="G48" i="3"/>
  <c r="D46" i="3"/>
  <c r="F46" i="3" s="1"/>
  <c r="E46" i="3"/>
  <c r="G47" i="3"/>
  <c r="D45" i="3"/>
  <c r="F45" i="3" s="1"/>
  <c r="E45" i="3"/>
  <c r="G46" i="3"/>
  <c r="D44" i="3"/>
  <c r="F44" i="3" s="1"/>
  <c r="E44" i="3"/>
  <c r="G45" i="3"/>
  <c r="D43" i="3"/>
  <c r="F43" i="3" s="1"/>
  <c r="E43" i="3"/>
  <c r="G44" i="3"/>
  <c r="D42" i="3"/>
  <c r="F42" i="3" s="1"/>
  <c r="E42" i="3"/>
  <c r="G43" i="3"/>
  <c r="D41" i="3"/>
  <c r="F41" i="3" s="1"/>
  <c r="E41" i="3"/>
  <c r="G42" i="3"/>
  <c r="D40" i="3"/>
  <c r="F40" i="3" s="1"/>
  <c r="E40" i="3"/>
  <c r="G41" i="3"/>
  <c r="D39" i="3"/>
  <c r="F39" i="3" s="1"/>
  <c r="E39" i="3"/>
  <c r="G40" i="3"/>
  <c r="D38" i="3"/>
  <c r="F38" i="3" s="1"/>
  <c r="E38" i="3"/>
  <c r="G39" i="3"/>
  <c r="D37" i="3"/>
  <c r="F37" i="3" s="1"/>
  <c r="E37" i="3"/>
  <c r="G38" i="3"/>
  <c r="D36" i="3"/>
  <c r="F36" i="3" s="1"/>
  <c r="E36" i="3"/>
  <c r="G37" i="3"/>
  <c r="D35" i="3"/>
  <c r="F35" i="3" s="1"/>
  <c r="E35" i="3"/>
  <c r="G36" i="3"/>
  <c r="D34" i="3"/>
  <c r="F34" i="3" s="1"/>
  <c r="E34" i="3"/>
  <c r="G35" i="3"/>
  <c r="D33" i="3"/>
  <c r="F33" i="3" s="1"/>
  <c r="E33" i="3"/>
  <c r="G34" i="3"/>
  <c r="D32" i="3"/>
  <c r="F32" i="3" s="1"/>
  <c r="E32" i="3"/>
  <c r="G33" i="3"/>
  <c r="D31" i="3"/>
  <c r="F31" i="3" s="1"/>
  <c r="E31" i="3"/>
  <c r="G32" i="3"/>
  <c r="D30" i="3"/>
  <c r="F30" i="3" s="1"/>
  <c r="E30" i="3"/>
  <c r="G31" i="3"/>
  <c r="D29" i="3"/>
  <c r="F29" i="3" s="1"/>
  <c r="E29" i="3"/>
  <c r="G30" i="3"/>
  <c r="D28" i="3"/>
  <c r="F28" i="3" s="1"/>
  <c r="E28" i="3"/>
  <c r="G29" i="3"/>
  <c r="D27" i="3"/>
  <c r="F27" i="3" s="1"/>
  <c r="E27" i="3"/>
  <c r="G28" i="3"/>
  <c r="D26" i="3"/>
  <c r="F26" i="3" s="1"/>
  <c r="E26" i="3"/>
  <c r="G27" i="3"/>
  <c r="D25" i="3"/>
  <c r="F25" i="3" s="1"/>
  <c r="E25" i="3"/>
  <c r="G26" i="3"/>
  <c r="D24" i="3"/>
  <c r="F24" i="3" s="1"/>
  <c r="E24" i="3"/>
  <c r="G25" i="3"/>
  <c r="D23" i="3"/>
  <c r="F23" i="3" s="1"/>
  <c r="E23" i="3"/>
  <c r="G24" i="3"/>
  <c r="D22" i="3"/>
  <c r="F22" i="3" s="1"/>
  <c r="E22" i="3"/>
  <c r="G23" i="3"/>
  <c r="D21" i="3"/>
  <c r="F21" i="3" s="1"/>
  <c r="E21" i="3"/>
  <c r="G22" i="3"/>
  <c r="D20" i="3"/>
  <c r="F20" i="3" s="1"/>
  <c r="E20" i="3"/>
  <c r="G21" i="3"/>
  <c r="D19" i="3"/>
  <c r="F19" i="3" s="1"/>
  <c r="E19" i="3"/>
  <c r="G20" i="3"/>
  <c r="D18" i="3"/>
  <c r="F18" i="3" s="1"/>
  <c r="E18" i="3"/>
  <c r="G19" i="3"/>
  <c r="D17" i="3"/>
  <c r="F17" i="3" s="1"/>
  <c r="E17" i="3"/>
  <c r="G18" i="3"/>
  <c r="D16" i="3"/>
  <c r="F16" i="3" s="1"/>
  <c r="E16" i="3"/>
  <c r="G17" i="3"/>
  <c r="D15" i="3"/>
  <c r="F15" i="3" s="1"/>
  <c r="E15" i="3"/>
  <c r="G16" i="3"/>
  <c r="D14" i="3"/>
  <c r="F14" i="3" s="1"/>
  <c r="E14" i="3"/>
  <c r="G15" i="3"/>
  <c r="D13" i="3"/>
  <c r="F13" i="3" s="1"/>
  <c r="E13" i="3"/>
  <c r="G14" i="3"/>
  <c r="D12" i="3"/>
  <c r="F12" i="3" s="1"/>
  <c r="E12" i="3"/>
  <c r="G13" i="3"/>
  <c r="D11" i="3"/>
  <c r="F11" i="3" s="1"/>
  <c r="E11" i="3"/>
  <c r="G12" i="3"/>
  <c r="D10" i="3"/>
  <c r="F10" i="3" s="1"/>
  <c r="E10" i="3"/>
  <c r="G11" i="3"/>
  <c r="D9" i="3"/>
  <c r="F9" i="3" s="1"/>
  <c r="E9" i="3"/>
  <c r="G10" i="3"/>
  <c r="D8" i="3"/>
  <c r="F8" i="3" s="1"/>
  <c r="E8" i="3"/>
  <c r="G9" i="3"/>
  <c r="D7" i="3"/>
  <c r="F7" i="3" s="1"/>
  <c r="E7" i="3"/>
  <c r="G8" i="3"/>
  <c r="D6" i="3"/>
  <c r="E6" i="3"/>
  <c r="G6" i="3" s="1"/>
  <c r="G7" i="3"/>
  <c r="F6" i="3"/>
  <c r="G5" i="3"/>
  <c r="D6" i="2"/>
  <c r="D5" i="2"/>
  <c r="F6" i="2"/>
  <c r="E5" i="2"/>
  <c r="D115" i="2"/>
  <c r="E115" i="2"/>
  <c r="G115" i="2" s="1"/>
  <c r="D114" i="2"/>
  <c r="F115" i="2" s="1"/>
  <c r="E114" i="2"/>
  <c r="G114" i="2" s="1"/>
  <c r="D113" i="2"/>
  <c r="F113" i="2" s="1"/>
  <c r="E113" i="2"/>
  <c r="G113" i="2" s="1"/>
  <c r="D112" i="2"/>
  <c r="F112" i="2" s="1"/>
  <c r="E112" i="2"/>
  <c r="G112" i="2" s="1"/>
  <c r="D111" i="2"/>
  <c r="F111" i="2" s="1"/>
  <c r="E111" i="2"/>
  <c r="G111" i="2" s="1"/>
  <c r="D110" i="2"/>
  <c r="F110" i="2" s="1"/>
  <c r="E110" i="2"/>
  <c r="G110" i="2" s="1"/>
  <c r="D109" i="2"/>
  <c r="F109" i="2" s="1"/>
  <c r="E109" i="2"/>
  <c r="G109" i="2" s="1"/>
  <c r="D108" i="2"/>
  <c r="F108" i="2" s="1"/>
  <c r="E108" i="2"/>
  <c r="G108" i="2" s="1"/>
  <c r="D107" i="2"/>
  <c r="F107" i="2" s="1"/>
  <c r="E107" i="2"/>
  <c r="G107" i="2" s="1"/>
  <c r="D106" i="2"/>
  <c r="F106" i="2" s="1"/>
  <c r="E106" i="2"/>
  <c r="G106" i="2" s="1"/>
  <c r="D105" i="2"/>
  <c r="F105" i="2" s="1"/>
  <c r="E105" i="2"/>
  <c r="G105" i="2" s="1"/>
  <c r="D104" i="2"/>
  <c r="F104" i="2" s="1"/>
  <c r="E104" i="2"/>
  <c r="G104" i="2" s="1"/>
  <c r="D103" i="2"/>
  <c r="F103" i="2" s="1"/>
  <c r="E103" i="2"/>
  <c r="G103" i="2" s="1"/>
  <c r="D102" i="2"/>
  <c r="F102" i="2" s="1"/>
  <c r="E102" i="2"/>
  <c r="G102" i="2" s="1"/>
  <c r="D101" i="2"/>
  <c r="F101" i="2" s="1"/>
  <c r="E101" i="2"/>
  <c r="G101" i="2" s="1"/>
  <c r="D100" i="2"/>
  <c r="F100" i="2" s="1"/>
  <c r="E100" i="2"/>
  <c r="G100" i="2" s="1"/>
  <c r="D99" i="2"/>
  <c r="F99" i="2" s="1"/>
  <c r="E99" i="2"/>
  <c r="G99" i="2" s="1"/>
  <c r="D98" i="2"/>
  <c r="F98" i="2" s="1"/>
  <c r="E98" i="2"/>
  <c r="G98" i="2" s="1"/>
  <c r="D97" i="2"/>
  <c r="F97" i="2" s="1"/>
  <c r="E97" i="2"/>
  <c r="G97" i="2" s="1"/>
  <c r="D96" i="2"/>
  <c r="F96" i="2" s="1"/>
  <c r="E96" i="2"/>
  <c r="G96" i="2" s="1"/>
  <c r="D95" i="2"/>
  <c r="F95" i="2" s="1"/>
  <c r="E95" i="2"/>
  <c r="G95" i="2" s="1"/>
  <c r="D94" i="2"/>
  <c r="F94" i="2" s="1"/>
  <c r="E94" i="2"/>
  <c r="G94" i="2" s="1"/>
  <c r="D93" i="2"/>
  <c r="F93" i="2" s="1"/>
  <c r="E93" i="2"/>
  <c r="G93" i="2" s="1"/>
  <c r="D92" i="2"/>
  <c r="F92" i="2" s="1"/>
  <c r="E92" i="2"/>
  <c r="G92" i="2" s="1"/>
  <c r="D91" i="2"/>
  <c r="F91" i="2" s="1"/>
  <c r="E91" i="2"/>
  <c r="G91" i="2" s="1"/>
  <c r="D90" i="2"/>
  <c r="F90" i="2" s="1"/>
  <c r="E90" i="2"/>
  <c r="G90" i="2" s="1"/>
  <c r="D89" i="2"/>
  <c r="F89" i="2" s="1"/>
  <c r="E89" i="2"/>
  <c r="G89" i="2" s="1"/>
  <c r="D88" i="2"/>
  <c r="F88" i="2" s="1"/>
  <c r="E88" i="2"/>
  <c r="G88" i="2" s="1"/>
  <c r="D87" i="2"/>
  <c r="F87" i="2" s="1"/>
  <c r="E87" i="2"/>
  <c r="G87" i="2" s="1"/>
  <c r="D86" i="2"/>
  <c r="F86" i="2" s="1"/>
  <c r="E86" i="2"/>
  <c r="G86" i="2" s="1"/>
  <c r="D85" i="2"/>
  <c r="F85" i="2" s="1"/>
  <c r="E85" i="2"/>
  <c r="G85" i="2" s="1"/>
  <c r="D84" i="2"/>
  <c r="F84" i="2" s="1"/>
  <c r="E84" i="2"/>
  <c r="G84" i="2" s="1"/>
  <c r="D83" i="2"/>
  <c r="F83" i="2" s="1"/>
  <c r="E83" i="2"/>
  <c r="G83" i="2" s="1"/>
  <c r="D82" i="2"/>
  <c r="F82" i="2" s="1"/>
  <c r="E82" i="2"/>
  <c r="G82" i="2" s="1"/>
  <c r="D81" i="2"/>
  <c r="F81" i="2" s="1"/>
  <c r="E81" i="2"/>
  <c r="G81" i="2" s="1"/>
  <c r="D80" i="2"/>
  <c r="F80" i="2" s="1"/>
  <c r="E80" i="2"/>
  <c r="G80" i="2" s="1"/>
  <c r="D79" i="2"/>
  <c r="F79" i="2" s="1"/>
  <c r="E79" i="2"/>
  <c r="G79" i="2" s="1"/>
  <c r="D78" i="2"/>
  <c r="F78" i="2" s="1"/>
  <c r="E78" i="2"/>
  <c r="G78" i="2" s="1"/>
  <c r="D77" i="2"/>
  <c r="F77" i="2" s="1"/>
  <c r="E77" i="2"/>
  <c r="G77" i="2" s="1"/>
  <c r="D76" i="2"/>
  <c r="F76" i="2" s="1"/>
  <c r="E76" i="2"/>
  <c r="G76" i="2" s="1"/>
  <c r="D75" i="2"/>
  <c r="F75" i="2" s="1"/>
  <c r="E75" i="2"/>
  <c r="G75" i="2" s="1"/>
  <c r="D74" i="2"/>
  <c r="F74" i="2" s="1"/>
  <c r="E74" i="2"/>
  <c r="G74" i="2" s="1"/>
  <c r="D73" i="2"/>
  <c r="F73" i="2" s="1"/>
  <c r="E73" i="2"/>
  <c r="G73" i="2" s="1"/>
  <c r="D72" i="2"/>
  <c r="F72" i="2" s="1"/>
  <c r="E72" i="2"/>
  <c r="G72" i="2" s="1"/>
  <c r="D71" i="2"/>
  <c r="F71" i="2" s="1"/>
  <c r="E71" i="2"/>
  <c r="G71" i="2" s="1"/>
  <c r="D70" i="2"/>
  <c r="F70" i="2" s="1"/>
  <c r="E70" i="2"/>
  <c r="G70" i="2" s="1"/>
  <c r="D69" i="2"/>
  <c r="F69" i="2" s="1"/>
  <c r="E69" i="2"/>
  <c r="G69" i="2" s="1"/>
  <c r="D68" i="2"/>
  <c r="F68" i="2" s="1"/>
  <c r="E68" i="2"/>
  <c r="G68" i="2" s="1"/>
  <c r="D67" i="2"/>
  <c r="F67" i="2" s="1"/>
  <c r="E67" i="2"/>
  <c r="G67" i="2" s="1"/>
  <c r="D66" i="2"/>
  <c r="F66" i="2" s="1"/>
  <c r="E66" i="2"/>
  <c r="G66" i="2" s="1"/>
  <c r="D65" i="2"/>
  <c r="F65" i="2" s="1"/>
  <c r="E65" i="2"/>
  <c r="G65" i="2" s="1"/>
  <c r="D64" i="2"/>
  <c r="F64" i="2" s="1"/>
  <c r="E64" i="2"/>
  <c r="G64" i="2" s="1"/>
  <c r="D63" i="2"/>
  <c r="E63" i="2"/>
  <c r="G63" i="2"/>
  <c r="F63" i="2"/>
  <c r="D7" i="2"/>
  <c r="F7" i="2"/>
  <c r="E7" i="2"/>
  <c r="G7" i="2" s="1"/>
  <c r="E6" i="2"/>
  <c r="G6" i="2" s="1"/>
  <c r="D8" i="2"/>
  <c r="F8" i="2"/>
  <c r="E8" i="2"/>
  <c r="G8" i="2" s="1"/>
  <c r="D9" i="2"/>
  <c r="F9" i="2"/>
  <c r="E9" i="2"/>
  <c r="G9" i="2" s="1"/>
  <c r="D10" i="2"/>
  <c r="F10" i="2"/>
  <c r="E10" i="2"/>
  <c r="G10" i="2" s="1"/>
  <c r="D11" i="2"/>
  <c r="F11" i="2"/>
  <c r="E11" i="2"/>
  <c r="G11" i="2" s="1"/>
  <c r="D12" i="2"/>
  <c r="F12" i="2"/>
  <c r="E12" i="2"/>
  <c r="G12" i="2" s="1"/>
  <c r="D13" i="2"/>
  <c r="F13" i="2"/>
  <c r="E13" i="2"/>
  <c r="G13" i="2" s="1"/>
  <c r="D14" i="2"/>
  <c r="F14" i="2"/>
  <c r="E14" i="2"/>
  <c r="G14" i="2" s="1"/>
  <c r="D15" i="2"/>
  <c r="F15" i="2"/>
  <c r="E15" i="2"/>
  <c r="G15" i="2" s="1"/>
  <c r="D16" i="2"/>
  <c r="F16" i="2"/>
  <c r="E16" i="2"/>
  <c r="G16" i="2" s="1"/>
  <c r="D17" i="2"/>
  <c r="F17" i="2"/>
  <c r="E17" i="2"/>
  <c r="G17" i="2" s="1"/>
  <c r="D18" i="2"/>
  <c r="F18" i="2"/>
  <c r="E18" i="2"/>
  <c r="G18" i="2" s="1"/>
  <c r="D19" i="2"/>
  <c r="F19" i="2"/>
  <c r="E19" i="2"/>
  <c r="G19" i="2" s="1"/>
  <c r="D20" i="2"/>
  <c r="F20" i="2"/>
  <c r="E20" i="2"/>
  <c r="G20" i="2" s="1"/>
  <c r="D21" i="2"/>
  <c r="F21" i="2"/>
  <c r="E21" i="2"/>
  <c r="G21" i="2" s="1"/>
  <c r="D22" i="2"/>
  <c r="F22" i="2"/>
  <c r="E22" i="2"/>
  <c r="G22" i="2" s="1"/>
  <c r="D23" i="2"/>
  <c r="F23" i="2"/>
  <c r="E23" i="2"/>
  <c r="G23" i="2" s="1"/>
  <c r="D24" i="2"/>
  <c r="F24" i="2"/>
  <c r="E24" i="2"/>
  <c r="G24" i="2" s="1"/>
  <c r="D25" i="2"/>
  <c r="F25" i="2"/>
  <c r="E25" i="2"/>
  <c r="G25" i="2" s="1"/>
  <c r="D26" i="2"/>
  <c r="F26" i="2"/>
  <c r="E26" i="2"/>
  <c r="G26" i="2" s="1"/>
  <c r="D27" i="2"/>
  <c r="F27" i="2"/>
  <c r="E27" i="2"/>
  <c r="G27" i="2" s="1"/>
  <c r="D28" i="2"/>
  <c r="F28" i="2"/>
  <c r="E28" i="2"/>
  <c r="G28" i="2" s="1"/>
  <c r="D29" i="2"/>
  <c r="F29" i="2"/>
  <c r="E29" i="2"/>
  <c r="G29" i="2" s="1"/>
  <c r="D30" i="2"/>
  <c r="F30" i="2"/>
  <c r="E30" i="2"/>
  <c r="G30" i="2" s="1"/>
  <c r="D31" i="2"/>
  <c r="F31" i="2"/>
  <c r="E31" i="2"/>
  <c r="G31" i="2" s="1"/>
  <c r="D32" i="2"/>
  <c r="F32" i="2"/>
  <c r="E32" i="2"/>
  <c r="G32" i="2" s="1"/>
  <c r="D33" i="2"/>
  <c r="F33" i="2"/>
  <c r="E33" i="2"/>
  <c r="G33" i="2" s="1"/>
  <c r="D34" i="2"/>
  <c r="F34" i="2"/>
  <c r="E34" i="2"/>
  <c r="G34" i="2" s="1"/>
  <c r="D35" i="2"/>
  <c r="F35" i="2"/>
  <c r="E35" i="2"/>
  <c r="G35" i="2" s="1"/>
  <c r="D36" i="2"/>
  <c r="F36" i="2"/>
  <c r="E36" i="2"/>
  <c r="G36" i="2" s="1"/>
  <c r="D37" i="2"/>
  <c r="F37" i="2"/>
  <c r="E37" i="2"/>
  <c r="G37" i="2" s="1"/>
  <c r="D38" i="2"/>
  <c r="F38" i="2"/>
  <c r="E38" i="2"/>
  <c r="G38" i="2" s="1"/>
  <c r="D39" i="2"/>
  <c r="F39" i="2"/>
  <c r="E39" i="2"/>
  <c r="G39" i="2" s="1"/>
  <c r="D40" i="2"/>
  <c r="F40" i="2"/>
  <c r="E40" i="2"/>
  <c r="G40" i="2" s="1"/>
  <c r="D41" i="2"/>
  <c r="F41" i="2"/>
  <c r="E41" i="2"/>
  <c r="G41" i="2" s="1"/>
  <c r="D42" i="2"/>
  <c r="F42" i="2"/>
  <c r="E42" i="2"/>
  <c r="G42" i="2" s="1"/>
  <c r="D43" i="2"/>
  <c r="F43" i="2"/>
  <c r="E43" i="2"/>
  <c r="G43" i="2" s="1"/>
  <c r="D44" i="2"/>
  <c r="F44" i="2"/>
  <c r="E44" i="2"/>
  <c r="G44" i="2" s="1"/>
  <c r="D45" i="2"/>
  <c r="F45" i="2"/>
  <c r="E45" i="2"/>
  <c r="G45" i="2" s="1"/>
  <c r="D46" i="2"/>
  <c r="F46" i="2"/>
  <c r="E46" i="2"/>
  <c r="G46" i="2" s="1"/>
  <c r="D47" i="2"/>
  <c r="F47" i="2"/>
  <c r="E47" i="2"/>
  <c r="G47" i="2" s="1"/>
  <c r="D48" i="2"/>
  <c r="F48" i="2"/>
  <c r="E48" i="2"/>
  <c r="G48" i="2" s="1"/>
  <c r="D49" i="2"/>
  <c r="F49" i="2"/>
  <c r="E49" i="2"/>
  <c r="G49" i="2" s="1"/>
  <c r="D50" i="2"/>
  <c r="F50" i="2"/>
  <c r="E50" i="2"/>
  <c r="G50" i="2" s="1"/>
  <c r="D51" i="2"/>
  <c r="F51" i="2"/>
  <c r="E51" i="2"/>
  <c r="G51" i="2" s="1"/>
  <c r="D52" i="2"/>
  <c r="F52" i="2"/>
  <c r="E52" i="2"/>
  <c r="G52" i="2" s="1"/>
  <c r="D53" i="2"/>
  <c r="F53" i="2"/>
  <c r="E53" i="2"/>
  <c r="G53" i="2" s="1"/>
  <c r="D54" i="2"/>
  <c r="F54" i="2"/>
  <c r="E54" i="2"/>
  <c r="G54" i="2" s="1"/>
  <c r="D55" i="2"/>
  <c r="F55" i="2"/>
  <c r="E55" i="2"/>
  <c r="G55" i="2" s="1"/>
  <c r="D56" i="2"/>
  <c r="F56" i="2"/>
  <c r="E56" i="2"/>
  <c r="G56" i="2" s="1"/>
  <c r="D57" i="2"/>
  <c r="F57" i="2"/>
  <c r="E57" i="2"/>
  <c r="G57" i="2" s="1"/>
  <c r="G5" i="2"/>
  <c r="F5" i="2"/>
  <c r="D25" i="1"/>
  <c r="D24" i="1"/>
  <c r="E24" i="1" s="1"/>
  <c r="G24" i="1" s="1"/>
  <c r="F25" i="1"/>
  <c r="E25" i="1"/>
  <c r="G25" i="1" s="1"/>
  <c r="D26" i="1"/>
  <c r="E26" i="1" s="1"/>
  <c r="G26" i="1" s="1"/>
  <c r="F26" i="1"/>
  <c r="D27" i="1"/>
  <c r="E27" i="1" s="1"/>
  <c r="G27" i="1" s="1"/>
  <c r="F27" i="1"/>
  <c r="D28" i="1"/>
  <c r="E28" i="1" s="1"/>
  <c r="F28" i="1"/>
  <c r="D29" i="1"/>
  <c r="E29" i="1" s="1"/>
  <c r="G29" i="1" s="1"/>
  <c r="F29" i="1"/>
  <c r="D30" i="1"/>
  <c r="E30" i="1" s="1"/>
  <c r="F30" i="1"/>
  <c r="D31" i="1"/>
  <c r="E31" i="1" s="1"/>
  <c r="G31" i="1" s="1"/>
  <c r="F31" i="1"/>
  <c r="D32" i="1"/>
  <c r="E32" i="1" s="1"/>
  <c r="F32" i="1"/>
  <c r="D33" i="1"/>
  <c r="E33" i="1" s="1"/>
  <c r="G33" i="1" s="1"/>
  <c r="F33" i="1"/>
  <c r="D34" i="1"/>
  <c r="E34" i="1" s="1"/>
  <c r="F34" i="1"/>
  <c r="D23" i="1"/>
  <c r="F24" i="1" s="1"/>
  <c r="E23" i="1"/>
  <c r="D17" i="1"/>
  <c r="F17" i="1" s="1"/>
  <c r="D16" i="1"/>
  <c r="F16" i="1" s="1"/>
  <c r="D8" i="1"/>
  <c r="D7" i="1"/>
  <c r="E7" i="1" s="1"/>
  <c r="G7" i="1" s="1"/>
  <c r="F8" i="1"/>
  <c r="E8" i="1"/>
  <c r="D9" i="1"/>
  <c r="E9" i="1" s="1"/>
  <c r="G9" i="1" s="1"/>
  <c r="F9" i="1"/>
  <c r="D10" i="1"/>
  <c r="E10" i="1" s="1"/>
  <c r="F10" i="1"/>
  <c r="D11" i="1"/>
  <c r="E11" i="1" s="1"/>
  <c r="G11" i="1" s="1"/>
  <c r="F11" i="1"/>
  <c r="D12" i="1"/>
  <c r="E12" i="1" s="1"/>
  <c r="F12" i="1"/>
  <c r="D13" i="1"/>
  <c r="E13" i="1" s="1"/>
  <c r="G13" i="1" s="1"/>
  <c r="F13" i="1"/>
  <c r="D14" i="1"/>
  <c r="E14" i="1" s="1"/>
  <c r="F14" i="1"/>
  <c r="D15" i="1"/>
  <c r="E15" i="1" s="1"/>
  <c r="G15" i="1" s="1"/>
  <c r="F15" i="1"/>
  <c r="D6" i="1"/>
  <c r="E6" i="1"/>
  <c r="G6" i="1"/>
  <c r="F6" i="1"/>
  <c r="G8" i="1" l="1"/>
  <c r="G14" i="1"/>
  <c r="G12" i="1"/>
  <c r="G10" i="1"/>
  <c r="G34" i="1"/>
  <c r="G32" i="1"/>
  <c r="G30" i="1"/>
  <c r="G28" i="1"/>
  <c r="E334" i="3"/>
  <c r="G334" i="3" s="1"/>
  <c r="F334" i="3"/>
  <c r="E344" i="3"/>
  <c r="G344" i="3" s="1"/>
  <c r="F344" i="3"/>
  <c r="F345" i="3"/>
  <c r="G68" i="6"/>
  <c r="E68" i="6"/>
  <c r="H68" i="6" s="1"/>
  <c r="G76" i="6"/>
  <c r="E76" i="6"/>
  <c r="G84" i="6"/>
  <c r="E84" i="6"/>
  <c r="H84" i="6" s="1"/>
  <c r="G92" i="6"/>
  <c r="E92" i="6"/>
  <c r="G100" i="6"/>
  <c r="E100" i="6"/>
  <c r="H100" i="6" s="1"/>
  <c r="G108" i="6"/>
  <c r="E108" i="6"/>
  <c r="E16" i="1"/>
  <c r="G16" i="1" s="1"/>
  <c r="F86" i="3"/>
  <c r="F96" i="3"/>
  <c r="F102" i="3"/>
  <c r="F108" i="3"/>
  <c r="F114" i="3"/>
  <c r="F120" i="3"/>
  <c r="F126" i="3"/>
  <c r="F134" i="3"/>
  <c r="F142" i="3"/>
  <c r="F146" i="3"/>
  <c r="F152" i="3"/>
  <c r="F156" i="3"/>
  <c r="F160" i="3"/>
  <c r="F164" i="3"/>
  <c r="F170" i="3"/>
  <c r="F174" i="3"/>
  <c r="F180" i="3"/>
  <c r="F184" i="3"/>
  <c r="F190" i="3"/>
  <c r="F208" i="3"/>
  <c r="F232" i="3"/>
  <c r="G257" i="3"/>
  <c r="G265" i="3"/>
  <c r="G273" i="3"/>
  <c r="G281" i="3"/>
  <c r="G297" i="3"/>
  <c r="G305" i="3"/>
  <c r="G313" i="3"/>
  <c r="G321" i="3"/>
  <c r="G12" i="6"/>
  <c r="E12" i="6"/>
  <c r="H12" i="6" s="1"/>
  <c r="H24" i="6"/>
  <c r="G29" i="6"/>
  <c r="E29" i="6"/>
  <c r="H29" i="6" s="1"/>
  <c r="G37" i="6"/>
  <c r="E37" i="6"/>
  <c r="H37" i="6" s="1"/>
  <c r="G45" i="6"/>
  <c r="E45" i="6"/>
  <c r="H45" i="6" s="1"/>
  <c r="H48" i="6"/>
  <c r="G53" i="6"/>
  <c r="E53" i="6"/>
  <c r="H53" i="6" s="1"/>
  <c r="H56" i="6"/>
  <c r="H66" i="6"/>
  <c r="G69" i="6"/>
  <c r="E69" i="6"/>
  <c r="G73" i="6"/>
  <c r="E73" i="6"/>
  <c r="G77" i="6"/>
  <c r="E77" i="6"/>
  <c r="H77" i="6" s="1"/>
  <c r="G81" i="6"/>
  <c r="E81" i="6"/>
  <c r="H81" i="6" s="1"/>
  <c r="G85" i="6"/>
  <c r="E85" i="6"/>
  <c r="G89" i="6"/>
  <c r="E89" i="6"/>
  <c r="G93" i="6"/>
  <c r="E93" i="6"/>
  <c r="H93" i="6" s="1"/>
  <c r="G97" i="6"/>
  <c r="E97" i="6"/>
  <c r="H97" i="6" s="1"/>
  <c r="G101" i="6"/>
  <c r="E101" i="6"/>
  <c r="G105" i="6"/>
  <c r="E105" i="6"/>
  <c r="G109" i="6"/>
  <c r="E109" i="6"/>
  <c r="H109" i="6" s="1"/>
  <c r="G113" i="6"/>
  <c r="E113" i="6"/>
  <c r="F329" i="3"/>
  <c r="E328" i="3"/>
  <c r="G328" i="3" s="1"/>
  <c r="G104" i="6"/>
  <c r="E104" i="6"/>
  <c r="F84" i="3"/>
  <c r="F90" i="3"/>
  <c r="F94" i="3"/>
  <c r="F100" i="3"/>
  <c r="F106" i="3"/>
  <c r="F112" i="3"/>
  <c r="F118" i="3"/>
  <c r="F124" i="3"/>
  <c r="F130" i="3"/>
  <c r="F136" i="3"/>
  <c r="F140" i="3"/>
  <c r="F144" i="3"/>
  <c r="F148" i="3"/>
  <c r="F154" i="3"/>
  <c r="F158" i="3"/>
  <c r="F162" i="3"/>
  <c r="F166" i="3"/>
  <c r="F168" i="3"/>
  <c r="F172" i="3"/>
  <c r="F176" i="3"/>
  <c r="F178" i="3"/>
  <c r="F182" i="3"/>
  <c r="F186" i="3"/>
  <c r="F188" i="3"/>
  <c r="F192" i="3"/>
  <c r="F204" i="3"/>
  <c r="G289" i="3"/>
  <c r="E17" i="1"/>
  <c r="G17" i="1" s="1"/>
  <c r="F79" i="3"/>
  <c r="G79" i="3"/>
  <c r="F83" i="3"/>
  <c r="G83" i="3"/>
  <c r="G85" i="3"/>
  <c r="G87" i="3"/>
  <c r="G89" i="3"/>
  <c r="G91" i="3"/>
  <c r="G93" i="3"/>
  <c r="G95" i="3"/>
  <c r="G97" i="3"/>
  <c r="G99" i="3"/>
  <c r="G101" i="3"/>
  <c r="G103" i="3"/>
  <c r="G105" i="3"/>
  <c r="G107" i="3"/>
  <c r="G109" i="3"/>
  <c r="G111" i="3"/>
  <c r="G113" i="3"/>
  <c r="G115" i="3"/>
  <c r="G117" i="3"/>
  <c r="G119" i="3"/>
  <c r="G121" i="3"/>
  <c r="G123" i="3"/>
  <c r="G125" i="3"/>
  <c r="G127" i="3"/>
  <c r="G129" i="3"/>
  <c r="G131" i="3"/>
  <c r="G133" i="3"/>
  <c r="G135" i="3"/>
  <c r="G137" i="3"/>
  <c r="G139" i="3"/>
  <c r="G141" i="3"/>
  <c r="G143" i="3"/>
  <c r="G145" i="3"/>
  <c r="G147" i="3"/>
  <c r="G149" i="3"/>
  <c r="G151" i="3"/>
  <c r="G153" i="3"/>
  <c r="G155" i="3"/>
  <c r="G157" i="3"/>
  <c r="G159" i="3"/>
  <c r="G161" i="3"/>
  <c r="G163" i="3"/>
  <c r="G165" i="3"/>
  <c r="G167" i="3"/>
  <c r="G169" i="3"/>
  <c r="G171" i="3"/>
  <c r="G173" i="3"/>
  <c r="G175" i="3"/>
  <c r="G177" i="3"/>
  <c r="G179" i="3"/>
  <c r="G181" i="3"/>
  <c r="G183" i="3"/>
  <c r="G185" i="3"/>
  <c r="G187" i="3"/>
  <c r="G189" i="3"/>
  <c r="G191" i="3"/>
  <c r="G193" i="3"/>
  <c r="E197" i="3"/>
  <c r="F197" i="3"/>
  <c r="E201" i="3"/>
  <c r="F201" i="3"/>
  <c r="E205" i="3"/>
  <c r="F205" i="3"/>
  <c r="E209" i="3"/>
  <c r="F209" i="3"/>
  <c r="E213" i="3"/>
  <c r="F213" i="3"/>
  <c r="E217" i="3"/>
  <c r="F217" i="3"/>
  <c r="E221" i="3"/>
  <c r="F221" i="3"/>
  <c r="E225" i="3"/>
  <c r="F225" i="3"/>
  <c r="E229" i="3"/>
  <c r="F229" i="3"/>
  <c r="E233" i="3"/>
  <c r="F233" i="3"/>
  <c r="E237" i="3"/>
  <c r="F237" i="3"/>
  <c r="E241" i="3"/>
  <c r="F241" i="3"/>
  <c r="E245" i="3"/>
  <c r="F245" i="3"/>
  <c r="E249" i="3"/>
  <c r="F249" i="3"/>
  <c r="E253" i="3"/>
  <c r="F253" i="3"/>
  <c r="E336" i="3"/>
  <c r="G336" i="3" s="1"/>
  <c r="F336" i="3"/>
  <c r="F337" i="3"/>
  <c r="E342" i="3"/>
  <c r="G342" i="3" s="1"/>
  <c r="F342" i="3"/>
  <c r="E352" i="3"/>
  <c r="G352" i="3" s="1"/>
  <c r="F352" i="3"/>
  <c r="F353" i="3"/>
  <c r="E358" i="3"/>
  <c r="G358" i="3" s="1"/>
  <c r="F358" i="3"/>
  <c r="E368" i="3"/>
  <c r="G368" i="3" s="1"/>
  <c r="F368" i="3"/>
  <c r="F369" i="3"/>
  <c r="H13" i="6"/>
  <c r="H16" i="6"/>
  <c r="E350" i="3"/>
  <c r="G350" i="3" s="1"/>
  <c r="F350" i="3"/>
  <c r="E360" i="3"/>
  <c r="G360" i="3" s="1"/>
  <c r="F360" i="3"/>
  <c r="F361" i="3"/>
  <c r="E366" i="3"/>
  <c r="G366" i="3" s="1"/>
  <c r="F366" i="3"/>
  <c r="G20" i="6"/>
  <c r="E20" i="6"/>
  <c r="H20" i="6" s="1"/>
  <c r="G72" i="6"/>
  <c r="E72" i="6"/>
  <c r="G80" i="6"/>
  <c r="E80" i="6"/>
  <c r="G88" i="6"/>
  <c r="E88" i="6"/>
  <c r="G96" i="6"/>
  <c r="E96" i="6"/>
  <c r="G112" i="6"/>
  <c r="E112" i="6"/>
  <c r="F88" i="3"/>
  <c r="F92" i="3"/>
  <c r="F98" i="3"/>
  <c r="F104" i="3"/>
  <c r="F110" i="3"/>
  <c r="F116" i="3"/>
  <c r="F122" i="3"/>
  <c r="F128" i="3"/>
  <c r="F132" i="3"/>
  <c r="F138" i="3"/>
  <c r="F150" i="3"/>
  <c r="F114" i="2"/>
  <c r="F7" i="1"/>
  <c r="F78" i="3"/>
  <c r="F82" i="3"/>
  <c r="F85" i="3"/>
  <c r="F87" i="3"/>
  <c r="F89" i="3"/>
  <c r="F91" i="3"/>
  <c r="F93" i="3"/>
  <c r="F95" i="3"/>
  <c r="F97" i="3"/>
  <c r="F99" i="3"/>
  <c r="F101" i="3"/>
  <c r="F103" i="3"/>
  <c r="F105" i="3"/>
  <c r="F107" i="3"/>
  <c r="F109" i="3"/>
  <c r="F111" i="3"/>
  <c r="F113" i="3"/>
  <c r="F115" i="3"/>
  <c r="F117" i="3"/>
  <c r="F119" i="3"/>
  <c r="F121" i="3"/>
  <c r="F123" i="3"/>
  <c r="F125" i="3"/>
  <c r="F127" i="3"/>
  <c r="F129" i="3"/>
  <c r="F131" i="3"/>
  <c r="F133" i="3"/>
  <c r="F135" i="3"/>
  <c r="F137" i="3"/>
  <c r="F139" i="3"/>
  <c r="F141" i="3"/>
  <c r="F143" i="3"/>
  <c r="F145" i="3"/>
  <c r="F147" i="3"/>
  <c r="F149" i="3"/>
  <c r="F151" i="3"/>
  <c r="F153" i="3"/>
  <c r="F155" i="3"/>
  <c r="F157" i="3"/>
  <c r="F159" i="3"/>
  <c r="F161" i="3"/>
  <c r="F163" i="3"/>
  <c r="F165" i="3"/>
  <c r="F167" i="3"/>
  <c r="F169" i="3"/>
  <c r="F171" i="3"/>
  <c r="F173" i="3"/>
  <c r="F175" i="3"/>
  <c r="F177" i="3"/>
  <c r="F179" i="3"/>
  <c r="F181" i="3"/>
  <c r="F183" i="3"/>
  <c r="F185" i="3"/>
  <c r="F187" i="3"/>
  <c r="F189" i="3"/>
  <c r="F191" i="3"/>
  <c r="F193" i="3"/>
  <c r="G261" i="3"/>
  <c r="G269" i="3"/>
  <c r="G277" i="3"/>
  <c r="G285" i="3"/>
  <c r="G293" i="3"/>
  <c r="G301" i="3"/>
  <c r="G309" i="3"/>
  <c r="G317" i="3"/>
  <c r="G325" i="3"/>
  <c r="F335" i="3"/>
  <c r="F351" i="3"/>
  <c r="F367" i="3"/>
  <c r="H8" i="6"/>
  <c r="G194" i="3"/>
  <c r="F198" i="3"/>
  <c r="F202" i="3"/>
  <c r="F206" i="3"/>
  <c r="F210" i="3"/>
  <c r="F214" i="3"/>
  <c r="F218" i="3"/>
  <c r="F222" i="3"/>
  <c r="F226" i="3"/>
  <c r="F230" i="3"/>
  <c r="F234" i="3"/>
  <c r="F238" i="3"/>
  <c r="F242" i="3"/>
  <c r="F246" i="3"/>
  <c r="F250" i="3"/>
  <c r="F254" i="3"/>
  <c r="E332" i="3"/>
  <c r="G332" i="3" s="1"/>
  <c r="F332" i="3"/>
  <c r="E340" i="3"/>
  <c r="G340" i="3" s="1"/>
  <c r="F340" i="3"/>
  <c r="E348" i="3"/>
  <c r="G348" i="3" s="1"/>
  <c r="F348" i="3"/>
  <c r="E356" i="3"/>
  <c r="G356" i="3" s="1"/>
  <c r="F356" i="3"/>
  <c r="E364" i="3"/>
  <c r="G364" i="3" s="1"/>
  <c r="F364" i="3"/>
  <c r="H6" i="6"/>
  <c r="H11" i="6"/>
  <c r="H14" i="6"/>
  <c r="H19" i="6"/>
  <c r="H22" i="6"/>
  <c r="G27" i="6"/>
  <c r="E27" i="6"/>
  <c r="H27" i="6" s="1"/>
  <c r="H30" i="6"/>
  <c r="G35" i="6"/>
  <c r="E35" i="6"/>
  <c r="H35" i="6" s="1"/>
  <c r="H38" i="6"/>
  <c r="G43" i="6"/>
  <c r="E43" i="6"/>
  <c r="H43" i="6" s="1"/>
  <c r="H46" i="6"/>
  <c r="G51" i="6"/>
  <c r="E51" i="6"/>
  <c r="H51" i="6" s="1"/>
  <c r="H54" i="6"/>
  <c r="E330" i="3"/>
  <c r="G330" i="3" s="1"/>
  <c r="F330" i="3"/>
  <c r="E338" i="3"/>
  <c r="G338" i="3" s="1"/>
  <c r="F338" i="3"/>
  <c r="E346" i="3"/>
  <c r="G346" i="3" s="1"/>
  <c r="F346" i="3"/>
  <c r="E354" i="3"/>
  <c r="G354" i="3" s="1"/>
  <c r="F354" i="3"/>
  <c r="E362" i="3"/>
  <c r="G362" i="3" s="1"/>
  <c r="F362" i="3"/>
  <c r="H9" i="6"/>
  <c r="H17" i="6"/>
  <c r="E25" i="6"/>
  <c r="H25" i="6" s="1"/>
  <c r="G26" i="6"/>
  <c r="G25" i="6"/>
  <c r="G33" i="6"/>
  <c r="E33" i="6"/>
  <c r="H33" i="6" s="1"/>
  <c r="G41" i="6"/>
  <c r="E41" i="6"/>
  <c r="H41" i="6" s="1"/>
  <c r="H44" i="6"/>
  <c r="G49" i="6"/>
  <c r="E49" i="6"/>
  <c r="H49" i="6" s="1"/>
  <c r="H52" i="6"/>
  <c r="E64" i="6"/>
  <c r="H64" i="6" s="1"/>
  <c r="G329" i="3"/>
  <c r="G331" i="3"/>
  <c r="G333" i="3"/>
  <c r="G335" i="3"/>
  <c r="G337" i="3"/>
  <c r="G339" i="3"/>
  <c r="G341" i="3"/>
  <c r="G343" i="3"/>
  <c r="G347" i="3"/>
  <c r="G349" i="3"/>
  <c r="G351" i="3"/>
  <c r="G355" i="3"/>
  <c r="G357" i="3"/>
  <c r="G359" i="3"/>
  <c r="G363" i="3"/>
  <c r="G365" i="3"/>
  <c r="G367" i="3"/>
  <c r="G7" i="6"/>
  <c r="G9" i="6"/>
  <c r="G11" i="6"/>
  <c r="G13" i="6"/>
  <c r="G15" i="6"/>
  <c r="G17" i="6"/>
  <c r="G19" i="6"/>
  <c r="G21" i="6"/>
  <c r="G23" i="6"/>
  <c r="G31" i="6"/>
  <c r="E31" i="6"/>
  <c r="H31" i="6" s="1"/>
  <c r="H34" i="6"/>
  <c r="G39" i="6"/>
  <c r="E39" i="6"/>
  <c r="H39" i="6" s="1"/>
  <c r="G47" i="6"/>
  <c r="E47" i="6"/>
  <c r="H47" i="6" s="1"/>
  <c r="H50" i="6"/>
  <c r="G55" i="6"/>
  <c r="E55" i="6"/>
  <c r="H55" i="6" s="1"/>
  <c r="H67" i="6"/>
  <c r="G28" i="6"/>
  <c r="G30" i="6"/>
  <c r="G32" i="6"/>
  <c r="G34" i="6"/>
  <c r="G36" i="6"/>
  <c r="G38" i="6"/>
  <c r="G40" i="6"/>
  <c r="G42" i="6"/>
  <c r="G44" i="6"/>
  <c r="G46" i="6"/>
  <c r="G48" i="6"/>
  <c r="G50" i="6"/>
  <c r="G52" i="6"/>
  <c r="G54" i="6"/>
  <c r="G57" i="6"/>
  <c r="G56" i="6"/>
  <c r="G70" i="6"/>
  <c r="E70" i="6"/>
  <c r="H70" i="6" s="1"/>
  <c r="G74" i="6"/>
  <c r="E74" i="6"/>
  <c r="G78" i="6"/>
  <c r="E78" i="6"/>
  <c r="H78" i="6" s="1"/>
  <c r="G82" i="6"/>
  <c r="E82" i="6"/>
  <c r="G86" i="6"/>
  <c r="E86" i="6"/>
  <c r="H86" i="6" s="1"/>
  <c r="G90" i="6"/>
  <c r="E90" i="6"/>
  <c r="G94" i="6"/>
  <c r="E94" i="6"/>
  <c r="H94" i="6" s="1"/>
  <c r="G98" i="6"/>
  <c r="E98" i="6"/>
  <c r="G102" i="6"/>
  <c r="E102" i="6"/>
  <c r="H102" i="6" s="1"/>
  <c r="G106" i="6"/>
  <c r="E106" i="6"/>
  <c r="G110" i="6"/>
  <c r="E110" i="6"/>
  <c r="H110" i="6" s="1"/>
  <c r="G114" i="6"/>
  <c r="E114" i="6"/>
  <c r="H57" i="6"/>
  <c r="G65" i="6"/>
  <c r="G67" i="6"/>
  <c r="G71" i="6"/>
  <c r="E71" i="6"/>
  <c r="H71" i="6" s="1"/>
  <c r="G75" i="6"/>
  <c r="E75" i="6"/>
  <c r="G79" i="6"/>
  <c r="E79" i="6"/>
  <c r="H79" i="6" s="1"/>
  <c r="G83" i="6"/>
  <c r="E83" i="6"/>
  <c r="G87" i="6"/>
  <c r="E87" i="6"/>
  <c r="H87" i="6" s="1"/>
  <c r="G91" i="6"/>
  <c r="E91" i="6"/>
  <c r="G95" i="6"/>
  <c r="E95" i="6"/>
  <c r="H95" i="6" s="1"/>
  <c r="G99" i="6"/>
  <c r="E99" i="6"/>
  <c r="G103" i="6"/>
  <c r="E103" i="6"/>
  <c r="H103" i="6" s="1"/>
  <c r="G107" i="6"/>
  <c r="E107" i="6"/>
  <c r="G111" i="6"/>
  <c r="E111" i="6"/>
  <c r="H111" i="6" s="1"/>
  <c r="G115" i="6"/>
  <c r="H88" i="6" l="1"/>
  <c r="G246" i="3"/>
  <c r="G245" i="3"/>
  <c r="G230" i="3"/>
  <c r="G229" i="3"/>
  <c r="G214" i="3"/>
  <c r="G213" i="3"/>
  <c r="G198" i="3"/>
  <c r="G197" i="3"/>
  <c r="H113" i="6"/>
  <c r="H105" i="6"/>
  <c r="H89" i="6"/>
  <c r="H73" i="6"/>
  <c r="H114" i="6"/>
  <c r="H98" i="6"/>
  <c r="H82" i="6"/>
  <c r="H26" i="6"/>
  <c r="H28" i="6"/>
  <c r="G369" i="3"/>
  <c r="H107" i="6"/>
  <c r="H99" i="6"/>
  <c r="H91" i="6"/>
  <c r="H83" i="6"/>
  <c r="H75" i="6"/>
  <c r="G361" i="3"/>
  <c r="G353" i="3"/>
  <c r="G345" i="3"/>
  <c r="H36" i="6"/>
  <c r="H96" i="6"/>
  <c r="H80" i="6"/>
  <c r="H65" i="6"/>
  <c r="G250" i="3"/>
  <c r="G249" i="3"/>
  <c r="G242" i="3"/>
  <c r="G241" i="3"/>
  <c r="G234" i="3"/>
  <c r="G233" i="3"/>
  <c r="G226" i="3"/>
  <c r="G225" i="3"/>
  <c r="G218" i="3"/>
  <c r="G217" i="3"/>
  <c r="G210" i="3"/>
  <c r="G209" i="3"/>
  <c r="G202" i="3"/>
  <c r="G201" i="3"/>
  <c r="H101" i="6"/>
  <c r="H85" i="6"/>
  <c r="H69" i="6"/>
  <c r="H32" i="6"/>
  <c r="H21" i="6"/>
  <c r="H112" i="6"/>
  <c r="H72" i="6"/>
  <c r="G254" i="3"/>
  <c r="G253" i="3"/>
  <c r="G238" i="3"/>
  <c r="G237" i="3"/>
  <c r="G222" i="3"/>
  <c r="G221" i="3"/>
  <c r="G206" i="3"/>
  <c r="G205" i="3"/>
  <c r="H104" i="6"/>
  <c r="H106" i="6"/>
  <c r="H90" i="6"/>
  <c r="H74" i="6"/>
  <c r="H115" i="6"/>
  <c r="H42" i="6"/>
  <c r="H40" i="6"/>
  <c r="H108" i="6"/>
  <c r="H92" i="6"/>
  <c r="H76" i="6"/>
</calcChain>
</file>

<file path=xl/sharedStrings.xml><?xml version="1.0" encoding="utf-8"?>
<sst xmlns="http://schemas.openxmlformats.org/spreadsheetml/2006/main" count="594" uniqueCount="172">
  <si>
    <t>Date</t>
  </si>
  <si>
    <t>Visits</t>
  </si>
  <si>
    <t>Desktop Share</t>
  </si>
  <si>
    <t>Avg. Visit Duration</t>
  </si>
  <si>
    <t>Pages / Visit</t>
  </si>
  <si>
    <t>Bounce Rate</t>
  </si>
  <si>
    <t>Total Page Views</t>
  </si>
  <si>
    <t>0:04:10</t>
  </si>
  <si>
    <t>0:04:26</t>
  </si>
  <si>
    <t>0:04:16</t>
  </si>
  <si>
    <t>0:04:14</t>
  </si>
  <si>
    <t>0:04:08</t>
  </si>
  <si>
    <t>0:04:33</t>
  </si>
  <si>
    <t>0:04:47</t>
  </si>
  <si>
    <t>0:05:07</t>
  </si>
  <si>
    <t>0:05:08</t>
  </si>
  <si>
    <t>0:05:44</t>
  </si>
  <si>
    <t>Desktop Visits</t>
  </si>
  <si>
    <t>Mobile Visits</t>
  </si>
  <si>
    <t>Desktop Monthly Delta</t>
  </si>
  <si>
    <t>Mobile Monthly Delta</t>
  </si>
  <si>
    <t>Include Sub-Domains</t>
  </si>
  <si>
    <t>Main-Site Only</t>
  </si>
  <si>
    <t>0:04:22</t>
  </si>
  <si>
    <t>0:04:37</t>
  </si>
  <si>
    <t>0:04:28</t>
  </si>
  <si>
    <t>0:04:27</t>
  </si>
  <si>
    <t>0:04:21</t>
  </si>
  <si>
    <t>0:04:44</t>
  </si>
  <si>
    <t>0:04:57</t>
  </si>
  <si>
    <t>0:05:15</t>
  </si>
  <si>
    <t>0:05:56</t>
  </si>
  <si>
    <t>0:04:18</t>
  </si>
  <si>
    <t>0:04:32</t>
  </si>
  <si>
    <t>0:04:09</t>
  </si>
  <si>
    <t>0:04:43</t>
  </si>
  <si>
    <t>0:04:36</t>
  </si>
  <si>
    <t>0:04:34</t>
  </si>
  <si>
    <t>0:04:35</t>
  </si>
  <si>
    <t>0:04:29</t>
  </si>
  <si>
    <t>0:04:38</t>
  </si>
  <si>
    <t>0:04:41</t>
  </si>
  <si>
    <t>0:04:19</t>
  </si>
  <si>
    <t>0:04:30</t>
  </si>
  <si>
    <t>0:04:15</t>
  </si>
  <si>
    <t>0:04:39</t>
  </si>
  <si>
    <t>0:04:07</t>
  </si>
  <si>
    <t>0:04:13</t>
  </si>
  <si>
    <t>0:04:48</t>
  </si>
  <si>
    <t>0:04:46</t>
  </si>
  <si>
    <t>0:04:25</t>
  </si>
  <si>
    <t>0:05:05</t>
  </si>
  <si>
    <t>0:05:04</t>
  </si>
  <si>
    <t>0:05:02</t>
  </si>
  <si>
    <t>0:05:14</t>
  </si>
  <si>
    <t>0:05:09</t>
  </si>
  <si>
    <t>0:05:12</t>
  </si>
  <si>
    <t>0:05:24</t>
  </si>
  <si>
    <t>0:05:36</t>
  </si>
  <si>
    <t>0:05:37</t>
  </si>
  <si>
    <t>0:05:22</t>
  </si>
  <si>
    <t>0:05:57</t>
  </si>
  <si>
    <t>0:06:04</t>
  </si>
  <si>
    <t>0:05:41</t>
  </si>
  <si>
    <t>0:06:01</t>
  </si>
  <si>
    <t>0:05:23</t>
  </si>
  <si>
    <t>0:04:20</t>
  </si>
  <si>
    <t>0:04:05</t>
  </si>
  <si>
    <t>0:03:57</t>
  </si>
  <si>
    <t>0:04:24</t>
  </si>
  <si>
    <t>0:03:55</t>
  </si>
  <si>
    <t>0:04:17</t>
  </si>
  <si>
    <t>0:03:59</t>
  </si>
  <si>
    <t>0:04:12</t>
  </si>
  <si>
    <t>0:03:51</t>
  </si>
  <si>
    <t>0:03:58</t>
  </si>
  <si>
    <t>0:04:31</t>
  </si>
  <si>
    <t>0:04:00</t>
  </si>
  <si>
    <t>0:04:06</t>
  </si>
  <si>
    <t>0:04:55</t>
  </si>
  <si>
    <t>0:04:52</t>
  </si>
  <si>
    <t>0:05:06</t>
  </si>
  <si>
    <t>0:05:00</t>
  </si>
  <si>
    <t>0:05:16</t>
  </si>
  <si>
    <t>0:05:28</t>
  </si>
  <si>
    <t>0:05:33</t>
  </si>
  <si>
    <t>0:05:27</t>
  </si>
  <si>
    <t>0:05:50</t>
  </si>
  <si>
    <t>0:05:03</t>
  </si>
  <si>
    <t>tchibo.de</t>
  </si>
  <si>
    <t>0:04:23</t>
  </si>
  <si>
    <t>0:04:50</t>
  </si>
  <si>
    <t>0:04:54</t>
  </si>
  <si>
    <t>0:04:11</t>
  </si>
  <si>
    <t>0:04:40</t>
  </si>
  <si>
    <t>0:05:13</t>
  </si>
  <si>
    <t>0:04:04</t>
  </si>
  <si>
    <t>0:03:52</t>
  </si>
  <si>
    <t>0:04:01</t>
  </si>
  <si>
    <t>0:04:42</t>
  </si>
  <si>
    <t>0:05:01</t>
  </si>
  <si>
    <t>0:05:10</t>
  </si>
  <si>
    <t>0:04:02</t>
  </si>
  <si>
    <t>0:05:26</t>
  </si>
  <si>
    <t>0:05:30</t>
  </si>
  <si>
    <t>0:04:58</t>
  </si>
  <si>
    <t>0:03:38</t>
  </si>
  <si>
    <t>0:03:32</t>
  </si>
  <si>
    <t>0:05:21</t>
  </si>
  <si>
    <t>0:04:49</t>
  </si>
  <si>
    <t>0:04:45</t>
  </si>
  <si>
    <t>0:04:51</t>
  </si>
  <si>
    <t>0:05:42</t>
  </si>
  <si>
    <t>0:03:42</t>
  </si>
  <si>
    <t>0:03:56</t>
  </si>
  <si>
    <t>0:03:54</t>
  </si>
  <si>
    <t>0:03:19</t>
  </si>
  <si>
    <t>0:04:59</t>
  </si>
  <si>
    <t>0:03:49</t>
  </si>
  <si>
    <t>0:03:31</t>
  </si>
  <si>
    <t>0:05:45</t>
  </si>
  <si>
    <t>0:06:16</t>
  </si>
  <si>
    <t>0:05:29</t>
  </si>
  <si>
    <t>0:04:53</t>
  </si>
  <si>
    <t>0:04:56</t>
  </si>
  <si>
    <t>0:03:48</t>
  </si>
  <si>
    <t>0:05:19</t>
  </si>
  <si>
    <t>0:05:40</t>
  </si>
  <si>
    <t>0:03:45</t>
  </si>
  <si>
    <t>0:03:06</t>
  </si>
  <si>
    <t>0:05:54</t>
  </si>
  <si>
    <t>0:05:35</t>
  </si>
  <si>
    <t>0:03:46</t>
  </si>
  <si>
    <t>0:03:34</t>
  </si>
  <si>
    <t>0:05:18</t>
  </si>
  <si>
    <t>0:05:52</t>
  </si>
  <si>
    <t>0:06:07</t>
  </si>
  <si>
    <t>0:06:12</t>
  </si>
  <si>
    <t>0:05:17</t>
  </si>
  <si>
    <t>0:05:38</t>
  </si>
  <si>
    <t>0:05:49</t>
  </si>
  <si>
    <t>0:05:59</t>
  </si>
  <si>
    <t>0:06:28</t>
  </si>
  <si>
    <t>0:05:58</t>
  </si>
  <si>
    <t>0:05:43</t>
  </si>
  <si>
    <t>0:05:20</t>
  </si>
  <si>
    <t>0:06:05</t>
  </si>
  <si>
    <t>0:05:25</t>
  </si>
  <si>
    <t>0:06:19</t>
  </si>
  <si>
    <t>0:05:47</t>
  </si>
  <si>
    <t>0:02:59</t>
  </si>
  <si>
    <t>0:05:11</t>
  </si>
  <si>
    <t>0:05:31</t>
  </si>
  <si>
    <t>0:06:34</t>
  </si>
  <si>
    <t>0:06:43</t>
  </si>
  <si>
    <t>0:06:23</t>
  </si>
  <si>
    <t>0:06:11</t>
  </si>
  <si>
    <t>0:06:17</t>
  </si>
  <si>
    <t>0:07:04</t>
  </si>
  <si>
    <t>0:07:57</t>
  </si>
  <si>
    <t>0:05:46</t>
  </si>
  <si>
    <t>0:05:39</t>
  </si>
  <si>
    <t>0:07:32</t>
  </si>
  <si>
    <t>0:06:02</t>
  </si>
  <si>
    <t>0:06:26</t>
  </si>
  <si>
    <t>0:07:15</t>
  </si>
  <si>
    <t>Total Traffic</t>
  </si>
  <si>
    <t>Total Visits</t>
  </si>
  <si>
    <t>Desktop Daily Visits</t>
  </si>
  <si>
    <t>Mobile Daily Visits</t>
  </si>
  <si>
    <t>Day</t>
  </si>
  <si>
    <t>Include Sun-Domains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</si>
</sst>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hh:mm:ss"/>
    <numFmt numFmtId="165" formatCode="dddd\ dd"/>
  </numFmts>
  <fonts count="8">
    <font>
      <sz val="12"/>
      <color theme="1"/>
      <name val="Calibri"/>
      <family val="2"/>
      <scheme val="minor"/>
    </font>
    <font>
      <sz val="24"/>
      <color theme="1"/>
      <name val="Open Sans"/>
    </font>
    <font>
      <sz val="12"/>
      <color theme="1"/>
      <name val="Open Sans"/>
    </font>
    <font>
      <b/>
      <sz val="12"/>
      <color theme="1"/>
      <name val="Open Sans"/>
    </font>
    <font>
      <b/>
      <sz val="24"/>
      <color theme="1"/>
      <name val="Open Sans"/>
    </font>
    <font>
      <sz val="28"/>
      <color theme="1"/>
      <name val="Open Sans"/>
    </font>
    <font>
      <sz val="10"/>
      <color theme="1"/>
      <name val="Open Sans"/>
    </font>
    <font>
      <b/>
      <sz val="10"/>
      <color theme="1"/>
      <name val="Open Sans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theme="6" tint="0.79998168889431442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rgb="FFD3D3D3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/>
    <xf numFmtId="0" fontId="2" fillId="0" borderId="0" xfId="0" applyFont="1"/>
    <xf numFmtId="10" fontId="2" fillId="0" borderId="0" xfId="0" applyNumberFormat="1" applyFont="1"/>
    <xf numFmtId="0" fontId="4" fillId="0" borderId="0" xfId="0" applyFont="1"/>
    <xf numFmtId="0" fontId="2" fillId="0" borderId="0" xfId="0" applyFont="1" applyFill="1"/>
    <xf numFmtId="14" fontId="0" fillId="0" borderId="0" xfId="0" applyNumberFormat="1" applyFont="1" applyBorder="1" applyAlignment="1">
      <alignment vertical="center"/>
    </xf>
    <xf numFmtId="14" fontId="3" fillId="4" borderId="1" xfId="0" applyNumberFormat="1" applyFont="1" applyFill="1" applyBorder="1" applyAlignment="1">
      <alignment horizontal="center" vertical="center"/>
    </xf>
    <xf numFmtId="4" fontId="3" fillId="4" borderId="1" xfId="0" applyNumberFormat="1" applyFont="1" applyFill="1" applyBorder="1" applyAlignment="1">
      <alignment horizontal="center" vertical="center"/>
    </xf>
    <xf numFmtId="10" fontId="3" fillId="4" borderId="1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164" fontId="3" fillId="4" borderId="1" xfId="0" applyNumberFormat="1" applyFont="1" applyFill="1" applyBorder="1" applyAlignment="1">
      <alignment horizontal="center" vertical="center"/>
    </xf>
    <xf numFmtId="14" fontId="2" fillId="0" borderId="1" xfId="0" applyNumberFormat="1" applyFont="1" applyFill="1" applyBorder="1" applyAlignment="1">
      <alignment horizontal="center" vertical="center"/>
    </xf>
    <xf numFmtId="4" fontId="2" fillId="0" borderId="1" xfId="0" applyNumberFormat="1" applyFont="1" applyFill="1" applyBorder="1" applyAlignment="1">
      <alignment horizontal="center" vertical="center"/>
    </xf>
    <xf numFmtId="10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64" fontId="2" fillId="0" borderId="1" xfId="0" applyNumberFormat="1" applyFont="1" applyFill="1" applyBorder="1" applyAlignment="1">
      <alignment horizontal="center" vertical="center"/>
    </xf>
    <xf numFmtId="14" fontId="2" fillId="3" borderId="1" xfId="0" applyNumberFormat="1" applyFont="1" applyFill="1" applyBorder="1" applyAlignment="1">
      <alignment horizontal="center" vertical="center"/>
    </xf>
    <xf numFmtId="4" fontId="2" fillId="3" borderId="1" xfId="0" applyNumberFormat="1" applyFont="1" applyFill="1" applyBorder="1" applyAlignment="1">
      <alignment horizontal="center" vertical="center"/>
    </xf>
    <xf numFmtId="10" fontId="2" fillId="3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/>
    </xf>
    <xf numFmtId="14" fontId="0" fillId="2" borderId="1" xfId="0" applyNumberFormat="1" applyFont="1" applyFill="1" applyBorder="1" applyAlignment="1">
      <alignment horizontal="center" vertical="center"/>
    </xf>
    <xf numFmtId="14" fontId="0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0" fontId="2" fillId="0" borderId="1" xfId="0" applyNumberFormat="1" applyFont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2" fillId="5" borderId="1" xfId="0" applyFont="1" applyFill="1" applyBorder="1" applyAlignment="1">
      <alignment horizontal="center" vertical="center"/>
    </xf>
    <xf numFmtId="10" fontId="2" fillId="5" borderId="1" xfId="0" applyNumberFormat="1" applyFont="1" applyFill="1" applyBorder="1" applyAlignment="1">
      <alignment horizontal="center" vertical="center"/>
    </xf>
    <xf numFmtId="0" fontId="6" fillId="0" borderId="0" xfId="0" applyFont="1"/>
    <xf numFmtId="0" fontId="7" fillId="4" borderId="1" xfId="0" applyFont="1" applyFill="1" applyBorder="1" applyAlignment="1">
      <alignment horizontal="center" vertical="center"/>
    </xf>
    <xf numFmtId="164" fontId="7" fillId="4" borderId="1" xfId="0" applyNumberFormat="1" applyFont="1" applyFill="1" applyBorder="1" applyAlignment="1">
      <alignment horizontal="center" vertical="center"/>
    </xf>
    <xf numFmtId="4" fontId="6" fillId="0" borderId="3" xfId="0" applyNumberFormat="1" applyFont="1" applyFill="1" applyBorder="1" applyAlignment="1">
      <alignment vertical="center"/>
    </xf>
    <xf numFmtId="10" fontId="6" fillId="0" borderId="3" xfId="0" applyNumberFormat="1" applyFont="1" applyFill="1" applyBorder="1" applyAlignment="1">
      <alignment vertical="center"/>
    </xf>
    <xf numFmtId="0" fontId="6" fillId="0" borderId="1" xfId="0" applyFont="1" applyFill="1" applyBorder="1" applyAlignment="1">
      <alignment horizontal="center" vertical="center"/>
    </xf>
    <xf numFmtId="4" fontId="6" fillId="0" borderId="1" xfId="0" applyNumberFormat="1" applyFont="1" applyFill="1" applyBorder="1" applyAlignment="1">
      <alignment horizontal="center" vertical="center"/>
    </xf>
    <xf numFmtId="10" fontId="6" fillId="0" borderId="1" xfId="0" applyNumberFormat="1" applyFont="1" applyFill="1" applyBorder="1" applyAlignment="1">
      <alignment horizontal="center" vertical="center"/>
    </xf>
    <xf numFmtId="14" fontId="6" fillId="0" borderId="1" xfId="0" applyNumberFormat="1" applyFont="1" applyFill="1" applyBorder="1" applyAlignment="1">
      <alignment horizontal="center" vertical="center"/>
    </xf>
    <xf numFmtId="165" fontId="6" fillId="0" borderId="2" xfId="0" applyNumberFormat="1" applyFont="1" applyFill="1" applyBorder="1" applyAlignment="1">
      <alignment vertical="center"/>
    </xf>
  </cellXfs>
  <cellStyles count="1">
    <cellStyle name="Normal" xfId="0" builtinId="0"/>
  </cellStyles>
  <dxfs count="2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Main Site Only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'Charts - Month'!$B$3</c:f>
              <c:strCache>
                <c:ptCount val="1"/>
                <c:pt idx="0">
                  <c:v>Desktop Visits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'Charts - Month'!$A$4:$A$15</c:f>
              <c:numCache>
                <c:formatCode>m/d/yyyy</c:formatCode>
                <c:ptCount val="12"/>
                <c:pt idx="0">
                  <c:v>42401</c:v>
                </c:pt>
                <c:pt idx="1">
                  <c:v>42430</c:v>
                </c:pt>
                <c:pt idx="2">
                  <c:v>42461</c:v>
                </c:pt>
                <c:pt idx="3">
                  <c:v>42491</c:v>
                </c:pt>
                <c:pt idx="4">
                  <c:v>42522</c:v>
                </c:pt>
                <c:pt idx="5">
                  <c:v>42552</c:v>
                </c:pt>
                <c:pt idx="6">
                  <c:v>42583</c:v>
                </c:pt>
                <c:pt idx="7">
                  <c:v>42614</c:v>
                </c:pt>
                <c:pt idx="8">
                  <c:v>42644</c:v>
                </c:pt>
                <c:pt idx="9">
                  <c:v>42675</c:v>
                </c:pt>
                <c:pt idx="10">
                  <c:v>42705</c:v>
                </c:pt>
                <c:pt idx="11">
                  <c:v>42736</c:v>
                </c:pt>
              </c:numCache>
            </c:numRef>
          </c:cat>
          <c:val>
            <c:numRef>
              <c:f>'Charts - Month'!$B$4:$B$15</c:f>
              <c:numCache>
                <c:formatCode>General</c:formatCode>
                <c:ptCount val="12"/>
                <c:pt idx="0">
                  <c:v>4307480.1581702661</c:v>
                </c:pt>
                <c:pt idx="1">
                  <c:v>4805972.4773261426</c:v>
                </c:pt>
                <c:pt idx="2">
                  <c:v>4736141.8794625467</c:v>
                </c:pt>
                <c:pt idx="3">
                  <c:v>4721924.4056440685</c:v>
                </c:pt>
                <c:pt idx="4">
                  <c:v>4417157.2336368617</c:v>
                </c:pt>
                <c:pt idx="5">
                  <c:v>4151937.1674755439</c:v>
                </c:pt>
                <c:pt idx="6">
                  <c:v>4552571.9635738228</c:v>
                </c:pt>
                <c:pt idx="7">
                  <c:v>4208786.0371760791</c:v>
                </c:pt>
                <c:pt idx="8">
                  <c:v>4944308.3778355354</c:v>
                </c:pt>
                <c:pt idx="9">
                  <c:v>4907584.2798767602</c:v>
                </c:pt>
                <c:pt idx="10">
                  <c:v>5049620.9796454376</c:v>
                </c:pt>
                <c:pt idx="11">
                  <c:v>4456634.8358281702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'Charts - Month'!$C$3</c:f>
              <c:strCache>
                <c:ptCount val="1"/>
                <c:pt idx="0">
                  <c:v>Mobile Visits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'Charts - Month'!$C$4:$C$15</c:f>
              <c:numCache>
                <c:formatCode>General</c:formatCode>
                <c:ptCount val="12"/>
                <c:pt idx="0">
                  <c:v>3357674.7802201482</c:v>
                </c:pt>
                <c:pt idx="1">
                  <c:v>3478899.5889546452</c:v>
                </c:pt>
                <c:pt idx="2">
                  <c:v>3196013.5608189078</c:v>
                </c:pt>
                <c:pt idx="3">
                  <c:v>3105157.1439941414</c:v>
                </c:pt>
                <c:pt idx="4">
                  <c:v>3005867.2564840373</c:v>
                </c:pt>
                <c:pt idx="5">
                  <c:v>3204650.5512428675</c:v>
                </c:pt>
                <c:pt idx="6">
                  <c:v>3123345.2058953624</c:v>
                </c:pt>
                <c:pt idx="7">
                  <c:v>3232806.8653927427</c:v>
                </c:pt>
                <c:pt idx="8">
                  <c:v>3527814.1127068838</c:v>
                </c:pt>
                <c:pt idx="9">
                  <c:v>3850219.6186478166</c:v>
                </c:pt>
                <c:pt idx="10">
                  <c:v>3681077.4031500267</c:v>
                </c:pt>
                <c:pt idx="11">
                  <c:v>3380938.1863594092</c:v>
                </c:pt>
              </c:numCache>
            </c:numRef>
          </c:val>
          <c:smooth val="0"/>
        </c:ser>
        <c:ser>
          <c:idx val="2"/>
          <c:order val="2"/>
          <c:tx>
            <c:v>Total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'Charts - Month'!$D$4:$D$15</c:f>
              <c:numCache>
                <c:formatCode>General</c:formatCode>
                <c:ptCount val="12"/>
                <c:pt idx="0">
                  <c:v>7665154.9383904142</c:v>
                </c:pt>
                <c:pt idx="1">
                  <c:v>8284872.0662807878</c:v>
                </c:pt>
                <c:pt idx="2">
                  <c:v>7932155.4402814545</c:v>
                </c:pt>
                <c:pt idx="3">
                  <c:v>7827081.5496382099</c:v>
                </c:pt>
                <c:pt idx="4">
                  <c:v>7423024.4901208989</c:v>
                </c:pt>
                <c:pt idx="5">
                  <c:v>7356587.7187184114</c:v>
                </c:pt>
                <c:pt idx="6">
                  <c:v>7675917.1694691852</c:v>
                </c:pt>
                <c:pt idx="7">
                  <c:v>7441592.9025688218</c:v>
                </c:pt>
                <c:pt idx="8">
                  <c:v>8472122.4905424193</c:v>
                </c:pt>
                <c:pt idx="9">
                  <c:v>8757803.8985245768</c:v>
                </c:pt>
                <c:pt idx="10">
                  <c:v>8730698.3827954642</c:v>
                </c:pt>
                <c:pt idx="11">
                  <c:v>7837573.0221875794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1551544"/>
        <c:axId val="441551936"/>
      </c:lineChart>
      <c:dateAx>
        <c:axId val="44155154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551936"/>
        <c:crosses val="autoZero"/>
        <c:auto val="1"/>
        <c:lblOffset val="100"/>
        <c:baseTimeUnit val="months"/>
      </c:dateAx>
      <c:valAx>
        <c:axId val="44155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551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Including Sub Domains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'Charts - Month'!$B$20</c:f>
              <c:strCache>
                <c:ptCount val="1"/>
                <c:pt idx="0">
                  <c:v>Desktop Visits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'Charts - Month'!$A$4:$A$15</c:f>
              <c:numCache>
                <c:formatCode>m/d/yyyy</c:formatCode>
                <c:ptCount val="12"/>
                <c:pt idx="0">
                  <c:v>42401</c:v>
                </c:pt>
                <c:pt idx="1">
                  <c:v>42430</c:v>
                </c:pt>
                <c:pt idx="2">
                  <c:v>42461</c:v>
                </c:pt>
                <c:pt idx="3">
                  <c:v>42491</c:v>
                </c:pt>
                <c:pt idx="4">
                  <c:v>42522</c:v>
                </c:pt>
                <c:pt idx="5">
                  <c:v>42552</c:v>
                </c:pt>
                <c:pt idx="6">
                  <c:v>42583</c:v>
                </c:pt>
                <c:pt idx="7">
                  <c:v>42614</c:v>
                </c:pt>
                <c:pt idx="8">
                  <c:v>42644</c:v>
                </c:pt>
                <c:pt idx="9">
                  <c:v>42675</c:v>
                </c:pt>
                <c:pt idx="10">
                  <c:v>42705</c:v>
                </c:pt>
                <c:pt idx="11">
                  <c:v>42736</c:v>
                </c:pt>
              </c:numCache>
            </c:numRef>
          </c:cat>
          <c:val>
            <c:numRef>
              <c:f>'Charts - Month'!$B$21:$B$32</c:f>
              <c:numCache>
                <c:formatCode>General</c:formatCode>
                <c:ptCount val="12"/>
                <c:pt idx="0">
                  <c:v>4635689.4426884847</c:v>
                </c:pt>
                <c:pt idx="1">
                  <c:v>5103319.3042959729</c:v>
                </c:pt>
                <c:pt idx="2">
                  <c:v>5032430.0916814804</c:v>
                </c:pt>
                <c:pt idx="3">
                  <c:v>4980142.4635335384</c:v>
                </c:pt>
                <c:pt idx="4">
                  <c:v>4647799.3085874664</c:v>
                </c:pt>
                <c:pt idx="5">
                  <c:v>4404210.5092116343</c:v>
                </c:pt>
                <c:pt idx="6">
                  <c:v>4855807.5498620523</c:v>
                </c:pt>
                <c:pt idx="7">
                  <c:v>4465269.9222409632</c:v>
                </c:pt>
                <c:pt idx="8">
                  <c:v>5214444.4731300995</c:v>
                </c:pt>
                <c:pt idx="9">
                  <c:v>5114128.0349131748</c:v>
                </c:pt>
                <c:pt idx="10">
                  <c:v>5270201.7985254033</c:v>
                </c:pt>
                <c:pt idx="11">
                  <c:v>4705808.4708328936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'Charts - Month'!$C$20</c:f>
              <c:strCache>
                <c:ptCount val="1"/>
                <c:pt idx="0">
                  <c:v>Mobile Visits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'Charts - Month'!$C$21:$C$32</c:f>
              <c:numCache>
                <c:formatCode>General</c:formatCode>
                <c:ptCount val="12"/>
                <c:pt idx="0">
                  <c:v>3494675.4631588915</c:v>
                </c:pt>
                <c:pt idx="1">
                  <c:v>3617240.9454810219</c:v>
                </c:pt>
                <c:pt idx="2">
                  <c:v>3336551.0513971746</c:v>
                </c:pt>
                <c:pt idx="3">
                  <c:v>3236963.7973937355</c:v>
                </c:pt>
                <c:pt idx="4">
                  <c:v>3129280.6087121433</c:v>
                </c:pt>
                <c:pt idx="5">
                  <c:v>3311557.6553368038</c:v>
                </c:pt>
                <c:pt idx="6">
                  <c:v>3270641.958177709</c:v>
                </c:pt>
                <c:pt idx="7">
                  <c:v>3368006.8826048896</c:v>
                </c:pt>
                <c:pt idx="8">
                  <c:v>3680797.4568670392</c:v>
                </c:pt>
                <c:pt idx="9">
                  <c:v>3962900.479084298</c:v>
                </c:pt>
                <c:pt idx="10">
                  <c:v>3801549.8201818382</c:v>
                </c:pt>
                <c:pt idx="11">
                  <c:v>3517935.2566062305</c:v>
                </c:pt>
              </c:numCache>
            </c:numRef>
          </c:val>
          <c:smooth val="0"/>
        </c:ser>
        <c:ser>
          <c:idx val="2"/>
          <c:order val="2"/>
          <c:tx>
            <c:v>Total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'Charts - Month'!$D$21:$D$32</c:f>
              <c:numCache>
                <c:formatCode>General</c:formatCode>
                <c:ptCount val="12"/>
                <c:pt idx="0">
                  <c:v>8130364.9058473762</c:v>
                </c:pt>
                <c:pt idx="1">
                  <c:v>8720560.2497769948</c:v>
                </c:pt>
                <c:pt idx="2">
                  <c:v>8368981.143078655</c:v>
                </c:pt>
                <c:pt idx="3">
                  <c:v>8217106.2609272739</c:v>
                </c:pt>
                <c:pt idx="4">
                  <c:v>7777079.9172996096</c:v>
                </c:pt>
                <c:pt idx="5">
                  <c:v>7715768.164548438</c:v>
                </c:pt>
                <c:pt idx="6">
                  <c:v>8126449.5080397613</c:v>
                </c:pt>
                <c:pt idx="7">
                  <c:v>7833276.8048458528</c:v>
                </c:pt>
                <c:pt idx="8">
                  <c:v>8895241.9299971387</c:v>
                </c:pt>
                <c:pt idx="9">
                  <c:v>9077028.5139974728</c:v>
                </c:pt>
                <c:pt idx="10">
                  <c:v>9071751.6187072415</c:v>
                </c:pt>
                <c:pt idx="11">
                  <c:v>8223743.7274391241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0718976"/>
        <c:axId val="430719760"/>
      </c:lineChart>
      <c:dateAx>
        <c:axId val="430718976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719760"/>
        <c:crosses val="autoZero"/>
        <c:auto val="1"/>
        <c:lblOffset val="100"/>
        <c:baseTimeUnit val="months"/>
      </c:dateAx>
      <c:valAx>
        <c:axId val="43071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718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Main Site Only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'Charts - Month'!$E$3</c:f>
              <c:strCache>
                <c:ptCount val="1"/>
                <c:pt idx="0">
                  <c:v>Desktop Monthly Delta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'Charts - Month'!$A$4:$A$15</c:f>
              <c:numCache>
                <c:formatCode>m/d/yyyy</c:formatCode>
                <c:ptCount val="12"/>
                <c:pt idx="0">
                  <c:v>42401</c:v>
                </c:pt>
                <c:pt idx="1">
                  <c:v>42430</c:v>
                </c:pt>
                <c:pt idx="2">
                  <c:v>42461</c:v>
                </c:pt>
                <c:pt idx="3">
                  <c:v>42491</c:v>
                </c:pt>
                <c:pt idx="4">
                  <c:v>42522</c:v>
                </c:pt>
                <c:pt idx="5">
                  <c:v>42552</c:v>
                </c:pt>
                <c:pt idx="6">
                  <c:v>42583</c:v>
                </c:pt>
                <c:pt idx="7">
                  <c:v>42614</c:v>
                </c:pt>
                <c:pt idx="8">
                  <c:v>42644</c:v>
                </c:pt>
                <c:pt idx="9">
                  <c:v>42675</c:v>
                </c:pt>
                <c:pt idx="10">
                  <c:v>42705</c:v>
                </c:pt>
                <c:pt idx="11">
                  <c:v>42736</c:v>
                </c:pt>
              </c:numCache>
            </c:numRef>
          </c:cat>
          <c:val>
            <c:numRef>
              <c:f>'Charts - Month'!$E$4:$E$15</c:f>
              <c:numCache>
                <c:formatCode>0.00%</c:formatCode>
                <c:ptCount val="12"/>
                <c:pt idx="0">
                  <c:v>0</c:v>
                </c:pt>
                <c:pt idx="1">
                  <c:v>0.11572713067763181</c:v>
                </c:pt>
                <c:pt idx="2">
                  <c:v>-1.4529962082189655E-2</c:v>
                </c:pt>
                <c:pt idx="3">
                  <c:v>-3.0019104537661275E-3</c:v>
                </c:pt>
                <c:pt idx="4">
                  <c:v>-6.4543001078738518E-2</c:v>
                </c:pt>
                <c:pt idx="5">
                  <c:v>-6.0043157201118941E-2</c:v>
                </c:pt>
                <c:pt idx="6">
                  <c:v>9.6493463156590187E-2</c:v>
                </c:pt>
                <c:pt idx="7">
                  <c:v>-7.5514660536605258E-2</c:v>
                </c:pt>
                <c:pt idx="8">
                  <c:v>0.1747587865390661</c:v>
                </c:pt>
                <c:pt idx="9">
                  <c:v>-7.4275500539980289E-3</c:v>
                </c:pt>
                <c:pt idx="10">
                  <c:v>2.8942284364038309E-2</c:v>
                </c:pt>
                <c:pt idx="11">
                  <c:v>-0.11743181244840763</c:v>
                </c:pt>
              </c:numCache>
            </c:numRef>
          </c:val>
        </c:ser>
        <c:ser>
          <c:idx val="1"/>
          <c:order val="1"/>
          <c:tx>
            <c:strRef>
              <c:f>'Charts - Month'!$F$3</c:f>
              <c:strCache>
                <c:ptCount val="1"/>
                <c:pt idx="0">
                  <c:v>Mobile Monthly Delta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'Charts - Month'!$F$4:$F$15</c:f>
              <c:numCache>
                <c:formatCode>0.00%</c:formatCode>
                <c:ptCount val="12"/>
                <c:pt idx="0">
                  <c:v>0</c:v>
                </c:pt>
                <c:pt idx="1">
                  <c:v>3.6103797023054413E-2</c:v>
                </c:pt>
                <c:pt idx="2">
                  <c:v>-8.1314801103742188E-2</c:v>
                </c:pt>
                <c:pt idx="3">
                  <c:v>-2.8428044842677854E-2</c:v>
                </c:pt>
                <c:pt idx="4">
                  <c:v>-3.1975801193233087E-2</c:v>
                </c:pt>
                <c:pt idx="5">
                  <c:v>6.6131760918593269E-2</c:v>
                </c:pt>
                <c:pt idx="6">
                  <c:v>-2.5371048745384178E-2</c:v>
                </c:pt>
                <c:pt idx="7">
                  <c:v>3.504628924486787E-2</c:v>
                </c:pt>
                <c:pt idx="8">
                  <c:v>9.1254213319143546E-2</c:v>
                </c:pt>
                <c:pt idx="9">
                  <c:v>9.1389595834898391E-2</c:v>
                </c:pt>
                <c:pt idx="10">
                  <c:v>-4.3930537021467896E-2</c:v>
                </c:pt>
                <c:pt idx="11">
                  <c:v>-8.1535698362055042E-2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0717408"/>
        <c:axId val="430718192"/>
      </c:barChart>
      <c:dateAx>
        <c:axId val="43071740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718192"/>
        <c:crosses val="autoZero"/>
        <c:auto val="1"/>
        <c:lblOffset val="100"/>
        <c:baseTimeUnit val="months"/>
      </c:dateAx>
      <c:valAx>
        <c:axId val="43071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717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Including Sub Domains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'Charts - Month'!$E$20</c:f>
              <c:strCache>
                <c:ptCount val="1"/>
                <c:pt idx="0">
                  <c:v>Desktop Monthly Delta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'Charts - Month'!$A$4:$A$15</c:f>
              <c:numCache>
                <c:formatCode>m/d/yyyy</c:formatCode>
                <c:ptCount val="12"/>
                <c:pt idx="0">
                  <c:v>42401</c:v>
                </c:pt>
                <c:pt idx="1">
                  <c:v>42430</c:v>
                </c:pt>
                <c:pt idx="2">
                  <c:v>42461</c:v>
                </c:pt>
                <c:pt idx="3">
                  <c:v>42491</c:v>
                </c:pt>
                <c:pt idx="4">
                  <c:v>42522</c:v>
                </c:pt>
                <c:pt idx="5">
                  <c:v>42552</c:v>
                </c:pt>
                <c:pt idx="6">
                  <c:v>42583</c:v>
                </c:pt>
                <c:pt idx="7">
                  <c:v>42614</c:v>
                </c:pt>
                <c:pt idx="8">
                  <c:v>42644</c:v>
                </c:pt>
                <c:pt idx="9">
                  <c:v>42675</c:v>
                </c:pt>
                <c:pt idx="10">
                  <c:v>42705</c:v>
                </c:pt>
                <c:pt idx="11">
                  <c:v>42736</c:v>
                </c:pt>
              </c:numCache>
            </c:numRef>
          </c:cat>
          <c:val>
            <c:numRef>
              <c:f>'Charts - Month'!$E$21:$E$32</c:f>
              <c:numCache>
                <c:formatCode>0.00%</c:formatCode>
                <c:ptCount val="12"/>
                <c:pt idx="0">
                  <c:v>0</c:v>
                </c:pt>
                <c:pt idx="1">
                  <c:v>0.1008760115164843</c:v>
                </c:pt>
                <c:pt idx="2">
                  <c:v>-1.389080486396726E-2</c:v>
                </c:pt>
                <c:pt idx="3">
                  <c:v>-1.0390135023310617E-2</c:v>
                </c:pt>
                <c:pt idx="4">
                  <c:v>-6.6733664223385697E-2</c:v>
                </c:pt>
                <c:pt idx="5">
                  <c:v>-5.2409491719181446E-2</c:v>
                </c:pt>
                <c:pt idx="6">
                  <c:v>0.10253756937954701</c:v>
                </c:pt>
                <c:pt idx="7">
                  <c:v>-8.0426916349307098E-2</c:v>
                </c:pt>
                <c:pt idx="8">
                  <c:v>0.16777811060370382</c:v>
                </c:pt>
                <c:pt idx="9">
                  <c:v>-1.9238183230035861E-2</c:v>
                </c:pt>
                <c:pt idx="10">
                  <c:v>3.0518157259017117E-2</c:v>
                </c:pt>
                <c:pt idx="11">
                  <c:v>-0.10709140736326762</c:v>
                </c:pt>
              </c:numCache>
            </c:numRef>
          </c:val>
        </c:ser>
        <c:ser>
          <c:idx val="1"/>
          <c:order val="1"/>
          <c:tx>
            <c:strRef>
              <c:f>'Charts - Month'!$F$20</c:f>
              <c:strCache>
                <c:ptCount val="1"/>
                <c:pt idx="0">
                  <c:v>Mobile Monthly Delta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'Charts - Month'!$F$21:$F$32</c:f>
              <c:numCache>
                <c:formatCode>0.00%</c:formatCode>
                <c:ptCount val="12"/>
                <c:pt idx="0">
                  <c:v>0</c:v>
                </c:pt>
                <c:pt idx="1">
                  <c:v>3.5072064234354258E-2</c:v>
                </c:pt>
                <c:pt idx="2">
                  <c:v>-7.7597787461327394E-2</c:v>
                </c:pt>
                <c:pt idx="3">
                  <c:v>-2.9847364080263995E-2</c:v>
                </c:pt>
                <c:pt idx="4">
                  <c:v>-3.326672629712267E-2</c:v>
                </c:pt>
                <c:pt idx="5">
                  <c:v>5.8248865926944365E-2</c:v>
                </c:pt>
                <c:pt idx="6">
                  <c:v>-1.2355423464591132E-2</c:v>
                </c:pt>
                <c:pt idx="7">
                  <c:v>2.9769362000550189E-2</c:v>
                </c:pt>
                <c:pt idx="8">
                  <c:v>9.2871120863099496E-2</c:v>
                </c:pt>
                <c:pt idx="9">
                  <c:v>7.6641821649533148E-2</c:v>
                </c:pt>
                <c:pt idx="10">
                  <c:v>-4.0715294202831674E-2</c:v>
                </c:pt>
                <c:pt idx="11">
                  <c:v>-7.4604984017292639E-2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5177960"/>
        <c:axId val="435178744"/>
      </c:barChart>
      <c:dateAx>
        <c:axId val="43517796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178744"/>
        <c:crosses val="autoZero"/>
        <c:auto val="1"/>
        <c:lblOffset val="100"/>
        <c:baseTimeUnit val="months"/>
      </c:dateAx>
      <c:valAx>
        <c:axId val="435178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177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Main-Site</a:t>
            </a:r>
            <a:r>
              <a:rPr lang="en-US" baseline="0"/>
              <a:t> Only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'Charts - Weekly'!$D$4</c:f>
              <c:strCache>
                <c:ptCount val="1"/>
                <c:pt idx="0">
                  <c:v>Desktop Visits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'Charts - Weekly'!$A$5:$A$57</c:f>
              <c:numCache>
                <c:formatCode>m/d/yyyy</c:formatCode>
                <c:ptCount val="53"/>
                <c:pt idx="0">
                  <c:v>42401</c:v>
                </c:pt>
                <c:pt idx="1">
                  <c:v>42408</c:v>
                </c:pt>
                <c:pt idx="2">
                  <c:v>42415</c:v>
                </c:pt>
                <c:pt idx="3">
                  <c:v>42422</c:v>
                </c:pt>
                <c:pt idx="4">
                  <c:v>42429</c:v>
                </c:pt>
                <c:pt idx="5">
                  <c:v>42436</c:v>
                </c:pt>
                <c:pt idx="6">
                  <c:v>42443</c:v>
                </c:pt>
                <c:pt idx="7">
                  <c:v>42450</c:v>
                </c:pt>
                <c:pt idx="8">
                  <c:v>42457</c:v>
                </c:pt>
                <c:pt idx="9">
                  <c:v>42464</c:v>
                </c:pt>
                <c:pt idx="10">
                  <c:v>42471</c:v>
                </c:pt>
                <c:pt idx="11">
                  <c:v>42478</c:v>
                </c:pt>
                <c:pt idx="12">
                  <c:v>42485</c:v>
                </c:pt>
                <c:pt idx="13">
                  <c:v>42492</c:v>
                </c:pt>
                <c:pt idx="14">
                  <c:v>42499</c:v>
                </c:pt>
                <c:pt idx="15">
                  <c:v>42506</c:v>
                </c:pt>
                <c:pt idx="16">
                  <c:v>42513</c:v>
                </c:pt>
                <c:pt idx="17">
                  <c:v>42520</c:v>
                </c:pt>
                <c:pt idx="18">
                  <c:v>42527</c:v>
                </c:pt>
                <c:pt idx="19">
                  <c:v>42534</c:v>
                </c:pt>
                <c:pt idx="20">
                  <c:v>42541</c:v>
                </c:pt>
                <c:pt idx="21">
                  <c:v>42548</c:v>
                </c:pt>
                <c:pt idx="22">
                  <c:v>42555</c:v>
                </c:pt>
                <c:pt idx="23">
                  <c:v>42562</c:v>
                </c:pt>
                <c:pt idx="24">
                  <c:v>42569</c:v>
                </c:pt>
                <c:pt idx="25">
                  <c:v>42576</c:v>
                </c:pt>
                <c:pt idx="26">
                  <c:v>42583</c:v>
                </c:pt>
                <c:pt idx="27">
                  <c:v>42590</c:v>
                </c:pt>
                <c:pt idx="28">
                  <c:v>42597</c:v>
                </c:pt>
                <c:pt idx="29">
                  <c:v>42604</c:v>
                </c:pt>
                <c:pt idx="30">
                  <c:v>42611</c:v>
                </c:pt>
                <c:pt idx="31">
                  <c:v>42618</c:v>
                </c:pt>
                <c:pt idx="32">
                  <c:v>42625</c:v>
                </c:pt>
                <c:pt idx="33">
                  <c:v>42632</c:v>
                </c:pt>
                <c:pt idx="34">
                  <c:v>42639</c:v>
                </c:pt>
                <c:pt idx="35">
                  <c:v>42646</c:v>
                </c:pt>
                <c:pt idx="36">
                  <c:v>42653</c:v>
                </c:pt>
                <c:pt idx="37">
                  <c:v>42660</c:v>
                </c:pt>
                <c:pt idx="38">
                  <c:v>42667</c:v>
                </c:pt>
                <c:pt idx="39">
                  <c:v>42674</c:v>
                </c:pt>
                <c:pt idx="40">
                  <c:v>42681</c:v>
                </c:pt>
                <c:pt idx="41">
                  <c:v>42688</c:v>
                </c:pt>
                <c:pt idx="42">
                  <c:v>42695</c:v>
                </c:pt>
                <c:pt idx="43">
                  <c:v>42702</c:v>
                </c:pt>
                <c:pt idx="44">
                  <c:v>42709</c:v>
                </c:pt>
                <c:pt idx="45">
                  <c:v>42716</c:v>
                </c:pt>
                <c:pt idx="46">
                  <c:v>42723</c:v>
                </c:pt>
                <c:pt idx="47">
                  <c:v>42730</c:v>
                </c:pt>
                <c:pt idx="48">
                  <c:v>42737</c:v>
                </c:pt>
                <c:pt idx="49">
                  <c:v>42744</c:v>
                </c:pt>
                <c:pt idx="50">
                  <c:v>42751</c:v>
                </c:pt>
                <c:pt idx="51">
                  <c:v>42758</c:v>
                </c:pt>
                <c:pt idx="52">
                  <c:v>42765</c:v>
                </c:pt>
              </c:numCache>
            </c:numRef>
          </c:cat>
          <c:val>
            <c:numRef>
              <c:f>'Charts - Weekly'!$D$5:$D$57</c:f>
              <c:numCache>
                <c:formatCode>General</c:formatCode>
                <c:ptCount val="53"/>
                <c:pt idx="0">
                  <c:v>1128959.2254293307</c:v>
                </c:pt>
                <c:pt idx="1">
                  <c:v>1079744.1877039149</c:v>
                </c:pt>
                <c:pt idx="2">
                  <c:v>967976.65257454128</c:v>
                </c:pt>
                <c:pt idx="3">
                  <c:v>1023941.7243707826</c:v>
                </c:pt>
                <c:pt idx="4">
                  <c:v>1083013.1556598549</c:v>
                </c:pt>
                <c:pt idx="5">
                  <c:v>1154318.4999063886</c:v>
                </c:pt>
                <c:pt idx="6">
                  <c:v>1008926.3082442544</c:v>
                </c:pt>
                <c:pt idx="7">
                  <c:v>936344.03884975309</c:v>
                </c:pt>
                <c:pt idx="8">
                  <c:v>1108874.6406377235</c:v>
                </c:pt>
                <c:pt idx="9">
                  <c:v>1092254.3024695213</c:v>
                </c:pt>
                <c:pt idx="10">
                  <c:v>1144820.2186475999</c:v>
                </c:pt>
                <c:pt idx="11">
                  <c:v>1159934.0054941888</c:v>
                </c:pt>
                <c:pt idx="12">
                  <c:v>1109891.2785472048</c:v>
                </c:pt>
                <c:pt idx="13">
                  <c:v>1052075.8401392966</c:v>
                </c:pt>
                <c:pt idx="14">
                  <c:v>1038672.5918737416</c:v>
                </c:pt>
                <c:pt idx="15">
                  <c:v>1021509.7620722153</c:v>
                </c:pt>
                <c:pt idx="16">
                  <c:v>1080982.9496051739</c:v>
                </c:pt>
                <c:pt idx="17">
                  <c:v>1051988.8285773096</c:v>
                </c:pt>
                <c:pt idx="18">
                  <c:v>1041639.1626457329</c:v>
                </c:pt>
                <c:pt idx="19">
                  <c:v>1048899.267713005</c:v>
                </c:pt>
                <c:pt idx="20">
                  <c:v>1013769.1798036437</c:v>
                </c:pt>
                <c:pt idx="21">
                  <c:v>1029249.7402432482</c:v>
                </c:pt>
                <c:pt idx="22">
                  <c:v>989433.53762014292</c:v>
                </c:pt>
                <c:pt idx="23">
                  <c:v>906939.88566392579</c:v>
                </c:pt>
                <c:pt idx="24">
                  <c:v>887077.04068654682</c:v>
                </c:pt>
                <c:pt idx="25">
                  <c:v>979377.29653638706</c:v>
                </c:pt>
                <c:pt idx="26">
                  <c:v>982440.98557823314</c:v>
                </c:pt>
                <c:pt idx="27">
                  <c:v>1055337.7432266749</c:v>
                </c:pt>
                <c:pt idx="28">
                  <c:v>1057815.3349932816</c:v>
                </c:pt>
                <c:pt idx="29">
                  <c:v>984608.24537032237</c:v>
                </c:pt>
                <c:pt idx="30">
                  <c:v>1000234.190559087</c:v>
                </c:pt>
                <c:pt idx="31">
                  <c:v>979828.61800631438</c:v>
                </c:pt>
                <c:pt idx="32">
                  <c:v>1071016.3634521177</c:v>
                </c:pt>
                <c:pt idx="33">
                  <c:v>970241.8864504263</c:v>
                </c:pt>
                <c:pt idx="34">
                  <c:v>1019124.9292881818</c:v>
                </c:pt>
                <c:pt idx="35">
                  <c:v>1162656.3222844014</c:v>
                </c:pt>
                <c:pt idx="36">
                  <c:v>1084751.5300880377</c:v>
                </c:pt>
                <c:pt idx="37">
                  <c:v>1148177.330131799</c:v>
                </c:pt>
                <c:pt idx="38">
                  <c:v>1057434.4434430152</c:v>
                </c:pt>
                <c:pt idx="39">
                  <c:v>1115505.1604209163</c:v>
                </c:pt>
                <c:pt idx="40">
                  <c:v>1182036.4267574642</c:v>
                </c:pt>
                <c:pt idx="41">
                  <c:v>1100829.3988560971</c:v>
                </c:pt>
                <c:pt idx="42">
                  <c:v>1096006.0931395257</c:v>
                </c:pt>
                <c:pt idx="43">
                  <c:v>1243360.911475823</c:v>
                </c:pt>
                <c:pt idx="44">
                  <c:v>1335228.2464559127</c:v>
                </c:pt>
                <c:pt idx="45">
                  <c:v>1235967.4192275829</c:v>
                </c:pt>
                <c:pt idx="46">
                  <c:v>903164.48309099232</c:v>
                </c:pt>
                <c:pt idx="47">
                  <c:v>1057745.9032496354</c:v>
                </c:pt>
                <c:pt idx="48">
                  <c:v>1089371.1205146245</c:v>
                </c:pt>
                <c:pt idx="49">
                  <c:v>1104569.3134328364</c:v>
                </c:pt>
                <c:pt idx="50">
                  <c:v>928951.16140657105</c:v>
                </c:pt>
                <c:pt idx="51">
                  <c:v>916137.67254694621</c:v>
                </c:pt>
                <c:pt idx="52">
                  <c:v>236965.24048898445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'Charts - Weekly'!$E$4</c:f>
              <c:strCache>
                <c:ptCount val="1"/>
                <c:pt idx="0">
                  <c:v>Mobile Visits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'Charts - Weekly'!$A$5:$A$57</c:f>
              <c:numCache>
                <c:formatCode>m/d/yyyy</c:formatCode>
                <c:ptCount val="53"/>
                <c:pt idx="0">
                  <c:v>42401</c:v>
                </c:pt>
                <c:pt idx="1">
                  <c:v>42408</c:v>
                </c:pt>
                <c:pt idx="2">
                  <c:v>42415</c:v>
                </c:pt>
                <c:pt idx="3">
                  <c:v>42422</c:v>
                </c:pt>
                <c:pt idx="4">
                  <c:v>42429</c:v>
                </c:pt>
                <c:pt idx="5">
                  <c:v>42436</c:v>
                </c:pt>
                <c:pt idx="6">
                  <c:v>42443</c:v>
                </c:pt>
                <c:pt idx="7">
                  <c:v>42450</c:v>
                </c:pt>
                <c:pt idx="8">
                  <c:v>42457</c:v>
                </c:pt>
                <c:pt idx="9">
                  <c:v>42464</c:v>
                </c:pt>
                <c:pt idx="10">
                  <c:v>42471</c:v>
                </c:pt>
                <c:pt idx="11">
                  <c:v>42478</c:v>
                </c:pt>
                <c:pt idx="12">
                  <c:v>42485</c:v>
                </c:pt>
                <c:pt idx="13">
                  <c:v>42492</c:v>
                </c:pt>
                <c:pt idx="14">
                  <c:v>42499</c:v>
                </c:pt>
                <c:pt idx="15">
                  <c:v>42506</c:v>
                </c:pt>
                <c:pt idx="16">
                  <c:v>42513</c:v>
                </c:pt>
                <c:pt idx="17">
                  <c:v>42520</c:v>
                </c:pt>
                <c:pt idx="18">
                  <c:v>42527</c:v>
                </c:pt>
                <c:pt idx="19">
                  <c:v>42534</c:v>
                </c:pt>
                <c:pt idx="20">
                  <c:v>42541</c:v>
                </c:pt>
                <c:pt idx="21">
                  <c:v>42548</c:v>
                </c:pt>
                <c:pt idx="22">
                  <c:v>42555</c:v>
                </c:pt>
                <c:pt idx="23">
                  <c:v>42562</c:v>
                </c:pt>
                <c:pt idx="24">
                  <c:v>42569</c:v>
                </c:pt>
                <c:pt idx="25">
                  <c:v>42576</c:v>
                </c:pt>
                <c:pt idx="26">
                  <c:v>42583</c:v>
                </c:pt>
                <c:pt idx="27">
                  <c:v>42590</c:v>
                </c:pt>
                <c:pt idx="28">
                  <c:v>42597</c:v>
                </c:pt>
                <c:pt idx="29">
                  <c:v>42604</c:v>
                </c:pt>
                <c:pt idx="30">
                  <c:v>42611</c:v>
                </c:pt>
                <c:pt idx="31">
                  <c:v>42618</c:v>
                </c:pt>
                <c:pt idx="32">
                  <c:v>42625</c:v>
                </c:pt>
                <c:pt idx="33">
                  <c:v>42632</c:v>
                </c:pt>
                <c:pt idx="34">
                  <c:v>42639</c:v>
                </c:pt>
                <c:pt idx="35">
                  <c:v>42646</c:v>
                </c:pt>
                <c:pt idx="36">
                  <c:v>42653</c:v>
                </c:pt>
                <c:pt idx="37">
                  <c:v>42660</c:v>
                </c:pt>
                <c:pt idx="38">
                  <c:v>42667</c:v>
                </c:pt>
                <c:pt idx="39">
                  <c:v>42674</c:v>
                </c:pt>
                <c:pt idx="40">
                  <c:v>42681</c:v>
                </c:pt>
                <c:pt idx="41">
                  <c:v>42688</c:v>
                </c:pt>
                <c:pt idx="42">
                  <c:v>42695</c:v>
                </c:pt>
                <c:pt idx="43">
                  <c:v>42702</c:v>
                </c:pt>
                <c:pt idx="44">
                  <c:v>42709</c:v>
                </c:pt>
                <c:pt idx="45">
                  <c:v>42716</c:v>
                </c:pt>
                <c:pt idx="46">
                  <c:v>42723</c:v>
                </c:pt>
                <c:pt idx="47">
                  <c:v>42730</c:v>
                </c:pt>
                <c:pt idx="48">
                  <c:v>42737</c:v>
                </c:pt>
                <c:pt idx="49">
                  <c:v>42744</c:v>
                </c:pt>
                <c:pt idx="50">
                  <c:v>42751</c:v>
                </c:pt>
                <c:pt idx="51">
                  <c:v>42758</c:v>
                </c:pt>
                <c:pt idx="52">
                  <c:v>42765</c:v>
                </c:pt>
              </c:numCache>
            </c:numRef>
          </c:cat>
          <c:val>
            <c:numRef>
              <c:f>'Charts - Weekly'!$E$5:$E$57</c:f>
              <c:numCache>
                <c:formatCode>#,##0.00</c:formatCode>
                <c:ptCount val="53"/>
                <c:pt idx="0">
                  <c:v>767150.45561678032</c:v>
                </c:pt>
                <c:pt idx="1">
                  <c:v>872429.86096137157</c:v>
                </c:pt>
                <c:pt idx="2">
                  <c:v>788601.3133834193</c:v>
                </c:pt>
                <c:pt idx="3">
                  <c:v>846285.22799632943</c:v>
                </c:pt>
                <c:pt idx="4">
                  <c:v>759477.00678539369</c:v>
                </c:pt>
                <c:pt idx="5">
                  <c:v>850749.93721625209</c:v>
                </c:pt>
                <c:pt idx="6">
                  <c:v>783821.39551580558</c:v>
                </c:pt>
                <c:pt idx="7">
                  <c:v>660549.05194439879</c:v>
                </c:pt>
                <c:pt idx="8">
                  <c:v>813109.84935242683</c:v>
                </c:pt>
                <c:pt idx="9">
                  <c:v>717971.51029634546</c:v>
                </c:pt>
                <c:pt idx="10">
                  <c:v>796392.2167266903</c:v>
                </c:pt>
                <c:pt idx="11">
                  <c:v>750660.42126792553</c:v>
                </c:pt>
                <c:pt idx="12">
                  <c:v>735342.19587529381</c:v>
                </c:pt>
                <c:pt idx="13">
                  <c:v>618217.28774916241</c:v>
                </c:pt>
                <c:pt idx="14">
                  <c:v>721473.44891036872</c:v>
                </c:pt>
                <c:pt idx="15">
                  <c:v>693918.35948058311</c:v>
                </c:pt>
                <c:pt idx="16">
                  <c:v>736949.42175008659</c:v>
                </c:pt>
                <c:pt idx="17">
                  <c:v>679878.730698901</c:v>
                </c:pt>
                <c:pt idx="18">
                  <c:v>644276.03770427138</c:v>
                </c:pt>
                <c:pt idx="19">
                  <c:v>779972.39000414987</c:v>
                </c:pt>
                <c:pt idx="20">
                  <c:v>688911.87165040162</c:v>
                </c:pt>
                <c:pt idx="21">
                  <c:v>706236.83054925501</c:v>
                </c:pt>
                <c:pt idx="22">
                  <c:v>704207.03651756479</c:v>
                </c:pt>
                <c:pt idx="23">
                  <c:v>724750.78972255217</c:v>
                </c:pt>
                <c:pt idx="24">
                  <c:v>783246.66920550773</c:v>
                </c:pt>
                <c:pt idx="25">
                  <c:v>723683.56483351148</c:v>
                </c:pt>
                <c:pt idx="26">
                  <c:v>647185.66574863833</c:v>
                </c:pt>
                <c:pt idx="27">
                  <c:v>680541.99760873383</c:v>
                </c:pt>
                <c:pt idx="28">
                  <c:v>794607.86577638518</c:v>
                </c:pt>
                <c:pt idx="29">
                  <c:v>682041.95314311609</c:v>
                </c:pt>
                <c:pt idx="30">
                  <c:v>774875.3985472921</c:v>
                </c:pt>
                <c:pt idx="31">
                  <c:v>766242.62223882438</c:v>
                </c:pt>
                <c:pt idx="32">
                  <c:v>759817.76113683148</c:v>
                </c:pt>
                <c:pt idx="33">
                  <c:v>740118.97585549566</c:v>
                </c:pt>
                <c:pt idx="34">
                  <c:v>758466.36392449902</c:v>
                </c:pt>
                <c:pt idx="35">
                  <c:v>808110.39042177028</c:v>
                </c:pt>
                <c:pt idx="36">
                  <c:v>674948.80025075143</c:v>
                </c:pt>
                <c:pt idx="37">
                  <c:v>807945.64152611652</c:v>
                </c:pt>
                <c:pt idx="38">
                  <c:v>893497.64146962552</c:v>
                </c:pt>
                <c:pt idx="39">
                  <c:v>886082.71307735145</c:v>
                </c:pt>
                <c:pt idx="40">
                  <c:v>899556.94803788513</c:v>
                </c:pt>
                <c:pt idx="41">
                  <c:v>913252.29332993482</c:v>
                </c:pt>
                <c:pt idx="42">
                  <c:v>884254.94554493832</c:v>
                </c:pt>
                <c:pt idx="43">
                  <c:v>840811.85076438892</c:v>
                </c:pt>
                <c:pt idx="44">
                  <c:v>930887.21006279369</c:v>
                </c:pt>
                <c:pt idx="45">
                  <c:v>892739.14261203539</c:v>
                </c:pt>
                <c:pt idx="46">
                  <c:v>701003.38703057333</c:v>
                </c:pt>
                <c:pt idx="47">
                  <c:v>825682.65623921948</c:v>
                </c:pt>
                <c:pt idx="48">
                  <c:v>888071.87205592846</c:v>
                </c:pt>
                <c:pt idx="49">
                  <c:v>779323.83003588719</c:v>
                </c:pt>
                <c:pt idx="50">
                  <c:v>702627.43923255755</c:v>
                </c:pt>
                <c:pt idx="51">
                  <c:v>651694.98828134616</c:v>
                </c:pt>
                <c:pt idx="52">
                  <c:v>211811.03819932131</c:v>
                </c:pt>
              </c:numCache>
            </c:numRef>
          </c:val>
          <c:smooth val="0"/>
        </c:ser>
        <c:ser>
          <c:idx val="2"/>
          <c:order val="2"/>
          <c:tx>
            <c:v>Total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'Charts - Weekly'!$F$5:$F$57</c:f>
              <c:numCache>
                <c:formatCode>#,##0.00</c:formatCode>
                <c:ptCount val="53"/>
                <c:pt idx="0">
                  <c:v>1896109.681046111</c:v>
                </c:pt>
                <c:pt idx="1">
                  <c:v>1952174.0486652865</c:v>
                </c:pt>
                <c:pt idx="2">
                  <c:v>1756577.9659579606</c:v>
                </c:pt>
                <c:pt idx="3">
                  <c:v>1870226.952367112</c:v>
                </c:pt>
                <c:pt idx="4">
                  <c:v>1842490.1624452486</c:v>
                </c:pt>
                <c:pt idx="5">
                  <c:v>2005068.4371226407</c:v>
                </c:pt>
                <c:pt idx="6">
                  <c:v>1792747.70376006</c:v>
                </c:pt>
                <c:pt idx="7">
                  <c:v>1596893.0907941519</c:v>
                </c:pt>
                <c:pt idx="8">
                  <c:v>1921984.4899901503</c:v>
                </c:pt>
                <c:pt idx="9">
                  <c:v>1810225.8127658668</c:v>
                </c:pt>
                <c:pt idx="10">
                  <c:v>1941212.4353742902</c:v>
                </c:pt>
                <c:pt idx="11">
                  <c:v>1910594.4267621143</c:v>
                </c:pt>
                <c:pt idx="12">
                  <c:v>1845233.4744224986</c:v>
                </c:pt>
                <c:pt idx="13">
                  <c:v>1670293.127888459</c:v>
                </c:pt>
                <c:pt idx="14">
                  <c:v>1760146.0407841103</c:v>
                </c:pt>
                <c:pt idx="15">
                  <c:v>1715428.1215527984</c:v>
                </c:pt>
                <c:pt idx="16">
                  <c:v>1817932.3713552605</c:v>
                </c:pt>
                <c:pt idx="17">
                  <c:v>1731867.5592762106</c:v>
                </c:pt>
                <c:pt idx="18">
                  <c:v>1685915.2003500042</c:v>
                </c:pt>
                <c:pt idx="19">
                  <c:v>1828871.6577171548</c:v>
                </c:pt>
                <c:pt idx="20">
                  <c:v>1702681.0514540453</c:v>
                </c:pt>
                <c:pt idx="21">
                  <c:v>1735486.5707925032</c:v>
                </c:pt>
                <c:pt idx="22">
                  <c:v>1693640.5741377077</c:v>
                </c:pt>
                <c:pt idx="23">
                  <c:v>1631690.675386478</c:v>
                </c:pt>
                <c:pt idx="24">
                  <c:v>1670323.7098920546</c:v>
                </c:pt>
                <c:pt idx="25">
                  <c:v>1703060.8613698985</c:v>
                </c:pt>
                <c:pt idx="26">
                  <c:v>1629626.6513268715</c:v>
                </c:pt>
                <c:pt idx="27">
                  <c:v>1735879.7408354087</c:v>
                </c:pt>
                <c:pt idx="28">
                  <c:v>1852423.2007696668</c:v>
                </c:pt>
                <c:pt idx="29">
                  <c:v>1666650.1985134385</c:v>
                </c:pt>
                <c:pt idx="30">
                  <c:v>1775109.5891063791</c:v>
                </c:pt>
                <c:pt idx="31">
                  <c:v>1746071.2402451388</c:v>
                </c:pt>
                <c:pt idx="32">
                  <c:v>1830834.1245889491</c:v>
                </c:pt>
                <c:pt idx="33">
                  <c:v>1710360.862305922</c:v>
                </c:pt>
                <c:pt idx="34">
                  <c:v>1777591.2932126808</c:v>
                </c:pt>
                <c:pt idx="35">
                  <c:v>1970766.7127061717</c:v>
                </c:pt>
                <c:pt idx="36">
                  <c:v>1759700.3303387892</c:v>
                </c:pt>
                <c:pt idx="37">
                  <c:v>1956122.9716579155</c:v>
                </c:pt>
                <c:pt idx="38">
                  <c:v>1950932.0849126407</c:v>
                </c:pt>
                <c:pt idx="39">
                  <c:v>2001587.8734982677</c:v>
                </c:pt>
                <c:pt idx="40">
                  <c:v>2081593.3747953493</c:v>
                </c:pt>
                <c:pt idx="41">
                  <c:v>2014081.692186032</c:v>
                </c:pt>
                <c:pt idx="42">
                  <c:v>1980261.0386844641</c:v>
                </c:pt>
                <c:pt idx="43">
                  <c:v>2084172.7622402119</c:v>
                </c:pt>
                <c:pt idx="44">
                  <c:v>2266115.4565187064</c:v>
                </c:pt>
                <c:pt idx="45">
                  <c:v>2128706.5618396183</c:v>
                </c:pt>
                <c:pt idx="46">
                  <c:v>1604167.8701215656</c:v>
                </c:pt>
                <c:pt idx="47">
                  <c:v>1883428.5594888548</c:v>
                </c:pt>
                <c:pt idx="48">
                  <c:v>1977442.992570553</c:v>
                </c:pt>
                <c:pt idx="49">
                  <c:v>1883893.1434687236</c:v>
                </c:pt>
                <c:pt idx="50">
                  <c:v>1631578.6006391286</c:v>
                </c:pt>
                <c:pt idx="51">
                  <c:v>1567832.6608282924</c:v>
                </c:pt>
                <c:pt idx="52">
                  <c:v>448776.27868830576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5179920"/>
        <c:axId val="362727312"/>
      </c:lineChart>
      <c:dateAx>
        <c:axId val="43517992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727312"/>
        <c:crosses val="autoZero"/>
        <c:auto val="1"/>
        <c:lblOffset val="100"/>
        <c:baseTimeUnit val="days"/>
      </c:dateAx>
      <c:valAx>
        <c:axId val="36272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179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Main-Site</a:t>
            </a:r>
            <a:r>
              <a:rPr lang="en-US" baseline="0"/>
              <a:t> Only (d')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'Charts - Weekly'!$G$4</c:f>
              <c:strCache>
                <c:ptCount val="1"/>
                <c:pt idx="0">
                  <c:v>Desktop Monthly Delta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'Charts - Weekly'!$A$5:$A$57</c:f>
              <c:numCache>
                <c:formatCode>m/d/yyyy</c:formatCode>
                <c:ptCount val="53"/>
                <c:pt idx="0">
                  <c:v>42401</c:v>
                </c:pt>
                <c:pt idx="1">
                  <c:v>42408</c:v>
                </c:pt>
                <c:pt idx="2">
                  <c:v>42415</c:v>
                </c:pt>
                <c:pt idx="3">
                  <c:v>42422</c:v>
                </c:pt>
                <c:pt idx="4">
                  <c:v>42429</c:v>
                </c:pt>
                <c:pt idx="5">
                  <c:v>42436</c:v>
                </c:pt>
                <c:pt idx="6">
                  <c:v>42443</c:v>
                </c:pt>
                <c:pt idx="7">
                  <c:v>42450</c:v>
                </c:pt>
                <c:pt idx="8">
                  <c:v>42457</c:v>
                </c:pt>
                <c:pt idx="9">
                  <c:v>42464</c:v>
                </c:pt>
                <c:pt idx="10">
                  <c:v>42471</c:v>
                </c:pt>
                <c:pt idx="11">
                  <c:v>42478</c:v>
                </c:pt>
                <c:pt idx="12">
                  <c:v>42485</c:v>
                </c:pt>
                <c:pt idx="13">
                  <c:v>42492</c:v>
                </c:pt>
                <c:pt idx="14">
                  <c:v>42499</c:v>
                </c:pt>
                <c:pt idx="15">
                  <c:v>42506</c:v>
                </c:pt>
                <c:pt idx="16">
                  <c:v>42513</c:v>
                </c:pt>
                <c:pt idx="17">
                  <c:v>42520</c:v>
                </c:pt>
                <c:pt idx="18">
                  <c:v>42527</c:v>
                </c:pt>
                <c:pt idx="19">
                  <c:v>42534</c:v>
                </c:pt>
                <c:pt idx="20">
                  <c:v>42541</c:v>
                </c:pt>
                <c:pt idx="21">
                  <c:v>42548</c:v>
                </c:pt>
                <c:pt idx="22">
                  <c:v>42555</c:v>
                </c:pt>
                <c:pt idx="23">
                  <c:v>42562</c:v>
                </c:pt>
                <c:pt idx="24">
                  <c:v>42569</c:v>
                </c:pt>
                <c:pt idx="25">
                  <c:v>42576</c:v>
                </c:pt>
                <c:pt idx="26">
                  <c:v>42583</c:v>
                </c:pt>
                <c:pt idx="27">
                  <c:v>42590</c:v>
                </c:pt>
                <c:pt idx="28">
                  <c:v>42597</c:v>
                </c:pt>
                <c:pt idx="29">
                  <c:v>42604</c:v>
                </c:pt>
                <c:pt idx="30">
                  <c:v>42611</c:v>
                </c:pt>
                <c:pt idx="31">
                  <c:v>42618</c:v>
                </c:pt>
                <c:pt idx="32">
                  <c:v>42625</c:v>
                </c:pt>
                <c:pt idx="33">
                  <c:v>42632</c:v>
                </c:pt>
                <c:pt idx="34">
                  <c:v>42639</c:v>
                </c:pt>
                <c:pt idx="35">
                  <c:v>42646</c:v>
                </c:pt>
                <c:pt idx="36">
                  <c:v>42653</c:v>
                </c:pt>
                <c:pt idx="37">
                  <c:v>42660</c:v>
                </c:pt>
                <c:pt idx="38">
                  <c:v>42667</c:v>
                </c:pt>
                <c:pt idx="39">
                  <c:v>42674</c:v>
                </c:pt>
                <c:pt idx="40">
                  <c:v>42681</c:v>
                </c:pt>
                <c:pt idx="41">
                  <c:v>42688</c:v>
                </c:pt>
                <c:pt idx="42">
                  <c:v>42695</c:v>
                </c:pt>
                <c:pt idx="43">
                  <c:v>42702</c:v>
                </c:pt>
                <c:pt idx="44">
                  <c:v>42709</c:v>
                </c:pt>
                <c:pt idx="45">
                  <c:v>42716</c:v>
                </c:pt>
                <c:pt idx="46">
                  <c:v>42723</c:v>
                </c:pt>
                <c:pt idx="47">
                  <c:v>42730</c:v>
                </c:pt>
                <c:pt idx="48">
                  <c:v>42737</c:v>
                </c:pt>
                <c:pt idx="49">
                  <c:v>42744</c:v>
                </c:pt>
                <c:pt idx="50">
                  <c:v>42751</c:v>
                </c:pt>
                <c:pt idx="51">
                  <c:v>42758</c:v>
                </c:pt>
                <c:pt idx="52">
                  <c:v>42765</c:v>
                </c:pt>
              </c:numCache>
            </c:numRef>
          </c:cat>
          <c:val>
            <c:numRef>
              <c:f>'Charts - Weekly'!$G$5:$G$57</c:f>
              <c:numCache>
                <c:formatCode>0.00%</c:formatCode>
                <c:ptCount val="53"/>
                <c:pt idx="0">
                  <c:v>0</c:v>
                </c:pt>
                <c:pt idx="1">
                  <c:v>-4.3593281862504683E-2</c:v>
                </c:pt>
                <c:pt idx="2">
                  <c:v>-0.10351297687190913</c:v>
                </c:pt>
                <c:pt idx="3">
                  <c:v>5.7816551305643823E-2</c:v>
                </c:pt>
                <c:pt idx="4">
                  <c:v>5.7690227757221199E-2</c:v>
                </c:pt>
                <c:pt idx="5">
                  <c:v>6.5839776621262738E-2</c:v>
                </c:pt>
                <c:pt idx="6">
                  <c:v>-0.12595500433712617</c:v>
                </c:pt>
                <c:pt idx="7">
                  <c:v>-7.194010979930722E-2</c:v>
                </c:pt>
                <c:pt idx="8">
                  <c:v>0.18425983893688769</c:v>
                </c:pt>
                <c:pt idx="9">
                  <c:v>-1.4988473501967454E-2</c:v>
                </c:pt>
                <c:pt idx="10">
                  <c:v>4.8126078385985982E-2</c:v>
                </c:pt>
                <c:pt idx="11">
                  <c:v>1.320188672457503E-2</c:v>
                </c:pt>
                <c:pt idx="12">
                  <c:v>-4.3142736319436811E-2</c:v>
                </c:pt>
                <c:pt idx="13">
                  <c:v>-5.2091082726216091E-2</c:v>
                </c:pt>
                <c:pt idx="14">
                  <c:v>-1.2739811859742354E-2</c:v>
                </c:pt>
                <c:pt idx="15">
                  <c:v>-1.6523811194983896E-2</c:v>
                </c:pt>
                <c:pt idx="16">
                  <c:v>5.8220870461690347E-2</c:v>
                </c:pt>
                <c:pt idx="17">
                  <c:v>-2.6821996626731539E-2</c:v>
                </c:pt>
                <c:pt idx="18">
                  <c:v>-9.8381899602236703E-3</c:v>
                </c:pt>
                <c:pt idx="19">
                  <c:v>6.9698848964468993E-3</c:v>
                </c:pt>
                <c:pt idx="20">
                  <c:v>-3.3492337148788409E-2</c:v>
                </c:pt>
                <c:pt idx="21">
                  <c:v>1.527030092057333E-2</c:v>
                </c:pt>
                <c:pt idx="22">
                  <c:v>-3.8684685617404457E-2</c:v>
                </c:pt>
                <c:pt idx="23">
                  <c:v>-8.3374626813880623E-2</c:v>
                </c:pt>
                <c:pt idx="24">
                  <c:v>-2.1900949877001336E-2</c:v>
                </c:pt>
                <c:pt idx="25">
                  <c:v>0.10404987573391046</c:v>
                </c:pt>
                <c:pt idx="26">
                  <c:v>3.1282010035161732E-3</c:v>
                </c:pt>
                <c:pt idx="27">
                  <c:v>7.4199630022089333E-2</c:v>
                </c:pt>
                <c:pt idx="28">
                  <c:v>2.3476766395482021E-3</c:v>
                </c:pt>
                <c:pt idx="29">
                  <c:v>-6.9205925837163451E-2</c:v>
                </c:pt>
                <c:pt idx="30">
                  <c:v>1.587021565403152E-2</c:v>
                </c:pt>
                <c:pt idx="31">
                  <c:v>-2.0400794879214007E-2</c:v>
                </c:pt>
                <c:pt idx="32">
                  <c:v>9.3064995010398471E-2</c:v>
                </c:pt>
                <c:pt idx="33">
                  <c:v>-9.4092378455239836E-2</c:v>
                </c:pt>
                <c:pt idx="34">
                  <c:v>5.0382325810104218E-2</c:v>
                </c:pt>
                <c:pt idx="35">
                  <c:v>0.14083787852826887</c:v>
                </c:pt>
                <c:pt idx="36">
                  <c:v>-6.7005864676584204E-2</c:v>
                </c:pt>
                <c:pt idx="37">
                  <c:v>5.8470348540198572E-2</c:v>
                </c:pt>
                <c:pt idx="38">
                  <c:v>-7.9032118390952213E-2</c:v>
                </c:pt>
                <c:pt idx="39">
                  <c:v>5.4916611935603619E-2</c:v>
                </c:pt>
                <c:pt idx="40">
                  <c:v>5.9642275712506347E-2</c:v>
                </c:pt>
                <c:pt idx="41">
                  <c:v>-6.8700952071445331E-2</c:v>
                </c:pt>
                <c:pt idx="42">
                  <c:v>-4.3815197173907522E-3</c:v>
                </c:pt>
                <c:pt idx="43">
                  <c:v>0.13444707949952836</c:v>
                </c:pt>
                <c:pt idx="44">
                  <c:v>7.3886298123242905E-2</c:v>
                </c:pt>
                <c:pt idx="45">
                  <c:v>-7.4339969583325685E-2</c:v>
                </c:pt>
                <c:pt idx="46">
                  <c:v>-0.26926513673360059</c:v>
                </c:pt>
                <c:pt idx="47">
                  <c:v>0.17115533554818632</c:v>
                </c:pt>
                <c:pt idx="48">
                  <c:v>2.9898690382850281E-2</c:v>
                </c:pt>
                <c:pt idx="49">
                  <c:v>1.3951345535057159E-2</c:v>
                </c:pt>
                <c:pt idx="50">
                  <c:v>-0.15899242346364884</c:v>
                </c:pt>
                <c:pt idx="51">
                  <c:v>-1.3793501092375293E-2</c:v>
                </c:pt>
                <c:pt idx="52">
                  <c:v>-0.74134319809139659</c:v>
                </c:pt>
              </c:numCache>
            </c:numRef>
          </c:val>
        </c:ser>
        <c:ser>
          <c:idx val="1"/>
          <c:order val="1"/>
          <c:tx>
            <c:strRef>
              <c:f>'Charts - Weekly'!$H$4</c:f>
              <c:strCache>
                <c:ptCount val="1"/>
                <c:pt idx="0">
                  <c:v>Mobile Monthly Delta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'Charts - Weekly'!$A$5:$A$57</c:f>
              <c:numCache>
                <c:formatCode>m/d/yyyy</c:formatCode>
                <c:ptCount val="53"/>
                <c:pt idx="0">
                  <c:v>42401</c:v>
                </c:pt>
                <c:pt idx="1">
                  <c:v>42408</c:v>
                </c:pt>
                <c:pt idx="2">
                  <c:v>42415</c:v>
                </c:pt>
                <c:pt idx="3">
                  <c:v>42422</c:v>
                </c:pt>
                <c:pt idx="4">
                  <c:v>42429</c:v>
                </c:pt>
                <c:pt idx="5">
                  <c:v>42436</c:v>
                </c:pt>
                <c:pt idx="6">
                  <c:v>42443</c:v>
                </c:pt>
                <c:pt idx="7">
                  <c:v>42450</c:v>
                </c:pt>
                <c:pt idx="8">
                  <c:v>42457</c:v>
                </c:pt>
                <c:pt idx="9">
                  <c:v>42464</c:v>
                </c:pt>
                <c:pt idx="10">
                  <c:v>42471</c:v>
                </c:pt>
                <c:pt idx="11">
                  <c:v>42478</c:v>
                </c:pt>
                <c:pt idx="12">
                  <c:v>42485</c:v>
                </c:pt>
                <c:pt idx="13">
                  <c:v>42492</c:v>
                </c:pt>
                <c:pt idx="14">
                  <c:v>42499</c:v>
                </c:pt>
                <c:pt idx="15">
                  <c:v>42506</c:v>
                </c:pt>
                <c:pt idx="16">
                  <c:v>42513</c:v>
                </c:pt>
                <c:pt idx="17">
                  <c:v>42520</c:v>
                </c:pt>
                <c:pt idx="18">
                  <c:v>42527</c:v>
                </c:pt>
                <c:pt idx="19">
                  <c:v>42534</c:v>
                </c:pt>
                <c:pt idx="20">
                  <c:v>42541</c:v>
                </c:pt>
                <c:pt idx="21">
                  <c:v>42548</c:v>
                </c:pt>
                <c:pt idx="22">
                  <c:v>42555</c:v>
                </c:pt>
                <c:pt idx="23">
                  <c:v>42562</c:v>
                </c:pt>
                <c:pt idx="24">
                  <c:v>42569</c:v>
                </c:pt>
                <c:pt idx="25">
                  <c:v>42576</c:v>
                </c:pt>
                <c:pt idx="26">
                  <c:v>42583</c:v>
                </c:pt>
                <c:pt idx="27">
                  <c:v>42590</c:v>
                </c:pt>
                <c:pt idx="28">
                  <c:v>42597</c:v>
                </c:pt>
                <c:pt idx="29">
                  <c:v>42604</c:v>
                </c:pt>
                <c:pt idx="30">
                  <c:v>42611</c:v>
                </c:pt>
                <c:pt idx="31">
                  <c:v>42618</c:v>
                </c:pt>
                <c:pt idx="32">
                  <c:v>42625</c:v>
                </c:pt>
                <c:pt idx="33">
                  <c:v>42632</c:v>
                </c:pt>
                <c:pt idx="34">
                  <c:v>42639</c:v>
                </c:pt>
                <c:pt idx="35">
                  <c:v>42646</c:v>
                </c:pt>
                <c:pt idx="36">
                  <c:v>42653</c:v>
                </c:pt>
                <c:pt idx="37">
                  <c:v>42660</c:v>
                </c:pt>
                <c:pt idx="38">
                  <c:v>42667</c:v>
                </c:pt>
                <c:pt idx="39">
                  <c:v>42674</c:v>
                </c:pt>
                <c:pt idx="40">
                  <c:v>42681</c:v>
                </c:pt>
                <c:pt idx="41">
                  <c:v>42688</c:v>
                </c:pt>
                <c:pt idx="42">
                  <c:v>42695</c:v>
                </c:pt>
                <c:pt idx="43">
                  <c:v>42702</c:v>
                </c:pt>
                <c:pt idx="44">
                  <c:v>42709</c:v>
                </c:pt>
                <c:pt idx="45">
                  <c:v>42716</c:v>
                </c:pt>
                <c:pt idx="46">
                  <c:v>42723</c:v>
                </c:pt>
                <c:pt idx="47">
                  <c:v>42730</c:v>
                </c:pt>
                <c:pt idx="48">
                  <c:v>42737</c:v>
                </c:pt>
                <c:pt idx="49">
                  <c:v>42744</c:v>
                </c:pt>
                <c:pt idx="50">
                  <c:v>42751</c:v>
                </c:pt>
                <c:pt idx="51">
                  <c:v>42758</c:v>
                </c:pt>
                <c:pt idx="52">
                  <c:v>42765</c:v>
                </c:pt>
              </c:numCache>
            </c:numRef>
          </c:cat>
          <c:val>
            <c:numRef>
              <c:f>'Charts - Weekly'!$H$5:$H$57</c:f>
              <c:numCache>
                <c:formatCode>0.00%</c:formatCode>
                <c:ptCount val="53"/>
                <c:pt idx="0">
                  <c:v>0</c:v>
                </c:pt>
                <c:pt idx="1">
                  <c:v>0.13723436462010283</c:v>
                </c:pt>
                <c:pt idx="2">
                  <c:v>-9.608628879985566E-2</c:v>
                </c:pt>
                <c:pt idx="3">
                  <c:v>7.3147119633142313E-2</c:v>
                </c:pt>
                <c:pt idx="4">
                  <c:v>-0.10257560730022838</c:v>
                </c:pt>
                <c:pt idx="5">
                  <c:v>0.12017866191523754</c:v>
                </c:pt>
                <c:pt idx="6">
                  <c:v>-7.8670051883217421E-2</c:v>
                </c:pt>
                <c:pt idx="7">
                  <c:v>-0.15727096029355711</c:v>
                </c:pt>
                <c:pt idx="8">
                  <c:v>0.23096058795171767</c:v>
                </c:pt>
                <c:pt idx="9">
                  <c:v>-0.11700551792829839</c:v>
                </c:pt>
                <c:pt idx="10">
                  <c:v>0.10922537357781285</c:v>
                </c:pt>
                <c:pt idx="11">
                  <c:v>-5.7423709697629083E-2</c:v>
                </c:pt>
                <c:pt idx="12">
                  <c:v>-2.0406331489754063E-2</c:v>
                </c:pt>
                <c:pt idx="13">
                  <c:v>-0.1592794603425621</c:v>
                </c:pt>
                <c:pt idx="14">
                  <c:v>0.16702244212087097</c:v>
                </c:pt>
                <c:pt idx="15">
                  <c:v>-3.8192797630185397E-2</c:v>
                </c:pt>
                <c:pt idx="16">
                  <c:v>6.2011707402746072E-2</c:v>
                </c:pt>
                <c:pt idx="17">
                  <c:v>-7.7441801793745546E-2</c:v>
                </c:pt>
                <c:pt idx="18">
                  <c:v>-5.2366240311755005E-2</c:v>
                </c:pt>
                <c:pt idx="19">
                  <c:v>0.21061834424791126</c:v>
                </c:pt>
                <c:pt idx="20">
                  <c:v>-0.11674838689259727</c:v>
                </c:pt>
                <c:pt idx="21">
                  <c:v>2.5148294886178413E-2</c:v>
                </c:pt>
                <c:pt idx="22">
                  <c:v>-2.8740982399793722E-3</c:v>
                </c:pt>
                <c:pt idx="23">
                  <c:v>2.9172888283792331E-2</c:v>
                </c:pt>
                <c:pt idx="24">
                  <c:v>8.0711715409580775E-2</c:v>
                </c:pt>
                <c:pt idx="25">
                  <c:v>-7.604641898115512E-2</c:v>
                </c:pt>
                <c:pt idx="26">
                  <c:v>-0.10570628214069229</c:v>
                </c:pt>
                <c:pt idx="27">
                  <c:v>5.1540591248278395E-2</c:v>
                </c:pt>
                <c:pt idx="28">
                  <c:v>0.16761032907366813</c:v>
                </c:pt>
                <c:pt idx="29">
                  <c:v>-0.14166221790830708</c:v>
                </c:pt>
                <c:pt idx="30">
                  <c:v>0.13611104855993564</c:v>
                </c:pt>
                <c:pt idx="31">
                  <c:v>-1.1140857387719548E-2</c:v>
                </c:pt>
                <c:pt idx="32">
                  <c:v>-8.3848913066472269E-3</c:v>
                </c:pt>
                <c:pt idx="33">
                  <c:v>-2.5925670981766336E-2</c:v>
                </c:pt>
                <c:pt idx="34">
                  <c:v>2.4789782004705128E-2</c:v>
                </c:pt>
                <c:pt idx="35">
                  <c:v>6.5453168206959594E-2</c:v>
                </c:pt>
                <c:pt idx="36">
                  <c:v>-0.16478143549363217</c:v>
                </c:pt>
                <c:pt idx="37">
                  <c:v>0.19704730377467919</c:v>
                </c:pt>
                <c:pt idx="38">
                  <c:v>0.10588831172096071</c:v>
                </c:pt>
                <c:pt idx="39">
                  <c:v>-8.2987666090287519E-3</c:v>
                </c:pt>
                <c:pt idx="40">
                  <c:v>1.5206520521924945E-2</c:v>
                </c:pt>
                <c:pt idx="41">
                  <c:v>1.5224545062902354E-2</c:v>
                </c:pt>
                <c:pt idx="42">
                  <c:v>-3.1751738262014412E-2</c:v>
                </c:pt>
                <c:pt idx="43">
                  <c:v>-4.9129603401626219E-2</c:v>
                </c:pt>
                <c:pt idx="44">
                  <c:v>0.10712903156219376</c:v>
                </c:pt>
                <c:pt idx="45">
                  <c:v>-4.0980332567019578E-2</c:v>
                </c:pt>
                <c:pt idx="46">
                  <c:v>-0.21477243063462959</c:v>
                </c:pt>
                <c:pt idx="47">
                  <c:v>0.17785829785613921</c:v>
                </c:pt>
                <c:pt idx="48">
                  <c:v>7.5560768226471467E-2</c:v>
                </c:pt>
                <c:pt idx="49">
                  <c:v>-0.12245410021633091</c:v>
                </c:pt>
                <c:pt idx="50">
                  <c:v>-9.8414019753249232E-2</c:v>
                </c:pt>
                <c:pt idx="51">
                  <c:v>-7.2488559522870588E-2</c:v>
                </c:pt>
                <c:pt idx="52">
                  <c:v>-0.6749843991313933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2728488"/>
        <c:axId val="431551392"/>
      </c:barChart>
      <c:dateAx>
        <c:axId val="36272848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551392"/>
        <c:crosses val="autoZero"/>
        <c:auto val="1"/>
        <c:lblOffset val="100"/>
        <c:baseTimeUnit val="days"/>
      </c:dateAx>
      <c:valAx>
        <c:axId val="43155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728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Main-Site</a:t>
            </a:r>
            <a:r>
              <a:rPr lang="en-US" baseline="0"/>
              <a:t> Only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'Charts - Weekly'!$D$4</c:f>
              <c:strCache>
                <c:ptCount val="1"/>
                <c:pt idx="0">
                  <c:v>Desktop Visits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'Charts - Weekly'!$A$5:$A$57</c:f>
              <c:numCache>
                <c:formatCode>m/d/yyyy</c:formatCode>
                <c:ptCount val="53"/>
                <c:pt idx="0">
                  <c:v>42401</c:v>
                </c:pt>
                <c:pt idx="1">
                  <c:v>42408</c:v>
                </c:pt>
                <c:pt idx="2">
                  <c:v>42415</c:v>
                </c:pt>
                <c:pt idx="3">
                  <c:v>42422</c:v>
                </c:pt>
                <c:pt idx="4">
                  <c:v>42429</c:v>
                </c:pt>
                <c:pt idx="5">
                  <c:v>42436</c:v>
                </c:pt>
                <c:pt idx="6">
                  <c:v>42443</c:v>
                </c:pt>
                <c:pt idx="7">
                  <c:v>42450</c:v>
                </c:pt>
                <c:pt idx="8">
                  <c:v>42457</c:v>
                </c:pt>
                <c:pt idx="9">
                  <c:v>42464</c:v>
                </c:pt>
                <c:pt idx="10">
                  <c:v>42471</c:v>
                </c:pt>
                <c:pt idx="11">
                  <c:v>42478</c:v>
                </c:pt>
                <c:pt idx="12">
                  <c:v>42485</c:v>
                </c:pt>
                <c:pt idx="13">
                  <c:v>42492</c:v>
                </c:pt>
                <c:pt idx="14">
                  <c:v>42499</c:v>
                </c:pt>
                <c:pt idx="15">
                  <c:v>42506</c:v>
                </c:pt>
                <c:pt idx="16">
                  <c:v>42513</c:v>
                </c:pt>
                <c:pt idx="17">
                  <c:v>42520</c:v>
                </c:pt>
                <c:pt idx="18">
                  <c:v>42527</c:v>
                </c:pt>
                <c:pt idx="19">
                  <c:v>42534</c:v>
                </c:pt>
                <c:pt idx="20">
                  <c:v>42541</c:v>
                </c:pt>
                <c:pt idx="21">
                  <c:v>42548</c:v>
                </c:pt>
                <c:pt idx="22">
                  <c:v>42555</c:v>
                </c:pt>
                <c:pt idx="23">
                  <c:v>42562</c:v>
                </c:pt>
                <c:pt idx="24">
                  <c:v>42569</c:v>
                </c:pt>
                <c:pt idx="25">
                  <c:v>42576</c:v>
                </c:pt>
                <c:pt idx="26">
                  <c:v>42583</c:v>
                </c:pt>
                <c:pt idx="27">
                  <c:v>42590</c:v>
                </c:pt>
                <c:pt idx="28">
                  <c:v>42597</c:v>
                </c:pt>
                <c:pt idx="29">
                  <c:v>42604</c:v>
                </c:pt>
                <c:pt idx="30">
                  <c:v>42611</c:v>
                </c:pt>
                <c:pt idx="31">
                  <c:v>42618</c:v>
                </c:pt>
                <c:pt idx="32">
                  <c:v>42625</c:v>
                </c:pt>
                <c:pt idx="33">
                  <c:v>42632</c:v>
                </c:pt>
                <c:pt idx="34">
                  <c:v>42639</c:v>
                </c:pt>
                <c:pt idx="35">
                  <c:v>42646</c:v>
                </c:pt>
                <c:pt idx="36">
                  <c:v>42653</c:v>
                </c:pt>
                <c:pt idx="37">
                  <c:v>42660</c:v>
                </c:pt>
                <c:pt idx="38">
                  <c:v>42667</c:v>
                </c:pt>
                <c:pt idx="39">
                  <c:v>42674</c:v>
                </c:pt>
                <c:pt idx="40">
                  <c:v>42681</c:v>
                </c:pt>
                <c:pt idx="41">
                  <c:v>42688</c:v>
                </c:pt>
                <c:pt idx="42">
                  <c:v>42695</c:v>
                </c:pt>
                <c:pt idx="43">
                  <c:v>42702</c:v>
                </c:pt>
                <c:pt idx="44">
                  <c:v>42709</c:v>
                </c:pt>
                <c:pt idx="45">
                  <c:v>42716</c:v>
                </c:pt>
                <c:pt idx="46">
                  <c:v>42723</c:v>
                </c:pt>
                <c:pt idx="47">
                  <c:v>42730</c:v>
                </c:pt>
                <c:pt idx="48">
                  <c:v>42737</c:v>
                </c:pt>
                <c:pt idx="49">
                  <c:v>42744</c:v>
                </c:pt>
                <c:pt idx="50">
                  <c:v>42751</c:v>
                </c:pt>
                <c:pt idx="51">
                  <c:v>42758</c:v>
                </c:pt>
                <c:pt idx="52">
                  <c:v>42765</c:v>
                </c:pt>
              </c:numCache>
            </c:numRef>
          </c:cat>
          <c:val>
            <c:numRef>
              <c:f>'Charts - Weekly'!$D$63:$D$115</c:f>
              <c:numCache>
                <c:formatCode>General</c:formatCode>
                <c:ptCount val="53"/>
                <c:pt idx="0">
                  <c:v>1220427.4125068416</c:v>
                </c:pt>
                <c:pt idx="1">
                  <c:v>1171435.0133428571</c:v>
                </c:pt>
                <c:pt idx="2">
                  <c:v>1028937.5851791133</c:v>
                </c:pt>
                <c:pt idx="3">
                  <c:v>1098236.266548964</c:v>
                </c:pt>
                <c:pt idx="4">
                  <c:v>1139375.6118209874</c:v>
                </c:pt>
                <c:pt idx="5">
                  <c:v>1229465.3693685825</c:v>
                </c:pt>
                <c:pt idx="6">
                  <c:v>1086868.4590484011</c:v>
                </c:pt>
                <c:pt idx="7">
                  <c:v>992933.45231175551</c:v>
                </c:pt>
                <c:pt idx="8">
                  <c:v>1182048.3507937642</c:v>
                </c:pt>
                <c:pt idx="9">
                  <c:v>1165378.8875106629</c:v>
                </c:pt>
                <c:pt idx="10">
                  <c:v>1209711.6960081668</c:v>
                </c:pt>
                <c:pt idx="11">
                  <c:v>1233966.1033736179</c:v>
                </c:pt>
                <c:pt idx="12">
                  <c:v>1171782.9366774156</c:v>
                </c:pt>
                <c:pt idx="13">
                  <c:v>1096342.9920815581</c:v>
                </c:pt>
                <c:pt idx="14">
                  <c:v>1094205.4805581532</c:v>
                </c:pt>
                <c:pt idx="15">
                  <c:v>1085423.3925021379</c:v>
                </c:pt>
                <c:pt idx="16">
                  <c:v>1143354.5296181203</c:v>
                </c:pt>
                <c:pt idx="17">
                  <c:v>1115316.2671852848</c:v>
                </c:pt>
                <c:pt idx="18">
                  <c:v>1092865.0869284265</c:v>
                </c:pt>
                <c:pt idx="19">
                  <c:v>1097105.7128560911</c:v>
                </c:pt>
                <c:pt idx="20">
                  <c:v>1067607.5158400037</c:v>
                </c:pt>
                <c:pt idx="21">
                  <c:v>1084494.2556574941</c:v>
                </c:pt>
                <c:pt idx="22">
                  <c:v>1049900.5419344245</c:v>
                </c:pt>
                <c:pt idx="23">
                  <c:v>956644.29485498311</c:v>
                </c:pt>
                <c:pt idx="24">
                  <c:v>946498.31480506365</c:v>
                </c:pt>
                <c:pt idx="25">
                  <c:v>1043265.5906857052</c:v>
                </c:pt>
                <c:pt idx="26">
                  <c:v>1049523.5239859587</c:v>
                </c:pt>
                <c:pt idx="27">
                  <c:v>1133563.9810546045</c:v>
                </c:pt>
                <c:pt idx="28">
                  <c:v>1124071.126540947</c:v>
                </c:pt>
                <c:pt idx="29">
                  <c:v>1046362.5913291174</c:v>
                </c:pt>
                <c:pt idx="30">
                  <c:v>1069216.330695411</c:v>
                </c:pt>
                <c:pt idx="31">
                  <c:v>1046314.8212861983</c:v>
                </c:pt>
                <c:pt idx="32">
                  <c:v>1128075.836652816</c:v>
                </c:pt>
                <c:pt idx="33">
                  <c:v>1024671.8746030339</c:v>
                </c:pt>
                <c:pt idx="34">
                  <c:v>1076367.009395675</c:v>
                </c:pt>
                <c:pt idx="35">
                  <c:v>1218500.1219286507</c:v>
                </c:pt>
                <c:pt idx="36">
                  <c:v>1143363.122896584</c:v>
                </c:pt>
                <c:pt idx="37">
                  <c:v>1210312.2075607565</c:v>
                </c:pt>
                <c:pt idx="38">
                  <c:v>1125639.2606157195</c:v>
                </c:pt>
                <c:pt idx="39">
                  <c:v>1164812.0618082206</c:v>
                </c:pt>
                <c:pt idx="40">
                  <c:v>1232081.3039161866</c:v>
                </c:pt>
                <c:pt idx="41">
                  <c:v>1141358.7831793136</c:v>
                </c:pt>
                <c:pt idx="42">
                  <c:v>1151623.8456449159</c:v>
                </c:pt>
                <c:pt idx="43">
                  <c:v>1285673.1735355672</c:v>
                </c:pt>
                <c:pt idx="44">
                  <c:v>1380433.1289234213</c:v>
                </c:pt>
                <c:pt idx="45">
                  <c:v>1278032.1071462436</c:v>
                </c:pt>
                <c:pt idx="46">
                  <c:v>961724.65292597481</c:v>
                </c:pt>
                <c:pt idx="47">
                  <c:v>1117607.3838887499</c:v>
                </c:pt>
                <c:pt idx="48">
                  <c:v>1146771.8620932568</c:v>
                </c:pt>
                <c:pt idx="49">
                  <c:v>1165280.8626334716</c:v>
                </c:pt>
                <c:pt idx="50">
                  <c:v>979207.07886694302</c:v>
                </c:pt>
                <c:pt idx="51">
                  <c:v>971859.84087398869</c:v>
                </c:pt>
                <c:pt idx="52">
                  <c:v>253212.35552285987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'Charts - Weekly'!$E$4</c:f>
              <c:strCache>
                <c:ptCount val="1"/>
                <c:pt idx="0">
                  <c:v>Mobile Visits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'Charts - Weekly'!$A$5:$A$57</c:f>
              <c:numCache>
                <c:formatCode>m/d/yyyy</c:formatCode>
                <c:ptCount val="53"/>
                <c:pt idx="0">
                  <c:v>42401</c:v>
                </c:pt>
                <c:pt idx="1">
                  <c:v>42408</c:v>
                </c:pt>
                <c:pt idx="2">
                  <c:v>42415</c:v>
                </c:pt>
                <c:pt idx="3">
                  <c:v>42422</c:v>
                </c:pt>
                <c:pt idx="4">
                  <c:v>42429</c:v>
                </c:pt>
                <c:pt idx="5">
                  <c:v>42436</c:v>
                </c:pt>
                <c:pt idx="6">
                  <c:v>42443</c:v>
                </c:pt>
                <c:pt idx="7">
                  <c:v>42450</c:v>
                </c:pt>
                <c:pt idx="8">
                  <c:v>42457</c:v>
                </c:pt>
                <c:pt idx="9">
                  <c:v>42464</c:v>
                </c:pt>
                <c:pt idx="10">
                  <c:v>42471</c:v>
                </c:pt>
                <c:pt idx="11">
                  <c:v>42478</c:v>
                </c:pt>
                <c:pt idx="12">
                  <c:v>42485</c:v>
                </c:pt>
                <c:pt idx="13">
                  <c:v>42492</c:v>
                </c:pt>
                <c:pt idx="14">
                  <c:v>42499</c:v>
                </c:pt>
                <c:pt idx="15">
                  <c:v>42506</c:v>
                </c:pt>
                <c:pt idx="16">
                  <c:v>42513</c:v>
                </c:pt>
                <c:pt idx="17">
                  <c:v>42520</c:v>
                </c:pt>
                <c:pt idx="18">
                  <c:v>42527</c:v>
                </c:pt>
                <c:pt idx="19">
                  <c:v>42534</c:v>
                </c:pt>
                <c:pt idx="20">
                  <c:v>42541</c:v>
                </c:pt>
                <c:pt idx="21">
                  <c:v>42548</c:v>
                </c:pt>
                <c:pt idx="22">
                  <c:v>42555</c:v>
                </c:pt>
                <c:pt idx="23">
                  <c:v>42562</c:v>
                </c:pt>
                <c:pt idx="24">
                  <c:v>42569</c:v>
                </c:pt>
                <c:pt idx="25">
                  <c:v>42576</c:v>
                </c:pt>
                <c:pt idx="26">
                  <c:v>42583</c:v>
                </c:pt>
                <c:pt idx="27">
                  <c:v>42590</c:v>
                </c:pt>
                <c:pt idx="28">
                  <c:v>42597</c:v>
                </c:pt>
                <c:pt idx="29">
                  <c:v>42604</c:v>
                </c:pt>
                <c:pt idx="30">
                  <c:v>42611</c:v>
                </c:pt>
                <c:pt idx="31">
                  <c:v>42618</c:v>
                </c:pt>
                <c:pt idx="32">
                  <c:v>42625</c:v>
                </c:pt>
                <c:pt idx="33">
                  <c:v>42632</c:v>
                </c:pt>
                <c:pt idx="34">
                  <c:v>42639</c:v>
                </c:pt>
                <c:pt idx="35">
                  <c:v>42646</c:v>
                </c:pt>
                <c:pt idx="36">
                  <c:v>42653</c:v>
                </c:pt>
                <c:pt idx="37">
                  <c:v>42660</c:v>
                </c:pt>
                <c:pt idx="38">
                  <c:v>42667</c:v>
                </c:pt>
                <c:pt idx="39">
                  <c:v>42674</c:v>
                </c:pt>
                <c:pt idx="40">
                  <c:v>42681</c:v>
                </c:pt>
                <c:pt idx="41">
                  <c:v>42688</c:v>
                </c:pt>
                <c:pt idx="42">
                  <c:v>42695</c:v>
                </c:pt>
                <c:pt idx="43">
                  <c:v>42702</c:v>
                </c:pt>
                <c:pt idx="44">
                  <c:v>42709</c:v>
                </c:pt>
                <c:pt idx="45">
                  <c:v>42716</c:v>
                </c:pt>
                <c:pt idx="46">
                  <c:v>42723</c:v>
                </c:pt>
                <c:pt idx="47">
                  <c:v>42730</c:v>
                </c:pt>
                <c:pt idx="48">
                  <c:v>42737</c:v>
                </c:pt>
                <c:pt idx="49">
                  <c:v>42744</c:v>
                </c:pt>
                <c:pt idx="50">
                  <c:v>42751</c:v>
                </c:pt>
                <c:pt idx="51">
                  <c:v>42758</c:v>
                </c:pt>
                <c:pt idx="52">
                  <c:v>42765</c:v>
                </c:pt>
              </c:numCache>
            </c:numRef>
          </c:cat>
          <c:val>
            <c:numRef>
              <c:f>'Charts - Weekly'!$E$63:$E$115</c:f>
              <c:numCache>
                <c:formatCode>#,##0.00</c:formatCode>
                <c:ptCount val="53"/>
                <c:pt idx="0">
                  <c:v>802101.45112710865</c:v>
                </c:pt>
                <c:pt idx="1">
                  <c:v>910130.07787262904</c:v>
                </c:pt>
                <c:pt idx="2">
                  <c:v>819479.05413855123</c:v>
                </c:pt>
                <c:pt idx="3">
                  <c:v>874617.34282216267</c:v>
                </c:pt>
                <c:pt idx="4">
                  <c:v>791484.90030837571</c:v>
                </c:pt>
                <c:pt idx="5">
                  <c:v>875267.33188190544</c:v>
                </c:pt>
                <c:pt idx="6">
                  <c:v>819501.8635617774</c:v>
                </c:pt>
                <c:pt idx="7">
                  <c:v>694414.37745857995</c:v>
                </c:pt>
                <c:pt idx="8">
                  <c:v>845818.28393806866</c:v>
                </c:pt>
                <c:pt idx="9">
                  <c:v>743383.44477154221</c:v>
                </c:pt>
                <c:pt idx="10">
                  <c:v>831523.7146190994</c:v>
                </c:pt>
                <c:pt idx="11">
                  <c:v>784050.49516631709</c:v>
                </c:pt>
                <c:pt idx="12">
                  <c:v>769875.58842322114</c:v>
                </c:pt>
                <c:pt idx="13">
                  <c:v>651289.76076170942</c:v>
                </c:pt>
                <c:pt idx="14">
                  <c:v>751007.22426907206</c:v>
                </c:pt>
                <c:pt idx="15">
                  <c:v>728152.61247703456</c:v>
                </c:pt>
                <c:pt idx="16">
                  <c:v>762067.75896470924</c:v>
                </c:pt>
                <c:pt idx="17">
                  <c:v>706224.55140210688</c:v>
                </c:pt>
                <c:pt idx="18">
                  <c:v>676322.83199842297</c:v>
                </c:pt>
                <c:pt idx="19">
                  <c:v>806109.89296231256</c:v>
                </c:pt>
                <c:pt idx="20">
                  <c:v>718189.5497637731</c:v>
                </c:pt>
                <c:pt idx="21">
                  <c:v>737347.95186424349</c:v>
                </c:pt>
                <c:pt idx="22">
                  <c:v>723108.99788532825</c:v>
                </c:pt>
                <c:pt idx="23">
                  <c:v>748034.33577332005</c:v>
                </c:pt>
                <c:pt idx="24">
                  <c:v>808158.12819087575</c:v>
                </c:pt>
                <c:pt idx="25">
                  <c:v>748607.99907752033</c:v>
                </c:pt>
                <c:pt idx="26">
                  <c:v>682811.93788863951</c:v>
                </c:pt>
                <c:pt idx="27">
                  <c:v>705879.51183409337</c:v>
                </c:pt>
                <c:pt idx="28">
                  <c:v>831480.84283619351</c:v>
                </c:pt>
                <c:pt idx="29">
                  <c:v>710742.10793653748</c:v>
                </c:pt>
                <c:pt idx="30">
                  <c:v>815421.35043699853</c:v>
                </c:pt>
                <c:pt idx="31">
                  <c:v>791423.80320177239</c:v>
                </c:pt>
                <c:pt idx="32">
                  <c:v>791186.76851156983</c:v>
                </c:pt>
                <c:pt idx="33">
                  <c:v>764768.77293629514</c:v>
                </c:pt>
                <c:pt idx="34">
                  <c:v>804773.42305535055</c:v>
                </c:pt>
                <c:pt idx="35">
                  <c:v>853427.57609664439</c:v>
                </c:pt>
                <c:pt idx="36">
                  <c:v>711111.45227051922</c:v>
                </c:pt>
                <c:pt idx="37">
                  <c:v>831826.24247116921</c:v>
                </c:pt>
                <c:pt idx="38">
                  <c:v>923182.35947638424</c:v>
                </c:pt>
                <c:pt idx="39">
                  <c:v>910132.66203000327</c:v>
                </c:pt>
                <c:pt idx="40">
                  <c:v>931297.94261305267</c:v>
                </c:pt>
                <c:pt idx="41">
                  <c:v>940909.59545433288</c:v>
                </c:pt>
                <c:pt idx="42">
                  <c:v>911298.24053107481</c:v>
                </c:pt>
                <c:pt idx="43">
                  <c:v>865820.33861422306</c:v>
                </c:pt>
                <c:pt idx="44">
                  <c:v>961459.34302280797</c:v>
                </c:pt>
                <c:pt idx="45">
                  <c:v>917275.13952688593</c:v>
                </c:pt>
                <c:pt idx="46">
                  <c:v>725774.84210948867</c:v>
                </c:pt>
                <c:pt idx="47">
                  <c:v>856170.2455418366</c:v>
                </c:pt>
                <c:pt idx="48">
                  <c:v>913970.30378466658</c:v>
                </c:pt>
                <c:pt idx="49">
                  <c:v>819452.53727677115</c:v>
                </c:pt>
                <c:pt idx="50">
                  <c:v>724543.78024120652</c:v>
                </c:pt>
                <c:pt idx="51">
                  <c:v>688572.58026324504</c:v>
                </c:pt>
                <c:pt idx="52">
                  <c:v>217118.15356024433</c:v>
                </c:pt>
              </c:numCache>
            </c:numRef>
          </c:val>
          <c:smooth val="0"/>
        </c:ser>
        <c:ser>
          <c:idx val="2"/>
          <c:order val="2"/>
          <c:tx>
            <c:v>Total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'Charts - Weekly'!$F$63:$F$115</c:f>
              <c:numCache>
                <c:formatCode>#,##0.00</c:formatCode>
                <c:ptCount val="53"/>
                <c:pt idx="0">
                  <c:v>2022528.8636339502</c:v>
                </c:pt>
                <c:pt idx="1">
                  <c:v>2081565.0912154862</c:v>
                </c:pt>
                <c:pt idx="2">
                  <c:v>1848416.6393176646</c:v>
                </c:pt>
                <c:pt idx="3">
                  <c:v>1972853.6093711266</c:v>
                </c:pt>
                <c:pt idx="4">
                  <c:v>1930860.5121293631</c:v>
                </c:pt>
                <c:pt idx="5">
                  <c:v>2104732.7012504879</c:v>
                </c:pt>
                <c:pt idx="6">
                  <c:v>1906370.3226101785</c:v>
                </c:pt>
                <c:pt idx="7">
                  <c:v>1687347.8297703355</c:v>
                </c:pt>
                <c:pt idx="8">
                  <c:v>2027866.6347318329</c:v>
                </c:pt>
                <c:pt idx="9">
                  <c:v>1908762.3322822051</c:v>
                </c:pt>
                <c:pt idx="10">
                  <c:v>2041235.4106272662</c:v>
                </c:pt>
                <c:pt idx="11">
                  <c:v>2018016.598539935</c:v>
                </c:pt>
                <c:pt idx="12">
                  <c:v>1941658.5251006368</c:v>
                </c:pt>
                <c:pt idx="13">
                  <c:v>1747632.7528432675</c:v>
                </c:pt>
                <c:pt idx="14">
                  <c:v>1845212.7048272253</c:v>
                </c:pt>
                <c:pt idx="15">
                  <c:v>1813576.0049791725</c:v>
                </c:pt>
                <c:pt idx="16">
                  <c:v>1905422.2885828295</c:v>
                </c:pt>
                <c:pt idx="17">
                  <c:v>1821540.8185873916</c:v>
                </c:pt>
                <c:pt idx="18">
                  <c:v>1769187.9189268495</c:v>
                </c:pt>
                <c:pt idx="19">
                  <c:v>1903215.6058184037</c:v>
                </c:pt>
                <c:pt idx="20">
                  <c:v>1785797.0656037768</c:v>
                </c:pt>
                <c:pt idx="21">
                  <c:v>1821842.2075217376</c:v>
                </c:pt>
                <c:pt idx="22">
                  <c:v>1773009.5398197528</c:v>
                </c:pt>
                <c:pt idx="23">
                  <c:v>1704678.6306283032</c:v>
                </c:pt>
                <c:pt idx="24">
                  <c:v>1754656.4429959394</c:v>
                </c:pt>
                <c:pt idx="25">
                  <c:v>1791873.5897632255</c:v>
                </c:pt>
                <c:pt idx="26">
                  <c:v>1732335.4618745982</c:v>
                </c:pt>
                <c:pt idx="27">
                  <c:v>1839443.4928886979</c:v>
                </c:pt>
                <c:pt idx="28">
                  <c:v>1955551.9693771405</c:v>
                </c:pt>
                <c:pt idx="29">
                  <c:v>1757104.6992656549</c:v>
                </c:pt>
                <c:pt idx="30">
                  <c:v>1884637.6811324095</c:v>
                </c:pt>
                <c:pt idx="31">
                  <c:v>1837738.6244879707</c:v>
                </c:pt>
                <c:pt idx="32">
                  <c:v>1919262.6051643859</c:v>
                </c:pt>
                <c:pt idx="33">
                  <c:v>1789440.647539329</c:v>
                </c:pt>
                <c:pt idx="34">
                  <c:v>1881140.4324510256</c:v>
                </c:pt>
                <c:pt idx="35">
                  <c:v>2071927.698025295</c:v>
                </c:pt>
                <c:pt idx="36">
                  <c:v>1854474.5751671032</c:v>
                </c:pt>
                <c:pt idx="37">
                  <c:v>2042138.4500319257</c:v>
                </c:pt>
                <c:pt idx="38">
                  <c:v>2048821.6200921037</c:v>
                </c:pt>
                <c:pt idx="39">
                  <c:v>2074944.7238382238</c:v>
                </c:pt>
                <c:pt idx="40">
                  <c:v>2163379.2465292392</c:v>
                </c:pt>
                <c:pt idx="41">
                  <c:v>2082268.3786336465</c:v>
                </c:pt>
                <c:pt idx="42">
                  <c:v>2062922.0861759908</c:v>
                </c:pt>
                <c:pt idx="43">
                  <c:v>2151493.5121497903</c:v>
                </c:pt>
                <c:pt idx="44">
                  <c:v>2341892.4719462292</c:v>
                </c:pt>
                <c:pt idx="45">
                  <c:v>2195307.2466731295</c:v>
                </c:pt>
                <c:pt idx="46">
                  <c:v>1687499.4950354635</c:v>
                </c:pt>
                <c:pt idx="47">
                  <c:v>1973777.6294305865</c:v>
                </c:pt>
                <c:pt idx="48">
                  <c:v>2060742.1658779234</c:v>
                </c:pt>
                <c:pt idx="49">
                  <c:v>1984733.3999102428</c:v>
                </c:pt>
                <c:pt idx="50">
                  <c:v>1703750.8591081495</c:v>
                </c:pt>
                <c:pt idx="51">
                  <c:v>1660432.4211372337</c:v>
                </c:pt>
                <c:pt idx="52">
                  <c:v>470330.5090831042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1553352"/>
        <c:axId val="442197824"/>
      </c:lineChart>
      <c:dateAx>
        <c:axId val="43155335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197824"/>
        <c:crosses val="autoZero"/>
        <c:auto val="1"/>
        <c:lblOffset val="100"/>
        <c:baseTimeUnit val="days"/>
      </c:dateAx>
      <c:valAx>
        <c:axId val="44219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553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Main-Site</a:t>
            </a:r>
            <a:r>
              <a:rPr lang="en-US" baseline="0"/>
              <a:t> Only (d')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'Charts - Weekly'!$G$4</c:f>
              <c:strCache>
                <c:ptCount val="1"/>
                <c:pt idx="0">
                  <c:v>Desktop Monthly Delta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'Charts - Weekly'!$A$5:$A$57</c:f>
              <c:numCache>
                <c:formatCode>m/d/yyyy</c:formatCode>
                <c:ptCount val="53"/>
                <c:pt idx="0">
                  <c:v>42401</c:v>
                </c:pt>
                <c:pt idx="1">
                  <c:v>42408</c:v>
                </c:pt>
                <c:pt idx="2">
                  <c:v>42415</c:v>
                </c:pt>
                <c:pt idx="3">
                  <c:v>42422</c:v>
                </c:pt>
                <c:pt idx="4">
                  <c:v>42429</c:v>
                </c:pt>
                <c:pt idx="5">
                  <c:v>42436</c:v>
                </c:pt>
                <c:pt idx="6">
                  <c:v>42443</c:v>
                </c:pt>
                <c:pt idx="7">
                  <c:v>42450</c:v>
                </c:pt>
                <c:pt idx="8">
                  <c:v>42457</c:v>
                </c:pt>
                <c:pt idx="9">
                  <c:v>42464</c:v>
                </c:pt>
                <c:pt idx="10">
                  <c:v>42471</c:v>
                </c:pt>
                <c:pt idx="11">
                  <c:v>42478</c:v>
                </c:pt>
                <c:pt idx="12">
                  <c:v>42485</c:v>
                </c:pt>
                <c:pt idx="13">
                  <c:v>42492</c:v>
                </c:pt>
                <c:pt idx="14">
                  <c:v>42499</c:v>
                </c:pt>
                <c:pt idx="15">
                  <c:v>42506</c:v>
                </c:pt>
                <c:pt idx="16">
                  <c:v>42513</c:v>
                </c:pt>
                <c:pt idx="17">
                  <c:v>42520</c:v>
                </c:pt>
                <c:pt idx="18">
                  <c:v>42527</c:v>
                </c:pt>
                <c:pt idx="19">
                  <c:v>42534</c:v>
                </c:pt>
                <c:pt idx="20">
                  <c:v>42541</c:v>
                </c:pt>
                <c:pt idx="21">
                  <c:v>42548</c:v>
                </c:pt>
                <c:pt idx="22">
                  <c:v>42555</c:v>
                </c:pt>
                <c:pt idx="23">
                  <c:v>42562</c:v>
                </c:pt>
                <c:pt idx="24">
                  <c:v>42569</c:v>
                </c:pt>
                <c:pt idx="25">
                  <c:v>42576</c:v>
                </c:pt>
                <c:pt idx="26">
                  <c:v>42583</c:v>
                </c:pt>
                <c:pt idx="27">
                  <c:v>42590</c:v>
                </c:pt>
                <c:pt idx="28">
                  <c:v>42597</c:v>
                </c:pt>
                <c:pt idx="29">
                  <c:v>42604</c:v>
                </c:pt>
                <c:pt idx="30">
                  <c:v>42611</c:v>
                </c:pt>
                <c:pt idx="31">
                  <c:v>42618</c:v>
                </c:pt>
                <c:pt idx="32">
                  <c:v>42625</c:v>
                </c:pt>
                <c:pt idx="33">
                  <c:v>42632</c:v>
                </c:pt>
                <c:pt idx="34">
                  <c:v>42639</c:v>
                </c:pt>
                <c:pt idx="35">
                  <c:v>42646</c:v>
                </c:pt>
                <c:pt idx="36">
                  <c:v>42653</c:v>
                </c:pt>
                <c:pt idx="37">
                  <c:v>42660</c:v>
                </c:pt>
                <c:pt idx="38">
                  <c:v>42667</c:v>
                </c:pt>
                <c:pt idx="39">
                  <c:v>42674</c:v>
                </c:pt>
                <c:pt idx="40">
                  <c:v>42681</c:v>
                </c:pt>
                <c:pt idx="41">
                  <c:v>42688</c:v>
                </c:pt>
                <c:pt idx="42">
                  <c:v>42695</c:v>
                </c:pt>
                <c:pt idx="43">
                  <c:v>42702</c:v>
                </c:pt>
                <c:pt idx="44">
                  <c:v>42709</c:v>
                </c:pt>
                <c:pt idx="45">
                  <c:v>42716</c:v>
                </c:pt>
                <c:pt idx="46">
                  <c:v>42723</c:v>
                </c:pt>
                <c:pt idx="47">
                  <c:v>42730</c:v>
                </c:pt>
                <c:pt idx="48">
                  <c:v>42737</c:v>
                </c:pt>
                <c:pt idx="49">
                  <c:v>42744</c:v>
                </c:pt>
                <c:pt idx="50">
                  <c:v>42751</c:v>
                </c:pt>
                <c:pt idx="51">
                  <c:v>42758</c:v>
                </c:pt>
                <c:pt idx="52">
                  <c:v>42765</c:v>
                </c:pt>
              </c:numCache>
            </c:numRef>
          </c:cat>
          <c:val>
            <c:numRef>
              <c:f>'Charts - Weekly'!$G$63:$G$115</c:f>
              <c:numCache>
                <c:formatCode>0.00%</c:formatCode>
                <c:ptCount val="53"/>
                <c:pt idx="0">
                  <c:v>0</c:v>
                </c:pt>
                <c:pt idx="1">
                  <c:v>-4.0143640385257091E-2</c:v>
                </c:pt>
                <c:pt idx="2">
                  <c:v>-0.12164347705222421</c:v>
                </c:pt>
                <c:pt idx="3">
                  <c:v>6.734974246060553E-2</c:v>
                </c:pt>
                <c:pt idx="4">
                  <c:v>3.7459467079244649E-2</c:v>
                </c:pt>
                <c:pt idx="5">
                  <c:v>7.9069410133863288E-2</c:v>
                </c:pt>
                <c:pt idx="6">
                  <c:v>-0.11598286041469798</c:v>
                </c:pt>
                <c:pt idx="7">
                  <c:v>-8.6427208329230232E-2</c:v>
                </c:pt>
                <c:pt idx="8">
                  <c:v>0.19046079879946629</c:v>
                </c:pt>
                <c:pt idx="9">
                  <c:v>-1.4102183952041826E-2</c:v>
                </c:pt>
                <c:pt idx="10">
                  <c:v>3.8041540800693656E-2</c:v>
                </c:pt>
                <c:pt idx="11">
                  <c:v>2.0049741971980867E-2</c:v>
                </c:pt>
                <c:pt idx="12">
                  <c:v>-5.039292937317788E-2</c:v>
                </c:pt>
                <c:pt idx="13">
                  <c:v>-6.4380477163942226E-2</c:v>
                </c:pt>
                <c:pt idx="14">
                  <c:v>-1.9496740881669678E-3</c:v>
                </c:pt>
                <c:pt idx="15">
                  <c:v>-8.0259953108035801E-3</c:v>
                </c:pt>
                <c:pt idx="16">
                  <c:v>5.3371926122246581E-2</c:v>
                </c:pt>
                <c:pt idx="17">
                  <c:v>-2.4522806974141515E-2</c:v>
                </c:pt>
                <c:pt idx="18">
                  <c:v>-2.0129877880754047E-2</c:v>
                </c:pt>
                <c:pt idx="19">
                  <c:v>3.8802831002527011E-3</c:v>
                </c:pt>
                <c:pt idx="20">
                  <c:v>-2.6887287770377948E-2</c:v>
                </c:pt>
                <c:pt idx="21">
                  <c:v>1.5817366932082421E-2</c:v>
                </c:pt>
                <c:pt idx="22">
                  <c:v>-3.1898475757344114E-2</c:v>
                </c:pt>
                <c:pt idx="23">
                  <c:v>-8.8823886982302466E-2</c:v>
                </c:pt>
                <c:pt idx="24">
                  <c:v>-1.0605802077623296E-2</c:v>
                </c:pt>
                <c:pt idx="25">
                  <c:v>0.10223713488657533</c:v>
                </c:pt>
                <c:pt idx="26">
                  <c:v>5.9984086086270032E-3</c:v>
                </c:pt>
                <c:pt idx="27">
                  <c:v>8.0074867449822132E-2</c:v>
                </c:pt>
                <c:pt idx="28">
                  <c:v>-8.3743438150053872E-3</c:v>
                </c:pt>
                <c:pt idx="29">
                  <c:v>-6.9131332864103112E-2</c:v>
                </c:pt>
                <c:pt idx="30">
                  <c:v>2.1841128071354417E-2</c:v>
                </c:pt>
                <c:pt idx="31">
                  <c:v>-2.1418967099312482E-2</c:v>
                </c:pt>
                <c:pt idx="32">
                  <c:v>7.8141887798274468E-2</c:v>
                </c:pt>
                <c:pt idx="33">
                  <c:v>-9.1664016451764876E-2</c:v>
                </c:pt>
                <c:pt idx="34">
                  <c:v>5.0450428155518826E-2</c:v>
                </c:pt>
                <c:pt idx="35">
                  <c:v>0.13204893060850692</c:v>
                </c:pt>
                <c:pt idx="36">
                  <c:v>-6.1663513757503195E-2</c:v>
                </c:pt>
                <c:pt idx="37">
                  <c:v>5.8554525087851701E-2</c:v>
                </c:pt>
                <c:pt idx="38">
                  <c:v>-6.9959590935371518E-2</c:v>
                </c:pt>
                <c:pt idx="39">
                  <c:v>3.4800492984825133E-2</c:v>
                </c:pt>
                <c:pt idx="40">
                  <c:v>5.7751155155054933E-2</c:v>
                </c:pt>
                <c:pt idx="41">
                  <c:v>-7.363355035784587E-2</c:v>
                </c:pt>
                <c:pt idx="42">
                  <c:v>8.9937210076996461E-3</c:v>
                </c:pt>
                <c:pt idx="43">
                  <c:v>0.11640027114546496</c:v>
                </c:pt>
                <c:pt idx="44">
                  <c:v>7.370454431064051E-2</c:v>
                </c:pt>
                <c:pt idx="45">
                  <c:v>-7.4180356608102196E-2</c:v>
                </c:pt>
                <c:pt idx="46">
                  <c:v>-0.24749570253486136</c:v>
                </c:pt>
                <c:pt idx="47">
                  <c:v>0.16208665389674021</c:v>
                </c:pt>
                <c:pt idx="48">
                  <c:v>2.6095459483301015E-2</c:v>
                </c:pt>
                <c:pt idx="49">
                  <c:v>1.6140089543555308E-2</c:v>
                </c:pt>
                <c:pt idx="50">
                  <c:v>-0.15968148944453781</c:v>
                </c:pt>
                <c:pt idx="51">
                  <c:v>-7.5032525310743635E-3</c:v>
                </c:pt>
                <c:pt idx="52">
                  <c:v>-0.73945589181342519</c:v>
                </c:pt>
              </c:numCache>
            </c:numRef>
          </c:val>
        </c:ser>
        <c:ser>
          <c:idx val="1"/>
          <c:order val="1"/>
          <c:tx>
            <c:strRef>
              <c:f>'Charts - Weekly'!$H$4</c:f>
              <c:strCache>
                <c:ptCount val="1"/>
                <c:pt idx="0">
                  <c:v>Mobile Monthly Delta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'Charts - Weekly'!$A$5:$A$57</c:f>
              <c:numCache>
                <c:formatCode>m/d/yyyy</c:formatCode>
                <c:ptCount val="53"/>
                <c:pt idx="0">
                  <c:v>42401</c:v>
                </c:pt>
                <c:pt idx="1">
                  <c:v>42408</c:v>
                </c:pt>
                <c:pt idx="2">
                  <c:v>42415</c:v>
                </c:pt>
                <c:pt idx="3">
                  <c:v>42422</c:v>
                </c:pt>
                <c:pt idx="4">
                  <c:v>42429</c:v>
                </c:pt>
                <c:pt idx="5">
                  <c:v>42436</c:v>
                </c:pt>
                <c:pt idx="6">
                  <c:v>42443</c:v>
                </c:pt>
                <c:pt idx="7">
                  <c:v>42450</c:v>
                </c:pt>
                <c:pt idx="8">
                  <c:v>42457</c:v>
                </c:pt>
                <c:pt idx="9">
                  <c:v>42464</c:v>
                </c:pt>
                <c:pt idx="10">
                  <c:v>42471</c:v>
                </c:pt>
                <c:pt idx="11">
                  <c:v>42478</c:v>
                </c:pt>
                <c:pt idx="12">
                  <c:v>42485</c:v>
                </c:pt>
                <c:pt idx="13">
                  <c:v>42492</c:v>
                </c:pt>
                <c:pt idx="14">
                  <c:v>42499</c:v>
                </c:pt>
                <c:pt idx="15">
                  <c:v>42506</c:v>
                </c:pt>
                <c:pt idx="16">
                  <c:v>42513</c:v>
                </c:pt>
                <c:pt idx="17">
                  <c:v>42520</c:v>
                </c:pt>
                <c:pt idx="18">
                  <c:v>42527</c:v>
                </c:pt>
                <c:pt idx="19">
                  <c:v>42534</c:v>
                </c:pt>
                <c:pt idx="20">
                  <c:v>42541</c:v>
                </c:pt>
                <c:pt idx="21">
                  <c:v>42548</c:v>
                </c:pt>
                <c:pt idx="22">
                  <c:v>42555</c:v>
                </c:pt>
                <c:pt idx="23">
                  <c:v>42562</c:v>
                </c:pt>
                <c:pt idx="24">
                  <c:v>42569</c:v>
                </c:pt>
                <c:pt idx="25">
                  <c:v>42576</c:v>
                </c:pt>
                <c:pt idx="26">
                  <c:v>42583</c:v>
                </c:pt>
                <c:pt idx="27">
                  <c:v>42590</c:v>
                </c:pt>
                <c:pt idx="28">
                  <c:v>42597</c:v>
                </c:pt>
                <c:pt idx="29">
                  <c:v>42604</c:v>
                </c:pt>
                <c:pt idx="30">
                  <c:v>42611</c:v>
                </c:pt>
                <c:pt idx="31">
                  <c:v>42618</c:v>
                </c:pt>
                <c:pt idx="32">
                  <c:v>42625</c:v>
                </c:pt>
                <c:pt idx="33">
                  <c:v>42632</c:v>
                </c:pt>
                <c:pt idx="34">
                  <c:v>42639</c:v>
                </c:pt>
                <c:pt idx="35">
                  <c:v>42646</c:v>
                </c:pt>
                <c:pt idx="36">
                  <c:v>42653</c:v>
                </c:pt>
                <c:pt idx="37">
                  <c:v>42660</c:v>
                </c:pt>
                <c:pt idx="38">
                  <c:v>42667</c:v>
                </c:pt>
                <c:pt idx="39">
                  <c:v>42674</c:v>
                </c:pt>
                <c:pt idx="40">
                  <c:v>42681</c:v>
                </c:pt>
                <c:pt idx="41">
                  <c:v>42688</c:v>
                </c:pt>
                <c:pt idx="42">
                  <c:v>42695</c:v>
                </c:pt>
                <c:pt idx="43">
                  <c:v>42702</c:v>
                </c:pt>
                <c:pt idx="44">
                  <c:v>42709</c:v>
                </c:pt>
                <c:pt idx="45">
                  <c:v>42716</c:v>
                </c:pt>
                <c:pt idx="46">
                  <c:v>42723</c:v>
                </c:pt>
                <c:pt idx="47">
                  <c:v>42730</c:v>
                </c:pt>
                <c:pt idx="48">
                  <c:v>42737</c:v>
                </c:pt>
                <c:pt idx="49">
                  <c:v>42744</c:v>
                </c:pt>
                <c:pt idx="50">
                  <c:v>42751</c:v>
                </c:pt>
                <c:pt idx="51">
                  <c:v>42758</c:v>
                </c:pt>
                <c:pt idx="52">
                  <c:v>42765</c:v>
                </c:pt>
              </c:numCache>
            </c:numRef>
          </c:cat>
          <c:val>
            <c:numRef>
              <c:f>'Charts - Weekly'!$H$63:$H$115</c:f>
              <c:numCache>
                <c:formatCode>0.00%</c:formatCode>
                <c:ptCount val="53"/>
                <c:pt idx="0">
                  <c:v>0</c:v>
                </c:pt>
                <c:pt idx="1">
                  <c:v>0.13468199888395557</c:v>
                </c:pt>
                <c:pt idx="2">
                  <c:v>-9.9602272178465734E-2</c:v>
                </c:pt>
                <c:pt idx="3">
                  <c:v>6.7284561338268295E-2</c:v>
                </c:pt>
                <c:pt idx="4">
                  <c:v>-9.5050073264657878E-2</c:v>
                </c:pt>
                <c:pt idx="5">
                  <c:v>0.10585474409036319</c:v>
                </c:pt>
                <c:pt idx="6">
                  <c:v>-6.3712498214947816E-2</c:v>
                </c:pt>
                <c:pt idx="7">
                  <c:v>-0.15263844008790084</c:v>
                </c:pt>
                <c:pt idx="8">
                  <c:v>0.21803106530368399</c:v>
                </c:pt>
                <c:pt idx="9">
                  <c:v>-0.12110738336087659</c:v>
                </c:pt>
                <c:pt idx="10">
                  <c:v>0.11856636096415167</c:v>
                </c:pt>
                <c:pt idx="11">
                  <c:v>-5.709184069937033E-2</c:v>
                </c:pt>
                <c:pt idx="12">
                  <c:v>-1.8079073772014002E-2</c:v>
                </c:pt>
                <c:pt idx="13">
                  <c:v>-0.15403245595095025</c:v>
                </c:pt>
                <c:pt idx="14">
                  <c:v>0.15310767881678208</c:v>
                </c:pt>
                <c:pt idx="15">
                  <c:v>-3.0431946662405354E-2</c:v>
                </c:pt>
                <c:pt idx="16">
                  <c:v>4.6576975631937786E-2</c:v>
                </c:pt>
                <c:pt idx="17">
                  <c:v>-7.3278533182491473E-2</c:v>
                </c:pt>
                <c:pt idx="18">
                  <c:v>-4.2340243403204206E-2</c:v>
                </c:pt>
                <c:pt idx="19">
                  <c:v>0.19190104906023964</c:v>
                </c:pt>
                <c:pt idx="20">
                  <c:v>-0.10906744101036597</c:v>
                </c:pt>
                <c:pt idx="21">
                  <c:v>2.6675968909283022E-2</c:v>
                </c:pt>
                <c:pt idx="22">
                  <c:v>-1.9311037540573291E-2</c:v>
                </c:pt>
                <c:pt idx="23">
                  <c:v>3.4469682939755789E-2</c:v>
                </c:pt>
                <c:pt idx="24">
                  <c:v>8.0375712106048644E-2</c:v>
                </c:pt>
                <c:pt idx="25">
                  <c:v>-7.3686234210949497E-2</c:v>
                </c:pt>
                <c:pt idx="26">
                  <c:v>-8.7891207774908456E-2</c:v>
                </c:pt>
                <c:pt idx="27">
                  <c:v>3.3783202468284861E-2</c:v>
                </c:pt>
                <c:pt idx="28">
                  <c:v>0.1779359350942897</c:v>
                </c:pt>
                <c:pt idx="29">
                  <c:v>-0.14520928045415263</c:v>
                </c:pt>
                <c:pt idx="30">
                  <c:v>0.14728161077211416</c:v>
                </c:pt>
                <c:pt idx="31">
                  <c:v>-2.9429628280355228E-2</c:v>
                </c:pt>
                <c:pt idx="32">
                  <c:v>-2.9950412060342267E-4</c:v>
                </c:pt>
                <c:pt idx="33">
                  <c:v>-3.3390340469133327E-2</c:v>
                </c:pt>
                <c:pt idx="34">
                  <c:v>5.2309471221555458E-2</c:v>
                </c:pt>
                <c:pt idx="35">
                  <c:v>6.0456958005119805E-2</c:v>
                </c:pt>
                <c:pt idx="36">
                  <c:v>-0.16675829070000536</c:v>
                </c:pt>
                <c:pt idx="37">
                  <c:v>0.16975509227873886</c:v>
                </c:pt>
                <c:pt idx="38">
                  <c:v>0.1098259616501356</c:v>
                </c:pt>
                <c:pt idx="39">
                  <c:v>-1.4135557631086641E-2</c:v>
                </c:pt>
                <c:pt idx="40">
                  <c:v>2.3255159897065284E-2</c:v>
                </c:pt>
                <c:pt idx="41">
                  <c:v>1.0320706619743693E-2</c:v>
                </c:pt>
                <c:pt idx="42">
                  <c:v>-3.1470988356707918E-2</c:v>
                </c:pt>
                <c:pt idx="43">
                  <c:v>-4.9904520709212301E-2</c:v>
                </c:pt>
                <c:pt idx="44">
                  <c:v>0.1104605657123493</c:v>
                </c:pt>
                <c:pt idx="45">
                  <c:v>-4.5955352991846568E-2</c:v>
                </c:pt>
                <c:pt idx="46">
                  <c:v>-0.20877083566896806</c:v>
                </c:pt>
                <c:pt idx="47">
                  <c:v>0.1796637136847419</c:v>
                </c:pt>
                <c:pt idx="48">
                  <c:v>6.7510005800599376E-2</c:v>
                </c:pt>
                <c:pt idx="49">
                  <c:v>-0.10341448307073664</c:v>
                </c:pt>
                <c:pt idx="50">
                  <c:v>-0.11581971220806542</c:v>
                </c:pt>
                <c:pt idx="51">
                  <c:v>-4.9646689349795235E-2</c:v>
                </c:pt>
                <c:pt idx="52">
                  <c:v>-0.68468370686901459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2200176"/>
        <c:axId val="34735864"/>
      </c:barChart>
      <c:dateAx>
        <c:axId val="442200176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35864"/>
        <c:crosses val="autoZero"/>
        <c:auto val="1"/>
        <c:lblOffset val="100"/>
        <c:baseTimeUnit val="days"/>
      </c:dateAx>
      <c:valAx>
        <c:axId val="34735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200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5669603347032488E-2"/>
          <c:y val="2.3447902436584501E-2"/>
          <c:w val="0.87908991324820074"/>
          <c:h val="0.83331042253388743"/>
        </c:manualLayout>
      </c:layout>
      <c:scatterChart>
        <c:scatterStyle val="smoothMarker"/>
        <c:varyColors val="0"/>
        <c:ser>
          <c:idx val="0"/>
          <c:order val="0"/>
          <c:tx>
            <c:v>Mobile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'1.17'!$A$6:$A$33</c:f>
              <c:numCache>
                <c:formatCode>dddd\ dd</c:formatCode>
                <c:ptCount val="28"/>
                <c:pt idx="0">
                  <c:v>42767</c:v>
                </c:pt>
                <c:pt idx="1">
                  <c:v>42768</c:v>
                </c:pt>
                <c:pt idx="2">
                  <c:v>42769</c:v>
                </c:pt>
                <c:pt idx="3">
                  <c:v>42770</c:v>
                </c:pt>
                <c:pt idx="4">
                  <c:v>42771</c:v>
                </c:pt>
                <c:pt idx="5">
                  <c:v>42772</c:v>
                </c:pt>
                <c:pt idx="6">
                  <c:v>42773</c:v>
                </c:pt>
                <c:pt idx="7">
                  <c:v>42774</c:v>
                </c:pt>
                <c:pt idx="8">
                  <c:v>42775</c:v>
                </c:pt>
                <c:pt idx="9">
                  <c:v>42776</c:v>
                </c:pt>
                <c:pt idx="10">
                  <c:v>42777</c:v>
                </c:pt>
                <c:pt idx="11">
                  <c:v>42778</c:v>
                </c:pt>
                <c:pt idx="12">
                  <c:v>42779</c:v>
                </c:pt>
                <c:pt idx="13">
                  <c:v>42780</c:v>
                </c:pt>
                <c:pt idx="14">
                  <c:v>42781</c:v>
                </c:pt>
                <c:pt idx="15">
                  <c:v>42782</c:v>
                </c:pt>
                <c:pt idx="16">
                  <c:v>42783</c:v>
                </c:pt>
                <c:pt idx="17">
                  <c:v>42784</c:v>
                </c:pt>
                <c:pt idx="18">
                  <c:v>42785</c:v>
                </c:pt>
                <c:pt idx="19">
                  <c:v>42786</c:v>
                </c:pt>
                <c:pt idx="20">
                  <c:v>42787</c:v>
                </c:pt>
                <c:pt idx="21">
                  <c:v>42788</c:v>
                </c:pt>
                <c:pt idx="22">
                  <c:v>42789</c:v>
                </c:pt>
                <c:pt idx="23">
                  <c:v>42790</c:v>
                </c:pt>
                <c:pt idx="24">
                  <c:v>42791</c:v>
                </c:pt>
                <c:pt idx="25">
                  <c:v>42792</c:v>
                </c:pt>
                <c:pt idx="26">
                  <c:v>42793</c:v>
                </c:pt>
                <c:pt idx="27">
                  <c:v>42794</c:v>
                </c:pt>
              </c:numCache>
            </c:numRef>
          </c:xVal>
          <c:yVal>
            <c:numRef>
              <c:f>'1.17'!$E$6:$E$33</c:f>
              <c:numCache>
                <c:formatCode>#,##0.00</c:formatCode>
                <c:ptCount val="28"/>
                <c:pt idx="0">
                  <c:v>106144.80297899999</c:v>
                </c:pt>
                <c:pt idx="1">
                  <c:v>122879.21363</c:v>
                </c:pt>
                <c:pt idx="2">
                  <c:v>107457.452729</c:v>
                </c:pt>
                <c:pt idx="3">
                  <c:v>119979.49076499998</c:v>
                </c:pt>
                <c:pt idx="4">
                  <c:v>123824.711086</c:v>
                </c:pt>
                <c:pt idx="5">
                  <c:v>122767.140419</c:v>
                </c:pt>
                <c:pt idx="6">
                  <c:v>140799.96175099997</c:v>
                </c:pt>
                <c:pt idx="7">
                  <c:v>121682.926425</c:v>
                </c:pt>
                <c:pt idx="8">
                  <c:v>112263.38003399999</c:v>
                </c:pt>
                <c:pt idx="9">
                  <c:v>83036.981013500015</c:v>
                </c:pt>
                <c:pt idx="10">
                  <c:v>107420.896721</c:v>
                </c:pt>
                <c:pt idx="11">
                  <c:v>134152.77874899996</c:v>
                </c:pt>
                <c:pt idx="12">
                  <c:v>85710.582745000022</c:v>
                </c:pt>
                <c:pt idx="13">
                  <c:v>116609.43567999995</c:v>
                </c:pt>
                <c:pt idx="14">
                  <c:v>119908.482965</c:v>
                </c:pt>
                <c:pt idx="15">
                  <c:v>122537.569032</c:v>
                </c:pt>
                <c:pt idx="16">
                  <c:v>74382.868145200002</c:v>
                </c:pt>
                <c:pt idx="17">
                  <c:v>107714.26732099999</c:v>
                </c:pt>
                <c:pt idx="18">
                  <c:v>125122.05505899998</c:v>
                </c:pt>
                <c:pt idx="19">
                  <c:v>94071.497833699992</c:v>
                </c:pt>
                <c:pt idx="20">
                  <c:v>113445.157448</c:v>
                </c:pt>
                <c:pt idx="21">
                  <c:v>82136.225948099978</c:v>
                </c:pt>
                <c:pt idx="22">
                  <c:v>109152.01729300001</c:v>
                </c:pt>
                <c:pt idx="23">
                  <c:v>76598.664219099999</c:v>
                </c:pt>
                <c:pt idx="24">
                  <c:v>95599.040668500005</c:v>
                </c:pt>
                <c:pt idx="25">
                  <c:v>132168.431965</c:v>
                </c:pt>
                <c:pt idx="26">
                  <c:v>71188.99342649999</c:v>
                </c:pt>
                <c:pt idx="27">
                  <c:v>115762.43685400001</c:v>
                </c:pt>
              </c:numCache>
            </c:numRef>
          </c:yVal>
          <c:smooth val="1"/>
        </c:ser>
        <c:ser>
          <c:idx val="1"/>
          <c:order val="1"/>
          <c:tx>
            <c:v>Desktop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'1.17'!$A$6:$A$33</c:f>
              <c:numCache>
                <c:formatCode>dddd\ dd</c:formatCode>
                <c:ptCount val="28"/>
                <c:pt idx="0">
                  <c:v>42767</c:v>
                </c:pt>
                <c:pt idx="1">
                  <c:v>42768</c:v>
                </c:pt>
                <c:pt idx="2">
                  <c:v>42769</c:v>
                </c:pt>
                <c:pt idx="3">
                  <c:v>42770</c:v>
                </c:pt>
                <c:pt idx="4">
                  <c:v>42771</c:v>
                </c:pt>
                <c:pt idx="5">
                  <c:v>42772</c:v>
                </c:pt>
                <c:pt idx="6">
                  <c:v>42773</c:v>
                </c:pt>
                <c:pt idx="7">
                  <c:v>42774</c:v>
                </c:pt>
                <c:pt idx="8">
                  <c:v>42775</c:v>
                </c:pt>
                <c:pt idx="9">
                  <c:v>42776</c:v>
                </c:pt>
                <c:pt idx="10">
                  <c:v>42777</c:v>
                </c:pt>
                <c:pt idx="11">
                  <c:v>42778</c:v>
                </c:pt>
                <c:pt idx="12">
                  <c:v>42779</c:v>
                </c:pt>
                <c:pt idx="13">
                  <c:v>42780</c:v>
                </c:pt>
                <c:pt idx="14">
                  <c:v>42781</c:v>
                </c:pt>
                <c:pt idx="15">
                  <c:v>42782</c:v>
                </c:pt>
                <c:pt idx="16">
                  <c:v>42783</c:v>
                </c:pt>
                <c:pt idx="17">
                  <c:v>42784</c:v>
                </c:pt>
                <c:pt idx="18">
                  <c:v>42785</c:v>
                </c:pt>
                <c:pt idx="19">
                  <c:v>42786</c:v>
                </c:pt>
                <c:pt idx="20">
                  <c:v>42787</c:v>
                </c:pt>
                <c:pt idx="21">
                  <c:v>42788</c:v>
                </c:pt>
                <c:pt idx="22">
                  <c:v>42789</c:v>
                </c:pt>
                <c:pt idx="23">
                  <c:v>42790</c:v>
                </c:pt>
                <c:pt idx="24">
                  <c:v>42791</c:v>
                </c:pt>
                <c:pt idx="25">
                  <c:v>42792</c:v>
                </c:pt>
                <c:pt idx="26">
                  <c:v>42793</c:v>
                </c:pt>
                <c:pt idx="27">
                  <c:v>42794</c:v>
                </c:pt>
              </c:numCache>
            </c:numRef>
          </c:xVal>
          <c:yVal>
            <c:numRef>
              <c:f>'1.17'!$D$6:$D$33</c:f>
              <c:numCache>
                <c:formatCode>General</c:formatCode>
                <c:ptCount val="28"/>
                <c:pt idx="0">
                  <c:v>127083.96567276875</c:v>
                </c:pt>
                <c:pt idx="1">
                  <c:v>152272.30242116825</c:v>
                </c:pt>
                <c:pt idx="2">
                  <c:v>95206.738774659345</c:v>
                </c:pt>
                <c:pt idx="3">
                  <c:v>137615.0720812591</c:v>
                </c:pt>
                <c:pt idx="4">
                  <c:v>157432.01727514781</c:v>
                </c:pt>
                <c:pt idx="5">
                  <c:v>123560.55895491238</c:v>
                </c:pt>
                <c:pt idx="6">
                  <c:v>200693.01830811723</c:v>
                </c:pt>
                <c:pt idx="7">
                  <c:v>142858.46660330621</c:v>
                </c:pt>
                <c:pt idx="8">
                  <c:v>166569.619817909</c:v>
                </c:pt>
                <c:pt idx="9">
                  <c:v>127308.82292956329</c:v>
                </c:pt>
                <c:pt idx="10">
                  <c:v>130544.13495502423</c:v>
                </c:pt>
                <c:pt idx="11">
                  <c:v>180993.55997446607</c:v>
                </c:pt>
                <c:pt idx="12">
                  <c:v>103159.21323939314</c:v>
                </c:pt>
                <c:pt idx="13">
                  <c:v>208064.70680716346</c:v>
                </c:pt>
                <c:pt idx="14">
                  <c:v>139962.15921390767</c:v>
                </c:pt>
                <c:pt idx="15">
                  <c:v>133589.47230579544</c:v>
                </c:pt>
                <c:pt idx="16">
                  <c:v>96922.094378232767</c:v>
                </c:pt>
                <c:pt idx="17">
                  <c:v>130098.70597902272</c:v>
                </c:pt>
                <c:pt idx="18">
                  <c:v>148557.50891502918</c:v>
                </c:pt>
                <c:pt idx="19">
                  <c:v>101923.25050638405</c:v>
                </c:pt>
                <c:pt idx="20">
                  <c:v>188395.36754041808</c:v>
                </c:pt>
                <c:pt idx="21">
                  <c:v>129114.60820218216</c:v>
                </c:pt>
                <c:pt idx="22">
                  <c:v>175315.07903802203</c:v>
                </c:pt>
                <c:pt idx="23">
                  <c:v>101797.02036694917</c:v>
                </c:pt>
                <c:pt idx="24">
                  <c:v>153105.808772744</c:v>
                </c:pt>
                <c:pt idx="25">
                  <c:v>184491.61762752652</c:v>
                </c:pt>
                <c:pt idx="26">
                  <c:v>116497.9139235826</c:v>
                </c:pt>
                <c:pt idx="27">
                  <c:v>215721.76219823453</c:v>
                </c:pt>
              </c:numCache>
            </c:numRef>
          </c:yVal>
          <c:smooth val="1"/>
        </c:ser>
        <c:ser>
          <c:idx val="2"/>
          <c:order val="2"/>
          <c:tx>
            <c:v>Total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'1.17'!$A$6:$A$33</c:f>
              <c:numCache>
                <c:formatCode>dddd\ dd</c:formatCode>
                <c:ptCount val="28"/>
                <c:pt idx="0">
                  <c:v>42767</c:v>
                </c:pt>
                <c:pt idx="1">
                  <c:v>42768</c:v>
                </c:pt>
                <c:pt idx="2">
                  <c:v>42769</c:v>
                </c:pt>
                <c:pt idx="3">
                  <c:v>42770</c:v>
                </c:pt>
                <c:pt idx="4">
                  <c:v>42771</c:v>
                </c:pt>
                <c:pt idx="5">
                  <c:v>42772</c:v>
                </c:pt>
                <c:pt idx="6">
                  <c:v>42773</c:v>
                </c:pt>
                <c:pt idx="7">
                  <c:v>42774</c:v>
                </c:pt>
                <c:pt idx="8">
                  <c:v>42775</c:v>
                </c:pt>
                <c:pt idx="9">
                  <c:v>42776</c:v>
                </c:pt>
                <c:pt idx="10">
                  <c:v>42777</c:v>
                </c:pt>
                <c:pt idx="11">
                  <c:v>42778</c:v>
                </c:pt>
                <c:pt idx="12">
                  <c:v>42779</c:v>
                </c:pt>
                <c:pt idx="13">
                  <c:v>42780</c:v>
                </c:pt>
                <c:pt idx="14">
                  <c:v>42781</c:v>
                </c:pt>
                <c:pt idx="15">
                  <c:v>42782</c:v>
                </c:pt>
                <c:pt idx="16">
                  <c:v>42783</c:v>
                </c:pt>
                <c:pt idx="17">
                  <c:v>42784</c:v>
                </c:pt>
                <c:pt idx="18">
                  <c:v>42785</c:v>
                </c:pt>
                <c:pt idx="19">
                  <c:v>42786</c:v>
                </c:pt>
                <c:pt idx="20">
                  <c:v>42787</c:v>
                </c:pt>
                <c:pt idx="21">
                  <c:v>42788</c:v>
                </c:pt>
                <c:pt idx="22">
                  <c:v>42789</c:v>
                </c:pt>
                <c:pt idx="23">
                  <c:v>42790</c:v>
                </c:pt>
                <c:pt idx="24">
                  <c:v>42791</c:v>
                </c:pt>
                <c:pt idx="25">
                  <c:v>42792</c:v>
                </c:pt>
                <c:pt idx="26">
                  <c:v>42793</c:v>
                </c:pt>
                <c:pt idx="27">
                  <c:v>42794</c:v>
                </c:pt>
              </c:numCache>
            </c:numRef>
          </c:xVal>
          <c:yVal>
            <c:numRef>
              <c:f>'1.17'!$B$6:$B$33</c:f>
              <c:numCache>
                <c:formatCode>#,##0.00</c:formatCode>
                <c:ptCount val="28"/>
                <c:pt idx="0">
                  <c:v>233228.76865176874</c:v>
                </c:pt>
                <c:pt idx="1">
                  <c:v>275151.51605116826</c:v>
                </c:pt>
                <c:pt idx="2">
                  <c:v>202664.19150365936</c:v>
                </c:pt>
                <c:pt idx="3">
                  <c:v>257594.5628462591</c:v>
                </c:pt>
                <c:pt idx="4">
                  <c:v>281256.72836114781</c:v>
                </c:pt>
                <c:pt idx="5">
                  <c:v>246327.69937391239</c:v>
                </c:pt>
                <c:pt idx="6">
                  <c:v>341492.9800591172</c:v>
                </c:pt>
                <c:pt idx="7">
                  <c:v>264541.39302830619</c:v>
                </c:pt>
                <c:pt idx="8">
                  <c:v>278832.999851909</c:v>
                </c:pt>
                <c:pt idx="9">
                  <c:v>210345.80394306331</c:v>
                </c:pt>
                <c:pt idx="10">
                  <c:v>237965.03167602423</c:v>
                </c:pt>
                <c:pt idx="11">
                  <c:v>315146.33872346603</c:v>
                </c:pt>
                <c:pt idx="12">
                  <c:v>188869.79598439316</c:v>
                </c:pt>
                <c:pt idx="13">
                  <c:v>324674.14248716342</c:v>
                </c:pt>
                <c:pt idx="14">
                  <c:v>259870.64217890767</c:v>
                </c:pt>
                <c:pt idx="15">
                  <c:v>256127.04133779544</c:v>
                </c:pt>
                <c:pt idx="16">
                  <c:v>171304.96252343277</c:v>
                </c:pt>
                <c:pt idx="17">
                  <c:v>237812.97330002271</c:v>
                </c:pt>
                <c:pt idx="18">
                  <c:v>273679.56397402915</c:v>
                </c:pt>
                <c:pt idx="19">
                  <c:v>195994.74834008404</c:v>
                </c:pt>
                <c:pt idx="20">
                  <c:v>301840.5249884181</c:v>
                </c:pt>
                <c:pt idx="21">
                  <c:v>211250.83415028214</c:v>
                </c:pt>
                <c:pt idx="22">
                  <c:v>284467.09633102204</c:v>
                </c:pt>
                <c:pt idx="23">
                  <c:v>178395.68458604917</c:v>
                </c:pt>
                <c:pt idx="24">
                  <c:v>248704.849441244</c:v>
                </c:pt>
                <c:pt idx="25">
                  <c:v>316660.04959252651</c:v>
                </c:pt>
                <c:pt idx="26">
                  <c:v>187686.90735008259</c:v>
                </c:pt>
                <c:pt idx="27">
                  <c:v>331484.19905223453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9884080"/>
        <c:axId val="443663832"/>
      </c:scatterChart>
      <c:valAx>
        <c:axId val="359884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ddd\ 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663832"/>
        <c:crosses val="autoZero"/>
        <c:crossBetween val="midCat"/>
        <c:majorUnit val="1"/>
      </c:valAx>
      <c:valAx>
        <c:axId val="443663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884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355600</xdr:colOff>
      <xdr:row>1</xdr:row>
      <xdr:rowOff>304800</xdr:rowOff>
    </xdr:from>
    <xdr:to>
      <xdr:col>15</xdr:col>
      <xdr:colOff>406400</xdr:colOff>
      <xdr:row>14</xdr:row>
      <xdr:rowOff>330200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19</xdr:row>
      <xdr:rowOff>0</xdr:rowOff>
    </xdr:from>
    <xdr:to>
      <xdr:col>16</xdr:col>
      <xdr:colOff>50800</xdr:colOff>
      <xdr:row>32</xdr:row>
      <xdr:rowOff>25400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673100</xdr:colOff>
      <xdr:row>1</xdr:row>
      <xdr:rowOff>317500</xdr:rowOff>
    </xdr:from>
    <xdr:to>
      <xdr:col>24</xdr:col>
      <xdr:colOff>38100</xdr:colOff>
      <xdr:row>15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317500</xdr:colOff>
      <xdr:row>18</xdr:row>
      <xdr:rowOff>317500</xdr:rowOff>
    </xdr:from>
    <xdr:to>
      <xdr:col>24</xdr:col>
      <xdr:colOff>508000</xdr:colOff>
      <xdr:row>32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12700</xdr:colOff>
      <xdr:row>3</xdr:row>
      <xdr:rowOff>12700</xdr:rowOff>
    </xdr:from>
    <xdr:to>
      <xdr:col>19</xdr:col>
      <xdr:colOff>114300</xdr:colOff>
      <xdr:row>17</xdr:row>
      <xdr:rowOff>304800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812799</xdr:colOff>
      <xdr:row>3</xdr:row>
      <xdr:rowOff>0</xdr:rowOff>
    </xdr:from>
    <xdr:to>
      <xdr:col>30</xdr:col>
      <xdr:colOff>389466</xdr:colOff>
      <xdr:row>17</xdr:row>
      <xdr:rowOff>215900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61</xdr:row>
      <xdr:rowOff>0</xdr:rowOff>
    </xdr:from>
    <xdr:to>
      <xdr:col>20</xdr:col>
      <xdr:colOff>101600</xdr:colOff>
      <xdr:row>75</xdr:row>
      <xdr:rowOff>292100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0</xdr:colOff>
      <xdr:row>61</xdr:row>
      <xdr:rowOff>0</xdr:rowOff>
    </xdr:from>
    <xdr:to>
      <xdr:col>31</xdr:col>
      <xdr:colOff>402167</xdr:colOff>
      <xdr:row>75</xdr:row>
      <xdr:rowOff>215900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276224</xdr:colOff>
      <xdr:row>6</xdr:row>
      <xdr:rowOff>166686</xdr:rowOff>
    </xdr:from>
    <xdr:to>
      <xdr:col>19</xdr:col>
      <xdr:colOff>47625</xdr:colOff>
      <xdr:row>23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4"/>
  <sheetViews>
    <sheetView topLeftCell="A19" workbookViewId="0">
      <selection activeCell="D3" sqref="D3"/>
    </sheetView>
  </sheetViews>
  <sheetFormatPr defaultColWidth="10.875" defaultRowHeight="27.95" customHeight="1"/>
  <cols>
    <col min="1" max="1" width="17.125" style="2" customWidth="1"/>
    <col min="2" max="2" width="14" style="2" bestFit="1" customWidth="1"/>
    <col min="3" max="3" width="15.625" style="2" bestFit="1" customWidth="1"/>
    <col min="4" max="4" width="15.125" style="2" bestFit="1" customWidth="1"/>
    <col min="5" max="5" width="14" style="2" bestFit="1" customWidth="1"/>
    <col min="6" max="6" width="24.125" style="2" bestFit="1" customWidth="1"/>
    <col min="7" max="7" width="22.625" style="2" bestFit="1" customWidth="1"/>
    <col min="8" max="8" width="10.875" style="2"/>
    <col min="9" max="10" width="14" style="2" bestFit="1" customWidth="1"/>
    <col min="11" max="11" width="17.875" style="2" bestFit="1" customWidth="1"/>
    <col min="12" max="16384" width="10.875" style="5"/>
  </cols>
  <sheetData>
    <row r="1" spans="1:18" ht="51.95" customHeight="1">
      <c r="A1" s="26" t="s">
        <v>89</v>
      </c>
    </row>
    <row r="2" spans="1:18" ht="51.95" customHeight="1">
      <c r="A2" s="26"/>
    </row>
    <row r="3" spans="1:18" s="2" customFormat="1" ht="27.95" customHeight="1">
      <c r="A3" s="4" t="s">
        <v>22</v>
      </c>
      <c r="L3" s="5"/>
      <c r="M3" s="5"/>
      <c r="N3" s="5"/>
      <c r="O3" s="5"/>
      <c r="P3" s="5"/>
      <c r="Q3" s="5"/>
      <c r="R3" s="5"/>
    </row>
    <row r="4" spans="1:18" s="2" customFormat="1" ht="27.95" customHeight="1">
      <c r="L4" s="5"/>
      <c r="M4" s="5"/>
      <c r="N4" s="5"/>
      <c r="O4" s="5"/>
      <c r="P4" s="5"/>
      <c r="Q4" s="5"/>
      <c r="R4" s="5"/>
    </row>
    <row r="5" spans="1:18" ht="27.95" customHeight="1">
      <c r="A5" s="10" t="s">
        <v>0</v>
      </c>
      <c r="B5" s="10" t="s">
        <v>1</v>
      </c>
      <c r="C5" s="10" t="s">
        <v>2</v>
      </c>
      <c r="D5" s="10" t="s">
        <v>17</v>
      </c>
      <c r="E5" s="10" t="s">
        <v>18</v>
      </c>
      <c r="F5" s="10" t="s">
        <v>19</v>
      </c>
      <c r="G5" s="10" t="s">
        <v>20</v>
      </c>
      <c r="H5" s="10" t="s">
        <v>3</v>
      </c>
      <c r="I5" s="10" t="s">
        <v>4</v>
      </c>
      <c r="J5" s="10" t="s">
        <v>5</v>
      </c>
      <c r="K5" s="10" t="s">
        <v>6</v>
      </c>
    </row>
    <row r="6" spans="1:18" ht="27.95" customHeight="1">
      <c r="A6" s="22">
        <v>42401</v>
      </c>
      <c r="B6" s="20">
        <v>7665154.9383904142</v>
      </c>
      <c r="C6" s="20">
        <v>0.56195604561057733</v>
      </c>
      <c r="D6" s="20">
        <f>C6*B6</f>
        <v>4307480.1581702661</v>
      </c>
      <c r="E6" s="20">
        <f>B6-D6</f>
        <v>3357674.7802201482</v>
      </c>
      <c r="F6" s="19">
        <f>0</f>
        <v>0</v>
      </c>
      <c r="G6" s="19">
        <f>0</f>
        <v>0</v>
      </c>
      <c r="H6" s="20" t="s">
        <v>7</v>
      </c>
      <c r="I6" s="20">
        <v>5.8264057016826687</v>
      </c>
      <c r="J6" s="20">
        <v>0.34168911679974279</v>
      </c>
      <c r="K6" s="20">
        <v>44660302.437318973</v>
      </c>
    </row>
    <row r="7" spans="1:18" ht="27.95" customHeight="1">
      <c r="A7" s="23">
        <v>42430</v>
      </c>
      <c r="B7" s="24">
        <v>8284872.0662807878</v>
      </c>
      <c r="C7" s="24">
        <v>0.58009012557795847</v>
      </c>
      <c r="D7" s="24">
        <f t="shared" ref="D7:D17" si="0">C7*B7</f>
        <v>4805972.4773261426</v>
      </c>
      <c r="E7" s="24">
        <f t="shared" ref="E7:E17" si="1">B7-D7</f>
        <v>3478899.5889546452</v>
      </c>
      <c r="F7" s="25">
        <f>(D7-D6)/D6</f>
        <v>0.11572713067763181</v>
      </c>
      <c r="G7" s="25">
        <f>(E7-E6)/E6</f>
        <v>3.6103797023054413E-2</v>
      </c>
      <c r="H7" s="24" t="s">
        <v>8</v>
      </c>
      <c r="I7" s="24">
        <v>5.9978649340791961</v>
      </c>
      <c r="J7" s="24">
        <v>0.32286134259963434</v>
      </c>
      <c r="K7" s="24">
        <v>49691543.649677791</v>
      </c>
    </row>
    <row r="8" spans="1:18" ht="27.95" customHeight="1">
      <c r="A8" s="22">
        <v>42461</v>
      </c>
      <c r="B8" s="20">
        <v>7932155.4402814545</v>
      </c>
      <c r="C8" s="20">
        <v>0.59708132488317645</v>
      </c>
      <c r="D8" s="20">
        <f t="shared" si="0"/>
        <v>4736141.8794625467</v>
      </c>
      <c r="E8" s="20">
        <f t="shared" si="1"/>
        <v>3196013.5608189078</v>
      </c>
      <c r="F8" s="19">
        <f t="shared" ref="F8:F16" si="2">(D8-D7)/D7</f>
        <v>-1.4529962082189655E-2</v>
      </c>
      <c r="G8" s="19">
        <f t="shared" ref="G8:G16" si="3">(E8-E7)/E7</f>
        <v>-8.1314801103742188E-2</v>
      </c>
      <c r="H8" s="20" t="s">
        <v>9</v>
      </c>
      <c r="I8" s="20">
        <v>5.8656864616233069</v>
      </c>
      <c r="J8" s="20">
        <v>0.3149888105802493</v>
      </c>
      <c r="K8" s="20">
        <v>46527536.777550593</v>
      </c>
    </row>
    <row r="9" spans="1:18" ht="27.95" customHeight="1">
      <c r="A9" s="23">
        <v>42491</v>
      </c>
      <c r="B9" s="24">
        <v>7827081.5496382099</v>
      </c>
      <c r="C9" s="24">
        <v>0.60328033836089634</v>
      </c>
      <c r="D9" s="24">
        <f t="shared" si="0"/>
        <v>4721924.4056440685</v>
      </c>
      <c r="E9" s="24">
        <f t="shared" si="1"/>
        <v>3105157.1439941414</v>
      </c>
      <c r="F9" s="25">
        <f t="shared" si="2"/>
        <v>-3.0019104537661275E-3</v>
      </c>
      <c r="G9" s="25">
        <f t="shared" si="3"/>
        <v>-2.8428044842677854E-2</v>
      </c>
      <c r="H9" s="24" t="s">
        <v>10</v>
      </c>
      <c r="I9" s="24">
        <v>5.7515569074834572</v>
      </c>
      <c r="J9" s="24">
        <v>0.33266428429890549</v>
      </c>
      <c r="K9" s="24">
        <v>45017904.952257968</v>
      </c>
    </row>
    <row r="10" spans="1:18" ht="27.95" customHeight="1">
      <c r="A10" s="22">
        <v>42522</v>
      </c>
      <c r="B10" s="20">
        <v>7423024.4901208989</v>
      </c>
      <c r="C10" s="20">
        <v>0.59506165438569358</v>
      </c>
      <c r="D10" s="20">
        <f t="shared" si="0"/>
        <v>4417157.2336368617</v>
      </c>
      <c r="E10" s="20">
        <f t="shared" si="1"/>
        <v>3005867.2564840373</v>
      </c>
      <c r="F10" s="19">
        <f t="shared" si="2"/>
        <v>-6.4543001078738518E-2</v>
      </c>
      <c r="G10" s="19">
        <f t="shared" si="3"/>
        <v>-3.1975801193233087E-2</v>
      </c>
      <c r="H10" s="20" t="s">
        <v>11</v>
      </c>
      <c r="I10" s="20">
        <v>5.7733700981627329</v>
      </c>
      <c r="J10" s="20">
        <v>0.347358952091398</v>
      </c>
      <c r="K10" s="20">
        <v>42855867.629193664</v>
      </c>
    </row>
    <row r="11" spans="1:18" ht="27.95" customHeight="1">
      <c r="A11" s="23">
        <v>42552</v>
      </c>
      <c r="B11" s="24">
        <v>7356587.7187184114</v>
      </c>
      <c r="C11" s="24">
        <v>0.56438356018119384</v>
      </c>
      <c r="D11" s="24">
        <f t="shared" si="0"/>
        <v>4151937.1674755439</v>
      </c>
      <c r="E11" s="24">
        <f t="shared" si="1"/>
        <v>3204650.5512428675</v>
      </c>
      <c r="F11" s="25">
        <f t="shared" si="2"/>
        <v>-6.0043157201118941E-2</v>
      </c>
      <c r="G11" s="25">
        <f t="shared" si="3"/>
        <v>6.6131760918593269E-2</v>
      </c>
      <c r="H11" s="24" t="s">
        <v>10</v>
      </c>
      <c r="I11" s="24">
        <v>5.5870262514602711</v>
      </c>
      <c r="J11" s="24">
        <v>0.35632378607738036</v>
      </c>
      <c r="K11" s="24">
        <v>41101448.705649994</v>
      </c>
    </row>
    <row r="12" spans="1:18" ht="27.95" customHeight="1">
      <c r="A12" s="22">
        <v>42583</v>
      </c>
      <c r="B12" s="20">
        <v>7675917.1694691852</v>
      </c>
      <c r="C12" s="20">
        <v>0.59309810971926469</v>
      </c>
      <c r="D12" s="20">
        <f t="shared" si="0"/>
        <v>4552571.9635738228</v>
      </c>
      <c r="E12" s="20">
        <f t="shared" si="1"/>
        <v>3123345.2058953624</v>
      </c>
      <c r="F12" s="19">
        <f t="shared" si="2"/>
        <v>9.6493463156590187E-2</v>
      </c>
      <c r="G12" s="19">
        <f t="shared" si="3"/>
        <v>-2.5371048745384178E-2</v>
      </c>
      <c r="H12" s="20" t="s">
        <v>12</v>
      </c>
      <c r="I12" s="20">
        <v>6.0284823957639286</v>
      </c>
      <c r="J12" s="20">
        <v>0.33785196220799646</v>
      </c>
      <c r="K12" s="20">
        <v>46274131.527487069</v>
      </c>
    </row>
    <row r="13" spans="1:18" ht="27.95" customHeight="1">
      <c r="A13" s="23">
        <v>42614</v>
      </c>
      <c r="B13" s="24">
        <v>7441592.9025688218</v>
      </c>
      <c r="C13" s="24">
        <v>0.56557595830366036</v>
      </c>
      <c r="D13" s="24">
        <f t="shared" si="0"/>
        <v>4208786.0371760791</v>
      </c>
      <c r="E13" s="24">
        <f t="shared" si="1"/>
        <v>3232806.8653927427</v>
      </c>
      <c r="F13" s="25">
        <f t="shared" si="2"/>
        <v>-7.5514660536605258E-2</v>
      </c>
      <c r="G13" s="25">
        <f t="shared" si="3"/>
        <v>3.504628924486787E-2</v>
      </c>
      <c r="H13" s="24" t="s">
        <v>7</v>
      </c>
      <c r="I13" s="24">
        <v>5.6285371437419602</v>
      </c>
      <c r="J13" s="24">
        <v>0.35792845861179595</v>
      </c>
      <c r="K13" s="24">
        <v>41885282.060715161</v>
      </c>
    </row>
    <row r="14" spans="1:18" ht="27.95" customHeight="1">
      <c r="A14" s="22">
        <v>42644</v>
      </c>
      <c r="B14" s="20">
        <v>8472122.4905424193</v>
      </c>
      <c r="C14" s="20">
        <v>0.58359736693549402</v>
      </c>
      <c r="D14" s="20">
        <f t="shared" si="0"/>
        <v>4944308.3778355354</v>
      </c>
      <c r="E14" s="20">
        <f t="shared" si="1"/>
        <v>3527814.1127068838</v>
      </c>
      <c r="F14" s="19">
        <f t="shared" si="2"/>
        <v>0.1747587865390661</v>
      </c>
      <c r="G14" s="19">
        <f t="shared" si="3"/>
        <v>9.1254213319143546E-2</v>
      </c>
      <c r="H14" s="20" t="s">
        <v>13</v>
      </c>
      <c r="I14" s="20">
        <v>6.6389562918607243</v>
      </c>
      <c r="J14" s="20">
        <v>0.32280073033955936</v>
      </c>
      <c r="K14" s="20">
        <v>56246050.914001346</v>
      </c>
    </row>
    <row r="15" spans="1:18" ht="27.95" customHeight="1">
      <c r="A15" s="23">
        <v>42675</v>
      </c>
      <c r="B15" s="24">
        <v>8757803.8985245768</v>
      </c>
      <c r="C15" s="24">
        <v>0.56036699802144907</v>
      </c>
      <c r="D15" s="24">
        <f t="shared" si="0"/>
        <v>4907584.2798767602</v>
      </c>
      <c r="E15" s="24">
        <f t="shared" si="1"/>
        <v>3850219.6186478166</v>
      </c>
      <c r="F15" s="25">
        <f t="shared" si="2"/>
        <v>-7.4275500539980289E-3</v>
      </c>
      <c r="G15" s="25">
        <f t="shared" si="3"/>
        <v>9.1389595834898391E-2</v>
      </c>
      <c r="H15" s="24" t="s">
        <v>14</v>
      </c>
      <c r="I15" s="24">
        <v>8.6652027583240567</v>
      </c>
      <c r="J15" s="24">
        <v>0.32969149836494838</v>
      </c>
      <c r="K15" s="24">
        <v>75888146.498356342</v>
      </c>
    </row>
    <row r="16" spans="1:18" ht="27.95" customHeight="1">
      <c r="A16" s="22">
        <v>42705</v>
      </c>
      <c r="B16" s="20">
        <v>8730698.3827954642</v>
      </c>
      <c r="C16" s="20">
        <v>0.57837537826253593</v>
      </c>
      <c r="D16" s="20">
        <f t="shared" si="0"/>
        <v>5049620.9796454376</v>
      </c>
      <c r="E16" s="20">
        <f t="shared" si="1"/>
        <v>3681077.4031500267</v>
      </c>
      <c r="F16" s="19">
        <f t="shared" si="2"/>
        <v>2.8942284364038309E-2</v>
      </c>
      <c r="G16" s="19">
        <f t="shared" si="3"/>
        <v>-4.3930537021467896E-2</v>
      </c>
      <c r="H16" s="20" t="s">
        <v>15</v>
      </c>
      <c r="I16" s="20">
        <v>17.863505436150223</v>
      </c>
      <c r="J16" s="20">
        <v>0.34668544075001351</v>
      </c>
      <c r="K16" s="20">
        <v>155960878.02245474</v>
      </c>
    </row>
    <row r="17" spans="1:11" ht="27.95" customHeight="1">
      <c r="A17" s="23">
        <v>42736</v>
      </c>
      <c r="B17" s="24">
        <v>7837573.0221875794</v>
      </c>
      <c r="C17" s="24">
        <v>0.56862434623725644</v>
      </c>
      <c r="D17" s="24">
        <f t="shared" si="0"/>
        <v>4456634.8358281702</v>
      </c>
      <c r="E17" s="24">
        <f t="shared" si="1"/>
        <v>3380938.1863594092</v>
      </c>
      <c r="F17" s="25">
        <f>(D17-D16)/D16</f>
        <v>-0.11743181244840763</v>
      </c>
      <c r="G17" s="25">
        <f>(E17-E16)/E16</f>
        <v>-8.1535698362055042E-2</v>
      </c>
      <c r="H17" s="24" t="s">
        <v>16</v>
      </c>
      <c r="I17" s="24">
        <v>19.948252066040755</v>
      </c>
      <c r="J17" s="24">
        <v>0.29484949664466487</v>
      </c>
      <c r="K17" s="24">
        <v>156345882.23259866</v>
      </c>
    </row>
    <row r="18" spans="1:11" ht="27.95" customHeight="1">
      <c r="A18" s="6"/>
      <c r="F18" s="3"/>
      <c r="G18" s="3"/>
    </row>
    <row r="20" spans="1:11" ht="27.95" customHeight="1">
      <c r="A20" s="4" t="s">
        <v>21</v>
      </c>
    </row>
    <row r="22" spans="1:11" ht="27.95" customHeight="1">
      <c r="A22" s="10" t="s">
        <v>0</v>
      </c>
      <c r="B22" s="10" t="s">
        <v>1</v>
      </c>
      <c r="C22" s="10" t="s">
        <v>2</v>
      </c>
      <c r="D22" s="10" t="s">
        <v>17</v>
      </c>
      <c r="E22" s="10" t="s">
        <v>18</v>
      </c>
      <c r="F22" s="10" t="s">
        <v>19</v>
      </c>
      <c r="G22" s="10" t="s">
        <v>20</v>
      </c>
      <c r="H22" s="10" t="s">
        <v>3</v>
      </c>
      <c r="I22" s="10" t="s">
        <v>4</v>
      </c>
      <c r="J22" s="10" t="s">
        <v>5</v>
      </c>
      <c r="K22" s="10" t="s">
        <v>6</v>
      </c>
    </row>
    <row r="23" spans="1:11" ht="27.95" customHeight="1">
      <c r="A23" s="22">
        <v>42401</v>
      </c>
      <c r="B23" s="20">
        <v>8130364.9058473762</v>
      </c>
      <c r="C23" s="20">
        <v>0.57016991197461342</v>
      </c>
      <c r="D23" s="20">
        <f>B23*C23</f>
        <v>4635689.4426884847</v>
      </c>
      <c r="E23" s="20">
        <f>B23-D23</f>
        <v>3494675.4631588915</v>
      </c>
      <c r="F23" s="19">
        <v>0</v>
      </c>
      <c r="G23" s="19">
        <v>0</v>
      </c>
      <c r="H23" s="20" t="s">
        <v>23</v>
      </c>
      <c r="I23" s="20">
        <v>6.094714136786564</v>
      </c>
      <c r="J23" s="20">
        <v>0.33036523360944492</v>
      </c>
      <c r="K23" s="20">
        <v>49552249.928901367</v>
      </c>
    </row>
    <row r="24" spans="1:11" ht="27.95" customHeight="1">
      <c r="A24" s="23">
        <v>42430</v>
      </c>
      <c r="B24" s="24">
        <v>8720560.2497769948</v>
      </c>
      <c r="C24" s="24">
        <v>0.58520544071999003</v>
      </c>
      <c r="D24" s="24">
        <f t="shared" ref="D24:D34" si="4">B24*C24</f>
        <v>5103319.3042959729</v>
      </c>
      <c r="E24" s="24">
        <f t="shared" ref="E24:E34" si="5">B24-D24</f>
        <v>3617240.9454810219</v>
      </c>
      <c r="F24" s="25">
        <f>(D24-D23)/D23</f>
        <v>0.1008760115164843</v>
      </c>
      <c r="G24" s="25">
        <f>(E24-E23)/E23</f>
        <v>3.5072064234354258E-2</v>
      </c>
      <c r="H24" s="24" t="s">
        <v>24</v>
      </c>
      <c r="I24" s="24">
        <v>6.2400427764684725</v>
      </c>
      <c r="J24" s="24">
        <v>0.31597222556955296</v>
      </c>
      <c r="K24" s="24">
        <v>54416668.993379042</v>
      </c>
    </row>
    <row r="25" spans="1:11" ht="27.95" customHeight="1">
      <c r="A25" s="22">
        <v>42461</v>
      </c>
      <c r="B25" s="20">
        <v>8368981.143078655</v>
      </c>
      <c r="C25" s="20">
        <v>0.60131932497463192</v>
      </c>
      <c r="D25" s="20">
        <f t="shared" si="4"/>
        <v>5032430.0916814804</v>
      </c>
      <c r="E25" s="20">
        <f t="shared" si="5"/>
        <v>3336551.0513971746</v>
      </c>
      <c r="F25" s="19">
        <f t="shared" ref="F25:F34" si="6">(D25-D24)/D24</f>
        <v>-1.389080486396726E-2</v>
      </c>
      <c r="G25" s="19">
        <f t="shared" ref="G25:G34" si="7">(E25-E24)/E24</f>
        <v>-7.7597787461327394E-2</v>
      </c>
      <c r="H25" s="20" t="s">
        <v>25</v>
      </c>
      <c r="I25" s="20">
        <v>6.2305769730696081</v>
      </c>
      <c r="J25" s="20">
        <v>0.30703655914990258</v>
      </c>
      <c r="K25" s="20">
        <v>52143581.198119633</v>
      </c>
    </row>
    <row r="26" spans="1:11" ht="27.95" customHeight="1">
      <c r="A26" s="23">
        <v>42491</v>
      </c>
      <c r="B26" s="24">
        <v>8217106.2609272739</v>
      </c>
      <c r="C26" s="24">
        <v>0.60607010611683942</v>
      </c>
      <c r="D26" s="24">
        <f t="shared" si="4"/>
        <v>4980142.4635335384</v>
      </c>
      <c r="E26" s="24">
        <f t="shared" si="5"/>
        <v>3236963.7973937355</v>
      </c>
      <c r="F26" s="25">
        <f t="shared" si="6"/>
        <v>-1.0390135023310617E-2</v>
      </c>
      <c r="G26" s="25">
        <f t="shared" si="7"/>
        <v>-2.9847364080263995E-2</v>
      </c>
      <c r="H26" s="24" t="s">
        <v>26</v>
      </c>
      <c r="I26" s="24">
        <v>6.1241297101581811</v>
      </c>
      <c r="J26" s="24">
        <v>0.32269428525447674</v>
      </c>
      <c r="K26" s="24">
        <v>50322624.584071524</v>
      </c>
    </row>
    <row r="27" spans="1:11" ht="27.95" customHeight="1">
      <c r="A27" s="22">
        <v>42522</v>
      </c>
      <c r="B27" s="20">
        <v>7777079.9172996096</v>
      </c>
      <c r="C27" s="20">
        <v>0.59762781892580763</v>
      </c>
      <c r="D27" s="20">
        <f t="shared" si="4"/>
        <v>4647799.3085874664</v>
      </c>
      <c r="E27" s="20">
        <f t="shared" si="5"/>
        <v>3129280.6087121433</v>
      </c>
      <c r="F27" s="19">
        <f t="shared" si="6"/>
        <v>-6.6733664223385697E-2</v>
      </c>
      <c r="G27" s="19">
        <f t="shared" si="7"/>
        <v>-3.326672629712267E-2</v>
      </c>
      <c r="H27" s="20" t="s">
        <v>27</v>
      </c>
      <c r="I27" s="20">
        <v>6.0179929169168274</v>
      </c>
      <c r="J27" s="20">
        <v>0.33776331184970809</v>
      </c>
      <c r="K27" s="20">
        <v>46802411.85660515</v>
      </c>
    </row>
    <row r="28" spans="1:11" ht="27.95" customHeight="1">
      <c r="A28" s="23">
        <v>42552</v>
      </c>
      <c r="B28" s="24">
        <v>7715768.164548438</v>
      </c>
      <c r="C28" s="24">
        <v>0.57080648553537616</v>
      </c>
      <c r="D28" s="24">
        <f t="shared" si="4"/>
        <v>4404210.5092116343</v>
      </c>
      <c r="E28" s="24">
        <f t="shared" si="5"/>
        <v>3311557.6553368038</v>
      </c>
      <c r="F28" s="25">
        <f t="shared" si="6"/>
        <v>-5.2409491719181446E-2</v>
      </c>
      <c r="G28" s="25">
        <f t="shared" si="7"/>
        <v>5.8248865926944365E-2</v>
      </c>
      <c r="H28" s="24" t="s">
        <v>25</v>
      </c>
      <c r="I28" s="24">
        <v>5.898838617139285</v>
      </c>
      <c r="J28" s="24">
        <v>0.34310279240188024</v>
      </c>
      <c r="K28" s="24">
        <v>45514071.20993223</v>
      </c>
    </row>
    <row r="29" spans="1:11" ht="27.95" customHeight="1">
      <c r="A29" s="22">
        <v>42583</v>
      </c>
      <c r="B29" s="20">
        <v>8126449.5080397613</v>
      </c>
      <c r="C29" s="20">
        <v>0.59753125212407254</v>
      </c>
      <c r="D29" s="20">
        <f t="shared" si="4"/>
        <v>4855807.5498620523</v>
      </c>
      <c r="E29" s="20">
        <f t="shared" si="5"/>
        <v>3270641.958177709</v>
      </c>
      <c r="F29" s="19">
        <f t="shared" si="6"/>
        <v>0.10253756937954701</v>
      </c>
      <c r="G29" s="19">
        <f t="shared" si="7"/>
        <v>-1.2355423464591132E-2</v>
      </c>
      <c r="H29" s="20" t="s">
        <v>28</v>
      </c>
      <c r="I29" s="20">
        <v>6.338082436207273</v>
      </c>
      <c r="J29" s="20">
        <v>0.32813031767630418</v>
      </c>
      <c r="K29" s="20">
        <v>51506106.895632043</v>
      </c>
    </row>
    <row r="30" spans="1:11" ht="27.95" customHeight="1">
      <c r="A30" s="23">
        <v>42614</v>
      </c>
      <c r="B30" s="24">
        <v>7833276.8048458528</v>
      </c>
      <c r="C30" s="24">
        <v>0.57003857178628492</v>
      </c>
      <c r="D30" s="24">
        <f t="shared" si="4"/>
        <v>4465269.9222409632</v>
      </c>
      <c r="E30" s="24">
        <f t="shared" si="5"/>
        <v>3368006.8826048896</v>
      </c>
      <c r="F30" s="25">
        <f t="shared" si="6"/>
        <v>-8.0426916349307098E-2</v>
      </c>
      <c r="G30" s="25">
        <f t="shared" si="7"/>
        <v>2.9769362000550189E-2</v>
      </c>
      <c r="H30" s="24" t="s">
        <v>26</v>
      </c>
      <c r="I30" s="24">
        <v>5.9093506471985497</v>
      </c>
      <c r="J30" s="24">
        <v>0.34480808479276737</v>
      </c>
      <c r="K30" s="24">
        <v>46289579.356401235</v>
      </c>
    </row>
    <row r="31" spans="1:11" ht="27.95" customHeight="1">
      <c r="A31" s="22">
        <v>42644</v>
      </c>
      <c r="B31" s="20">
        <v>8895241.9299971387</v>
      </c>
      <c r="C31" s="20">
        <v>0.58620603173766372</v>
      </c>
      <c r="D31" s="20">
        <f t="shared" si="4"/>
        <v>5214444.4731300995</v>
      </c>
      <c r="E31" s="20">
        <f t="shared" si="5"/>
        <v>3680797.4568670392</v>
      </c>
      <c r="F31" s="19">
        <f t="shared" si="6"/>
        <v>0.16777811060370382</v>
      </c>
      <c r="G31" s="19">
        <f t="shared" si="7"/>
        <v>9.2871120863099496E-2</v>
      </c>
      <c r="H31" s="20" t="s">
        <v>29</v>
      </c>
      <c r="I31" s="20">
        <v>6.85972190259276</v>
      </c>
      <c r="J31" s="20">
        <v>0.31508397636894048</v>
      </c>
      <c r="K31" s="20">
        <v>61018885.896062866</v>
      </c>
    </row>
    <row r="32" spans="1:11" ht="27.95" customHeight="1">
      <c r="A32" s="23">
        <v>42675</v>
      </c>
      <c r="B32" s="24">
        <v>9077028.5139974728</v>
      </c>
      <c r="C32" s="24">
        <v>0.56341434061012341</v>
      </c>
      <c r="D32" s="24">
        <f t="shared" si="4"/>
        <v>5114128.0349131748</v>
      </c>
      <c r="E32" s="24">
        <f t="shared" si="5"/>
        <v>3962900.479084298</v>
      </c>
      <c r="F32" s="25">
        <f t="shared" si="6"/>
        <v>-1.9238183230035861E-2</v>
      </c>
      <c r="G32" s="25">
        <f t="shared" si="7"/>
        <v>7.6641821649533148E-2</v>
      </c>
      <c r="H32" s="24" t="s">
        <v>30</v>
      </c>
      <c r="I32" s="24">
        <v>8.7747376392457657</v>
      </c>
      <c r="J32" s="24">
        <v>0.3241362226673925</v>
      </c>
      <c r="K32" s="24">
        <v>79648543.754280686</v>
      </c>
    </row>
    <row r="33" spans="1:11" ht="27.95" customHeight="1">
      <c r="A33" s="22">
        <v>42705</v>
      </c>
      <c r="B33" s="20">
        <v>9071751.6187072415</v>
      </c>
      <c r="C33" s="20">
        <v>0.58094643901597764</v>
      </c>
      <c r="D33" s="20">
        <f t="shared" si="4"/>
        <v>5270201.7985254033</v>
      </c>
      <c r="E33" s="20">
        <f t="shared" si="5"/>
        <v>3801549.8201818382</v>
      </c>
      <c r="F33" s="19">
        <f t="shared" si="6"/>
        <v>3.0518157259017117E-2</v>
      </c>
      <c r="G33" s="19">
        <f t="shared" si="7"/>
        <v>-4.0715294202831674E-2</v>
      </c>
      <c r="H33" s="20" t="s">
        <v>30</v>
      </c>
      <c r="I33" s="20">
        <v>17.597956183873443</v>
      </c>
      <c r="J33" s="20">
        <v>0.34116990590521712</v>
      </c>
      <c r="K33" s="20">
        <v>159644287.49699301</v>
      </c>
    </row>
    <row r="34" spans="1:11" ht="27.95" customHeight="1">
      <c r="A34" s="23">
        <v>42736</v>
      </c>
      <c r="B34" s="24">
        <v>8223743.7274391241</v>
      </c>
      <c r="C34" s="24">
        <v>0.57222216873461396</v>
      </c>
      <c r="D34" s="24">
        <f t="shared" si="4"/>
        <v>4705808.4708328936</v>
      </c>
      <c r="E34" s="24">
        <f t="shared" si="5"/>
        <v>3517935.2566062305</v>
      </c>
      <c r="F34" s="25">
        <f t="shared" si="6"/>
        <v>-0.10709140736326762</v>
      </c>
      <c r="G34" s="25">
        <f t="shared" si="7"/>
        <v>-7.4604984017292639E-2</v>
      </c>
      <c r="H34" s="24" t="s">
        <v>31</v>
      </c>
      <c r="I34" s="24">
        <v>19.614683258825927</v>
      </c>
      <c r="J34" s="24">
        <v>0.28566870382073517</v>
      </c>
      <c r="K34" s="24">
        <v>161306128.41547492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15"/>
  <sheetViews>
    <sheetView workbookViewId="0">
      <selection activeCell="A4" sqref="A4"/>
    </sheetView>
  </sheetViews>
  <sheetFormatPr defaultColWidth="10.875" defaultRowHeight="27.95" customHeight="1"/>
  <cols>
    <col min="1" max="1" width="17.125" style="2" customWidth="1"/>
    <col min="2" max="2" width="14" style="2" bestFit="1" customWidth="1"/>
    <col min="3" max="3" width="15.625" style="2" bestFit="1" customWidth="1"/>
    <col min="4" max="4" width="15.125" style="2" bestFit="1" customWidth="1"/>
    <col min="5" max="5" width="14" style="2" bestFit="1" customWidth="1"/>
    <col min="6" max="6" width="24.125" style="2" bestFit="1" customWidth="1"/>
    <col min="7" max="7" width="22.625" style="2" bestFit="1" customWidth="1"/>
    <col min="8" max="8" width="10.875" style="2"/>
    <col min="9" max="10" width="14" style="2" bestFit="1" customWidth="1"/>
    <col min="11" max="11" width="17.875" style="2" bestFit="1" customWidth="1"/>
    <col min="12" max="16384" width="10.875" style="5"/>
  </cols>
  <sheetData>
    <row r="2" spans="1:11" ht="27.95" customHeight="1">
      <c r="A2" s="1" t="s">
        <v>22</v>
      </c>
    </row>
    <row r="4" spans="1:11" ht="27.95" customHeight="1">
      <c r="A4" s="7" t="s">
        <v>0</v>
      </c>
      <c r="B4" s="8" t="s">
        <v>1</v>
      </c>
      <c r="C4" s="9" t="s">
        <v>2</v>
      </c>
      <c r="D4" s="10" t="s">
        <v>17</v>
      </c>
      <c r="E4" s="10" t="s">
        <v>18</v>
      </c>
      <c r="F4" s="10" t="s">
        <v>19</v>
      </c>
      <c r="G4" s="10" t="s">
        <v>20</v>
      </c>
      <c r="H4" s="11" t="s">
        <v>3</v>
      </c>
      <c r="I4" s="8" t="s">
        <v>4</v>
      </c>
      <c r="J4" s="9" t="s">
        <v>5</v>
      </c>
      <c r="K4" s="8" t="s">
        <v>6</v>
      </c>
    </row>
    <row r="5" spans="1:11" ht="27.95" customHeight="1">
      <c r="A5" s="12">
        <v>42401</v>
      </c>
      <c r="B5" s="13">
        <v>1896109.681046111</v>
      </c>
      <c r="C5" s="14">
        <v>0.59540818588430366</v>
      </c>
      <c r="D5" s="15">
        <f>C5*B5</f>
        <v>1128959.2254293307</v>
      </c>
      <c r="E5" s="13">
        <f>B5-D5</f>
        <v>767150.45561678032</v>
      </c>
      <c r="F5" s="14">
        <f>0</f>
        <v>0</v>
      </c>
      <c r="G5" s="14">
        <f>0</f>
        <v>0</v>
      </c>
      <c r="H5" s="16" t="s">
        <v>66</v>
      </c>
      <c r="I5" s="13">
        <v>6.1496627528624455</v>
      </c>
      <c r="J5" s="14">
        <v>0.32964212462139308</v>
      </c>
      <c r="K5" s="13">
        <v>11660435.080871161</v>
      </c>
    </row>
    <row r="6" spans="1:11" ht="27.95" customHeight="1">
      <c r="A6" s="17">
        <v>42408</v>
      </c>
      <c r="B6" s="18">
        <v>1952174.0486652865</v>
      </c>
      <c r="C6" s="19">
        <v>0.55309832053250718</v>
      </c>
      <c r="D6" s="20">
        <f t="shared" ref="D6:D57" si="0">C6*B6</f>
        <v>1079744.1877039149</v>
      </c>
      <c r="E6" s="18">
        <f t="shared" ref="E6:E57" si="1">B6-D6</f>
        <v>872429.86096137157</v>
      </c>
      <c r="F6" s="19">
        <f>(D6-D5)/D5</f>
        <v>-4.3593281862504683E-2</v>
      </c>
      <c r="G6" s="19">
        <f>(E6-E5)/E5</f>
        <v>0.13723436462010283</v>
      </c>
      <c r="H6" s="21" t="s">
        <v>67</v>
      </c>
      <c r="I6" s="18">
        <v>5.6566014952671644</v>
      </c>
      <c r="J6" s="19">
        <v>0.3608737366930917</v>
      </c>
      <c r="K6" s="18">
        <v>11042670.642701812</v>
      </c>
    </row>
    <row r="7" spans="1:11" ht="27.95" customHeight="1">
      <c r="A7" s="12">
        <v>42415</v>
      </c>
      <c r="B7" s="13">
        <v>1756577.9659579606</v>
      </c>
      <c r="C7" s="14">
        <v>0.55105817750972941</v>
      </c>
      <c r="D7" s="15">
        <f t="shared" si="0"/>
        <v>967976.65257454128</v>
      </c>
      <c r="E7" s="13">
        <f t="shared" si="1"/>
        <v>788601.3133834193</v>
      </c>
      <c r="F7" s="14">
        <f t="shared" ref="F7:F57" si="2">(D7-D6)/D6</f>
        <v>-0.10351297687190913</v>
      </c>
      <c r="G7" s="14">
        <f t="shared" ref="G7:G57" si="3">(E7-E6)/E6</f>
        <v>-9.608628879985566E-2</v>
      </c>
      <c r="H7" s="16" t="s">
        <v>66</v>
      </c>
      <c r="I7" s="13">
        <v>5.9226484103680441</v>
      </c>
      <c r="J7" s="14">
        <v>0.32357328164438048</v>
      </c>
      <c r="K7" s="13">
        <v>10403593.697768448</v>
      </c>
    </row>
    <row r="8" spans="1:11" ht="27.95" customHeight="1">
      <c r="A8" s="17">
        <v>42422</v>
      </c>
      <c r="B8" s="18">
        <v>1870226.952367112</v>
      </c>
      <c r="C8" s="19">
        <v>0.54749597265444083</v>
      </c>
      <c r="D8" s="20">
        <f t="shared" si="0"/>
        <v>1023941.7243707826</v>
      </c>
      <c r="E8" s="18">
        <f t="shared" si="1"/>
        <v>846285.22799632943</v>
      </c>
      <c r="F8" s="19">
        <f t="shared" si="2"/>
        <v>5.7816551305643823E-2</v>
      </c>
      <c r="G8" s="19">
        <f t="shared" si="3"/>
        <v>7.3147119633142313E-2</v>
      </c>
      <c r="H8" s="21" t="s">
        <v>68</v>
      </c>
      <c r="I8" s="18">
        <v>5.6000374501677168</v>
      </c>
      <c r="J8" s="19">
        <v>0.35053674138100677</v>
      </c>
      <c r="K8" s="18">
        <v>10473340.973568862</v>
      </c>
    </row>
    <row r="9" spans="1:11" ht="27.95" customHeight="1">
      <c r="A9" s="12">
        <v>42429</v>
      </c>
      <c r="B9" s="13">
        <v>1842490.1624452486</v>
      </c>
      <c r="C9" s="14">
        <v>0.58779860958526975</v>
      </c>
      <c r="D9" s="15">
        <f t="shared" si="0"/>
        <v>1083013.1556598549</v>
      </c>
      <c r="E9" s="13">
        <f t="shared" si="1"/>
        <v>759477.00678539369</v>
      </c>
      <c r="F9" s="14">
        <f t="shared" si="2"/>
        <v>5.7690227757221199E-2</v>
      </c>
      <c r="G9" s="14">
        <f t="shared" si="3"/>
        <v>-0.10257560730022838</v>
      </c>
      <c r="H9" s="16" t="s">
        <v>44</v>
      </c>
      <c r="I9" s="13">
        <v>5.6850766972473918</v>
      </c>
      <c r="J9" s="14">
        <v>0.32970863233030723</v>
      </c>
      <c r="K9" s="13">
        <v>10474697.887425045</v>
      </c>
    </row>
    <row r="10" spans="1:11" ht="27.95" customHeight="1">
      <c r="A10" s="17">
        <v>42436</v>
      </c>
      <c r="B10" s="18">
        <v>2005068.4371226407</v>
      </c>
      <c r="C10" s="19">
        <v>0.57570029956827073</v>
      </c>
      <c r="D10" s="20">
        <f t="shared" si="0"/>
        <v>1154318.4999063886</v>
      </c>
      <c r="E10" s="18">
        <f t="shared" si="1"/>
        <v>850749.93721625209</v>
      </c>
      <c r="F10" s="19">
        <f t="shared" si="2"/>
        <v>6.5839776621262738E-2</v>
      </c>
      <c r="G10" s="19">
        <f t="shared" si="3"/>
        <v>0.12017866191523754</v>
      </c>
      <c r="H10" s="21" t="s">
        <v>33</v>
      </c>
      <c r="I10" s="18">
        <v>5.8906305664932628</v>
      </c>
      <c r="J10" s="19">
        <v>0.32287180211063771</v>
      </c>
      <c r="K10" s="18">
        <v>11811117.423625503</v>
      </c>
    </row>
    <row r="11" spans="1:11" ht="27.95" customHeight="1">
      <c r="A11" s="12">
        <v>42443</v>
      </c>
      <c r="B11" s="13">
        <v>1792747.70376006</v>
      </c>
      <c r="C11" s="14">
        <v>0.56278209484143249</v>
      </c>
      <c r="D11" s="15">
        <f t="shared" si="0"/>
        <v>1008926.3082442544</v>
      </c>
      <c r="E11" s="13">
        <f t="shared" si="1"/>
        <v>783821.39551580558</v>
      </c>
      <c r="F11" s="14">
        <f t="shared" si="2"/>
        <v>-0.12595500433712617</v>
      </c>
      <c r="G11" s="14">
        <f t="shared" si="3"/>
        <v>-7.8670051883217421E-2</v>
      </c>
      <c r="H11" s="16" t="s">
        <v>26</v>
      </c>
      <c r="I11" s="13">
        <v>6.0081394299606385</v>
      </c>
      <c r="J11" s="14">
        <v>0.32802270093961283</v>
      </c>
      <c r="K11" s="13">
        <v>10771078.16693221</v>
      </c>
    </row>
    <row r="12" spans="1:11" ht="27.95" customHeight="1">
      <c r="A12" s="17">
        <v>42450</v>
      </c>
      <c r="B12" s="18">
        <v>1596893.0907941519</v>
      </c>
      <c r="C12" s="19">
        <v>0.5863536164365889</v>
      </c>
      <c r="D12" s="20">
        <f t="shared" si="0"/>
        <v>936344.03884975309</v>
      </c>
      <c r="E12" s="18">
        <f t="shared" si="1"/>
        <v>660549.05194439879</v>
      </c>
      <c r="F12" s="19">
        <f t="shared" si="2"/>
        <v>-7.194010979930722E-2</v>
      </c>
      <c r="G12" s="19">
        <f t="shared" si="3"/>
        <v>-0.15727096029355711</v>
      </c>
      <c r="H12" s="21" t="s">
        <v>69</v>
      </c>
      <c r="I12" s="18">
        <v>6.1227448742158987</v>
      </c>
      <c r="J12" s="19">
        <v>0.32008435009784203</v>
      </c>
      <c r="K12" s="18">
        <v>9777368.9863306787</v>
      </c>
    </row>
    <row r="13" spans="1:11" ht="27.95" customHeight="1">
      <c r="A13" s="12">
        <v>42457</v>
      </c>
      <c r="B13" s="13">
        <v>1921984.4899901503</v>
      </c>
      <c r="C13" s="14">
        <v>0.57694255412196704</v>
      </c>
      <c r="D13" s="15">
        <f t="shared" si="0"/>
        <v>1108874.6406377235</v>
      </c>
      <c r="E13" s="13">
        <f t="shared" si="1"/>
        <v>813109.84935242683</v>
      </c>
      <c r="F13" s="14">
        <f t="shared" si="2"/>
        <v>0.18425983893688769</v>
      </c>
      <c r="G13" s="14">
        <f t="shared" si="3"/>
        <v>0.23096058795171767</v>
      </c>
      <c r="H13" s="16" t="s">
        <v>50</v>
      </c>
      <c r="I13" s="13">
        <v>6.142313448395079</v>
      </c>
      <c r="J13" s="14">
        <v>0.31361310814569049</v>
      </c>
      <c r="K13" s="13">
        <v>11805431.180473257</v>
      </c>
    </row>
    <row r="14" spans="1:11" ht="27.95" customHeight="1">
      <c r="A14" s="17">
        <v>42464</v>
      </c>
      <c r="B14" s="18">
        <v>1810225.8127658668</v>
      </c>
      <c r="C14" s="19">
        <v>0.60338013896766407</v>
      </c>
      <c r="D14" s="20">
        <f t="shared" si="0"/>
        <v>1092254.3024695213</v>
      </c>
      <c r="E14" s="18">
        <f t="shared" si="1"/>
        <v>717971.51029634546</v>
      </c>
      <c r="F14" s="19">
        <f t="shared" si="2"/>
        <v>-1.4988473501967454E-2</v>
      </c>
      <c r="G14" s="19">
        <f t="shared" si="3"/>
        <v>-0.11700551792829839</v>
      </c>
      <c r="H14" s="21" t="s">
        <v>32</v>
      </c>
      <c r="I14" s="18">
        <v>5.8945768315338913</v>
      </c>
      <c r="J14" s="19">
        <v>0.31196946474449971</v>
      </c>
      <c r="K14" s="18">
        <v>10670515.135774286</v>
      </c>
    </row>
    <row r="15" spans="1:11" ht="27.95" customHeight="1">
      <c r="A15" s="12">
        <v>42471</v>
      </c>
      <c r="B15" s="13">
        <v>1941212.4353742902</v>
      </c>
      <c r="C15" s="14">
        <v>0.58974494382262921</v>
      </c>
      <c r="D15" s="15">
        <f t="shared" si="0"/>
        <v>1144820.2186475999</v>
      </c>
      <c r="E15" s="13">
        <f t="shared" si="1"/>
        <v>796392.2167266903</v>
      </c>
      <c r="F15" s="14">
        <f t="shared" si="2"/>
        <v>4.8126078385985982E-2</v>
      </c>
      <c r="G15" s="14">
        <f t="shared" si="3"/>
        <v>0.10922537357781285</v>
      </c>
      <c r="H15" s="16" t="s">
        <v>26</v>
      </c>
      <c r="I15" s="13">
        <v>5.9448436058283463</v>
      </c>
      <c r="J15" s="14">
        <v>0.31011300723747076</v>
      </c>
      <c r="K15" s="13">
        <v>11540204.333989322</v>
      </c>
    </row>
    <row r="16" spans="1:11" ht="27.95" customHeight="1">
      <c r="A16" s="17">
        <v>42478</v>
      </c>
      <c r="B16" s="18">
        <v>1910594.4267621143</v>
      </c>
      <c r="C16" s="19">
        <v>0.60710634828969423</v>
      </c>
      <c r="D16" s="20">
        <f t="shared" si="0"/>
        <v>1159934.0054941888</v>
      </c>
      <c r="E16" s="18">
        <f t="shared" si="1"/>
        <v>750660.42126792553</v>
      </c>
      <c r="F16" s="19">
        <f t="shared" si="2"/>
        <v>1.320188672457503E-2</v>
      </c>
      <c r="G16" s="19">
        <f t="shared" si="3"/>
        <v>-5.7423709697629083E-2</v>
      </c>
      <c r="H16" s="21" t="s">
        <v>70</v>
      </c>
      <c r="I16" s="18">
        <v>5.5795034534071721</v>
      </c>
      <c r="J16" s="19">
        <v>0.32264936424113377</v>
      </c>
      <c r="K16" s="18">
        <v>10660168.202179711</v>
      </c>
    </row>
    <row r="17" spans="1:11" ht="27.95" customHeight="1">
      <c r="A17" s="12">
        <v>42485</v>
      </c>
      <c r="B17" s="13">
        <v>1845233.4744224986</v>
      </c>
      <c r="C17" s="14">
        <v>0.60149097332767965</v>
      </c>
      <c r="D17" s="15">
        <f t="shared" si="0"/>
        <v>1109891.2785472048</v>
      </c>
      <c r="E17" s="13">
        <f t="shared" si="1"/>
        <v>735342.19587529381</v>
      </c>
      <c r="F17" s="14">
        <f t="shared" si="2"/>
        <v>-4.3142736319436811E-2</v>
      </c>
      <c r="G17" s="14">
        <f t="shared" si="3"/>
        <v>-2.0406331489754063E-2</v>
      </c>
      <c r="H17" s="16" t="s">
        <v>43</v>
      </c>
      <c r="I17" s="13">
        <v>6.1730552253393904</v>
      </c>
      <c r="J17" s="14">
        <v>0.31782934387268857</v>
      </c>
      <c r="K17" s="13">
        <v>11390728.141254963</v>
      </c>
    </row>
    <row r="18" spans="1:11" ht="27.95" customHeight="1">
      <c r="A18" s="17">
        <v>42492</v>
      </c>
      <c r="B18" s="18">
        <v>1670293.127888459</v>
      </c>
      <c r="C18" s="19">
        <v>0.6298749737833762</v>
      </c>
      <c r="D18" s="20">
        <f t="shared" si="0"/>
        <v>1052075.8401392966</v>
      </c>
      <c r="E18" s="18">
        <f t="shared" si="1"/>
        <v>618217.28774916241</v>
      </c>
      <c r="F18" s="19">
        <f t="shared" si="2"/>
        <v>-5.2091082726216091E-2</v>
      </c>
      <c r="G18" s="19">
        <f t="shared" si="3"/>
        <v>-0.1592794603425621</v>
      </c>
      <c r="H18" s="21" t="s">
        <v>11</v>
      </c>
      <c r="I18" s="18">
        <v>5.7593518432314994</v>
      </c>
      <c r="J18" s="19">
        <v>0.32820422190268966</v>
      </c>
      <c r="K18" s="18">
        <v>9619805.8048413042</v>
      </c>
    </row>
    <row r="19" spans="1:11" ht="27.95" customHeight="1">
      <c r="A19" s="12">
        <v>42499</v>
      </c>
      <c r="B19" s="13">
        <v>1760146.0407841103</v>
      </c>
      <c r="C19" s="14">
        <v>0.5901059161040032</v>
      </c>
      <c r="D19" s="15">
        <f t="shared" si="0"/>
        <v>1038672.5918737416</v>
      </c>
      <c r="E19" s="13">
        <f t="shared" si="1"/>
        <v>721473.44891036872</v>
      </c>
      <c r="F19" s="14">
        <f t="shared" si="2"/>
        <v>-1.2739811859742354E-2</v>
      </c>
      <c r="G19" s="14">
        <f t="shared" si="3"/>
        <v>0.16702244212087097</v>
      </c>
      <c r="H19" s="16" t="s">
        <v>71</v>
      </c>
      <c r="I19" s="13">
        <v>5.7011098043163333</v>
      </c>
      <c r="J19" s="14">
        <v>0.33281264770522501</v>
      </c>
      <c r="K19" s="13">
        <v>10034785.85014287</v>
      </c>
    </row>
    <row r="20" spans="1:11" ht="27.95" customHeight="1">
      <c r="A20" s="17">
        <v>42506</v>
      </c>
      <c r="B20" s="18">
        <v>1715428.1215527984</v>
      </c>
      <c r="C20" s="19">
        <v>0.59548386157243882</v>
      </c>
      <c r="D20" s="20">
        <f t="shared" si="0"/>
        <v>1021509.7620722153</v>
      </c>
      <c r="E20" s="18">
        <f t="shared" si="1"/>
        <v>693918.35948058311</v>
      </c>
      <c r="F20" s="19">
        <f t="shared" si="2"/>
        <v>-1.6523811194983896E-2</v>
      </c>
      <c r="G20" s="19">
        <f t="shared" si="3"/>
        <v>-3.8192797630185397E-2</v>
      </c>
      <c r="H20" s="21" t="s">
        <v>72</v>
      </c>
      <c r="I20" s="18">
        <v>5.6494024901171827</v>
      </c>
      <c r="J20" s="19">
        <v>0.32941697308490103</v>
      </c>
      <c r="K20" s="18">
        <v>9691143.901517421</v>
      </c>
    </row>
    <row r="21" spans="1:11" ht="27.95" customHeight="1">
      <c r="A21" s="12">
        <v>42513</v>
      </c>
      <c r="B21" s="13">
        <v>1817932.3713552605</v>
      </c>
      <c r="C21" s="14">
        <v>0.59462220192454462</v>
      </c>
      <c r="D21" s="15">
        <f t="shared" si="0"/>
        <v>1080982.9496051739</v>
      </c>
      <c r="E21" s="13">
        <f t="shared" si="1"/>
        <v>736949.42175008659</v>
      </c>
      <c r="F21" s="14">
        <f t="shared" si="2"/>
        <v>5.8220870461690347E-2</v>
      </c>
      <c r="G21" s="14">
        <f t="shared" si="3"/>
        <v>6.2011707402746072E-2</v>
      </c>
      <c r="H21" s="16" t="s">
        <v>26</v>
      </c>
      <c r="I21" s="13">
        <v>5.9781825825578956</v>
      </c>
      <c r="J21" s="14">
        <v>0.34128302606788419</v>
      </c>
      <c r="K21" s="13">
        <v>10867931.638704192</v>
      </c>
    </row>
    <row r="22" spans="1:11" ht="27.95" customHeight="1">
      <c r="A22" s="17">
        <v>42520</v>
      </c>
      <c r="B22" s="18">
        <v>1731867.5592762106</v>
      </c>
      <c r="C22" s="19">
        <v>0.6074302985483262</v>
      </c>
      <c r="D22" s="20">
        <f t="shared" si="0"/>
        <v>1051988.8285773096</v>
      </c>
      <c r="E22" s="18">
        <f t="shared" si="1"/>
        <v>679878.730698901</v>
      </c>
      <c r="F22" s="19">
        <f t="shared" si="2"/>
        <v>-2.6821996626731539E-2</v>
      </c>
      <c r="G22" s="19">
        <f t="shared" si="3"/>
        <v>-7.7441801793745546E-2</v>
      </c>
      <c r="H22" s="21" t="s">
        <v>34</v>
      </c>
      <c r="I22" s="18">
        <v>5.4464955596680156</v>
      </c>
      <c r="J22" s="19">
        <v>0.34734687829698141</v>
      </c>
      <c r="K22" s="18">
        <v>9432608.9715309646</v>
      </c>
    </row>
    <row r="23" spans="1:11" ht="27.95" customHeight="1">
      <c r="A23" s="12">
        <v>42527</v>
      </c>
      <c r="B23" s="13">
        <v>1685915.2003500042</v>
      </c>
      <c r="C23" s="14">
        <v>0.6178478979426032</v>
      </c>
      <c r="D23" s="15">
        <f t="shared" si="0"/>
        <v>1041639.1626457329</v>
      </c>
      <c r="E23" s="13">
        <f t="shared" si="1"/>
        <v>644276.03770427138</v>
      </c>
      <c r="F23" s="14">
        <f t="shared" si="2"/>
        <v>-9.8381899602236703E-3</v>
      </c>
      <c r="G23" s="14">
        <f t="shared" si="3"/>
        <v>-5.2366240311755005E-2</v>
      </c>
      <c r="H23" s="16" t="s">
        <v>73</v>
      </c>
      <c r="I23" s="13">
        <v>6.0205016107365283</v>
      </c>
      <c r="J23" s="14">
        <v>0.32896480387484656</v>
      </c>
      <c r="K23" s="13">
        <v>10150055.179272396</v>
      </c>
    </row>
    <row r="24" spans="1:11" ht="27.95" customHeight="1">
      <c r="A24" s="17">
        <v>42534</v>
      </c>
      <c r="B24" s="18">
        <v>1828871.6577171548</v>
      </c>
      <c r="C24" s="19">
        <v>0.57352262160498912</v>
      </c>
      <c r="D24" s="20">
        <f t="shared" si="0"/>
        <v>1048899.267713005</v>
      </c>
      <c r="E24" s="18">
        <f t="shared" si="1"/>
        <v>779972.39000414987</v>
      </c>
      <c r="F24" s="19">
        <f t="shared" si="2"/>
        <v>6.9698848964468993E-3</v>
      </c>
      <c r="G24" s="19">
        <f t="shared" si="3"/>
        <v>0.21061834424791126</v>
      </c>
      <c r="H24" s="21" t="s">
        <v>27</v>
      </c>
      <c r="I24" s="18">
        <v>6.1450184074114595</v>
      </c>
      <c r="J24" s="19">
        <v>0.34686598706048111</v>
      </c>
      <c r="K24" s="18">
        <v>11238450.001465026</v>
      </c>
    </row>
    <row r="25" spans="1:11" ht="27.95" customHeight="1">
      <c r="A25" s="12">
        <v>42541</v>
      </c>
      <c r="B25" s="13">
        <v>1702681.0514540453</v>
      </c>
      <c r="C25" s="14">
        <v>0.59539581939783215</v>
      </c>
      <c r="D25" s="15">
        <f t="shared" si="0"/>
        <v>1013769.1798036437</v>
      </c>
      <c r="E25" s="13">
        <f t="shared" si="1"/>
        <v>688911.87165040162</v>
      </c>
      <c r="F25" s="14">
        <f t="shared" si="2"/>
        <v>-3.3492337148788409E-2</v>
      </c>
      <c r="G25" s="14">
        <f t="shared" si="3"/>
        <v>-0.11674838689259727</v>
      </c>
      <c r="H25" s="16" t="s">
        <v>74</v>
      </c>
      <c r="I25" s="13">
        <v>5.4653728271838045</v>
      </c>
      <c r="J25" s="14">
        <v>0.36047208007331866</v>
      </c>
      <c r="K25" s="13">
        <v>9305786.7519776877</v>
      </c>
    </row>
    <row r="26" spans="1:11" ht="27.95" customHeight="1">
      <c r="A26" s="17">
        <v>42548</v>
      </c>
      <c r="B26" s="18">
        <v>1735486.5707925032</v>
      </c>
      <c r="C26" s="19">
        <v>0.59306119538179158</v>
      </c>
      <c r="D26" s="20">
        <f t="shared" si="0"/>
        <v>1029249.7402432482</v>
      </c>
      <c r="E26" s="18">
        <f t="shared" si="1"/>
        <v>706236.83054925501</v>
      </c>
      <c r="F26" s="19">
        <f t="shared" si="2"/>
        <v>1.527030092057333E-2</v>
      </c>
      <c r="G26" s="19">
        <f t="shared" si="3"/>
        <v>2.5148294886178413E-2</v>
      </c>
      <c r="H26" s="21" t="s">
        <v>44</v>
      </c>
      <c r="I26" s="18">
        <v>5.9108884643832482</v>
      </c>
      <c r="J26" s="19">
        <v>0.35234746011922236</v>
      </c>
      <c r="K26" s="18">
        <v>10258267.551389448</v>
      </c>
    </row>
    <row r="27" spans="1:11" ht="27.95" customHeight="1">
      <c r="A27" s="12">
        <v>42555</v>
      </c>
      <c r="B27" s="13">
        <v>1693640.5741377077</v>
      </c>
      <c r="C27" s="14">
        <v>0.58420514525279277</v>
      </c>
      <c r="D27" s="15">
        <f t="shared" si="0"/>
        <v>989433.53762014292</v>
      </c>
      <c r="E27" s="13">
        <f t="shared" si="1"/>
        <v>704207.03651756479</v>
      </c>
      <c r="F27" s="14">
        <f t="shared" si="2"/>
        <v>-3.8684685617404457E-2</v>
      </c>
      <c r="G27" s="14">
        <f t="shared" si="3"/>
        <v>-2.8740982399793722E-3</v>
      </c>
      <c r="H27" s="16" t="s">
        <v>75</v>
      </c>
      <c r="I27" s="13">
        <v>5.0959604150396398</v>
      </c>
      <c r="J27" s="14">
        <v>0.3644109057192646</v>
      </c>
      <c r="K27" s="13">
        <v>8630725.3231107667</v>
      </c>
    </row>
    <row r="28" spans="1:11" ht="27.95" customHeight="1">
      <c r="A28" s="17">
        <v>42562</v>
      </c>
      <c r="B28" s="18">
        <v>1631690.675386478</v>
      </c>
      <c r="C28" s="19">
        <v>0.55582831926713705</v>
      </c>
      <c r="D28" s="20">
        <f t="shared" si="0"/>
        <v>906939.88566392579</v>
      </c>
      <c r="E28" s="18">
        <f t="shared" si="1"/>
        <v>724750.78972255217</v>
      </c>
      <c r="F28" s="19">
        <f t="shared" si="2"/>
        <v>-8.3374626813880623E-2</v>
      </c>
      <c r="G28" s="19">
        <f t="shared" si="3"/>
        <v>2.9172888283792331E-2</v>
      </c>
      <c r="H28" s="21" t="s">
        <v>75</v>
      </c>
      <c r="I28" s="18">
        <v>5.1284671232419727</v>
      </c>
      <c r="J28" s="19">
        <v>0.38145874047404099</v>
      </c>
      <c r="K28" s="18">
        <v>8368071.9840200422</v>
      </c>
    </row>
    <row r="29" spans="1:11" ht="27.95" customHeight="1">
      <c r="A29" s="12">
        <v>42569</v>
      </c>
      <c r="B29" s="13">
        <v>1670323.7098920546</v>
      </c>
      <c r="C29" s="14">
        <v>0.53108091289913772</v>
      </c>
      <c r="D29" s="15">
        <f t="shared" si="0"/>
        <v>887077.04068654682</v>
      </c>
      <c r="E29" s="13">
        <f t="shared" si="1"/>
        <v>783246.66920550773</v>
      </c>
      <c r="F29" s="14">
        <f t="shared" si="2"/>
        <v>-2.1900949877001336E-2</v>
      </c>
      <c r="G29" s="14">
        <f t="shared" si="3"/>
        <v>8.0711715409580775E-2</v>
      </c>
      <c r="H29" s="16" t="s">
        <v>44</v>
      </c>
      <c r="I29" s="13">
        <v>5.6062246709519812</v>
      </c>
      <c r="J29" s="14">
        <v>0.34570579404347968</v>
      </c>
      <c r="K29" s="13">
        <v>9364209.9908728749</v>
      </c>
    </row>
    <row r="30" spans="1:11" ht="27.95" customHeight="1">
      <c r="A30" s="17">
        <v>42576</v>
      </c>
      <c r="B30" s="18">
        <v>1703060.8613698985</v>
      </c>
      <c r="C30" s="19">
        <v>0.57506887672152895</v>
      </c>
      <c r="D30" s="20">
        <f t="shared" si="0"/>
        <v>979377.29653638706</v>
      </c>
      <c r="E30" s="18">
        <f t="shared" si="1"/>
        <v>723683.56483351148</v>
      </c>
      <c r="F30" s="19">
        <f t="shared" si="2"/>
        <v>0.10404987573391046</v>
      </c>
      <c r="G30" s="19">
        <f t="shared" si="3"/>
        <v>-7.604641898115512E-2</v>
      </c>
      <c r="H30" s="21" t="s">
        <v>40</v>
      </c>
      <c r="I30" s="18">
        <v>6.1133524855559509</v>
      </c>
      <c r="J30" s="19">
        <v>0.33101804676110935</v>
      </c>
      <c r="K30" s="18">
        <v>10411411.349908728</v>
      </c>
    </row>
    <row r="31" spans="1:11" ht="27.95" customHeight="1">
      <c r="A31" s="12">
        <v>42583</v>
      </c>
      <c r="B31" s="13">
        <v>1629626.6513268715</v>
      </c>
      <c r="C31" s="14">
        <v>0.60286261566617849</v>
      </c>
      <c r="D31" s="15">
        <f t="shared" si="0"/>
        <v>982440.98557823314</v>
      </c>
      <c r="E31" s="13">
        <f t="shared" si="1"/>
        <v>647185.66574863833</v>
      </c>
      <c r="F31" s="14">
        <f t="shared" si="2"/>
        <v>3.1282010035161732E-3</v>
      </c>
      <c r="G31" s="14">
        <f t="shared" si="3"/>
        <v>-0.10570628214069229</v>
      </c>
      <c r="H31" s="16" t="s">
        <v>39</v>
      </c>
      <c r="I31" s="13">
        <v>5.9484104196087362</v>
      </c>
      <c r="J31" s="14">
        <v>0.32683637044081559</v>
      </c>
      <c r="K31" s="13">
        <v>9693688.1528248563</v>
      </c>
    </row>
    <row r="32" spans="1:11" ht="27.95" customHeight="1">
      <c r="A32" s="17">
        <v>42590</v>
      </c>
      <c r="B32" s="18">
        <v>1735879.7408354087</v>
      </c>
      <c r="C32" s="19">
        <v>0.60795556189784405</v>
      </c>
      <c r="D32" s="20">
        <f t="shared" si="0"/>
        <v>1055337.7432266749</v>
      </c>
      <c r="E32" s="18">
        <f t="shared" si="1"/>
        <v>680541.99760873383</v>
      </c>
      <c r="F32" s="19">
        <f t="shared" si="2"/>
        <v>7.4199630022089333E-2</v>
      </c>
      <c r="G32" s="19">
        <f t="shared" si="3"/>
        <v>5.1540591248278395E-2</v>
      </c>
      <c r="H32" s="21" t="s">
        <v>76</v>
      </c>
      <c r="I32" s="18">
        <v>5.8342205081209606</v>
      </c>
      <c r="J32" s="19">
        <v>0.35348319096822839</v>
      </c>
      <c r="K32" s="18">
        <v>10127505.183613637</v>
      </c>
    </row>
    <row r="33" spans="1:11" ht="27.95" customHeight="1">
      <c r="A33" s="12">
        <v>42597</v>
      </c>
      <c r="B33" s="13">
        <v>1852423.2007696668</v>
      </c>
      <c r="C33" s="14">
        <v>0.57104409756570096</v>
      </c>
      <c r="D33" s="15">
        <f t="shared" si="0"/>
        <v>1057815.3349932816</v>
      </c>
      <c r="E33" s="13">
        <f t="shared" si="1"/>
        <v>794607.86577638518</v>
      </c>
      <c r="F33" s="14">
        <f t="shared" si="2"/>
        <v>2.3476766395482021E-3</v>
      </c>
      <c r="G33" s="14">
        <f t="shared" si="3"/>
        <v>0.16761032907366813</v>
      </c>
      <c r="H33" s="16" t="s">
        <v>36</v>
      </c>
      <c r="I33" s="13">
        <v>6.2795958368218798</v>
      </c>
      <c r="J33" s="14">
        <v>0.34015158116426181</v>
      </c>
      <c r="K33" s="13">
        <v>11632469.01958546</v>
      </c>
    </row>
    <row r="34" spans="1:11" ht="27.95" customHeight="1">
      <c r="A34" s="17">
        <v>42604</v>
      </c>
      <c r="B34" s="18">
        <v>1666650.1985134385</v>
      </c>
      <c r="C34" s="19">
        <v>0.59077078456447518</v>
      </c>
      <c r="D34" s="20">
        <f t="shared" si="0"/>
        <v>984608.24537032237</v>
      </c>
      <c r="E34" s="18">
        <f t="shared" si="1"/>
        <v>682041.95314311609</v>
      </c>
      <c r="F34" s="19">
        <f t="shared" si="2"/>
        <v>-6.9205925837163451E-2</v>
      </c>
      <c r="G34" s="19">
        <f t="shared" si="3"/>
        <v>-0.14166221790830708</v>
      </c>
      <c r="H34" s="21" t="s">
        <v>8</v>
      </c>
      <c r="I34" s="18">
        <v>5.8540598657930278</v>
      </c>
      <c r="J34" s="19">
        <v>0.33981092211763564</v>
      </c>
      <c r="K34" s="18">
        <v>9756670.0374335013</v>
      </c>
    </row>
    <row r="35" spans="1:11" ht="27.95" customHeight="1">
      <c r="A35" s="12">
        <v>42611</v>
      </c>
      <c r="B35" s="13">
        <v>1775109.5891063791</v>
      </c>
      <c r="C35" s="14">
        <v>0.56347743074421797</v>
      </c>
      <c r="D35" s="15">
        <f t="shared" si="0"/>
        <v>1000234.190559087</v>
      </c>
      <c r="E35" s="13">
        <f t="shared" si="1"/>
        <v>774875.3985472921</v>
      </c>
      <c r="F35" s="14">
        <f t="shared" si="2"/>
        <v>1.587021565403152E-2</v>
      </c>
      <c r="G35" s="14">
        <f t="shared" si="3"/>
        <v>0.13611104855993564</v>
      </c>
      <c r="H35" s="16" t="s">
        <v>33</v>
      </c>
      <c r="I35" s="13">
        <v>6.0973249942360042</v>
      </c>
      <c r="J35" s="14">
        <v>0.34977880930922867</v>
      </c>
      <c r="K35" s="13">
        <v>10823420.065166328</v>
      </c>
    </row>
    <row r="36" spans="1:11" ht="27.95" customHeight="1">
      <c r="A36" s="17">
        <v>42618</v>
      </c>
      <c r="B36" s="18">
        <v>1746071.2402451388</v>
      </c>
      <c r="C36" s="19">
        <v>0.56116187897851855</v>
      </c>
      <c r="D36" s="20">
        <f t="shared" si="0"/>
        <v>979828.61800631438</v>
      </c>
      <c r="E36" s="18">
        <f t="shared" si="1"/>
        <v>766242.62223882438</v>
      </c>
      <c r="F36" s="19">
        <f t="shared" si="2"/>
        <v>-2.0400794879214007E-2</v>
      </c>
      <c r="G36" s="19">
        <f t="shared" si="3"/>
        <v>-1.1140857387719548E-2</v>
      </c>
      <c r="H36" s="21" t="s">
        <v>77</v>
      </c>
      <c r="I36" s="18">
        <v>5.5617656681884524</v>
      </c>
      <c r="J36" s="19">
        <v>0.35780627398789344</v>
      </c>
      <c r="K36" s="18">
        <v>9711239.0782066435</v>
      </c>
    </row>
    <row r="37" spans="1:11" ht="27.95" customHeight="1">
      <c r="A37" s="12">
        <v>42625</v>
      </c>
      <c r="B37" s="13">
        <v>1830834.1245889491</v>
      </c>
      <c r="C37" s="14">
        <v>0.58498820240887606</v>
      </c>
      <c r="D37" s="15">
        <f t="shared" si="0"/>
        <v>1071016.3634521177</v>
      </c>
      <c r="E37" s="13">
        <f t="shared" si="1"/>
        <v>759817.76113683148</v>
      </c>
      <c r="F37" s="14">
        <f t="shared" si="2"/>
        <v>9.3064995010398471E-2</v>
      </c>
      <c r="G37" s="14">
        <f t="shared" si="3"/>
        <v>-8.3848913066472269E-3</v>
      </c>
      <c r="H37" s="16" t="s">
        <v>78</v>
      </c>
      <c r="I37" s="13">
        <v>5.3984703184084921</v>
      </c>
      <c r="J37" s="14">
        <v>0.3621282974767624</v>
      </c>
      <c r="K37" s="13">
        <v>9883703.6795228366</v>
      </c>
    </row>
    <row r="38" spans="1:11" ht="27.95" customHeight="1">
      <c r="A38" s="17">
        <v>42632</v>
      </c>
      <c r="B38" s="18">
        <v>1710360.862305922</v>
      </c>
      <c r="C38" s="19">
        <v>0.56727320405492587</v>
      </c>
      <c r="D38" s="20">
        <f t="shared" si="0"/>
        <v>970241.8864504263</v>
      </c>
      <c r="E38" s="18">
        <f t="shared" si="1"/>
        <v>740118.97585549566</v>
      </c>
      <c r="F38" s="19">
        <f t="shared" si="2"/>
        <v>-9.4092378455239836E-2</v>
      </c>
      <c r="G38" s="19">
        <f t="shared" si="3"/>
        <v>-2.5925670981766336E-2</v>
      </c>
      <c r="H38" s="21" t="s">
        <v>8</v>
      </c>
      <c r="I38" s="18">
        <v>5.7853787343413821</v>
      </c>
      <c r="J38" s="19">
        <v>0.35592884322628054</v>
      </c>
      <c r="K38" s="18">
        <v>9895085.36083447</v>
      </c>
    </row>
    <row r="39" spans="1:11" ht="27.95" customHeight="1">
      <c r="A39" s="12">
        <v>42639</v>
      </c>
      <c r="B39" s="13">
        <v>1777591.2932126808</v>
      </c>
      <c r="C39" s="14">
        <v>0.57331791237922547</v>
      </c>
      <c r="D39" s="15">
        <f t="shared" si="0"/>
        <v>1019124.9292881818</v>
      </c>
      <c r="E39" s="13">
        <f t="shared" si="1"/>
        <v>758466.36392449902</v>
      </c>
      <c r="F39" s="14">
        <f t="shared" si="2"/>
        <v>5.0382325810104218E-2</v>
      </c>
      <c r="G39" s="14">
        <f t="shared" si="3"/>
        <v>2.4789782004705128E-2</v>
      </c>
      <c r="H39" s="16" t="s">
        <v>76</v>
      </c>
      <c r="I39" s="13">
        <v>6.1581595099664383</v>
      </c>
      <c r="J39" s="14">
        <v>0.32959516704737624</v>
      </c>
      <c r="K39" s="13">
        <v>10946690.72713121</v>
      </c>
    </row>
    <row r="40" spans="1:11" ht="27.95" customHeight="1">
      <c r="A40" s="17">
        <v>42646</v>
      </c>
      <c r="B40" s="18">
        <v>1970766.7127061717</v>
      </c>
      <c r="C40" s="19">
        <v>0.5899512686044367</v>
      </c>
      <c r="D40" s="20">
        <f t="shared" si="0"/>
        <v>1162656.3222844014</v>
      </c>
      <c r="E40" s="18">
        <f t="shared" si="1"/>
        <v>808110.39042177028</v>
      </c>
      <c r="F40" s="19">
        <f t="shared" si="2"/>
        <v>0.14083787852826887</v>
      </c>
      <c r="G40" s="19">
        <f t="shared" si="3"/>
        <v>6.5453168206959594E-2</v>
      </c>
      <c r="H40" s="21" t="s">
        <v>79</v>
      </c>
      <c r="I40" s="18">
        <v>6.8995749323189797</v>
      </c>
      <c r="J40" s="19">
        <v>0.3161432967769825</v>
      </c>
      <c r="K40" s="18">
        <v>13597452.608436182</v>
      </c>
    </row>
    <row r="41" spans="1:11" ht="27.95" customHeight="1">
      <c r="A41" s="12">
        <v>42653</v>
      </c>
      <c r="B41" s="13">
        <v>1759700.3303387892</v>
      </c>
      <c r="C41" s="14">
        <v>0.61644105611959177</v>
      </c>
      <c r="D41" s="15">
        <f t="shared" si="0"/>
        <v>1084751.5300880377</v>
      </c>
      <c r="E41" s="13">
        <f t="shared" si="1"/>
        <v>674948.80025075143</v>
      </c>
      <c r="F41" s="14">
        <f t="shared" si="2"/>
        <v>-6.7005864676584204E-2</v>
      </c>
      <c r="G41" s="14">
        <f t="shared" si="3"/>
        <v>-0.16478143549363217</v>
      </c>
      <c r="H41" s="16" t="s">
        <v>47</v>
      </c>
      <c r="I41" s="13">
        <v>6.0530855818004348</v>
      </c>
      <c r="J41" s="14">
        <v>0.34354107823950963</v>
      </c>
      <c r="K41" s="13">
        <v>10651616.697863188</v>
      </c>
    </row>
    <row r="42" spans="1:11" ht="27.95" customHeight="1">
      <c r="A42" s="17">
        <v>42660</v>
      </c>
      <c r="B42" s="18">
        <v>1956122.9716579155</v>
      </c>
      <c r="C42" s="19">
        <v>0.58696582309375944</v>
      </c>
      <c r="D42" s="20">
        <f t="shared" si="0"/>
        <v>1148177.330131799</v>
      </c>
      <c r="E42" s="18">
        <f t="shared" si="1"/>
        <v>807945.64152611652</v>
      </c>
      <c r="F42" s="19">
        <f t="shared" si="2"/>
        <v>5.8470348540198572E-2</v>
      </c>
      <c r="G42" s="19">
        <f t="shared" si="3"/>
        <v>0.19704730377467919</v>
      </c>
      <c r="H42" s="21" t="s">
        <v>29</v>
      </c>
      <c r="I42" s="18">
        <v>7.0339877958289598</v>
      </c>
      <c r="J42" s="19">
        <v>0.31501687345970719</v>
      </c>
      <c r="K42" s="18">
        <v>13759345.109782457</v>
      </c>
    </row>
    <row r="43" spans="1:11" ht="27.95" customHeight="1">
      <c r="A43" s="12">
        <v>42667</v>
      </c>
      <c r="B43" s="13">
        <v>1950932.0849126407</v>
      </c>
      <c r="C43" s="14">
        <v>0.5420149945867363</v>
      </c>
      <c r="D43" s="15">
        <f t="shared" si="0"/>
        <v>1057434.4434430152</v>
      </c>
      <c r="E43" s="13">
        <f t="shared" si="1"/>
        <v>893497.64146962552</v>
      </c>
      <c r="F43" s="14">
        <f t="shared" si="2"/>
        <v>-7.9032118390952213E-2</v>
      </c>
      <c r="G43" s="14">
        <f t="shared" si="3"/>
        <v>0.10588831172096071</v>
      </c>
      <c r="H43" s="16" t="s">
        <v>80</v>
      </c>
      <c r="I43" s="13">
        <v>6.3926494540507246</v>
      </c>
      <c r="J43" s="14">
        <v>0.32180758020340577</v>
      </c>
      <c r="K43" s="13">
        <v>12471624.927506836</v>
      </c>
    </row>
    <row r="44" spans="1:11" ht="27.95" customHeight="1">
      <c r="A44" s="17">
        <v>42674</v>
      </c>
      <c r="B44" s="18">
        <v>2001587.8734982677</v>
      </c>
      <c r="C44" s="19">
        <v>0.55731011123248675</v>
      </c>
      <c r="D44" s="20">
        <f t="shared" si="0"/>
        <v>1115505.1604209163</v>
      </c>
      <c r="E44" s="18">
        <f t="shared" si="1"/>
        <v>886082.71307735145</v>
      </c>
      <c r="F44" s="19">
        <f t="shared" si="2"/>
        <v>5.4916611935603619E-2</v>
      </c>
      <c r="G44" s="19">
        <f t="shared" si="3"/>
        <v>-8.2987666090287519E-3</v>
      </c>
      <c r="H44" s="21" t="s">
        <v>81</v>
      </c>
      <c r="I44" s="18">
        <v>6.2463651709341397</v>
      </c>
      <c r="J44" s="19">
        <v>0.32782815262395992</v>
      </c>
      <c r="K44" s="18">
        <v>12502648.779583709</v>
      </c>
    </row>
    <row r="45" spans="1:11" ht="27.95" customHeight="1">
      <c r="A45" s="12">
        <v>42681</v>
      </c>
      <c r="B45" s="13">
        <v>2081593.3747953493</v>
      </c>
      <c r="C45" s="14">
        <v>0.56785174331834887</v>
      </c>
      <c r="D45" s="15">
        <f t="shared" si="0"/>
        <v>1182036.4267574642</v>
      </c>
      <c r="E45" s="13">
        <f t="shared" si="1"/>
        <v>899556.94803788513</v>
      </c>
      <c r="F45" s="14">
        <f t="shared" si="2"/>
        <v>5.9642275712506347E-2</v>
      </c>
      <c r="G45" s="14">
        <f t="shared" si="3"/>
        <v>1.5206520521924945E-2</v>
      </c>
      <c r="H45" s="16" t="s">
        <v>82</v>
      </c>
      <c r="I45" s="13">
        <v>6.5312904252002877</v>
      </c>
      <c r="J45" s="14">
        <v>0.32445139505966214</v>
      </c>
      <c r="K45" s="13">
        <v>13595490.877961218</v>
      </c>
    </row>
    <row r="46" spans="1:11" ht="27.95" customHeight="1">
      <c r="A46" s="17">
        <v>42688</v>
      </c>
      <c r="B46" s="18">
        <v>2014081.692186032</v>
      </c>
      <c r="C46" s="19">
        <v>0.54656640945943236</v>
      </c>
      <c r="D46" s="20">
        <f t="shared" si="0"/>
        <v>1100829.3988560971</v>
      </c>
      <c r="E46" s="18">
        <f t="shared" si="1"/>
        <v>913252.29332993482</v>
      </c>
      <c r="F46" s="19">
        <f t="shared" si="2"/>
        <v>-6.8700952071445331E-2</v>
      </c>
      <c r="G46" s="19">
        <f t="shared" si="3"/>
        <v>1.5224545062902354E-2</v>
      </c>
      <c r="H46" s="21" t="s">
        <v>81</v>
      </c>
      <c r="I46" s="18">
        <v>6.4929603782348906</v>
      </c>
      <c r="J46" s="19">
        <v>0.34428070949368816</v>
      </c>
      <c r="K46" s="18">
        <v>13077352.625892188</v>
      </c>
    </row>
    <row r="47" spans="1:11" ht="27.95" customHeight="1">
      <c r="A47" s="12">
        <v>42695</v>
      </c>
      <c r="B47" s="13">
        <v>1980261.0386844641</v>
      </c>
      <c r="C47" s="14">
        <v>0.55346546325409174</v>
      </c>
      <c r="D47" s="15">
        <f t="shared" si="0"/>
        <v>1096006.0931395257</v>
      </c>
      <c r="E47" s="13">
        <f t="shared" si="1"/>
        <v>884254.94554493832</v>
      </c>
      <c r="F47" s="14">
        <f t="shared" si="2"/>
        <v>-4.3815197173907522E-3</v>
      </c>
      <c r="G47" s="14">
        <f t="shared" si="3"/>
        <v>-3.1751738262014412E-2</v>
      </c>
      <c r="H47" s="16" t="s">
        <v>51</v>
      </c>
      <c r="I47" s="13">
        <v>11.968280744441589</v>
      </c>
      <c r="J47" s="14">
        <v>0.33423485524688945</v>
      </c>
      <c r="K47" s="13">
        <v>23700320.05825517</v>
      </c>
    </row>
    <row r="48" spans="1:11" ht="27.95" customHeight="1">
      <c r="A48" s="17">
        <v>42702</v>
      </c>
      <c r="B48" s="18">
        <v>2084172.7622402119</v>
      </c>
      <c r="C48" s="19">
        <v>0.59657286286544375</v>
      </c>
      <c r="D48" s="20">
        <f t="shared" si="0"/>
        <v>1243360.911475823</v>
      </c>
      <c r="E48" s="18">
        <f t="shared" si="1"/>
        <v>840811.85076438892</v>
      </c>
      <c r="F48" s="19">
        <f t="shared" si="2"/>
        <v>0.13444707949952836</v>
      </c>
      <c r="G48" s="19">
        <f t="shared" si="3"/>
        <v>-4.9129603401626219E-2</v>
      </c>
      <c r="H48" s="21" t="s">
        <v>83</v>
      </c>
      <c r="I48" s="18">
        <v>17.256446633922007</v>
      </c>
      <c r="J48" s="19">
        <v>0.32869125510645414</v>
      </c>
      <c r="K48" s="18">
        <v>35965416.04747203</v>
      </c>
    </row>
    <row r="49" spans="1:11" ht="27.95" customHeight="1">
      <c r="A49" s="12">
        <v>42709</v>
      </c>
      <c r="B49" s="13">
        <v>2266115.4565187064</v>
      </c>
      <c r="C49" s="14">
        <v>0.58921457095886087</v>
      </c>
      <c r="D49" s="15">
        <f t="shared" si="0"/>
        <v>1335228.2464559127</v>
      </c>
      <c r="E49" s="13">
        <f t="shared" si="1"/>
        <v>930887.21006279369</v>
      </c>
      <c r="F49" s="14">
        <f t="shared" si="2"/>
        <v>7.3886298123242905E-2</v>
      </c>
      <c r="G49" s="14">
        <f t="shared" si="3"/>
        <v>0.10712903156219376</v>
      </c>
      <c r="H49" s="16" t="s">
        <v>84</v>
      </c>
      <c r="I49" s="13">
        <v>19.065942102797024</v>
      </c>
      <c r="J49" s="14">
        <v>0.31933532218482186</v>
      </c>
      <c r="K49" s="13">
        <v>43205626.092239104</v>
      </c>
    </row>
    <row r="50" spans="1:11" ht="27.95" customHeight="1">
      <c r="A50" s="17">
        <v>42716</v>
      </c>
      <c r="B50" s="18">
        <v>2128706.5618396183</v>
      </c>
      <c r="C50" s="19">
        <v>0.58061897369239357</v>
      </c>
      <c r="D50" s="20">
        <f t="shared" si="0"/>
        <v>1235967.4192275829</v>
      </c>
      <c r="E50" s="18">
        <f t="shared" si="1"/>
        <v>892739.14261203539</v>
      </c>
      <c r="F50" s="19">
        <f t="shared" si="2"/>
        <v>-7.4339969583325685E-2</v>
      </c>
      <c r="G50" s="19">
        <f t="shared" si="3"/>
        <v>-4.0980332567019578E-2</v>
      </c>
      <c r="H50" s="21" t="s">
        <v>85</v>
      </c>
      <c r="I50" s="18">
        <v>19.258135263722927</v>
      </c>
      <c r="J50" s="19">
        <v>0.33380994157603783</v>
      </c>
      <c r="K50" s="18">
        <v>40994918.904681943</v>
      </c>
    </row>
    <row r="51" spans="1:11" ht="27.95" customHeight="1">
      <c r="A51" s="12">
        <v>42723</v>
      </c>
      <c r="B51" s="13">
        <v>1604167.8701215656</v>
      </c>
      <c r="C51" s="14">
        <v>0.56301120344876965</v>
      </c>
      <c r="D51" s="15">
        <f t="shared" si="0"/>
        <v>903164.48309099232</v>
      </c>
      <c r="E51" s="13">
        <f t="shared" si="1"/>
        <v>701003.38703057333</v>
      </c>
      <c r="F51" s="14">
        <f t="shared" si="2"/>
        <v>-0.26926513673360059</v>
      </c>
      <c r="G51" s="14">
        <f t="shared" si="3"/>
        <v>-0.21477243063462959</v>
      </c>
      <c r="H51" s="16" t="s">
        <v>9</v>
      </c>
      <c r="I51" s="13">
        <v>13.158297027870521</v>
      </c>
      <c r="J51" s="14">
        <v>0.40037790431230436</v>
      </c>
      <c r="K51" s="13">
        <v>21108117.317625985</v>
      </c>
    </row>
    <row r="52" spans="1:11" ht="27.95" customHeight="1">
      <c r="A52" s="17">
        <v>42730</v>
      </c>
      <c r="B52" s="18">
        <v>1883428.5594888548</v>
      </c>
      <c r="C52" s="19">
        <v>0.56160659660842027</v>
      </c>
      <c r="D52" s="20">
        <f t="shared" si="0"/>
        <v>1057745.9032496354</v>
      </c>
      <c r="E52" s="18">
        <f t="shared" si="1"/>
        <v>825682.65623921948</v>
      </c>
      <c r="F52" s="19">
        <f t="shared" si="2"/>
        <v>0.17115533554818632</v>
      </c>
      <c r="G52" s="19">
        <f t="shared" si="3"/>
        <v>0.17785829785613921</v>
      </c>
      <c r="H52" s="21" t="s">
        <v>14</v>
      </c>
      <c r="I52" s="18">
        <v>19.507251830113177</v>
      </c>
      <c r="J52" s="19">
        <v>0.33550137797732427</v>
      </c>
      <c r="K52" s="18">
        <v>36740515.213976383</v>
      </c>
    </row>
    <row r="53" spans="1:11" ht="27.95" customHeight="1">
      <c r="A53" s="12">
        <v>42737</v>
      </c>
      <c r="B53" s="13">
        <v>1977442.992570553</v>
      </c>
      <c r="C53" s="14">
        <v>0.55089887526846459</v>
      </c>
      <c r="D53" s="15">
        <f t="shared" si="0"/>
        <v>1089371.1205146245</v>
      </c>
      <c r="E53" s="13">
        <f t="shared" si="1"/>
        <v>888071.87205592846</v>
      </c>
      <c r="F53" s="14">
        <f t="shared" si="2"/>
        <v>2.9898690382850281E-2</v>
      </c>
      <c r="G53" s="14">
        <f t="shared" si="3"/>
        <v>7.5560768226471467E-2</v>
      </c>
      <c r="H53" s="16" t="s">
        <v>16</v>
      </c>
      <c r="I53" s="13">
        <v>19.640224267275759</v>
      </c>
      <c r="J53" s="14">
        <v>0.28776572529920241</v>
      </c>
      <c r="K53" s="13">
        <v>38837423.84983857</v>
      </c>
    </row>
    <row r="54" spans="1:11" ht="27.95" customHeight="1">
      <c r="A54" s="17">
        <v>42744</v>
      </c>
      <c r="B54" s="18">
        <v>1883893.1434687236</v>
      </c>
      <c r="C54" s="19">
        <v>0.58632269949188576</v>
      </c>
      <c r="D54" s="20">
        <f t="shared" si="0"/>
        <v>1104569.3134328364</v>
      </c>
      <c r="E54" s="18">
        <f t="shared" si="1"/>
        <v>779323.83003588719</v>
      </c>
      <c r="F54" s="19">
        <f t="shared" si="2"/>
        <v>1.3951345535057159E-2</v>
      </c>
      <c r="G54" s="19">
        <f t="shared" si="3"/>
        <v>-0.12245410021633091</v>
      </c>
      <c r="H54" s="21" t="s">
        <v>61</v>
      </c>
      <c r="I54" s="18">
        <v>20.375007828356836</v>
      </c>
      <c r="J54" s="19">
        <v>0.29298741412257678</v>
      </c>
      <c r="K54" s="18">
        <v>38384337.545963004</v>
      </c>
    </row>
    <row r="55" spans="1:11" ht="27.95" customHeight="1">
      <c r="A55" s="12">
        <v>42751</v>
      </c>
      <c r="B55" s="13">
        <v>1631578.6006391286</v>
      </c>
      <c r="C55" s="14">
        <v>0.56935728443770872</v>
      </c>
      <c r="D55" s="15">
        <f t="shared" si="0"/>
        <v>928951.16140657105</v>
      </c>
      <c r="E55" s="13">
        <f t="shared" si="1"/>
        <v>702627.43923255755</v>
      </c>
      <c r="F55" s="14">
        <f t="shared" si="2"/>
        <v>-0.15899242346364884</v>
      </c>
      <c r="G55" s="14">
        <f t="shared" si="3"/>
        <v>-9.8414019753249232E-2</v>
      </c>
      <c r="H55" s="16" t="s">
        <v>86</v>
      </c>
      <c r="I55" s="13">
        <v>19.943939242885346</v>
      </c>
      <c r="J55" s="14">
        <v>0.29280360465678112</v>
      </c>
      <c r="K55" s="13">
        <v>32540104.481138676</v>
      </c>
    </row>
    <row r="56" spans="1:11" ht="27.95" customHeight="1">
      <c r="A56" s="17">
        <v>42758</v>
      </c>
      <c r="B56" s="18">
        <v>1567832.6608282924</v>
      </c>
      <c r="C56" s="19">
        <v>0.58433383576978615</v>
      </c>
      <c r="D56" s="20">
        <f t="shared" si="0"/>
        <v>916137.67254694621</v>
      </c>
      <c r="E56" s="18">
        <f t="shared" si="1"/>
        <v>651694.98828134616</v>
      </c>
      <c r="F56" s="19">
        <f t="shared" si="2"/>
        <v>-1.3793501092375293E-2</v>
      </c>
      <c r="G56" s="19">
        <f t="shared" si="3"/>
        <v>-7.2488559522870588E-2</v>
      </c>
      <c r="H56" s="21" t="s">
        <v>87</v>
      </c>
      <c r="I56" s="18">
        <v>20.284595072389003</v>
      </c>
      <c r="J56" s="19">
        <v>0.30118570403237099</v>
      </c>
      <c r="K56" s="18">
        <v>31802850.66616812</v>
      </c>
    </row>
    <row r="57" spans="1:11" ht="27.95" customHeight="1">
      <c r="A57" s="12">
        <v>42765</v>
      </c>
      <c r="B57" s="13">
        <v>448776.27868830576</v>
      </c>
      <c r="C57" s="14">
        <v>0.52802532518339029</v>
      </c>
      <c r="D57" s="15">
        <f t="shared" si="0"/>
        <v>236965.24048898445</v>
      </c>
      <c r="E57" s="13">
        <f t="shared" si="1"/>
        <v>211811.03819932131</v>
      </c>
      <c r="F57" s="14">
        <f t="shared" si="2"/>
        <v>-0.74134319809139659</v>
      </c>
      <c r="G57" s="14">
        <f t="shared" si="3"/>
        <v>-0.6749843991313933</v>
      </c>
      <c r="H57" s="16" t="s">
        <v>88</v>
      </c>
      <c r="I57" s="13">
        <v>16.031903842909333</v>
      </c>
      <c r="J57" s="14">
        <v>0.32970482616602959</v>
      </c>
      <c r="K57" s="13">
        <v>7194738.1469095992</v>
      </c>
    </row>
    <row r="60" spans="1:11" ht="27.95" customHeight="1">
      <c r="A60" s="4" t="s">
        <v>21</v>
      </c>
    </row>
    <row r="62" spans="1:11" ht="27.95" customHeight="1">
      <c r="A62" s="7" t="s">
        <v>0</v>
      </c>
      <c r="B62" s="8" t="s">
        <v>1</v>
      </c>
      <c r="C62" s="9" t="s">
        <v>2</v>
      </c>
      <c r="D62" s="10" t="s">
        <v>17</v>
      </c>
      <c r="E62" s="10" t="s">
        <v>18</v>
      </c>
      <c r="F62" s="10" t="s">
        <v>19</v>
      </c>
      <c r="G62" s="10" t="s">
        <v>20</v>
      </c>
      <c r="H62" s="11" t="s">
        <v>3</v>
      </c>
      <c r="I62" s="8" t="s">
        <v>4</v>
      </c>
      <c r="J62" s="9" t="s">
        <v>5</v>
      </c>
      <c r="K62" s="8" t="s">
        <v>6</v>
      </c>
    </row>
    <row r="63" spans="1:11" ht="27.95" customHeight="1">
      <c r="A63" s="12">
        <v>42401</v>
      </c>
      <c r="B63" s="13">
        <v>2022528.8636339502</v>
      </c>
      <c r="C63" s="14">
        <v>0.60341656153873413</v>
      </c>
      <c r="D63" s="15">
        <f>C63*B63</f>
        <v>1220427.4125068416</v>
      </c>
      <c r="E63" s="13">
        <f>B63-D63</f>
        <v>802101.45112710865</v>
      </c>
      <c r="F63" s="14">
        <f>0</f>
        <v>0</v>
      </c>
      <c r="G63" s="14">
        <f>0</f>
        <v>0</v>
      </c>
      <c r="H63" s="16" t="s">
        <v>12</v>
      </c>
      <c r="I63" s="13">
        <v>6.398629995348557</v>
      </c>
      <c r="J63" s="14">
        <v>0.32016831179689054</v>
      </c>
      <c r="K63" s="13">
        <v>12941413.853306426</v>
      </c>
    </row>
    <row r="64" spans="1:11" ht="27.95" customHeight="1">
      <c r="A64" s="17">
        <v>42408</v>
      </c>
      <c r="B64" s="18">
        <v>2081565.0912154862</v>
      </c>
      <c r="C64" s="19">
        <v>0.56276645793421831</v>
      </c>
      <c r="D64" s="20">
        <f t="shared" ref="D64:D115" si="4">C64*B64</f>
        <v>1171435.0133428571</v>
      </c>
      <c r="E64" s="18">
        <f t="shared" ref="E64:E115" si="5">B64-D64</f>
        <v>910130.07787262904</v>
      </c>
      <c r="F64" s="19">
        <f>(D64-D63)/D63</f>
        <v>-4.0143640385257091E-2</v>
      </c>
      <c r="G64" s="19">
        <f>(E64-E63)/E63</f>
        <v>0.13468199888395557</v>
      </c>
      <c r="H64" s="21" t="s">
        <v>32</v>
      </c>
      <c r="I64" s="18">
        <v>5.9233869587279235</v>
      </c>
      <c r="J64" s="19">
        <v>0.3466231195637402</v>
      </c>
      <c r="K64" s="18">
        <v>12329915.515049111</v>
      </c>
    </row>
    <row r="65" spans="1:11" ht="27.95" customHeight="1">
      <c r="A65" s="12">
        <v>42415</v>
      </c>
      <c r="B65" s="13">
        <v>1848416.6393176646</v>
      </c>
      <c r="C65" s="14">
        <v>0.5566589064892542</v>
      </c>
      <c r="D65" s="15">
        <f t="shared" si="4"/>
        <v>1028937.5851791133</v>
      </c>
      <c r="E65" s="13">
        <f t="shared" si="5"/>
        <v>819479.05413855123</v>
      </c>
      <c r="F65" s="14">
        <f t="shared" ref="F65:F115" si="6">(D65-D64)/D64</f>
        <v>-0.12164347705222421</v>
      </c>
      <c r="G65" s="14">
        <f t="shared" ref="G65:G115" si="7">(E65-E64)/E64</f>
        <v>-9.9602272178465734E-2</v>
      </c>
      <c r="H65" s="16" t="s">
        <v>33</v>
      </c>
      <c r="I65" s="13">
        <v>6.1815374147561171</v>
      </c>
      <c r="J65" s="14">
        <v>0.31219216489377255</v>
      </c>
      <c r="K65" s="13">
        <v>11426056.613999907</v>
      </c>
    </row>
    <row r="66" spans="1:11" ht="27.95" customHeight="1">
      <c r="A66" s="17">
        <v>42422</v>
      </c>
      <c r="B66" s="18">
        <v>1972853.6093711266</v>
      </c>
      <c r="C66" s="19">
        <v>0.55667397790302409</v>
      </c>
      <c r="D66" s="20">
        <f t="shared" si="4"/>
        <v>1098236.266548964</v>
      </c>
      <c r="E66" s="18">
        <f t="shared" si="5"/>
        <v>874617.34282216267</v>
      </c>
      <c r="F66" s="19">
        <f t="shared" si="6"/>
        <v>6.734974246060553E-2</v>
      </c>
      <c r="G66" s="19">
        <f t="shared" si="7"/>
        <v>6.7284561338268295E-2</v>
      </c>
      <c r="H66" s="21" t="s">
        <v>34</v>
      </c>
      <c r="I66" s="18">
        <v>5.8782708478062196</v>
      </c>
      <c r="J66" s="19">
        <v>0.34054337634456849</v>
      </c>
      <c r="K66" s="18">
        <v>11596967.858955575</v>
      </c>
    </row>
    <row r="67" spans="1:11" ht="27.95" customHeight="1">
      <c r="A67" s="12">
        <v>42429</v>
      </c>
      <c r="B67" s="13">
        <v>1930860.5121293631</v>
      </c>
      <c r="C67" s="14">
        <v>0.59008696105368996</v>
      </c>
      <c r="D67" s="15">
        <f t="shared" si="4"/>
        <v>1139375.6118209874</v>
      </c>
      <c r="E67" s="13">
        <f t="shared" si="5"/>
        <v>791484.90030837571</v>
      </c>
      <c r="F67" s="14">
        <f t="shared" si="6"/>
        <v>3.7459467079244649E-2</v>
      </c>
      <c r="G67" s="14">
        <f t="shared" si="7"/>
        <v>-9.5050073264657878E-2</v>
      </c>
      <c r="H67" s="16" t="s">
        <v>25</v>
      </c>
      <c r="I67" s="13">
        <v>6.0157204124532377</v>
      </c>
      <c r="J67" s="14">
        <v>0.32036943261940964</v>
      </c>
      <c r="K67" s="13">
        <v>11615516.996416522</v>
      </c>
    </row>
    <row r="68" spans="1:11" ht="27.95" customHeight="1">
      <c r="A68" s="17">
        <v>42436</v>
      </c>
      <c r="B68" s="18">
        <v>2104732.7012504879</v>
      </c>
      <c r="C68" s="19">
        <v>0.58414323521372502</v>
      </c>
      <c r="D68" s="20">
        <f t="shared" si="4"/>
        <v>1229465.3693685825</v>
      </c>
      <c r="E68" s="18">
        <f t="shared" si="5"/>
        <v>875267.33188190544</v>
      </c>
      <c r="F68" s="19">
        <f t="shared" si="6"/>
        <v>7.9069410133863288E-2</v>
      </c>
      <c r="G68" s="19">
        <f t="shared" si="7"/>
        <v>0.10585474409036319</v>
      </c>
      <c r="H68" s="21" t="s">
        <v>35</v>
      </c>
      <c r="I68" s="18">
        <v>6.116594296775407</v>
      </c>
      <c r="J68" s="19">
        <v>0.31418662466679165</v>
      </c>
      <c r="K68" s="18">
        <v>12873796.036705432</v>
      </c>
    </row>
    <row r="69" spans="1:11" ht="27.95" customHeight="1">
      <c r="A69" s="12">
        <v>42443</v>
      </c>
      <c r="B69" s="13">
        <v>1906370.3226101785</v>
      </c>
      <c r="C69" s="14">
        <v>0.57012451681490417</v>
      </c>
      <c r="D69" s="15">
        <f t="shared" si="4"/>
        <v>1086868.4590484011</v>
      </c>
      <c r="E69" s="13">
        <f t="shared" si="5"/>
        <v>819501.8635617774</v>
      </c>
      <c r="F69" s="14">
        <f t="shared" si="6"/>
        <v>-0.11598286041469798</v>
      </c>
      <c r="G69" s="14">
        <f t="shared" si="7"/>
        <v>-6.3712498214947816E-2</v>
      </c>
      <c r="H69" s="16" t="s">
        <v>36</v>
      </c>
      <c r="I69" s="13">
        <v>6.1673785871656861</v>
      </c>
      <c r="J69" s="14">
        <v>0.32367331057240489</v>
      </c>
      <c r="K69" s="13">
        <v>11757307.506874155</v>
      </c>
    </row>
    <row r="70" spans="1:11" ht="27.95" customHeight="1">
      <c r="A70" s="17">
        <v>42450</v>
      </c>
      <c r="B70" s="18">
        <v>1687347.8297703355</v>
      </c>
      <c r="C70" s="19">
        <v>0.58845807295517927</v>
      </c>
      <c r="D70" s="20">
        <f t="shared" si="4"/>
        <v>992933.45231175551</v>
      </c>
      <c r="E70" s="18">
        <f t="shared" si="5"/>
        <v>694414.37745857995</v>
      </c>
      <c r="F70" s="19">
        <f t="shared" si="6"/>
        <v>-8.6427208329230232E-2</v>
      </c>
      <c r="G70" s="19">
        <f t="shared" si="7"/>
        <v>-0.15263844008790084</v>
      </c>
      <c r="H70" s="21" t="s">
        <v>37</v>
      </c>
      <c r="I70" s="18">
        <v>6.3780419021140924</v>
      </c>
      <c r="J70" s="19">
        <v>0.31686571875697916</v>
      </c>
      <c r="K70" s="18">
        <v>10761975.161716476</v>
      </c>
    </row>
    <row r="71" spans="1:11" ht="27.95" customHeight="1">
      <c r="A71" s="12">
        <v>42457</v>
      </c>
      <c r="B71" s="13">
        <v>2027866.6347318329</v>
      </c>
      <c r="C71" s="14">
        <v>0.58290241110953511</v>
      </c>
      <c r="D71" s="15">
        <f t="shared" si="4"/>
        <v>1182048.3507937642</v>
      </c>
      <c r="E71" s="13">
        <f t="shared" si="5"/>
        <v>845818.28393806866</v>
      </c>
      <c r="F71" s="14">
        <f t="shared" si="6"/>
        <v>0.19046079879946629</v>
      </c>
      <c r="G71" s="14">
        <f t="shared" si="7"/>
        <v>0.21803106530368399</v>
      </c>
      <c r="H71" s="16" t="s">
        <v>38</v>
      </c>
      <c r="I71" s="13">
        <v>6.3685038453461313</v>
      </c>
      <c r="J71" s="14">
        <v>0.30633515942962547</v>
      </c>
      <c r="K71" s="13">
        <v>12914476.461138796</v>
      </c>
    </row>
    <row r="72" spans="1:11" ht="27.95" customHeight="1">
      <c r="A72" s="17">
        <v>42464</v>
      </c>
      <c r="B72" s="18">
        <v>1908762.3322822051</v>
      </c>
      <c r="C72" s="19">
        <v>0.61054164146108314</v>
      </c>
      <c r="D72" s="20">
        <f t="shared" si="4"/>
        <v>1165378.8875106629</v>
      </c>
      <c r="E72" s="18">
        <f t="shared" si="5"/>
        <v>743383.44477154221</v>
      </c>
      <c r="F72" s="19">
        <f t="shared" si="6"/>
        <v>-1.4102183952041826E-2</v>
      </c>
      <c r="G72" s="19">
        <f t="shared" si="7"/>
        <v>-0.12110738336087659</v>
      </c>
      <c r="H72" s="21" t="s">
        <v>39</v>
      </c>
      <c r="I72" s="18">
        <v>6.1770805068334909</v>
      </c>
      <c r="J72" s="19">
        <v>0.30283281240693199</v>
      </c>
      <c r="K72" s="18">
        <v>11790578.594918439</v>
      </c>
    </row>
    <row r="73" spans="1:11" ht="27.95" customHeight="1">
      <c r="A73" s="12">
        <v>42471</v>
      </c>
      <c r="B73" s="13">
        <v>2041235.4106272662</v>
      </c>
      <c r="C73" s="14">
        <v>0.59263703231388953</v>
      </c>
      <c r="D73" s="15">
        <f t="shared" si="4"/>
        <v>1209711.6960081668</v>
      </c>
      <c r="E73" s="13">
        <f t="shared" si="5"/>
        <v>831523.7146190994</v>
      </c>
      <c r="F73" s="14">
        <f t="shared" si="6"/>
        <v>3.8041540800693656E-2</v>
      </c>
      <c r="G73" s="14">
        <f t="shared" si="7"/>
        <v>0.11856636096415167</v>
      </c>
      <c r="H73" s="16" t="s">
        <v>40</v>
      </c>
      <c r="I73" s="13">
        <v>6.2932428233520827</v>
      </c>
      <c r="J73" s="14">
        <v>0.30355626289929194</v>
      </c>
      <c r="K73" s="13">
        <v>12845990.098702183</v>
      </c>
    </row>
    <row r="74" spans="1:11" ht="27.95" customHeight="1">
      <c r="A74" s="17">
        <v>42478</v>
      </c>
      <c r="B74" s="18">
        <v>2018016.598539935</v>
      </c>
      <c r="C74" s="19">
        <v>0.61147470455218789</v>
      </c>
      <c r="D74" s="20">
        <f t="shared" si="4"/>
        <v>1233966.1033736179</v>
      </c>
      <c r="E74" s="18">
        <f t="shared" si="5"/>
        <v>784050.49516631709</v>
      </c>
      <c r="F74" s="19">
        <f t="shared" si="6"/>
        <v>2.0049741971980867E-2</v>
      </c>
      <c r="G74" s="19">
        <f t="shared" si="7"/>
        <v>-5.709184069937033E-2</v>
      </c>
      <c r="H74" s="21" t="s">
        <v>11</v>
      </c>
      <c r="I74" s="18">
        <v>5.8572612821934902</v>
      </c>
      <c r="J74" s="19">
        <v>0.3117598405060531</v>
      </c>
      <c r="K74" s="18">
        <v>11820050.489451766</v>
      </c>
    </row>
    <row r="75" spans="1:11" ht="27.95" customHeight="1">
      <c r="A75" s="12">
        <v>42485</v>
      </c>
      <c r="B75" s="13">
        <v>1941658.5251006368</v>
      </c>
      <c r="C75" s="14">
        <v>0.60349588845272462</v>
      </c>
      <c r="D75" s="15">
        <f t="shared" si="4"/>
        <v>1171782.9366774156</v>
      </c>
      <c r="E75" s="13">
        <f t="shared" si="5"/>
        <v>769875.58842322114</v>
      </c>
      <c r="F75" s="14">
        <f t="shared" si="6"/>
        <v>-5.039292937317788E-2</v>
      </c>
      <c r="G75" s="14">
        <f t="shared" si="7"/>
        <v>-1.8079073772014002E-2</v>
      </c>
      <c r="H75" s="16" t="s">
        <v>41</v>
      </c>
      <c r="I75" s="13">
        <v>6.7902776580177129</v>
      </c>
      <c r="J75" s="14">
        <v>0.30966869106891837</v>
      </c>
      <c r="K75" s="13">
        <v>13184400.502490476</v>
      </c>
    </row>
    <row r="76" spans="1:11" ht="27.95" customHeight="1">
      <c r="A76" s="17">
        <v>42492</v>
      </c>
      <c r="B76" s="18">
        <v>1747632.7528432675</v>
      </c>
      <c r="C76" s="19">
        <v>0.62733030741034701</v>
      </c>
      <c r="D76" s="20">
        <f t="shared" si="4"/>
        <v>1096342.9920815581</v>
      </c>
      <c r="E76" s="18">
        <f t="shared" si="5"/>
        <v>651289.76076170942</v>
      </c>
      <c r="F76" s="19">
        <f t="shared" si="6"/>
        <v>-6.4380477163942226E-2</v>
      </c>
      <c r="G76" s="19">
        <f t="shared" si="7"/>
        <v>-0.15403245595095025</v>
      </c>
      <c r="H76" s="21" t="s">
        <v>42</v>
      </c>
      <c r="I76" s="18">
        <v>5.9905033329063269</v>
      </c>
      <c r="J76" s="19">
        <v>0.32095412674656587</v>
      </c>
      <c r="K76" s="18">
        <v>10469199.830603851</v>
      </c>
    </row>
    <row r="77" spans="1:11" ht="27.95" customHeight="1">
      <c r="A77" s="12">
        <v>42499</v>
      </c>
      <c r="B77" s="13">
        <v>1845212.7048272253</v>
      </c>
      <c r="C77" s="14">
        <v>0.59299693617739757</v>
      </c>
      <c r="D77" s="15">
        <f t="shared" si="4"/>
        <v>1094205.4805581532</v>
      </c>
      <c r="E77" s="13">
        <f t="shared" si="5"/>
        <v>751007.22426907206</v>
      </c>
      <c r="F77" s="14">
        <f t="shared" si="6"/>
        <v>-1.9496740881669678E-3</v>
      </c>
      <c r="G77" s="14">
        <f t="shared" si="7"/>
        <v>0.15310767881678208</v>
      </c>
      <c r="H77" s="16" t="s">
        <v>43</v>
      </c>
      <c r="I77" s="13">
        <v>6.3279435761496465</v>
      </c>
      <c r="J77" s="14">
        <v>0.32069398553186745</v>
      </c>
      <c r="K77" s="13">
        <v>11676401.882141154</v>
      </c>
    </row>
    <row r="78" spans="1:11" ht="27.95" customHeight="1">
      <c r="A78" s="17">
        <v>42506</v>
      </c>
      <c r="B78" s="18">
        <v>1813576.0049791725</v>
      </c>
      <c r="C78" s="19">
        <v>0.59849898185800221</v>
      </c>
      <c r="D78" s="20">
        <f t="shared" si="4"/>
        <v>1085423.3925021379</v>
      </c>
      <c r="E78" s="18">
        <f t="shared" si="5"/>
        <v>728152.61247703456</v>
      </c>
      <c r="F78" s="19">
        <f t="shared" si="6"/>
        <v>-8.0259953108035801E-3</v>
      </c>
      <c r="G78" s="19">
        <f t="shared" si="7"/>
        <v>-3.0431946662405354E-2</v>
      </c>
      <c r="H78" s="21" t="s">
        <v>44</v>
      </c>
      <c r="I78" s="18">
        <v>5.9739356650364694</v>
      </c>
      <c r="J78" s="19">
        <v>0.32096618280433298</v>
      </c>
      <c r="K78" s="18">
        <v>10834186.377399435</v>
      </c>
    </row>
    <row r="79" spans="1:11" ht="27.95" customHeight="1">
      <c r="A79" s="12">
        <v>42513</v>
      </c>
      <c r="B79" s="13">
        <v>1905422.2885828295</v>
      </c>
      <c r="C79" s="14">
        <v>0.60005308873997576</v>
      </c>
      <c r="D79" s="15">
        <f t="shared" si="4"/>
        <v>1143354.5296181203</v>
      </c>
      <c r="E79" s="13">
        <f t="shared" si="5"/>
        <v>762067.75896470924</v>
      </c>
      <c r="F79" s="14">
        <f t="shared" si="6"/>
        <v>5.3371926122246581E-2</v>
      </c>
      <c r="G79" s="14">
        <f t="shared" si="7"/>
        <v>4.6576975631937786E-2</v>
      </c>
      <c r="H79" s="16" t="s">
        <v>45</v>
      </c>
      <c r="I79" s="13">
        <v>6.3617374433495986</v>
      </c>
      <c r="J79" s="14">
        <v>0.33011246869414057</v>
      </c>
      <c r="K79" s="13">
        <v>12121796.318670269</v>
      </c>
    </row>
    <row r="80" spans="1:11" ht="27.95" customHeight="1">
      <c r="A80" s="17">
        <v>42520</v>
      </c>
      <c r="B80" s="18">
        <v>1821540.8185873916</v>
      </c>
      <c r="C80" s="19">
        <v>0.61229276654377396</v>
      </c>
      <c r="D80" s="20">
        <f t="shared" si="4"/>
        <v>1115316.2671852848</v>
      </c>
      <c r="E80" s="18">
        <f t="shared" si="5"/>
        <v>706224.55140210688</v>
      </c>
      <c r="F80" s="19">
        <f t="shared" si="6"/>
        <v>-2.4522806974141515E-2</v>
      </c>
      <c r="G80" s="19">
        <f t="shared" si="7"/>
        <v>-7.3278533182491473E-2</v>
      </c>
      <c r="H80" s="21" t="s">
        <v>23</v>
      </c>
      <c r="I80" s="18">
        <v>5.6983008398155794</v>
      </c>
      <c r="J80" s="19">
        <v>0.33735322794933031</v>
      </c>
      <c r="K80" s="18">
        <v>10379687.576314893</v>
      </c>
    </row>
    <row r="81" spans="1:11" ht="27.95" customHeight="1">
      <c r="A81" s="12">
        <v>42527</v>
      </c>
      <c r="B81" s="13">
        <v>1769187.9189268495</v>
      </c>
      <c r="C81" s="14">
        <v>0.61772131452906054</v>
      </c>
      <c r="D81" s="15">
        <f t="shared" si="4"/>
        <v>1092865.0869284265</v>
      </c>
      <c r="E81" s="13">
        <f t="shared" si="5"/>
        <v>676322.83199842297</v>
      </c>
      <c r="F81" s="14">
        <f t="shared" si="6"/>
        <v>-2.0129877880754047E-2</v>
      </c>
      <c r="G81" s="14">
        <f t="shared" si="7"/>
        <v>-4.2340243403204206E-2</v>
      </c>
      <c r="H81" s="16" t="s">
        <v>23</v>
      </c>
      <c r="I81" s="13">
        <v>6.2239215127863572</v>
      </c>
      <c r="J81" s="14">
        <v>0.32090123705098156</v>
      </c>
      <c r="K81" s="13">
        <v>11011286.748770544</v>
      </c>
    </row>
    <row r="82" spans="1:11" ht="27.95" customHeight="1">
      <c r="A82" s="17">
        <v>42534</v>
      </c>
      <c r="B82" s="18">
        <v>1903215.6058184037</v>
      </c>
      <c r="C82" s="19">
        <v>0.57644846411624684</v>
      </c>
      <c r="D82" s="20">
        <f t="shared" si="4"/>
        <v>1097105.7128560911</v>
      </c>
      <c r="E82" s="18">
        <f t="shared" si="5"/>
        <v>806109.89296231256</v>
      </c>
      <c r="F82" s="19">
        <f t="shared" si="6"/>
        <v>3.8802831002527011E-3</v>
      </c>
      <c r="G82" s="19">
        <f t="shared" si="7"/>
        <v>0.19190104906023964</v>
      </c>
      <c r="H82" s="21" t="s">
        <v>33</v>
      </c>
      <c r="I82" s="18">
        <v>6.3506431364434892</v>
      </c>
      <c r="J82" s="19">
        <v>0.33740477030322136</v>
      </c>
      <c r="K82" s="18">
        <v>12086643.12426278</v>
      </c>
    </row>
    <row r="83" spans="1:11" ht="27.95" customHeight="1">
      <c r="A83" s="12">
        <v>42541</v>
      </c>
      <c r="B83" s="13">
        <v>1785797.0656037768</v>
      </c>
      <c r="C83" s="14">
        <v>0.59783249530598048</v>
      </c>
      <c r="D83" s="15">
        <f t="shared" si="4"/>
        <v>1067607.5158400037</v>
      </c>
      <c r="E83" s="13">
        <f t="shared" si="5"/>
        <v>718189.5497637731</v>
      </c>
      <c r="F83" s="14">
        <f t="shared" si="6"/>
        <v>-2.6887287770377948E-2</v>
      </c>
      <c r="G83" s="14">
        <f t="shared" si="7"/>
        <v>-0.10906744101036597</v>
      </c>
      <c r="H83" s="16" t="s">
        <v>46</v>
      </c>
      <c r="I83" s="13">
        <v>5.7654504648005584</v>
      </c>
      <c r="J83" s="14">
        <v>0.35048225000691668</v>
      </c>
      <c r="K83" s="13">
        <v>10295924.521924768</v>
      </c>
    </row>
    <row r="84" spans="1:11" ht="27.95" customHeight="1">
      <c r="A84" s="17">
        <v>42548</v>
      </c>
      <c r="B84" s="18">
        <v>1821842.2075217376</v>
      </c>
      <c r="C84" s="19">
        <v>0.59527342773155856</v>
      </c>
      <c r="D84" s="20">
        <f t="shared" si="4"/>
        <v>1084494.2556574941</v>
      </c>
      <c r="E84" s="18">
        <f t="shared" si="5"/>
        <v>737347.95186424349</v>
      </c>
      <c r="F84" s="19">
        <f t="shared" si="6"/>
        <v>1.5817366932082421E-2</v>
      </c>
      <c r="G84" s="19">
        <f t="shared" si="7"/>
        <v>2.6675968909283022E-2</v>
      </c>
      <c r="H84" s="21" t="s">
        <v>39</v>
      </c>
      <c r="I84" s="18">
        <v>6.1553215631798626</v>
      </c>
      <c r="J84" s="19">
        <v>0.34061212550235392</v>
      </c>
      <c r="K84" s="18">
        <v>11214024.624669753</v>
      </c>
    </row>
    <row r="85" spans="1:11" ht="27.95" customHeight="1">
      <c r="A85" s="12">
        <v>42555</v>
      </c>
      <c r="B85" s="13">
        <v>1773009.5398197528</v>
      </c>
      <c r="C85" s="14">
        <v>0.59215729997773126</v>
      </c>
      <c r="D85" s="15">
        <f t="shared" si="4"/>
        <v>1049900.5419344245</v>
      </c>
      <c r="E85" s="13">
        <f t="shared" si="5"/>
        <v>723108.99788532825</v>
      </c>
      <c r="F85" s="14">
        <f t="shared" si="6"/>
        <v>-3.1898475757344114E-2</v>
      </c>
      <c r="G85" s="14">
        <f t="shared" si="7"/>
        <v>-1.9311037540573291E-2</v>
      </c>
      <c r="H85" s="16" t="s">
        <v>10</v>
      </c>
      <c r="I85" s="13">
        <v>5.4681118747927782</v>
      </c>
      <c r="J85" s="14">
        <v>0.34960632868185915</v>
      </c>
      <c r="K85" s="13">
        <v>9695014.5188092701</v>
      </c>
    </row>
    <row r="86" spans="1:11" ht="27.95" customHeight="1">
      <c r="A86" s="17">
        <v>42562</v>
      </c>
      <c r="B86" s="18">
        <v>1704678.6306283032</v>
      </c>
      <c r="C86" s="19">
        <v>0.56118747408852498</v>
      </c>
      <c r="D86" s="20">
        <f t="shared" si="4"/>
        <v>956644.29485498311</v>
      </c>
      <c r="E86" s="18">
        <f t="shared" si="5"/>
        <v>748034.33577332005</v>
      </c>
      <c r="F86" s="19">
        <f t="shared" si="6"/>
        <v>-8.8823886982302466E-2</v>
      </c>
      <c r="G86" s="19">
        <f t="shared" si="7"/>
        <v>3.4469682939755789E-2</v>
      </c>
      <c r="H86" s="21" t="s">
        <v>47</v>
      </c>
      <c r="I86" s="18">
        <v>5.4742385036031305</v>
      </c>
      <c r="J86" s="19">
        <v>0.36544495830170792</v>
      </c>
      <c r="K86" s="18">
        <v>9331817.3960549161</v>
      </c>
    </row>
    <row r="87" spans="1:11" ht="27.95" customHeight="1">
      <c r="A87" s="12">
        <v>42569</v>
      </c>
      <c r="B87" s="13">
        <v>1754656.4429959394</v>
      </c>
      <c r="C87" s="14">
        <v>0.53942087556980178</v>
      </c>
      <c r="D87" s="15">
        <f t="shared" si="4"/>
        <v>946498.31480506365</v>
      </c>
      <c r="E87" s="13">
        <f t="shared" si="5"/>
        <v>808158.12819087575</v>
      </c>
      <c r="F87" s="14">
        <f t="shared" si="6"/>
        <v>-1.0605802077623296E-2</v>
      </c>
      <c r="G87" s="14">
        <f t="shared" si="7"/>
        <v>8.0375712106048644E-2</v>
      </c>
      <c r="H87" s="16" t="s">
        <v>43</v>
      </c>
      <c r="I87" s="13">
        <v>5.8993285480575999</v>
      </c>
      <c r="J87" s="14">
        <v>0.33292618117241896</v>
      </c>
      <c r="K87" s="13">
        <v>10351294.846199149</v>
      </c>
    </row>
    <row r="88" spans="1:11" ht="27.95" customHeight="1">
      <c r="A88" s="17">
        <v>42576</v>
      </c>
      <c r="B88" s="18">
        <v>1791873.5897632255</v>
      </c>
      <c r="C88" s="19">
        <v>0.58222052975486971</v>
      </c>
      <c r="D88" s="20">
        <f t="shared" si="4"/>
        <v>1043265.5906857052</v>
      </c>
      <c r="E88" s="18">
        <f t="shared" si="5"/>
        <v>748607.99907752033</v>
      </c>
      <c r="F88" s="19">
        <f t="shared" si="6"/>
        <v>0.10223713488657533</v>
      </c>
      <c r="G88" s="19">
        <f t="shared" si="7"/>
        <v>-7.3686234210949497E-2</v>
      </c>
      <c r="H88" s="21" t="s">
        <v>48</v>
      </c>
      <c r="I88" s="18">
        <v>6.3765013228263925</v>
      </c>
      <c r="J88" s="19">
        <v>0.32165081446121446</v>
      </c>
      <c r="K88" s="18">
        <v>11425884.315462885</v>
      </c>
    </row>
    <row r="89" spans="1:11" ht="27.95" customHeight="1">
      <c r="A89" s="12">
        <v>42583</v>
      </c>
      <c r="B89" s="13">
        <v>1732335.4618745982</v>
      </c>
      <c r="C89" s="14">
        <v>0.60584312166088561</v>
      </c>
      <c r="D89" s="15">
        <f t="shared" si="4"/>
        <v>1049523.5239859587</v>
      </c>
      <c r="E89" s="13">
        <f t="shared" si="5"/>
        <v>682811.93788863951</v>
      </c>
      <c r="F89" s="14">
        <f t="shared" si="6"/>
        <v>5.9984086086270032E-3</v>
      </c>
      <c r="G89" s="14">
        <f t="shared" si="7"/>
        <v>-8.7891207774908456E-2</v>
      </c>
      <c r="H89" s="16" t="s">
        <v>41</v>
      </c>
      <c r="I89" s="13">
        <v>6.3555689961894135</v>
      </c>
      <c r="J89" s="14">
        <v>0.32082328298514096</v>
      </c>
      <c r="K89" s="13">
        <v>11009977.552489663</v>
      </c>
    </row>
    <row r="90" spans="1:11" ht="27.95" customHeight="1">
      <c r="A90" s="17">
        <v>42590</v>
      </c>
      <c r="B90" s="18">
        <v>1839443.4928886979</v>
      </c>
      <c r="C90" s="19">
        <v>0.61625376666202103</v>
      </c>
      <c r="D90" s="20">
        <f t="shared" si="4"/>
        <v>1133563.9810546045</v>
      </c>
      <c r="E90" s="18">
        <f t="shared" si="5"/>
        <v>705879.51183409337</v>
      </c>
      <c r="F90" s="19">
        <f t="shared" si="6"/>
        <v>8.0074867449822132E-2</v>
      </c>
      <c r="G90" s="19">
        <f t="shared" si="7"/>
        <v>3.3783202468284861E-2</v>
      </c>
      <c r="H90" s="21" t="s">
        <v>49</v>
      </c>
      <c r="I90" s="18">
        <v>6.1902258207341614</v>
      </c>
      <c r="J90" s="19">
        <v>0.34105047360032692</v>
      </c>
      <c r="K90" s="18">
        <v>11386570.605461054</v>
      </c>
    </row>
    <row r="91" spans="1:11" ht="27.95" customHeight="1">
      <c r="A91" s="12">
        <v>42597</v>
      </c>
      <c r="B91" s="13">
        <v>1955551.9693771405</v>
      </c>
      <c r="C91" s="14">
        <v>0.57481015290990856</v>
      </c>
      <c r="D91" s="15">
        <f t="shared" si="4"/>
        <v>1124071.126540947</v>
      </c>
      <c r="E91" s="13">
        <f t="shared" si="5"/>
        <v>831480.84283619351</v>
      </c>
      <c r="F91" s="14">
        <f t="shared" si="6"/>
        <v>-8.3743438150053872E-3</v>
      </c>
      <c r="G91" s="14">
        <f t="shared" si="7"/>
        <v>0.1779359350942897</v>
      </c>
      <c r="H91" s="16" t="s">
        <v>28</v>
      </c>
      <c r="I91" s="13">
        <v>6.5376142688886354</v>
      </c>
      <c r="J91" s="14">
        <v>0.33295625211440782</v>
      </c>
      <c r="K91" s="13">
        <v>12784644.458553266</v>
      </c>
    </row>
    <row r="92" spans="1:11" ht="27.95" customHeight="1">
      <c r="A92" s="17">
        <v>42604</v>
      </c>
      <c r="B92" s="18">
        <v>1757104.6992656549</v>
      </c>
      <c r="C92" s="19">
        <v>0.59550383751544389</v>
      </c>
      <c r="D92" s="20">
        <f t="shared" si="4"/>
        <v>1046362.5913291174</v>
      </c>
      <c r="E92" s="18">
        <f t="shared" si="5"/>
        <v>710742.10793653748</v>
      </c>
      <c r="F92" s="19">
        <f t="shared" si="6"/>
        <v>-6.9131332864103112E-2</v>
      </c>
      <c r="G92" s="19">
        <f t="shared" si="7"/>
        <v>-0.14520928045415263</v>
      </c>
      <c r="H92" s="21" t="s">
        <v>24</v>
      </c>
      <c r="I92" s="18">
        <v>6.1364256603761564</v>
      </c>
      <c r="J92" s="19">
        <v>0.32706952746328855</v>
      </c>
      <c r="K92" s="18">
        <v>10782342.364541294</v>
      </c>
    </row>
    <row r="93" spans="1:11" ht="27.95" customHeight="1">
      <c r="A93" s="12">
        <v>42611</v>
      </c>
      <c r="B93" s="13">
        <v>1884637.6811324095</v>
      </c>
      <c r="C93" s="14">
        <v>0.56733256551092526</v>
      </c>
      <c r="D93" s="15">
        <f t="shared" si="4"/>
        <v>1069216.330695411</v>
      </c>
      <c r="E93" s="13">
        <f t="shared" si="5"/>
        <v>815421.35043699853</v>
      </c>
      <c r="F93" s="14">
        <f t="shared" si="6"/>
        <v>2.1841128071354417E-2</v>
      </c>
      <c r="G93" s="14">
        <f t="shared" si="7"/>
        <v>0.14728161077211416</v>
      </c>
      <c r="H93" s="16" t="s">
        <v>28</v>
      </c>
      <c r="I93" s="13">
        <v>6.2880627142617413</v>
      </c>
      <c r="J93" s="14">
        <v>0.33709353630316385</v>
      </c>
      <c r="K93" s="13">
        <v>11850719.932621412</v>
      </c>
    </row>
    <row r="94" spans="1:11" ht="27.95" customHeight="1">
      <c r="A94" s="17">
        <v>42618</v>
      </c>
      <c r="B94" s="18">
        <v>1837738.6244879707</v>
      </c>
      <c r="C94" s="19">
        <v>0.56934909423135283</v>
      </c>
      <c r="D94" s="20">
        <f t="shared" si="4"/>
        <v>1046314.8212861983</v>
      </c>
      <c r="E94" s="18">
        <f t="shared" si="5"/>
        <v>791423.80320177239</v>
      </c>
      <c r="F94" s="19">
        <f t="shared" si="6"/>
        <v>-2.1418967099312482E-2</v>
      </c>
      <c r="G94" s="19">
        <f t="shared" si="7"/>
        <v>-2.9429628280355228E-2</v>
      </c>
      <c r="H94" s="21" t="s">
        <v>42</v>
      </c>
      <c r="I94" s="18">
        <v>5.8364324545673529</v>
      </c>
      <c r="J94" s="19">
        <v>0.34052227095314225</v>
      </c>
      <c r="K94" s="18">
        <v>10725837.350973558</v>
      </c>
    </row>
    <row r="95" spans="1:11" ht="27.95" customHeight="1">
      <c r="A95" s="12">
        <v>42625</v>
      </c>
      <c r="B95" s="13">
        <v>1919262.6051643859</v>
      </c>
      <c r="C95" s="14">
        <v>0.58776523526138091</v>
      </c>
      <c r="D95" s="15">
        <f t="shared" si="4"/>
        <v>1128075.836652816</v>
      </c>
      <c r="E95" s="13">
        <f t="shared" si="5"/>
        <v>791186.76851156983</v>
      </c>
      <c r="F95" s="14">
        <f t="shared" si="6"/>
        <v>7.8141887798274468E-2</v>
      </c>
      <c r="G95" s="14">
        <f t="shared" si="7"/>
        <v>-2.9950412060342267E-4</v>
      </c>
      <c r="H95" s="16" t="s">
        <v>50</v>
      </c>
      <c r="I95" s="13">
        <v>5.6766392273878408</v>
      </c>
      <c r="J95" s="14">
        <v>0.34922817367971914</v>
      </c>
      <c r="K95" s="13">
        <v>10894961.392134733</v>
      </c>
    </row>
    <row r="96" spans="1:11" ht="27.95" customHeight="1">
      <c r="A96" s="17">
        <v>42632</v>
      </c>
      <c r="B96" s="18">
        <v>1789440.647539329</v>
      </c>
      <c r="C96" s="19">
        <v>0.57262132500011476</v>
      </c>
      <c r="D96" s="20">
        <f t="shared" si="4"/>
        <v>1024671.8746030339</v>
      </c>
      <c r="E96" s="18">
        <f t="shared" si="5"/>
        <v>764768.77293629514</v>
      </c>
      <c r="F96" s="19">
        <f t="shared" si="6"/>
        <v>-9.1664016451764876E-2</v>
      </c>
      <c r="G96" s="19">
        <f t="shared" si="7"/>
        <v>-3.3390340469133327E-2</v>
      </c>
      <c r="H96" s="21" t="s">
        <v>40</v>
      </c>
      <c r="I96" s="18">
        <v>6.1274205458038722</v>
      </c>
      <c r="J96" s="19">
        <v>0.34299263813311559</v>
      </c>
      <c r="K96" s="18">
        <v>10964655.38922907</v>
      </c>
    </row>
    <row r="97" spans="1:11" ht="27.95" customHeight="1">
      <c r="A97" s="12">
        <v>42639</v>
      </c>
      <c r="B97" s="13">
        <v>1881140.4324510256</v>
      </c>
      <c r="C97" s="14">
        <v>0.57218854628159066</v>
      </c>
      <c r="D97" s="15">
        <f t="shared" si="4"/>
        <v>1076367.009395675</v>
      </c>
      <c r="E97" s="13">
        <f t="shared" si="5"/>
        <v>804773.42305535055</v>
      </c>
      <c r="F97" s="14">
        <f t="shared" si="6"/>
        <v>5.0450428155518826E-2</v>
      </c>
      <c r="G97" s="14">
        <f t="shared" si="7"/>
        <v>5.2309471221555458E-2</v>
      </c>
      <c r="H97" s="16" t="s">
        <v>13</v>
      </c>
      <c r="I97" s="13">
        <v>6.4303724753717528</v>
      </c>
      <c r="J97" s="14">
        <v>0.32186308125638341</v>
      </c>
      <c r="K97" s="13">
        <v>12096433.659141991</v>
      </c>
    </row>
    <row r="98" spans="1:11" ht="27.95" customHeight="1">
      <c r="A98" s="17">
        <v>42646</v>
      </c>
      <c r="B98" s="18">
        <v>2071927.698025295</v>
      </c>
      <c r="C98" s="19">
        <v>0.58809973103307323</v>
      </c>
      <c r="D98" s="20">
        <f t="shared" si="4"/>
        <v>1218500.1219286507</v>
      </c>
      <c r="E98" s="18">
        <f t="shared" si="5"/>
        <v>853427.57609664439</v>
      </c>
      <c r="F98" s="19">
        <f t="shared" si="6"/>
        <v>0.13204893060850692</v>
      </c>
      <c r="G98" s="19">
        <f t="shared" si="7"/>
        <v>6.0456958005119805E-2</v>
      </c>
      <c r="H98" s="21" t="s">
        <v>51</v>
      </c>
      <c r="I98" s="18">
        <v>7.0352358624945683</v>
      </c>
      <c r="J98" s="19">
        <v>0.30757945266144143</v>
      </c>
      <c r="K98" s="18">
        <v>14576500.045643374</v>
      </c>
    </row>
    <row r="99" spans="1:11" ht="27.95" customHeight="1">
      <c r="A99" s="12">
        <v>42653</v>
      </c>
      <c r="B99" s="13">
        <v>1854474.5751671032</v>
      </c>
      <c r="C99" s="14">
        <v>0.61654289479463886</v>
      </c>
      <c r="D99" s="15">
        <f t="shared" si="4"/>
        <v>1143363.122896584</v>
      </c>
      <c r="E99" s="13">
        <f t="shared" si="5"/>
        <v>711111.45227051922</v>
      </c>
      <c r="F99" s="14">
        <f t="shared" si="6"/>
        <v>-6.1663513757503195E-2</v>
      </c>
      <c r="G99" s="14">
        <f t="shared" si="7"/>
        <v>-0.16675829070000536</v>
      </c>
      <c r="H99" s="16" t="s">
        <v>8</v>
      </c>
      <c r="I99" s="13">
        <v>6.3655701228581032</v>
      </c>
      <c r="J99" s="14">
        <v>0.33118982669161567</v>
      </c>
      <c r="K99" s="13">
        <v>11804787.949283686</v>
      </c>
    </row>
    <row r="100" spans="1:11" ht="27.95" customHeight="1">
      <c r="A100" s="17">
        <v>42660</v>
      </c>
      <c r="B100" s="18">
        <v>2042138.4500319257</v>
      </c>
      <c r="C100" s="19">
        <v>0.59266902669690935</v>
      </c>
      <c r="D100" s="20">
        <f t="shared" si="4"/>
        <v>1210312.2075607565</v>
      </c>
      <c r="E100" s="18">
        <f t="shared" si="5"/>
        <v>831826.24247116921</v>
      </c>
      <c r="F100" s="19">
        <f t="shared" si="6"/>
        <v>5.8554525087851701E-2</v>
      </c>
      <c r="G100" s="19">
        <f t="shared" si="7"/>
        <v>0.16975509227873886</v>
      </c>
      <c r="H100" s="21" t="s">
        <v>52</v>
      </c>
      <c r="I100" s="18">
        <v>7.2551151060638865</v>
      </c>
      <c r="J100" s="19">
        <v>0.30925460877580724</v>
      </c>
      <c r="K100" s="18">
        <v>14815949.517500516</v>
      </c>
    </row>
    <row r="101" spans="1:11" ht="27.95" customHeight="1">
      <c r="A101" s="12">
        <v>42667</v>
      </c>
      <c r="B101" s="13">
        <v>2048821.6200921037</v>
      </c>
      <c r="C101" s="14">
        <v>0.54940813274174494</v>
      </c>
      <c r="D101" s="15">
        <f t="shared" si="4"/>
        <v>1125639.2606157195</v>
      </c>
      <c r="E101" s="13">
        <f t="shared" si="5"/>
        <v>923182.35947638424</v>
      </c>
      <c r="F101" s="14">
        <f t="shared" si="6"/>
        <v>-6.9959590935371518E-2</v>
      </c>
      <c r="G101" s="14">
        <f t="shared" si="7"/>
        <v>0.1098259616501356</v>
      </c>
      <c r="H101" s="16" t="s">
        <v>53</v>
      </c>
      <c r="I101" s="13">
        <v>6.6213478308648401</v>
      </c>
      <c r="J101" s="14">
        <v>0.31641808431376917</v>
      </c>
      <c r="K101" s="13">
        <v>13565960.590025838</v>
      </c>
    </row>
    <row r="102" spans="1:11" ht="27.95" customHeight="1">
      <c r="A102" s="17">
        <v>42674</v>
      </c>
      <c r="B102" s="18">
        <v>2074944.7238382238</v>
      </c>
      <c r="C102" s="19">
        <v>0.56137016491386638</v>
      </c>
      <c r="D102" s="20">
        <f t="shared" si="4"/>
        <v>1164812.0618082206</v>
      </c>
      <c r="E102" s="18">
        <f t="shared" si="5"/>
        <v>910132.66203000327</v>
      </c>
      <c r="F102" s="19">
        <f t="shared" si="6"/>
        <v>3.4800492984825133E-2</v>
      </c>
      <c r="G102" s="19">
        <f t="shared" si="7"/>
        <v>-1.4135557631086641E-2</v>
      </c>
      <c r="H102" s="21" t="s">
        <v>54</v>
      </c>
      <c r="I102" s="18">
        <v>6.4384752341926275</v>
      </c>
      <c r="J102" s="19">
        <v>0.32287868634227374</v>
      </c>
      <c r="K102" s="18">
        <v>13359480.216751065</v>
      </c>
    </row>
    <row r="103" spans="1:11" ht="27.95" customHeight="1">
      <c r="A103" s="12">
        <v>42681</v>
      </c>
      <c r="B103" s="13">
        <v>2163379.2465292392</v>
      </c>
      <c r="C103" s="14">
        <v>0.56951702106454238</v>
      </c>
      <c r="D103" s="15">
        <f t="shared" si="4"/>
        <v>1232081.3039161866</v>
      </c>
      <c r="E103" s="13">
        <f t="shared" si="5"/>
        <v>931297.94261305267</v>
      </c>
      <c r="F103" s="14">
        <f t="shared" si="6"/>
        <v>5.7751155155054933E-2</v>
      </c>
      <c r="G103" s="14">
        <f t="shared" si="7"/>
        <v>2.3255159897065284E-2</v>
      </c>
      <c r="H103" s="16" t="s">
        <v>55</v>
      </c>
      <c r="I103" s="13">
        <v>6.7594933265130539</v>
      </c>
      <c r="J103" s="14">
        <v>0.31917065557373619</v>
      </c>
      <c r="K103" s="13">
        <v>14623347.579631232</v>
      </c>
    </row>
    <row r="104" spans="1:11" ht="27.95" customHeight="1">
      <c r="A104" s="17">
        <v>42688</v>
      </c>
      <c r="B104" s="18">
        <v>2082268.3786336465</v>
      </c>
      <c r="C104" s="19">
        <v>0.54813240929502871</v>
      </c>
      <c r="D104" s="20">
        <f t="shared" si="4"/>
        <v>1141358.7831793136</v>
      </c>
      <c r="E104" s="18">
        <f t="shared" si="5"/>
        <v>940909.59545433288</v>
      </c>
      <c r="F104" s="19">
        <f t="shared" si="6"/>
        <v>-7.363355035784587E-2</v>
      </c>
      <c r="G104" s="19">
        <f t="shared" si="7"/>
        <v>1.0320706619743693E-2</v>
      </c>
      <c r="H104" s="21" t="s">
        <v>56</v>
      </c>
      <c r="I104" s="18">
        <v>6.6556583066492783</v>
      </c>
      <c r="J104" s="19">
        <v>0.33816011012719405</v>
      </c>
      <c r="K104" s="18">
        <v>13858866.830926154</v>
      </c>
    </row>
    <row r="105" spans="1:11" ht="27.95" customHeight="1">
      <c r="A105" s="12">
        <v>42695</v>
      </c>
      <c r="B105" s="13">
        <v>2062922.0861759908</v>
      </c>
      <c r="C105" s="14">
        <v>0.55824883225699751</v>
      </c>
      <c r="D105" s="15">
        <f t="shared" si="4"/>
        <v>1151623.8456449159</v>
      </c>
      <c r="E105" s="13">
        <f t="shared" si="5"/>
        <v>911298.24053107481</v>
      </c>
      <c r="F105" s="14">
        <f t="shared" si="6"/>
        <v>8.9937210076996461E-3</v>
      </c>
      <c r="G105" s="14">
        <f t="shared" si="7"/>
        <v>-3.1470988356707918E-2</v>
      </c>
      <c r="H105" s="16" t="s">
        <v>54</v>
      </c>
      <c r="I105" s="13">
        <v>11.901892374603996</v>
      </c>
      <c r="J105" s="14">
        <v>0.33011565853945135</v>
      </c>
      <c r="K105" s="13">
        <v>24552676.64686019</v>
      </c>
    </row>
    <row r="106" spans="1:11" ht="27.95" customHeight="1">
      <c r="A106" s="17">
        <v>42702</v>
      </c>
      <c r="B106" s="18">
        <v>2151493.5121497903</v>
      </c>
      <c r="C106" s="19">
        <v>0.59757241482495194</v>
      </c>
      <c r="D106" s="20">
        <f t="shared" si="4"/>
        <v>1285673.1735355672</v>
      </c>
      <c r="E106" s="18">
        <f t="shared" si="5"/>
        <v>865820.33861422306</v>
      </c>
      <c r="F106" s="19">
        <f t="shared" si="6"/>
        <v>0.11640027114546496</v>
      </c>
      <c r="G106" s="19">
        <f t="shared" si="7"/>
        <v>-4.9904520709212301E-2</v>
      </c>
      <c r="H106" s="21" t="s">
        <v>57</v>
      </c>
      <c r="I106" s="18">
        <v>17.160791441634853</v>
      </c>
      <c r="J106" s="19">
        <v>0.32278667904700398</v>
      </c>
      <c r="K106" s="18">
        <v>36921331.450033039</v>
      </c>
    </row>
    <row r="107" spans="1:11" ht="27.95" customHeight="1">
      <c r="A107" s="12">
        <v>42709</v>
      </c>
      <c r="B107" s="13">
        <v>2341892.4719462292</v>
      </c>
      <c r="C107" s="14">
        <v>0.58945196906338426</v>
      </c>
      <c r="D107" s="15">
        <f t="shared" si="4"/>
        <v>1380433.1289234213</v>
      </c>
      <c r="E107" s="13">
        <f t="shared" si="5"/>
        <v>961459.34302280797</v>
      </c>
      <c r="F107" s="14">
        <f t="shared" si="6"/>
        <v>7.370454431064051E-2</v>
      </c>
      <c r="G107" s="14">
        <f t="shared" si="7"/>
        <v>0.1104605657123493</v>
      </c>
      <c r="H107" s="16" t="s">
        <v>58</v>
      </c>
      <c r="I107" s="13">
        <v>18.816788929630111</v>
      </c>
      <c r="J107" s="14">
        <v>0.31573054043886117</v>
      </c>
      <c r="K107" s="13">
        <v>44066896.340501904</v>
      </c>
    </row>
    <row r="108" spans="1:11" ht="27.95" customHeight="1">
      <c r="A108" s="17">
        <v>42716</v>
      </c>
      <c r="B108" s="18">
        <v>2195307.2466731295</v>
      </c>
      <c r="C108" s="19">
        <v>0.58216548461862583</v>
      </c>
      <c r="D108" s="20">
        <f t="shared" si="4"/>
        <v>1278032.1071462436</v>
      </c>
      <c r="E108" s="18">
        <f t="shared" si="5"/>
        <v>917275.13952688593</v>
      </c>
      <c r="F108" s="19">
        <f t="shared" si="6"/>
        <v>-7.4180356608102196E-2</v>
      </c>
      <c r="G108" s="19">
        <f t="shared" si="7"/>
        <v>-4.5955352991846568E-2</v>
      </c>
      <c r="H108" s="21" t="s">
        <v>59</v>
      </c>
      <c r="I108" s="18">
        <v>19.003659391113718</v>
      </c>
      <c r="J108" s="19">
        <v>0.32939388823688387</v>
      </c>
      <c r="K108" s="18">
        <v>41718871.174619816</v>
      </c>
    </row>
    <row r="109" spans="1:11" ht="27.95" customHeight="1">
      <c r="A109" s="12">
        <v>42723</v>
      </c>
      <c r="B109" s="13">
        <v>1687499.4950354635</v>
      </c>
      <c r="C109" s="14">
        <v>0.56991107597680424</v>
      </c>
      <c r="D109" s="15">
        <f t="shared" si="4"/>
        <v>961724.65292597481</v>
      </c>
      <c r="E109" s="13">
        <f t="shared" si="5"/>
        <v>725774.84210948867</v>
      </c>
      <c r="F109" s="14">
        <f t="shared" si="6"/>
        <v>-0.24749570253486136</v>
      </c>
      <c r="G109" s="14">
        <f t="shared" si="7"/>
        <v>-0.20877083566896806</v>
      </c>
      <c r="H109" s="16" t="s">
        <v>23</v>
      </c>
      <c r="I109" s="13">
        <v>12.860216913496071</v>
      </c>
      <c r="J109" s="14">
        <v>0.39423405008291384</v>
      </c>
      <c r="K109" s="13">
        <v>21701609.547571149</v>
      </c>
    </row>
    <row r="110" spans="1:11" ht="27.95" customHeight="1">
      <c r="A110" s="17">
        <v>42730</v>
      </c>
      <c r="B110" s="18">
        <v>1973777.6294305865</v>
      </c>
      <c r="C110" s="19">
        <v>0.56622760701324171</v>
      </c>
      <c r="D110" s="20">
        <f t="shared" si="4"/>
        <v>1117607.3838887499</v>
      </c>
      <c r="E110" s="18">
        <f t="shared" si="5"/>
        <v>856170.2455418366</v>
      </c>
      <c r="F110" s="19">
        <f t="shared" si="6"/>
        <v>0.16208665389674021</v>
      </c>
      <c r="G110" s="19">
        <f t="shared" si="7"/>
        <v>0.1796637136847419</v>
      </c>
      <c r="H110" s="21" t="s">
        <v>60</v>
      </c>
      <c r="I110" s="18">
        <v>19.163872942497161</v>
      </c>
      <c r="J110" s="19">
        <v>0.3251007820202686</v>
      </c>
      <c r="K110" s="18">
        <v>37825223.707151003</v>
      </c>
    </row>
    <row r="111" spans="1:11" ht="27.95" customHeight="1">
      <c r="A111" s="12">
        <v>42737</v>
      </c>
      <c r="B111" s="13">
        <v>2060742.1658779234</v>
      </c>
      <c r="C111" s="14">
        <v>0.55648488252517792</v>
      </c>
      <c r="D111" s="15">
        <f t="shared" si="4"/>
        <v>1146771.8620932568</v>
      </c>
      <c r="E111" s="13">
        <f t="shared" si="5"/>
        <v>913970.30378466658</v>
      </c>
      <c r="F111" s="14">
        <f t="shared" si="6"/>
        <v>2.6095459483301015E-2</v>
      </c>
      <c r="G111" s="14">
        <f t="shared" si="7"/>
        <v>6.7510005800599376E-2</v>
      </c>
      <c r="H111" s="16" t="s">
        <v>61</v>
      </c>
      <c r="I111" s="13">
        <v>19.411284821045776</v>
      </c>
      <c r="J111" s="14">
        <v>0.27719528490387946</v>
      </c>
      <c r="K111" s="13">
        <v>40001653.124595128</v>
      </c>
    </row>
    <row r="112" spans="1:11" ht="27.95" customHeight="1">
      <c r="A112" s="17">
        <v>42744</v>
      </c>
      <c r="B112" s="18">
        <v>1984733.3999102428</v>
      </c>
      <c r="C112" s="19">
        <v>0.58712211054954289</v>
      </c>
      <c r="D112" s="20">
        <f t="shared" si="4"/>
        <v>1165280.8626334716</v>
      </c>
      <c r="E112" s="18">
        <f t="shared" si="5"/>
        <v>819452.53727677115</v>
      </c>
      <c r="F112" s="19">
        <f t="shared" si="6"/>
        <v>1.6140089543555308E-2</v>
      </c>
      <c r="G112" s="19">
        <f t="shared" si="7"/>
        <v>-0.10341448307073664</v>
      </c>
      <c r="H112" s="21" t="s">
        <v>62</v>
      </c>
      <c r="I112" s="18">
        <v>19.929202935233882</v>
      </c>
      <c r="J112" s="19">
        <v>0.2851862811793664</v>
      </c>
      <c r="K112" s="18">
        <v>39554154.699147925</v>
      </c>
    </row>
    <row r="113" spans="1:11" ht="27.95" customHeight="1">
      <c r="A113" s="12">
        <v>42751</v>
      </c>
      <c r="B113" s="13">
        <v>1703750.8591081495</v>
      </c>
      <c r="C113" s="14">
        <v>0.57473607343007982</v>
      </c>
      <c r="D113" s="15">
        <f t="shared" si="4"/>
        <v>979207.07886694302</v>
      </c>
      <c r="E113" s="13">
        <f t="shared" si="5"/>
        <v>724543.78024120652</v>
      </c>
      <c r="F113" s="14">
        <f t="shared" si="6"/>
        <v>-0.15968148944453781</v>
      </c>
      <c r="G113" s="14">
        <f t="shared" si="7"/>
        <v>-0.11581971220806542</v>
      </c>
      <c r="H113" s="16" t="s">
        <v>63</v>
      </c>
      <c r="I113" s="13">
        <v>19.642603340338049</v>
      </c>
      <c r="J113" s="14">
        <v>0.28511413273284131</v>
      </c>
      <c r="K113" s="13">
        <v>33466102.316221558</v>
      </c>
    </row>
    <row r="114" spans="1:11" ht="27.95" customHeight="1">
      <c r="A114" s="17">
        <v>42758</v>
      </c>
      <c r="B114" s="18">
        <v>1660432.4211372337</v>
      </c>
      <c r="C114" s="19">
        <v>0.58530526656927107</v>
      </c>
      <c r="D114" s="20">
        <f t="shared" si="4"/>
        <v>971859.84087398869</v>
      </c>
      <c r="E114" s="18">
        <f t="shared" si="5"/>
        <v>688572.58026324504</v>
      </c>
      <c r="F114" s="19">
        <f t="shared" si="6"/>
        <v>-7.5032525310743635E-3</v>
      </c>
      <c r="G114" s="19">
        <f t="shared" si="7"/>
        <v>-4.9646689349795235E-2</v>
      </c>
      <c r="H114" s="21" t="s">
        <v>64</v>
      </c>
      <c r="I114" s="18">
        <v>19.843748424245256</v>
      </c>
      <c r="J114" s="19">
        <v>0.2920195588759894</v>
      </c>
      <c r="K114" s="18">
        <v>32949203.240507718</v>
      </c>
    </row>
    <row r="115" spans="1:11" ht="27.95" customHeight="1">
      <c r="A115" s="12">
        <v>42765</v>
      </c>
      <c r="B115" s="13">
        <v>470330.5090831042</v>
      </c>
      <c r="C115" s="14">
        <v>0.5383711042187973</v>
      </c>
      <c r="D115" s="15">
        <f t="shared" si="4"/>
        <v>253212.35552285987</v>
      </c>
      <c r="E115" s="13">
        <f t="shared" si="5"/>
        <v>217118.15356024433</v>
      </c>
      <c r="F115" s="14">
        <f t="shared" si="6"/>
        <v>-0.73945589181342519</v>
      </c>
      <c r="G115" s="14">
        <f t="shared" si="7"/>
        <v>-0.68468370686901459</v>
      </c>
      <c r="H115" s="16" t="s">
        <v>65</v>
      </c>
      <c r="I115" s="13">
        <v>16.062692057666553</v>
      </c>
      <c r="J115" s="14">
        <v>0.31574656017498082</v>
      </c>
      <c r="K115" s="13">
        <v>7554774.1327274442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tabSelected="1" topLeftCell="B1" zoomScale="70" zoomScaleNormal="70" workbookViewId="0">
      <selection activeCell="G21" sqref="G21"/>
    </sheetView>
  </sheetViews>
  <sheetFormatPr defaultColWidth="11" defaultRowHeight="15.75"/>
  <cols>
    <col min="1" max="1" width="27" customWidth="1"/>
    <col min="2" max="2" width="17.875" customWidth="1"/>
    <col min="3" max="4" width="20.375" customWidth="1"/>
    <col min="5" max="5" width="24.125" bestFit="1" customWidth="1"/>
    <col min="6" max="6" width="22.625" bestFit="1" customWidth="1"/>
  </cols>
  <sheetData>
    <row r="1" spans="1:6" ht="27.95" customHeight="1">
      <c r="A1" s="4" t="s">
        <v>22</v>
      </c>
    </row>
    <row r="2" spans="1:6" ht="27.95" customHeight="1">
      <c r="A2" s="2"/>
    </row>
    <row r="3" spans="1:6" ht="27.95" customHeight="1">
      <c r="A3" s="10" t="s">
        <v>0</v>
      </c>
      <c r="B3" s="10" t="s">
        <v>17</v>
      </c>
      <c r="C3" s="10" t="s">
        <v>18</v>
      </c>
      <c r="D3" s="10" t="s">
        <v>166</v>
      </c>
      <c r="E3" s="10" t="s">
        <v>19</v>
      </c>
      <c r="F3" s="10" t="s">
        <v>20</v>
      </c>
    </row>
    <row r="4" spans="1:6" ht="27.95" customHeight="1">
      <c r="A4" s="22">
        <v>42401</v>
      </c>
      <c r="B4" s="20">
        <v>4307480.1581702661</v>
      </c>
      <c r="C4" s="20">
        <v>3357674.7802201482</v>
      </c>
      <c r="D4" s="20">
        <f>B4+C4</f>
        <v>7665154.9383904142</v>
      </c>
      <c r="E4" s="19">
        <f>0</f>
        <v>0</v>
      </c>
      <c r="F4" s="19">
        <f>0</f>
        <v>0</v>
      </c>
    </row>
    <row r="5" spans="1:6" ht="27.95" customHeight="1">
      <c r="A5" s="23">
        <v>42430</v>
      </c>
      <c r="B5" s="27">
        <v>4805972.4773261426</v>
      </c>
      <c r="C5" s="27">
        <v>3478899.5889546452</v>
      </c>
      <c r="D5" s="27">
        <f t="shared" ref="D5:D15" si="0">B5+C5</f>
        <v>8284872.0662807878</v>
      </c>
      <c r="E5" s="28">
        <f>(B5-B4)/B4</f>
        <v>0.11572713067763181</v>
      </c>
      <c r="F5" s="25">
        <f>(C5-C4)/C4</f>
        <v>3.6103797023054413E-2</v>
      </c>
    </row>
    <row r="6" spans="1:6" ht="27.95" customHeight="1">
      <c r="A6" s="22">
        <v>42461</v>
      </c>
      <c r="B6" s="20">
        <v>4736141.8794625467</v>
      </c>
      <c r="C6" s="20">
        <v>3196013.5608189078</v>
      </c>
      <c r="D6" s="20">
        <f t="shared" si="0"/>
        <v>7932155.4402814545</v>
      </c>
      <c r="E6" s="19">
        <f t="shared" ref="E6:E15" si="1">(B6-B5)/B5</f>
        <v>-1.4529962082189655E-2</v>
      </c>
      <c r="F6" s="19">
        <f t="shared" ref="F6:F14" si="2">(C6-C5)/C5</f>
        <v>-8.1314801103742188E-2</v>
      </c>
    </row>
    <row r="7" spans="1:6" ht="27.95" customHeight="1">
      <c r="A7" s="23">
        <v>42491</v>
      </c>
      <c r="B7" s="24">
        <v>4721924.4056440685</v>
      </c>
      <c r="C7" s="27">
        <v>3105157.1439941414</v>
      </c>
      <c r="D7" s="27">
        <f t="shared" si="0"/>
        <v>7827081.5496382099</v>
      </c>
      <c r="E7" s="28">
        <f t="shared" si="1"/>
        <v>-3.0019104537661275E-3</v>
      </c>
      <c r="F7" s="25">
        <f t="shared" si="2"/>
        <v>-2.8428044842677854E-2</v>
      </c>
    </row>
    <row r="8" spans="1:6" ht="27.95" customHeight="1">
      <c r="A8" s="22">
        <v>42522</v>
      </c>
      <c r="B8" s="20">
        <v>4417157.2336368617</v>
      </c>
      <c r="C8" s="20">
        <v>3005867.2564840373</v>
      </c>
      <c r="D8" s="20">
        <f t="shared" si="0"/>
        <v>7423024.4901208989</v>
      </c>
      <c r="E8" s="19">
        <f t="shared" si="1"/>
        <v>-6.4543001078738518E-2</v>
      </c>
      <c r="F8" s="19">
        <f t="shared" si="2"/>
        <v>-3.1975801193233087E-2</v>
      </c>
    </row>
    <row r="9" spans="1:6" ht="27.95" customHeight="1">
      <c r="A9" s="23">
        <v>42552</v>
      </c>
      <c r="B9" s="24">
        <v>4151937.1674755439</v>
      </c>
      <c r="C9" s="27">
        <v>3204650.5512428675</v>
      </c>
      <c r="D9" s="27">
        <f t="shared" si="0"/>
        <v>7356587.7187184114</v>
      </c>
      <c r="E9" s="28">
        <f t="shared" si="1"/>
        <v>-6.0043157201118941E-2</v>
      </c>
      <c r="F9" s="25">
        <f t="shared" si="2"/>
        <v>6.6131760918593269E-2</v>
      </c>
    </row>
    <row r="10" spans="1:6" ht="27.95" customHeight="1">
      <c r="A10" s="22">
        <v>42583</v>
      </c>
      <c r="B10" s="20">
        <v>4552571.9635738228</v>
      </c>
      <c r="C10" s="20">
        <v>3123345.2058953624</v>
      </c>
      <c r="D10" s="20">
        <f t="shared" si="0"/>
        <v>7675917.1694691852</v>
      </c>
      <c r="E10" s="19">
        <f t="shared" si="1"/>
        <v>9.6493463156590187E-2</v>
      </c>
      <c r="F10" s="19">
        <f t="shared" si="2"/>
        <v>-2.5371048745384178E-2</v>
      </c>
    </row>
    <row r="11" spans="1:6" ht="27.95" customHeight="1">
      <c r="A11" s="23">
        <v>42614</v>
      </c>
      <c r="B11" s="24">
        <v>4208786.0371760791</v>
      </c>
      <c r="C11" s="27">
        <v>3232806.8653927427</v>
      </c>
      <c r="D11" s="27">
        <f t="shared" si="0"/>
        <v>7441592.9025688218</v>
      </c>
      <c r="E11" s="28">
        <f t="shared" si="1"/>
        <v>-7.5514660536605258E-2</v>
      </c>
      <c r="F11" s="25">
        <f t="shared" si="2"/>
        <v>3.504628924486787E-2</v>
      </c>
    </row>
    <row r="12" spans="1:6" ht="27.95" customHeight="1">
      <c r="A12" s="22">
        <v>42644</v>
      </c>
      <c r="B12" s="20">
        <v>4944308.3778355354</v>
      </c>
      <c r="C12" s="20">
        <v>3527814.1127068838</v>
      </c>
      <c r="D12" s="20">
        <f t="shared" si="0"/>
        <v>8472122.4905424193</v>
      </c>
      <c r="E12" s="19">
        <f t="shared" si="1"/>
        <v>0.1747587865390661</v>
      </c>
      <c r="F12" s="19">
        <f t="shared" si="2"/>
        <v>9.1254213319143546E-2</v>
      </c>
    </row>
    <row r="13" spans="1:6" ht="27.95" customHeight="1">
      <c r="A13" s="23">
        <v>42675</v>
      </c>
      <c r="B13" s="24">
        <v>4907584.2798767602</v>
      </c>
      <c r="C13" s="27">
        <v>3850219.6186478166</v>
      </c>
      <c r="D13" s="27">
        <f t="shared" si="0"/>
        <v>8757803.8985245768</v>
      </c>
      <c r="E13" s="28">
        <f t="shared" si="1"/>
        <v>-7.4275500539980289E-3</v>
      </c>
      <c r="F13" s="25">
        <f t="shared" si="2"/>
        <v>9.1389595834898391E-2</v>
      </c>
    </row>
    <row r="14" spans="1:6" ht="27.95" customHeight="1">
      <c r="A14" s="22">
        <v>42705</v>
      </c>
      <c r="B14" s="20">
        <v>5049620.9796454376</v>
      </c>
      <c r="C14" s="20">
        <v>3681077.4031500267</v>
      </c>
      <c r="D14" s="20">
        <f t="shared" si="0"/>
        <v>8730698.3827954642</v>
      </c>
      <c r="E14" s="19">
        <f t="shared" si="1"/>
        <v>2.8942284364038309E-2</v>
      </c>
      <c r="F14" s="19">
        <f t="shared" si="2"/>
        <v>-4.3930537021467896E-2</v>
      </c>
    </row>
    <row r="15" spans="1:6" ht="27.95" customHeight="1">
      <c r="A15" s="23">
        <v>42736</v>
      </c>
      <c r="B15" s="24">
        <v>4456634.8358281702</v>
      </c>
      <c r="C15" s="27">
        <v>3380938.1863594092</v>
      </c>
      <c r="D15" s="27">
        <f t="shared" si="0"/>
        <v>7837573.0221875794</v>
      </c>
      <c r="E15" s="28">
        <f t="shared" si="1"/>
        <v>-0.11743181244840763</v>
      </c>
      <c r="F15" s="25">
        <f>(C15-C14)/C14</f>
        <v>-8.1535698362055042E-2</v>
      </c>
    </row>
    <row r="16" spans="1:6" ht="27.95" customHeight="1">
      <c r="A16" s="6"/>
      <c r="B16" s="2"/>
      <c r="C16" s="2"/>
      <c r="D16" s="2"/>
      <c r="E16" s="3"/>
      <c r="F16" s="3"/>
    </row>
    <row r="17" spans="1:6" ht="27.95" customHeight="1">
      <c r="A17" s="2"/>
      <c r="B17" s="2"/>
      <c r="C17" s="2"/>
      <c r="D17" s="2"/>
      <c r="E17" s="2"/>
      <c r="F17" s="2"/>
    </row>
    <row r="18" spans="1:6" ht="27.95" customHeight="1">
      <c r="A18" s="4" t="s">
        <v>21</v>
      </c>
      <c r="B18" s="2"/>
      <c r="C18" s="2"/>
      <c r="D18" s="2"/>
      <c r="E18" s="2"/>
      <c r="F18" s="2"/>
    </row>
    <row r="19" spans="1:6" ht="27.95" customHeight="1">
      <c r="A19" s="2"/>
      <c r="B19" s="2"/>
      <c r="C19" s="2"/>
      <c r="D19" s="2"/>
      <c r="E19" s="2"/>
      <c r="F19" s="2"/>
    </row>
    <row r="20" spans="1:6" ht="27.95" customHeight="1">
      <c r="A20" s="10" t="s">
        <v>0</v>
      </c>
      <c r="B20" s="10" t="s">
        <v>17</v>
      </c>
      <c r="C20" s="10" t="s">
        <v>18</v>
      </c>
      <c r="D20" s="10" t="s">
        <v>166</v>
      </c>
      <c r="E20" s="10" t="s">
        <v>19</v>
      </c>
      <c r="F20" s="10" t="s">
        <v>20</v>
      </c>
    </row>
    <row r="21" spans="1:6" ht="27.95" customHeight="1">
      <c r="A21" s="22">
        <v>42401</v>
      </c>
      <c r="B21" s="20">
        <v>4635689.4426884847</v>
      </c>
      <c r="C21" s="20">
        <v>3494675.4631588915</v>
      </c>
      <c r="D21" s="20">
        <f>B21+C21</f>
        <v>8130364.9058473762</v>
      </c>
      <c r="E21" s="19">
        <v>0</v>
      </c>
      <c r="F21" s="19">
        <v>0</v>
      </c>
    </row>
    <row r="22" spans="1:6" ht="27.95" customHeight="1">
      <c r="A22" s="23">
        <v>42430</v>
      </c>
      <c r="B22" s="24">
        <v>5103319.3042959729</v>
      </c>
      <c r="C22" s="24">
        <v>3617240.9454810219</v>
      </c>
      <c r="D22" s="27">
        <f>B22+C22</f>
        <v>8720560.2497769948</v>
      </c>
      <c r="E22" s="25">
        <f>(B22-B21)/B21</f>
        <v>0.1008760115164843</v>
      </c>
      <c r="F22" s="25">
        <f>(C22-C21)/C21</f>
        <v>3.5072064234354258E-2</v>
      </c>
    </row>
    <row r="23" spans="1:6" ht="27.95" customHeight="1">
      <c r="A23" s="22">
        <v>42461</v>
      </c>
      <c r="B23" s="20">
        <v>5032430.0916814804</v>
      </c>
      <c r="C23" s="20">
        <v>3336551.0513971746</v>
      </c>
      <c r="D23" s="20">
        <f t="shared" ref="D23:D32" si="3">B23+C23</f>
        <v>8368981.143078655</v>
      </c>
      <c r="E23" s="19">
        <f t="shared" ref="E23:E32" si="4">(B23-B22)/B22</f>
        <v>-1.389080486396726E-2</v>
      </c>
      <c r="F23" s="19">
        <f t="shared" ref="F23:F32" si="5">(C23-C22)/C22</f>
        <v>-7.7597787461327394E-2</v>
      </c>
    </row>
    <row r="24" spans="1:6" ht="27.95" customHeight="1">
      <c r="A24" s="23">
        <v>42491</v>
      </c>
      <c r="B24" s="24">
        <v>4980142.4635335384</v>
      </c>
      <c r="C24" s="24">
        <v>3236963.7973937355</v>
      </c>
      <c r="D24" s="27">
        <f t="shared" si="3"/>
        <v>8217106.2609272739</v>
      </c>
      <c r="E24" s="25">
        <f t="shared" si="4"/>
        <v>-1.0390135023310617E-2</v>
      </c>
      <c r="F24" s="25">
        <f t="shared" si="5"/>
        <v>-2.9847364080263995E-2</v>
      </c>
    </row>
    <row r="25" spans="1:6" ht="27.95" customHeight="1">
      <c r="A25" s="22">
        <v>42522</v>
      </c>
      <c r="B25" s="20">
        <v>4647799.3085874664</v>
      </c>
      <c r="C25" s="20">
        <v>3129280.6087121433</v>
      </c>
      <c r="D25" s="20">
        <f t="shared" si="3"/>
        <v>7777079.9172996096</v>
      </c>
      <c r="E25" s="19">
        <f t="shared" si="4"/>
        <v>-6.6733664223385697E-2</v>
      </c>
      <c r="F25" s="19">
        <f t="shared" si="5"/>
        <v>-3.326672629712267E-2</v>
      </c>
    </row>
    <row r="26" spans="1:6" ht="27.95" customHeight="1">
      <c r="A26" s="23">
        <v>42552</v>
      </c>
      <c r="B26" s="24">
        <v>4404210.5092116343</v>
      </c>
      <c r="C26" s="24">
        <v>3311557.6553368038</v>
      </c>
      <c r="D26" s="27">
        <f t="shared" si="3"/>
        <v>7715768.164548438</v>
      </c>
      <c r="E26" s="25">
        <f t="shared" si="4"/>
        <v>-5.2409491719181446E-2</v>
      </c>
      <c r="F26" s="25">
        <f t="shared" si="5"/>
        <v>5.8248865926944365E-2</v>
      </c>
    </row>
    <row r="27" spans="1:6" ht="27.95" customHeight="1">
      <c r="A27" s="22">
        <v>42583</v>
      </c>
      <c r="B27" s="20">
        <v>4855807.5498620523</v>
      </c>
      <c r="C27" s="20">
        <v>3270641.958177709</v>
      </c>
      <c r="D27" s="20">
        <f t="shared" si="3"/>
        <v>8126449.5080397613</v>
      </c>
      <c r="E27" s="19">
        <f t="shared" si="4"/>
        <v>0.10253756937954701</v>
      </c>
      <c r="F27" s="19">
        <f t="shared" si="5"/>
        <v>-1.2355423464591132E-2</v>
      </c>
    </row>
    <row r="28" spans="1:6" ht="27.95" customHeight="1">
      <c r="A28" s="23">
        <v>42614</v>
      </c>
      <c r="B28" s="24">
        <v>4465269.9222409632</v>
      </c>
      <c r="C28" s="24">
        <v>3368006.8826048896</v>
      </c>
      <c r="D28" s="27">
        <f t="shared" si="3"/>
        <v>7833276.8048458528</v>
      </c>
      <c r="E28" s="25">
        <f t="shared" si="4"/>
        <v>-8.0426916349307098E-2</v>
      </c>
      <c r="F28" s="25">
        <f t="shared" si="5"/>
        <v>2.9769362000550189E-2</v>
      </c>
    </row>
    <row r="29" spans="1:6" ht="27.95" customHeight="1">
      <c r="A29" s="22">
        <v>42644</v>
      </c>
      <c r="B29" s="20">
        <v>5214444.4731300995</v>
      </c>
      <c r="C29" s="20">
        <v>3680797.4568670392</v>
      </c>
      <c r="D29" s="20">
        <f t="shared" si="3"/>
        <v>8895241.9299971387</v>
      </c>
      <c r="E29" s="19">
        <f t="shared" si="4"/>
        <v>0.16777811060370382</v>
      </c>
      <c r="F29" s="19">
        <f t="shared" si="5"/>
        <v>9.2871120863099496E-2</v>
      </c>
    </row>
    <row r="30" spans="1:6" ht="27.95" customHeight="1">
      <c r="A30" s="23">
        <v>42675</v>
      </c>
      <c r="B30" s="24">
        <v>5114128.0349131748</v>
      </c>
      <c r="C30" s="24">
        <v>3962900.479084298</v>
      </c>
      <c r="D30" s="27">
        <f t="shared" si="3"/>
        <v>9077028.5139974728</v>
      </c>
      <c r="E30" s="25">
        <f t="shared" si="4"/>
        <v>-1.9238183230035861E-2</v>
      </c>
      <c r="F30" s="25">
        <f t="shared" si="5"/>
        <v>7.6641821649533148E-2</v>
      </c>
    </row>
    <row r="31" spans="1:6" ht="27.95" customHeight="1">
      <c r="A31" s="22">
        <v>42705</v>
      </c>
      <c r="B31" s="20">
        <v>5270201.7985254033</v>
      </c>
      <c r="C31" s="20">
        <v>3801549.8201818382</v>
      </c>
      <c r="D31" s="20">
        <f t="shared" si="3"/>
        <v>9071751.6187072415</v>
      </c>
      <c r="E31" s="19">
        <f t="shared" si="4"/>
        <v>3.0518157259017117E-2</v>
      </c>
      <c r="F31" s="19">
        <f t="shared" si="5"/>
        <v>-4.0715294202831674E-2</v>
      </c>
    </row>
    <row r="32" spans="1:6" ht="27.95" customHeight="1">
      <c r="A32" s="23">
        <v>42736</v>
      </c>
      <c r="B32" s="24">
        <v>4705808.4708328936</v>
      </c>
      <c r="C32" s="24">
        <v>3517935.2566062305</v>
      </c>
      <c r="D32" s="27">
        <f t="shared" si="3"/>
        <v>8223743.7274391241</v>
      </c>
      <c r="E32" s="25">
        <f t="shared" si="4"/>
        <v>-0.10709140736326762</v>
      </c>
      <c r="F32" s="25">
        <f t="shared" si="5"/>
        <v>-7.4604984017292639E-2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15"/>
  <sheetViews>
    <sheetView topLeftCell="H3" zoomScale="70" zoomScaleNormal="70" workbookViewId="0">
      <selection activeCell="T9" sqref="T9"/>
    </sheetView>
  </sheetViews>
  <sheetFormatPr defaultColWidth="10.875" defaultRowHeight="27.95" customHeight="1"/>
  <cols>
    <col min="1" max="1" width="17.125" style="2" customWidth="1"/>
    <col min="2" max="2" width="14" style="2" bestFit="1" customWidth="1"/>
    <col min="3" max="3" width="15.625" style="2" bestFit="1" customWidth="1"/>
    <col min="4" max="4" width="15.125" style="2" bestFit="1" customWidth="1"/>
    <col min="5" max="5" width="14" style="2" bestFit="1" customWidth="1"/>
    <col min="6" max="6" width="14" style="2" customWidth="1"/>
    <col min="7" max="7" width="24.125" style="2" bestFit="1" customWidth="1"/>
    <col min="8" max="8" width="22.625" style="2" bestFit="1" customWidth="1"/>
    <col min="9" max="16384" width="10.875" style="5"/>
  </cols>
  <sheetData>
    <row r="2" spans="1:8" ht="27.95" customHeight="1">
      <c r="A2" s="1" t="s">
        <v>22</v>
      </c>
    </row>
    <row r="4" spans="1:8" ht="27.95" customHeight="1">
      <c r="A4" s="7" t="s">
        <v>0</v>
      </c>
      <c r="B4" s="8" t="s">
        <v>1</v>
      </c>
      <c r="C4" s="9" t="s">
        <v>2</v>
      </c>
      <c r="D4" s="10" t="s">
        <v>17</v>
      </c>
      <c r="E4" s="10" t="s">
        <v>18</v>
      </c>
      <c r="F4" s="10" t="s">
        <v>167</v>
      </c>
      <c r="G4" s="10" t="s">
        <v>19</v>
      </c>
      <c r="H4" s="10" t="s">
        <v>20</v>
      </c>
    </row>
    <row r="5" spans="1:8" ht="27.95" customHeight="1">
      <c r="A5" s="12">
        <v>42401</v>
      </c>
      <c r="B5" s="13">
        <v>1896109.681046111</v>
      </c>
      <c r="C5" s="14">
        <v>0.59540818588430366</v>
      </c>
      <c r="D5" s="15">
        <f>C5*B5</f>
        <v>1128959.2254293307</v>
      </c>
      <c r="E5" s="13">
        <f>B5-D5</f>
        <v>767150.45561678032</v>
      </c>
      <c r="F5" s="13">
        <f>D5+E5</f>
        <v>1896109.681046111</v>
      </c>
      <c r="G5" s="14">
        <f>0</f>
        <v>0</v>
      </c>
      <c r="H5" s="14">
        <f>0</f>
        <v>0</v>
      </c>
    </row>
    <row r="6" spans="1:8" ht="27.95" customHeight="1">
      <c r="A6" s="17">
        <v>42408</v>
      </c>
      <c r="B6" s="18">
        <v>1952174.0486652865</v>
      </c>
      <c r="C6" s="19">
        <v>0.55309832053250718</v>
      </c>
      <c r="D6" s="20">
        <f t="shared" ref="D6:D57" si="0">C6*B6</f>
        <v>1079744.1877039149</v>
      </c>
      <c r="E6" s="18">
        <f t="shared" ref="E6:E57" si="1">B6-D6</f>
        <v>872429.86096137157</v>
      </c>
      <c r="F6" s="18">
        <f t="shared" ref="F6:F57" si="2">D6+E6</f>
        <v>1952174.0486652865</v>
      </c>
      <c r="G6" s="19">
        <f>(D6-D5)/D5</f>
        <v>-4.3593281862504683E-2</v>
      </c>
      <c r="H6" s="19">
        <f>(E6-E5)/E5</f>
        <v>0.13723436462010283</v>
      </c>
    </row>
    <row r="7" spans="1:8" ht="27.95" customHeight="1">
      <c r="A7" s="12">
        <v>42415</v>
      </c>
      <c r="B7" s="13">
        <v>1756577.9659579606</v>
      </c>
      <c r="C7" s="14">
        <v>0.55105817750972941</v>
      </c>
      <c r="D7" s="15">
        <f t="shared" si="0"/>
        <v>967976.65257454128</v>
      </c>
      <c r="E7" s="13">
        <f t="shared" si="1"/>
        <v>788601.3133834193</v>
      </c>
      <c r="F7" s="13">
        <f t="shared" si="2"/>
        <v>1756577.9659579606</v>
      </c>
      <c r="G7" s="14">
        <f t="shared" ref="G7:H57" si="3">(D7-D6)/D6</f>
        <v>-0.10351297687190913</v>
      </c>
      <c r="H7" s="14">
        <f t="shared" si="3"/>
        <v>-9.608628879985566E-2</v>
      </c>
    </row>
    <row r="8" spans="1:8" ht="27.95" customHeight="1">
      <c r="A8" s="17">
        <v>42422</v>
      </c>
      <c r="B8" s="18">
        <v>1870226.952367112</v>
      </c>
      <c r="C8" s="19">
        <v>0.54749597265444083</v>
      </c>
      <c r="D8" s="20">
        <f t="shared" si="0"/>
        <v>1023941.7243707826</v>
      </c>
      <c r="E8" s="18">
        <f t="shared" si="1"/>
        <v>846285.22799632943</v>
      </c>
      <c r="F8" s="18">
        <f t="shared" si="2"/>
        <v>1870226.952367112</v>
      </c>
      <c r="G8" s="19">
        <f t="shared" si="3"/>
        <v>5.7816551305643823E-2</v>
      </c>
      <c r="H8" s="19">
        <f t="shared" si="3"/>
        <v>7.3147119633142313E-2</v>
      </c>
    </row>
    <row r="9" spans="1:8" ht="27.95" customHeight="1">
      <c r="A9" s="12">
        <v>42429</v>
      </c>
      <c r="B9" s="13">
        <v>1842490.1624452486</v>
      </c>
      <c r="C9" s="14">
        <v>0.58779860958526975</v>
      </c>
      <c r="D9" s="15">
        <f t="shared" si="0"/>
        <v>1083013.1556598549</v>
      </c>
      <c r="E9" s="13">
        <f t="shared" si="1"/>
        <v>759477.00678539369</v>
      </c>
      <c r="F9" s="13">
        <f t="shared" si="2"/>
        <v>1842490.1624452486</v>
      </c>
      <c r="G9" s="14">
        <f t="shared" si="3"/>
        <v>5.7690227757221199E-2</v>
      </c>
      <c r="H9" s="14">
        <f t="shared" si="3"/>
        <v>-0.10257560730022838</v>
      </c>
    </row>
    <row r="10" spans="1:8" ht="27.95" customHeight="1">
      <c r="A10" s="17">
        <v>42436</v>
      </c>
      <c r="B10" s="18">
        <v>2005068.4371226407</v>
      </c>
      <c r="C10" s="19">
        <v>0.57570029956827073</v>
      </c>
      <c r="D10" s="20">
        <f t="shared" si="0"/>
        <v>1154318.4999063886</v>
      </c>
      <c r="E10" s="18">
        <f t="shared" si="1"/>
        <v>850749.93721625209</v>
      </c>
      <c r="F10" s="18">
        <f t="shared" si="2"/>
        <v>2005068.4371226407</v>
      </c>
      <c r="G10" s="19">
        <f t="shared" si="3"/>
        <v>6.5839776621262738E-2</v>
      </c>
      <c r="H10" s="19">
        <f t="shared" si="3"/>
        <v>0.12017866191523754</v>
      </c>
    </row>
    <row r="11" spans="1:8" ht="27.95" customHeight="1">
      <c r="A11" s="12">
        <v>42443</v>
      </c>
      <c r="B11" s="13">
        <v>1792747.70376006</v>
      </c>
      <c r="C11" s="14">
        <v>0.56278209484143249</v>
      </c>
      <c r="D11" s="15">
        <f t="shared" si="0"/>
        <v>1008926.3082442544</v>
      </c>
      <c r="E11" s="13">
        <f t="shared" si="1"/>
        <v>783821.39551580558</v>
      </c>
      <c r="F11" s="13">
        <f t="shared" si="2"/>
        <v>1792747.70376006</v>
      </c>
      <c r="G11" s="14">
        <f t="shared" si="3"/>
        <v>-0.12595500433712617</v>
      </c>
      <c r="H11" s="14">
        <f t="shared" si="3"/>
        <v>-7.8670051883217421E-2</v>
      </c>
    </row>
    <row r="12" spans="1:8" ht="27.95" customHeight="1">
      <c r="A12" s="17">
        <v>42450</v>
      </c>
      <c r="B12" s="18">
        <v>1596893.0907941519</v>
      </c>
      <c r="C12" s="19">
        <v>0.5863536164365889</v>
      </c>
      <c r="D12" s="20">
        <f t="shared" si="0"/>
        <v>936344.03884975309</v>
      </c>
      <c r="E12" s="18">
        <f t="shared" si="1"/>
        <v>660549.05194439879</v>
      </c>
      <c r="F12" s="18">
        <f t="shared" si="2"/>
        <v>1596893.0907941519</v>
      </c>
      <c r="G12" s="19">
        <f t="shared" si="3"/>
        <v>-7.194010979930722E-2</v>
      </c>
      <c r="H12" s="19">
        <f t="shared" si="3"/>
        <v>-0.15727096029355711</v>
      </c>
    </row>
    <row r="13" spans="1:8" ht="27.95" customHeight="1">
      <c r="A13" s="12">
        <v>42457</v>
      </c>
      <c r="B13" s="13">
        <v>1921984.4899901503</v>
      </c>
      <c r="C13" s="14">
        <v>0.57694255412196704</v>
      </c>
      <c r="D13" s="15">
        <f t="shared" si="0"/>
        <v>1108874.6406377235</v>
      </c>
      <c r="E13" s="13">
        <f t="shared" si="1"/>
        <v>813109.84935242683</v>
      </c>
      <c r="F13" s="13">
        <f t="shared" si="2"/>
        <v>1921984.4899901503</v>
      </c>
      <c r="G13" s="14">
        <f t="shared" si="3"/>
        <v>0.18425983893688769</v>
      </c>
      <c r="H13" s="14">
        <f t="shared" si="3"/>
        <v>0.23096058795171767</v>
      </c>
    </row>
    <row r="14" spans="1:8" ht="27.95" customHeight="1">
      <c r="A14" s="17">
        <v>42464</v>
      </c>
      <c r="B14" s="18">
        <v>1810225.8127658668</v>
      </c>
      <c r="C14" s="19">
        <v>0.60338013896766407</v>
      </c>
      <c r="D14" s="20">
        <f t="shared" si="0"/>
        <v>1092254.3024695213</v>
      </c>
      <c r="E14" s="18">
        <f t="shared" si="1"/>
        <v>717971.51029634546</v>
      </c>
      <c r="F14" s="18">
        <f t="shared" si="2"/>
        <v>1810225.8127658668</v>
      </c>
      <c r="G14" s="19">
        <f t="shared" si="3"/>
        <v>-1.4988473501967454E-2</v>
      </c>
      <c r="H14" s="19">
        <f t="shared" si="3"/>
        <v>-0.11700551792829839</v>
      </c>
    </row>
    <row r="15" spans="1:8" ht="27.95" customHeight="1">
      <c r="A15" s="12">
        <v>42471</v>
      </c>
      <c r="B15" s="13">
        <v>1941212.4353742902</v>
      </c>
      <c r="C15" s="14">
        <v>0.58974494382262921</v>
      </c>
      <c r="D15" s="15">
        <f t="shared" si="0"/>
        <v>1144820.2186475999</v>
      </c>
      <c r="E15" s="13">
        <f t="shared" si="1"/>
        <v>796392.2167266903</v>
      </c>
      <c r="F15" s="13">
        <f t="shared" si="2"/>
        <v>1941212.4353742902</v>
      </c>
      <c r="G15" s="14">
        <f t="shared" si="3"/>
        <v>4.8126078385985982E-2</v>
      </c>
      <c r="H15" s="14">
        <f t="shared" si="3"/>
        <v>0.10922537357781285</v>
      </c>
    </row>
    <row r="16" spans="1:8" ht="27.95" customHeight="1">
      <c r="A16" s="17">
        <v>42478</v>
      </c>
      <c r="B16" s="18">
        <v>1910594.4267621143</v>
      </c>
      <c r="C16" s="19">
        <v>0.60710634828969423</v>
      </c>
      <c r="D16" s="20">
        <f t="shared" si="0"/>
        <v>1159934.0054941888</v>
      </c>
      <c r="E16" s="18">
        <f t="shared" si="1"/>
        <v>750660.42126792553</v>
      </c>
      <c r="F16" s="18">
        <f t="shared" si="2"/>
        <v>1910594.4267621143</v>
      </c>
      <c r="G16" s="19">
        <f t="shared" si="3"/>
        <v>1.320188672457503E-2</v>
      </c>
      <c r="H16" s="19">
        <f t="shared" si="3"/>
        <v>-5.7423709697629083E-2</v>
      </c>
    </row>
    <row r="17" spans="1:8" ht="27.95" customHeight="1">
      <c r="A17" s="12">
        <v>42485</v>
      </c>
      <c r="B17" s="13">
        <v>1845233.4744224986</v>
      </c>
      <c r="C17" s="14">
        <v>0.60149097332767965</v>
      </c>
      <c r="D17" s="15">
        <f t="shared" si="0"/>
        <v>1109891.2785472048</v>
      </c>
      <c r="E17" s="13">
        <f t="shared" si="1"/>
        <v>735342.19587529381</v>
      </c>
      <c r="F17" s="13">
        <f t="shared" si="2"/>
        <v>1845233.4744224986</v>
      </c>
      <c r="G17" s="14">
        <f t="shared" si="3"/>
        <v>-4.3142736319436811E-2</v>
      </c>
      <c r="H17" s="14">
        <f t="shared" si="3"/>
        <v>-2.0406331489754063E-2</v>
      </c>
    </row>
    <row r="18" spans="1:8" ht="27.95" customHeight="1">
      <c r="A18" s="17">
        <v>42492</v>
      </c>
      <c r="B18" s="18">
        <v>1670293.127888459</v>
      </c>
      <c r="C18" s="19">
        <v>0.6298749737833762</v>
      </c>
      <c r="D18" s="20">
        <f t="shared" si="0"/>
        <v>1052075.8401392966</v>
      </c>
      <c r="E18" s="18">
        <f t="shared" si="1"/>
        <v>618217.28774916241</v>
      </c>
      <c r="F18" s="18">
        <f t="shared" si="2"/>
        <v>1670293.127888459</v>
      </c>
      <c r="G18" s="19">
        <f t="shared" si="3"/>
        <v>-5.2091082726216091E-2</v>
      </c>
      <c r="H18" s="19">
        <f t="shared" si="3"/>
        <v>-0.1592794603425621</v>
      </c>
    </row>
    <row r="19" spans="1:8" ht="27.95" customHeight="1">
      <c r="A19" s="12">
        <v>42499</v>
      </c>
      <c r="B19" s="13">
        <v>1760146.0407841103</v>
      </c>
      <c r="C19" s="14">
        <v>0.5901059161040032</v>
      </c>
      <c r="D19" s="15">
        <f t="shared" si="0"/>
        <v>1038672.5918737416</v>
      </c>
      <c r="E19" s="13">
        <f t="shared" si="1"/>
        <v>721473.44891036872</v>
      </c>
      <c r="F19" s="13">
        <f t="shared" si="2"/>
        <v>1760146.0407841103</v>
      </c>
      <c r="G19" s="14">
        <f t="shared" si="3"/>
        <v>-1.2739811859742354E-2</v>
      </c>
      <c r="H19" s="14">
        <f t="shared" si="3"/>
        <v>0.16702244212087097</v>
      </c>
    </row>
    <row r="20" spans="1:8" ht="27.95" customHeight="1">
      <c r="A20" s="17">
        <v>42506</v>
      </c>
      <c r="B20" s="18">
        <v>1715428.1215527984</v>
      </c>
      <c r="C20" s="19">
        <v>0.59548386157243882</v>
      </c>
      <c r="D20" s="20">
        <f t="shared" si="0"/>
        <v>1021509.7620722153</v>
      </c>
      <c r="E20" s="18">
        <f t="shared" si="1"/>
        <v>693918.35948058311</v>
      </c>
      <c r="F20" s="18">
        <f t="shared" si="2"/>
        <v>1715428.1215527984</v>
      </c>
      <c r="G20" s="19">
        <f t="shared" si="3"/>
        <v>-1.6523811194983896E-2</v>
      </c>
      <c r="H20" s="19">
        <f t="shared" si="3"/>
        <v>-3.8192797630185397E-2</v>
      </c>
    </row>
    <row r="21" spans="1:8" ht="27.95" customHeight="1">
      <c r="A21" s="12">
        <v>42513</v>
      </c>
      <c r="B21" s="13">
        <v>1817932.3713552605</v>
      </c>
      <c r="C21" s="14">
        <v>0.59462220192454462</v>
      </c>
      <c r="D21" s="15">
        <f t="shared" si="0"/>
        <v>1080982.9496051739</v>
      </c>
      <c r="E21" s="13">
        <f t="shared" si="1"/>
        <v>736949.42175008659</v>
      </c>
      <c r="F21" s="13">
        <f t="shared" si="2"/>
        <v>1817932.3713552605</v>
      </c>
      <c r="G21" s="14">
        <f t="shared" si="3"/>
        <v>5.8220870461690347E-2</v>
      </c>
      <c r="H21" s="14">
        <f t="shared" si="3"/>
        <v>6.2011707402746072E-2</v>
      </c>
    </row>
    <row r="22" spans="1:8" ht="27.95" customHeight="1">
      <c r="A22" s="17">
        <v>42520</v>
      </c>
      <c r="B22" s="18">
        <v>1731867.5592762106</v>
      </c>
      <c r="C22" s="19">
        <v>0.6074302985483262</v>
      </c>
      <c r="D22" s="20">
        <f t="shared" si="0"/>
        <v>1051988.8285773096</v>
      </c>
      <c r="E22" s="18">
        <f t="shared" si="1"/>
        <v>679878.730698901</v>
      </c>
      <c r="F22" s="18">
        <f t="shared" si="2"/>
        <v>1731867.5592762106</v>
      </c>
      <c r="G22" s="19">
        <f t="shared" si="3"/>
        <v>-2.6821996626731539E-2</v>
      </c>
      <c r="H22" s="19">
        <f t="shared" si="3"/>
        <v>-7.7441801793745546E-2</v>
      </c>
    </row>
    <row r="23" spans="1:8" ht="27.95" customHeight="1">
      <c r="A23" s="12">
        <v>42527</v>
      </c>
      <c r="B23" s="13">
        <v>1685915.2003500042</v>
      </c>
      <c r="C23" s="14">
        <v>0.6178478979426032</v>
      </c>
      <c r="D23" s="15">
        <f t="shared" si="0"/>
        <v>1041639.1626457329</v>
      </c>
      <c r="E23" s="13">
        <f t="shared" si="1"/>
        <v>644276.03770427138</v>
      </c>
      <c r="F23" s="13">
        <f t="shared" si="2"/>
        <v>1685915.2003500042</v>
      </c>
      <c r="G23" s="14">
        <f t="shared" si="3"/>
        <v>-9.8381899602236703E-3</v>
      </c>
      <c r="H23" s="14">
        <f t="shared" si="3"/>
        <v>-5.2366240311755005E-2</v>
      </c>
    </row>
    <row r="24" spans="1:8" ht="27.95" customHeight="1">
      <c r="A24" s="17">
        <v>42534</v>
      </c>
      <c r="B24" s="18">
        <v>1828871.6577171548</v>
      </c>
      <c r="C24" s="19">
        <v>0.57352262160498912</v>
      </c>
      <c r="D24" s="20">
        <f t="shared" si="0"/>
        <v>1048899.267713005</v>
      </c>
      <c r="E24" s="18">
        <f t="shared" si="1"/>
        <v>779972.39000414987</v>
      </c>
      <c r="F24" s="18">
        <f t="shared" si="2"/>
        <v>1828871.6577171548</v>
      </c>
      <c r="G24" s="19">
        <f t="shared" si="3"/>
        <v>6.9698848964468993E-3</v>
      </c>
      <c r="H24" s="19">
        <f t="shared" si="3"/>
        <v>0.21061834424791126</v>
      </c>
    </row>
    <row r="25" spans="1:8" ht="27.95" customHeight="1">
      <c r="A25" s="12">
        <v>42541</v>
      </c>
      <c r="B25" s="13">
        <v>1702681.0514540453</v>
      </c>
      <c r="C25" s="14">
        <v>0.59539581939783215</v>
      </c>
      <c r="D25" s="15">
        <f t="shared" si="0"/>
        <v>1013769.1798036437</v>
      </c>
      <c r="E25" s="13">
        <f t="shared" si="1"/>
        <v>688911.87165040162</v>
      </c>
      <c r="F25" s="13">
        <f t="shared" si="2"/>
        <v>1702681.0514540453</v>
      </c>
      <c r="G25" s="14">
        <f t="shared" si="3"/>
        <v>-3.3492337148788409E-2</v>
      </c>
      <c r="H25" s="14">
        <f t="shared" si="3"/>
        <v>-0.11674838689259727</v>
      </c>
    </row>
    <row r="26" spans="1:8" ht="27.95" customHeight="1">
      <c r="A26" s="17">
        <v>42548</v>
      </c>
      <c r="B26" s="18">
        <v>1735486.5707925032</v>
      </c>
      <c r="C26" s="19">
        <v>0.59306119538179158</v>
      </c>
      <c r="D26" s="20">
        <f t="shared" si="0"/>
        <v>1029249.7402432482</v>
      </c>
      <c r="E26" s="18">
        <f t="shared" si="1"/>
        <v>706236.83054925501</v>
      </c>
      <c r="F26" s="18">
        <f t="shared" si="2"/>
        <v>1735486.5707925032</v>
      </c>
      <c r="G26" s="19">
        <f t="shared" si="3"/>
        <v>1.527030092057333E-2</v>
      </c>
      <c r="H26" s="19">
        <f t="shared" si="3"/>
        <v>2.5148294886178413E-2</v>
      </c>
    </row>
    <row r="27" spans="1:8" ht="27.95" customHeight="1">
      <c r="A27" s="12">
        <v>42555</v>
      </c>
      <c r="B27" s="13">
        <v>1693640.5741377077</v>
      </c>
      <c r="C27" s="14">
        <v>0.58420514525279277</v>
      </c>
      <c r="D27" s="15">
        <f t="shared" si="0"/>
        <v>989433.53762014292</v>
      </c>
      <c r="E27" s="13">
        <f t="shared" si="1"/>
        <v>704207.03651756479</v>
      </c>
      <c r="F27" s="13">
        <f t="shared" si="2"/>
        <v>1693640.5741377077</v>
      </c>
      <c r="G27" s="14">
        <f t="shared" si="3"/>
        <v>-3.8684685617404457E-2</v>
      </c>
      <c r="H27" s="14">
        <f t="shared" si="3"/>
        <v>-2.8740982399793722E-3</v>
      </c>
    </row>
    <row r="28" spans="1:8" ht="27.95" customHeight="1">
      <c r="A28" s="17">
        <v>42562</v>
      </c>
      <c r="B28" s="18">
        <v>1631690.675386478</v>
      </c>
      <c r="C28" s="19">
        <v>0.55582831926713705</v>
      </c>
      <c r="D28" s="20">
        <f t="shared" si="0"/>
        <v>906939.88566392579</v>
      </c>
      <c r="E28" s="18">
        <f t="shared" si="1"/>
        <v>724750.78972255217</v>
      </c>
      <c r="F28" s="18">
        <f t="shared" si="2"/>
        <v>1631690.675386478</v>
      </c>
      <c r="G28" s="19">
        <f t="shared" si="3"/>
        <v>-8.3374626813880623E-2</v>
      </c>
      <c r="H28" s="19">
        <f t="shared" si="3"/>
        <v>2.9172888283792331E-2</v>
      </c>
    </row>
    <row r="29" spans="1:8" ht="27.95" customHeight="1">
      <c r="A29" s="12">
        <v>42569</v>
      </c>
      <c r="B29" s="13">
        <v>1670323.7098920546</v>
      </c>
      <c r="C29" s="14">
        <v>0.53108091289913772</v>
      </c>
      <c r="D29" s="15">
        <f t="shared" si="0"/>
        <v>887077.04068654682</v>
      </c>
      <c r="E29" s="13">
        <f t="shared" si="1"/>
        <v>783246.66920550773</v>
      </c>
      <c r="F29" s="13">
        <f t="shared" si="2"/>
        <v>1670323.7098920546</v>
      </c>
      <c r="G29" s="14">
        <f t="shared" si="3"/>
        <v>-2.1900949877001336E-2</v>
      </c>
      <c r="H29" s="14">
        <f t="shared" si="3"/>
        <v>8.0711715409580775E-2</v>
      </c>
    </row>
    <row r="30" spans="1:8" ht="27.95" customHeight="1">
      <c r="A30" s="17">
        <v>42576</v>
      </c>
      <c r="B30" s="18">
        <v>1703060.8613698985</v>
      </c>
      <c r="C30" s="19">
        <v>0.57506887672152895</v>
      </c>
      <c r="D30" s="20">
        <f t="shared" si="0"/>
        <v>979377.29653638706</v>
      </c>
      <c r="E30" s="18">
        <f t="shared" si="1"/>
        <v>723683.56483351148</v>
      </c>
      <c r="F30" s="18">
        <f t="shared" si="2"/>
        <v>1703060.8613698985</v>
      </c>
      <c r="G30" s="19">
        <f t="shared" si="3"/>
        <v>0.10404987573391046</v>
      </c>
      <c r="H30" s="19">
        <f t="shared" si="3"/>
        <v>-7.604641898115512E-2</v>
      </c>
    </row>
    <row r="31" spans="1:8" ht="27.95" customHeight="1">
      <c r="A31" s="12">
        <v>42583</v>
      </c>
      <c r="B31" s="13">
        <v>1629626.6513268715</v>
      </c>
      <c r="C31" s="14">
        <v>0.60286261566617849</v>
      </c>
      <c r="D31" s="15">
        <f t="shared" si="0"/>
        <v>982440.98557823314</v>
      </c>
      <c r="E31" s="13">
        <f t="shared" si="1"/>
        <v>647185.66574863833</v>
      </c>
      <c r="F31" s="13">
        <f t="shared" si="2"/>
        <v>1629626.6513268715</v>
      </c>
      <c r="G31" s="14">
        <f t="shared" si="3"/>
        <v>3.1282010035161732E-3</v>
      </c>
      <c r="H31" s="14">
        <f t="shared" si="3"/>
        <v>-0.10570628214069229</v>
      </c>
    </row>
    <row r="32" spans="1:8" ht="27.95" customHeight="1">
      <c r="A32" s="17">
        <v>42590</v>
      </c>
      <c r="B32" s="18">
        <v>1735879.7408354087</v>
      </c>
      <c r="C32" s="19">
        <v>0.60795556189784405</v>
      </c>
      <c r="D32" s="20">
        <f t="shared" si="0"/>
        <v>1055337.7432266749</v>
      </c>
      <c r="E32" s="18">
        <f t="shared" si="1"/>
        <v>680541.99760873383</v>
      </c>
      <c r="F32" s="18">
        <f t="shared" si="2"/>
        <v>1735879.7408354087</v>
      </c>
      <c r="G32" s="19">
        <f t="shared" si="3"/>
        <v>7.4199630022089333E-2</v>
      </c>
      <c r="H32" s="19">
        <f t="shared" si="3"/>
        <v>5.1540591248278395E-2</v>
      </c>
    </row>
    <row r="33" spans="1:8" ht="27.95" customHeight="1">
      <c r="A33" s="12">
        <v>42597</v>
      </c>
      <c r="B33" s="13">
        <v>1852423.2007696668</v>
      </c>
      <c r="C33" s="14">
        <v>0.57104409756570096</v>
      </c>
      <c r="D33" s="15">
        <f t="shared" si="0"/>
        <v>1057815.3349932816</v>
      </c>
      <c r="E33" s="13">
        <f t="shared" si="1"/>
        <v>794607.86577638518</v>
      </c>
      <c r="F33" s="13">
        <f t="shared" si="2"/>
        <v>1852423.2007696668</v>
      </c>
      <c r="G33" s="14">
        <f t="shared" si="3"/>
        <v>2.3476766395482021E-3</v>
      </c>
      <c r="H33" s="14">
        <f t="shared" si="3"/>
        <v>0.16761032907366813</v>
      </c>
    </row>
    <row r="34" spans="1:8" ht="27.95" customHeight="1">
      <c r="A34" s="17">
        <v>42604</v>
      </c>
      <c r="B34" s="18">
        <v>1666650.1985134385</v>
      </c>
      <c r="C34" s="19">
        <v>0.59077078456447518</v>
      </c>
      <c r="D34" s="20">
        <f t="shared" si="0"/>
        <v>984608.24537032237</v>
      </c>
      <c r="E34" s="18">
        <f t="shared" si="1"/>
        <v>682041.95314311609</v>
      </c>
      <c r="F34" s="18">
        <f t="shared" si="2"/>
        <v>1666650.1985134385</v>
      </c>
      <c r="G34" s="19">
        <f t="shared" si="3"/>
        <v>-6.9205925837163451E-2</v>
      </c>
      <c r="H34" s="19">
        <f t="shared" si="3"/>
        <v>-0.14166221790830708</v>
      </c>
    </row>
    <row r="35" spans="1:8" ht="27.95" customHeight="1">
      <c r="A35" s="12">
        <v>42611</v>
      </c>
      <c r="B35" s="13">
        <v>1775109.5891063791</v>
      </c>
      <c r="C35" s="14">
        <v>0.56347743074421797</v>
      </c>
      <c r="D35" s="15">
        <f t="shared" si="0"/>
        <v>1000234.190559087</v>
      </c>
      <c r="E35" s="13">
        <f t="shared" si="1"/>
        <v>774875.3985472921</v>
      </c>
      <c r="F35" s="13">
        <f t="shared" si="2"/>
        <v>1775109.5891063791</v>
      </c>
      <c r="G35" s="14">
        <f t="shared" si="3"/>
        <v>1.587021565403152E-2</v>
      </c>
      <c r="H35" s="14">
        <f t="shared" si="3"/>
        <v>0.13611104855993564</v>
      </c>
    </row>
    <row r="36" spans="1:8" ht="27.95" customHeight="1">
      <c r="A36" s="17">
        <v>42618</v>
      </c>
      <c r="B36" s="18">
        <v>1746071.2402451388</v>
      </c>
      <c r="C36" s="19">
        <v>0.56116187897851855</v>
      </c>
      <c r="D36" s="20">
        <f t="shared" si="0"/>
        <v>979828.61800631438</v>
      </c>
      <c r="E36" s="18">
        <f t="shared" si="1"/>
        <v>766242.62223882438</v>
      </c>
      <c r="F36" s="18">
        <f t="shared" si="2"/>
        <v>1746071.2402451388</v>
      </c>
      <c r="G36" s="19">
        <f t="shared" si="3"/>
        <v>-2.0400794879214007E-2</v>
      </c>
      <c r="H36" s="19">
        <f t="shared" si="3"/>
        <v>-1.1140857387719548E-2</v>
      </c>
    </row>
    <row r="37" spans="1:8" ht="27.95" customHeight="1">
      <c r="A37" s="12">
        <v>42625</v>
      </c>
      <c r="B37" s="13">
        <v>1830834.1245889491</v>
      </c>
      <c r="C37" s="14">
        <v>0.58498820240887606</v>
      </c>
      <c r="D37" s="15">
        <f t="shared" si="0"/>
        <v>1071016.3634521177</v>
      </c>
      <c r="E37" s="13">
        <f t="shared" si="1"/>
        <v>759817.76113683148</v>
      </c>
      <c r="F37" s="13">
        <f t="shared" si="2"/>
        <v>1830834.1245889491</v>
      </c>
      <c r="G37" s="14">
        <f t="shared" si="3"/>
        <v>9.3064995010398471E-2</v>
      </c>
      <c r="H37" s="14">
        <f t="shared" si="3"/>
        <v>-8.3848913066472269E-3</v>
      </c>
    </row>
    <row r="38" spans="1:8" ht="27.95" customHeight="1">
      <c r="A38" s="17">
        <v>42632</v>
      </c>
      <c r="B38" s="18">
        <v>1710360.862305922</v>
      </c>
      <c r="C38" s="19">
        <v>0.56727320405492587</v>
      </c>
      <c r="D38" s="20">
        <f t="shared" si="0"/>
        <v>970241.8864504263</v>
      </c>
      <c r="E38" s="18">
        <f t="shared" si="1"/>
        <v>740118.97585549566</v>
      </c>
      <c r="F38" s="18">
        <f t="shared" si="2"/>
        <v>1710360.862305922</v>
      </c>
      <c r="G38" s="19">
        <f t="shared" si="3"/>
        <v>-9.4092378455239836E-2</v>
      </c>
      <c r="H38" s="19">
        <f t="shared" si="3"/>
        <v>-2.5925670981766336E-2</v>
      </c>
    </row>
    <row r="39" spans="1:8" ht="27.95" customHeight="1">
      <c r="A39" s="12">
        <v>42639</v>
      </c>
      <c r="B39" s="13">
        <v>1777591.2932126808</v>
      </c>
      <c r="C39" s="14">
        <v>0.57331791237922547</v>
      </c>
      <c r="D39" s="15">
        <f t="shared" si="0"/>
        <v>1019124.9292881818</v>
      </c>
      <c r="E39" s="13">
        <f t="shared" si="1"/>
        <v>758466.36392449902</v>
      </c>
      <c r="F39" s="13">
        <f t="shared" si="2"/>
        <v>1777591.2932126808</v>
      </c>
      <c r="G39" s="14">
        <f t="shared" si="3"/>
        <v>5.0382325810104218E-2</v>
      </c>
      <c r="H39" s="14">
        <f t="shared" si="3"/>
        <v>2.4789782004705128E-2</v>
      </c>
    </row>
    <row r="40" spans="1:8" ht="27.95" customHeight="1">
      <c r="A40" s="17">
        <v>42646</v>
      </c>
      <c r="B40" s="18">
        <v>1970766.7127061717</v>
      </c>
      <c r="C40" s="19">
        <v>0.5899512686044367</v>
      </c>
      <c r="D40" s="20">
        <f t="shared" si="0"/>
        <v>1162656.3222844014</v>
      </c>
      <c r="E40" s="18">
        <f t="shared" si="1"/>
        <v>808110.39042177028</v>
      </c>
      <c r="F40" s="18">
        <f t="shared" si="2"/>
        <v>1970766.7127061717</v>
      </c>
      <c r="G40" s="19">
        <f t="shared" si="3"/>
        <v>0.14083787852826887</v>
      </c>
      <c r="H40" s="19">
        <f t="shared" si="3"/>
        <v>6.5453168206959594E-2</v>
      </c>
    </row>
    <row r="41" spans="1:8" ht="27.95" customHeight="1">
      <c r="A41" s="12">
        <v>42653</v>
      </c>
      <c r="B41" s="13">
        <v>1759700.3303387892</v>
      </c>
      <c r="C41" s="14">
        <v>0.61644105611959177</v>
      </c>
      <c r="D41" s="15">
        <f t="shared" si="0"/>
        <v>1084751.5300880377</v>
      </c>
      <c r="E41" s="13">
        <f t="shared" si="1"/>
        <v>674948.80025075143</v>
      </c>
      <c r="F41" s="13">
        <f t="shared" si="2"/>
        <v>1759700.3303387892</v>
      </c>
      <c r="G41" s="14">
        <f t="shared" si="3"/>
        <v>-6.7005864676584204E-2</v>
      </c>
      <c r="H41" s="14">
        <f t="shared" si="3"/>
        <v>-0.16478143549363217</v>
      </c>
    </row>
    <row r="42" spans="1:8" ht="27.95" customHeight="1">
      <c r="A42" s="17">
        <v>42660</v>
      </c>
      <c r="B42" s="18">
        <v>1956122.9716579155</v>
      </c>
      <c r="C42" s="19">
        <v>0.58696582309375944</v>
      </c>
      <c r="D42" s="20">
        <f t="shared" si="0"/>
        <v>1148177.330131799</v>
      </c>
      <c r="E42" s="18">
        <f t="shared" si="1"/>
        <v>807945.64152611652</v>
      </c>
      <c r="F42" s="18">
        <f t="shared" si="2"/>
        <v>1956122.9716579155</v>
      </c>
      <c r="G42" s="19">
        <f t="shared" si="3"/>
        <v>5.8470348540198572E-2</v>
      </c>
      <c r="H42" s="19">
        <f t="shared" si="3"/>
        <v>0.19704730377467919</v>
      </c>
    </row>
    <row r="43" spans="1:8" ht="27.95" customHeight="1">
      <c r="A43" s="12">
        <v>42667</v>
      </c>
      <c r="B43" s="13">
        <v>1950932.0849126407</v>
      </c>
      <c r="C43" s="14">
        <v>0.5420149945867363</v>
      </c>
      <c r="D43" s="15">
        <f t="shared" si="0"/>
        <v>1057434.4434430152</v>
      </c>
      <c r="E43" s="13">
        <f t="shared" si="1"/>
        <v>893497.64146962552</v>
      </c>
      <c r="F43" s="13">
        <f t="shared" si="2"/>
        <v>1950932.0849126407</v>
      </c>
      <c r="G43" s="14">
        <f t="shared" si="3"/>
        <v>-7.9032118390952213E-2</v>
      </c>
      <c r="H43" s="14">
        <f t="shared" si="3"/>
        <v>0.10588831172096071</v>
      </c>
    </row>
    <row r="44" spans="1:8" ht="27.95" customHeight="1">
      <c r="A44" s="17">
        <v>42674</v>
      </c>
      <c r="B44" s="18">
        <v>2001587.8734982677</v>
      </c>
      <c r="C44" s="19">
        <v>0.55731011123248675</v>
      </c>
      <c r="D44" s="20">
        <f t="shared" si="0"/>
        <v>1115505.1604209163</v>
      </c>
      <c r="E44" s="18">
        <f t="shared" si="1"/>
        <v>886082.71307735145</v>
      </c>
      <c r="F44" s="18">
        <f t="shared" si="2"/>
        <v>2001587.8734982677</v>
      </c>
      <c r="G44" s="19">
        <f t="shared" si="3"/>
        <v>5.4916611935603619E-2</v>
      </c>
      <c r="H44" s="19">
        <f t="shared" si="3"/>
        <v>-8.2987666090287519E-3</v>
      </c>
    </row>
    <row r="45" spans="1:8" ht="27.95" customHeight="1">
      <c r="A45" s="12">
        <v>42681</v>
      </c>
      <c r="B45" s="13">
        <v>2081593.3747953493</v>
      </c>
      <c r="C45" s="14">
        <v>0.56785174331834887</v>
      </c>
      <c r="D45" s="15">
        <f t="shared" si="0"/>
        <v>1182036.4267574642</v>
      </c>
      <c r="E45" s="13">
        <f t="shared" si="1"/>
        <v>899556.94803788513</v>
      </c>
      <c r="F45" s="13">
        <f t="shared" si="2"/>
        <v>2081593.3747953493</v>
      </c>
      <c r="G45" s="14">
        <f t="shared" si="3"/>
        <v>5.9642275712506347E-2</v>
      </c>
      <c r="H45" s="14">
        <f t="shared" si="3"/>
        <v>1.5206520521924945E-2</v>
      </c>
    </row>
    <row r="46" spans="1:8" ht="27.95" customHeight="1">
      <c r="A46" s="17">
        <v>42688</v>
      </c>
      <c r="B46" s="18">
        <v>2014081.692186032</v>
      </c>
      <c r="C46" s="19">
        <v>0.54656640945943236</v>
      </c>
      <c r="D46" s="20">
        <f t="shared" si="0"/>
        <v>1100829.3988560971</v>
      </c>
      <c r="E46" s="18">
        <f t="shared" si="1"/>
        <v>913252.29332993482</v>
      </c>
      <c r="F46" s="18">
        <f t="shared" si="2"/>
        <v>2014081.692186032</v>
      </c>
      <c r="G46" s="19">
        <f t="shared" si="3"/>
        <v>-6.8700952071445331E-2</v>
      </c>
      <c r="H46" s="19">
        <f t="shared" si="3"/>
        <v>1.5224545062902354E-2</v>
      </c>
    </row>
    <row r="47" spans="1:8" ht="27.95" customHeight="1">
      <c r="A47" s="12">
        <v>42695</v>
      </c>
      <c r="B47" s="13">
        <v>1980261.0386844641</v>
      </c>
      <c r="C47" s="14">
        <v>0.55346546325409174</v>
      </c>
      <c r="D47" s="15">
        <f t="shared" si="0"/>
        <v>1096006.0931395257</v>
      </c>
      <c r="E47" s="13">
        <f t="shared" si="1"/>
        <v>884254.94554493832</v>
      </c>
      <c r="F47" s="13">
        <f t="shared" si="2"/>
        <v>1980261.0386844641</v>
      </c>
      <c r="G47" s="14">
        <f t="shared" si="3"/>
        <v>-4.3815197173907522E-3</v>
      </c>
      <c r="H47" s="14">
        <f t="shared" si="3"/>
        <v>-3.1751738262014412E-2</v>
      </c>
    </row>
    <row r="48" spans="1:8" ht="27.95" customHeight="1">
      <c r="A48" s="17">
        <v>42702</v>
      </c>
      <c r="B48" s="18">
        <v>2084172.7622402119</v>
      </c>
      <c r="C48" s="19">
        <v>0.59657286286544375</v>
      </c>
      <c r="D48" s="20">
        <f t="shared" si="0"/>
        <v>1243360.911475823</v>
      </c>
      <c r="E48" s="18">
        <f t="shared" si="1"/>
        <v>840811.85076438892</v>
      </c>
      <c r="F48" s="18">
        <f t="shared" si="2"/>
        <v>2084172.7622402119</v>
      </c>
      <c r="G48" s="19">
        <f t="shared" si="3"/>
        <v>0.13444707949952836</v>
      </c>
      <c r="H48" s="19">
        <f t="shared" si="3"/>
        <v>-4.9129603401626219E-2</v>
      </c>
    </row>
    <row r="49" spans="1:8" ht="27.95" customHeight="1">
      <c r="A49" s="12">
        <v>42709</v>
      </c>
      <c r="B49" s="13">
        <v>2266115.4565187064</v>
      </c>
      <c r="C49" s="14">
        <v>0.58921457095886087</v>
      </c>
      <c r="D49" s="15">
        <f t="shared" si="0"/>
        <v>1335228.2464559127</v>
      </c>
      <c r="E49" s="13">
        <f t="shared" si="1"/>
        <v>930887.21006279369</v>
      </c>
      <c r="F49" s="13">
        <f t="shared" si="2"/>
        <v>2266115.4565187064</v>
      </c>
      <c r="G49" s="14">
        <f t="shared" si="3"/>
        <v>7.3886298123242905E-2</v>
      </c>
      <c r="H49" s="14">
        <f t="shared" si="3"/>
        <v>0.10712903156219376</v>
      </c>
    </row>
    <row r="50" spans="1:8" ht="27.95" customHeight="1">
      <c r="A50" s="17">
        <v>42716</v>
      </c>
      <c r="B50" s="18">
        <v>2128706.5618396183</v>
      </c>
      <c r="C50" s="19">
        <v>0.58061897369239357</v>
      </c>
      <c r="D50" s="20">
        <f t="shared" si="0"/>
        <v>1235967.4192275829</v>
      </c>
      <c r="E50" s="18">
        <f t="shared" si="1"/>
        <v>892739.14261203539</v>
      </c>
      <c r="F50" s="18">
        <f t="shared" si="2"/>
        <v>2128706.5618396183</v>
      </c>
      <c r="G50" s="19">
        <f t="shared" si="3"/>
        <v>-7.4339969583325685E-2</v>
      </c>
      <c r="H50" s="19">
        <f t="shared" si="3"/>
        <v>-4.0980332567019578E-2</v>
      </c>
    </row>
    <row r="51" spans="1:8" ht="27.95" customHeight="1">
      <c r="A51" s="12">
        <v>42723</v>
      </c>
      <c r="B51" s="13">
        <v>1604167.8701215656</v>
      </c>
      <c r="C51" s="14">
        <v>0.56301120344876965</v>
      </c>
      <c r="D51" s="15">
        <f t="shared" si="0"/>
        <v>903164.48309099232</v>
      </c>
      <c r="E51" s="13">
        <f t="shared" si="1"/>
        <v>701003.38703057333</v>
      </c>
      <c r="F51" s="13">
        <f t="shared" si="2"/>
        <v>1604167.8701215656</v>
      </c>
      <c r="G51" s="14">
        <f t="shared" si="3"/>
        <v>-0.26926513673360059</v>
      </c>
      <c r="H51" s="14">
        <f t="shared" si="3"/>
        <v>-0.21477243063462959</v>
      </c>
    </row>
    <row r="52" spans="1:8" ht="27.95" customHeight="1">
      <c r="A52" s="17">
        <v>42730</v>
      </c>
      <c r="B52" s="18">
        <v>1883428.5594888548</v>
      </c>
      <c r="C52" s="19">
        <v>0.56160659660842027</v>
      </c>
      <c r="D52" s="20">
        <f t="shared" si="0"/>
        <v>1057745.9032496354</v>
      </c>
      <c r="E52" s="18">
        <f t="shared" si="1"/>
        <v>825682.65623921948</v>
      </c>
      <c r="F52" s="18">
        <f t="shared" si="2"/>
        <v>1883428.5594888548</v>
      </c>
      <c r="G52" s="19">
        <f t="shared" si="3"/>
        <v>0.17115533554818632</v>
      </c>
      <c r="H52" s="19">
        <f t="shared" si="3"/>
        <v>0.17785829785613921</v>
      </c>
    </row>
    <row r="53" spans="1:8" ht="27.95" customHeight="1">
      <c r="A53" s="12">
        <v>42737</v>
      </c>
      <c r="B53" s="13">
        <v>1977442.992570553</v>
      </c>
      <c r="C53" s="14">
        <v>0.55089887526846459</v>
      </c>
      <c r="D53" s="15">
        <f t="shared" si="0"/>
        <v>1089371.1205146245</v>
      </c>
      <c r="E53" s="13">
        <f t="shared" si="1"/>
        <v>888071.87205592846</v>
      </c>
      <c r="F53" s="13">
        <f t="shared" si="2"/>
        <v>1977442.992570553</v>
      </c>
      <c r="G53" s="14">
        <f t="shared" si="3"/>
        <v>2.9898690382850281E-2</v>
      </c>
      <c r="H53" s="14">
        <f t="shared" si="3"/>
        <v>7.5560768226471467E-2</v>
      </c>
    </row>
    <row r="54" spans="1:8" ht="27.95" customHeight="1">
      <c r="A54" s="17">
        <v>42744</v>
      </c>
      <c r="B54" s="18">
        <v>1883893.1434687236</v>
      </c>
      <c r="C54" s="19">
        <v>0.58632269949188576</v>
      </c>
      <c r="D54" s="20">
        <f t="shared" si="0"/>
        <v>1104569.3134328364</v>
      </c>
      <c r="E54" s="18">
        <f t="shared" si="1"/>
        <v>779323.83003588719</v>
      </c>
      <c r="F54" s="18">
        <f t="shared" si="2"/>
        <v>1883893.1434687236</v>
      </c>
      <c r="G54" s="19">
        <f t="shared" si="3"/>
        <v>1.3951345535057159E-2</v>
      </c>
      <c r="H54" s="19">
        <f t="shared" si="3"/>
        <v>-0.12245410021633091</v>
      </c>
    </row>
    <row r="55" spans="1:8" ht="27.95" customHeight="1">
      <c r="A55" s="12">
        <v>42751</v>
      </c>
      <c r="B55" s="13">
        <v>1631578.6006391286</v>
      </c>
      <c r="C55" s="14">
        <v>0.56935728443770872</v>
      </c>
      <c r="D55" s="15">
        <f t="shared" si="0"/>
        <v>928951.16140657105</v>
      </c>
      <c r="E55" s="13">
        <f t="shared" si="1"/>
        <v>702627.43923255755</v>
      </c>
      <c r="F55" s="13">
        <f t="shared" si="2"/>
        <v>1631578.6006391286</v>
      </c>
      <c r="G55" s="14">
        <f t="shared" si="3"/>
        <v>-0.15899242346364884</v>
      </c>
      <c r="H55" s="14">
        <f t="shared" si="3"/>
        <v>-9.8414019753249232E-2</v>
      </c>
    </row>
    <row r="56" spans="1:8" ht="27.95" customHeight="1">
      <c r="A56" s="17">
        <v>42758</v>
      </c>
      <c r="B56" s="18">
        <v>1567832.6608282924</v>
      </c>
      <c r="C56" s="19">
        <v>0.58433383576978615</v>
      </c>
      <c r="D56" s="20">
        <f t="shared" si="0"/>
        <v>916137.67254694621</v>
      </c>
      <c r="E56" s="18">
        <f t="shared" si="1"/>
        <v>651694.98828134616</v>
      </c>
      <c r="F56" s="18">
        <f t="shared" si="2"/>
        <v>1567832.6608282924</v>
      </c>
      <c r="G56" s="19">
        <f t="shared" si="3"/>
        <v>-1.3793501092375293E-2</v>
      </c>
      <c r="H56" s="19">
        <f t="shared" si="3"/>
        <v>-7.2488559522870588E-2</v>
      </c>
    </row>
    <row r="57" spans="1:8" ht="27.95" customHeight="1">
      <c r="A57" s="12">
        <v>42765</v>
      </c>
      <c r="B57" s="13">
        <v>448776.27868830576</v>
      </c>
      <c r="C57" s="14">
        <v>0.52802532518339029</v>
      </c>
      <c r="D57" s="15">
        <f t="shared" si="0"/>
        <v>236965.24048898445</v>
      </c>
      <c r="E57" s="13">
        <f t="shared" si="1"/>
        <v>211811.03819932131</v>
      </c>
      <c r="F57" s="13">
        <f t="shared" si="2"/>
        <v>448776.27868830576</v>
      </c>
      <c r="G57" s="14">
        <f t="shared" si="3"/>
        <v>-0.74134319809139659</v>
      </c>
      <c r="H57" s="14">
        <f t="shared" si="3"/>
        <v>-0.6749843991313933</v>
      </c>
    </row>
    <row r="60" spans="1:8" ht="27.95" customHeight="1">
      <c r="A60" s="4" t="s">
        <v>21</v>
      </c>
    </row>
    <row r="62" spans="1:8" ht="27.95" customHeight="1">
      <c r="A62" s="7" t="s">
        <v>0</v>
      </c>
      <c r="B62" s="8" t="s">
        <v>1</v>
      </c>
      <c r="C62" s="9" t="s">
        <v>2</v>
      </c>
      <c r="D62" s="10" t="s">
        <v>17</v>
      </c>
      <c r="E62" s="10" t="s">
        <v>18</v>
      </c>
      <c r="F62" s="10" t="s">
        <v>167</v>
      </c>
      <c r="G62" s="10" t="s">
        <v>19</v>
      </c>
      <c r="H62" s="10" t="s">
        <v>20</v>
      </c>
    </row>
    <row r="63" spans="1:8" ht="27.95" customHeight="1">
      <c r="A63" s="12">
        <v>42401</v>
      </c>
      <c r="B63" s="13">
        <v>2022528.8636339502</v>
      </c>
      <c r="C63" s="14">
        <v>0.60341656153873413</v>
      </c>
      <c r="D63" s="15">
        <f>C63*B63</f>
        <v>1220427.4125068416</v>
      </c>
      <c r="E63" s="13">
        <f>B63-D63</f>
        <v>802101.45112710865</v>
      </c>
      <c r="F63" s="13">
        <f>D63+E63</f>
        <v>2022528.8636339502</v>
      </c>
      <c r="G63" s="14">
        <f>0</f>
        <v>0</v>
      </c>
      <c r="H63" s="14">
        <f>0</f>
        <v>0</v>
      </c>
    </row>
    <row r="64" spans="1:8" ht="27.95" customHeight="1">
      <c r="A64" s="17">
        <v>42408</v>
      </c>
      <c r="B64" s="18">
        <v>2081565.0912154862</v>
      </c>
      <c r="C64" s="19">
        <v>0.56276645793421831</v>
      </c>
      <c r="D64" s="20">
        <f t="shared" ref="D64:D115" si="4">C64*B64</f>
        <v>1171435.0133428571</v>
      </c>
      <c r="E64" s="18">
        <f t="shared" ref="E64:E115" si="5">B64-D64</f>
        <v>910130.07787262904</v>
      </c>
      <c r="F64" s="18">
        <f t="shared" ref="F64:F115" si="6">D64+E64</f>
        <v>2081565.0912154862</v>
      </c>
      <c r="G64" s="19">
        <f>(D64-D63)/D63</f>
        <v>-4.0143640385257091E-2</v>
      </c>
      <c r="H64" s="19">
        <f>(E64-E63)/E63</f>
        <v>0.13468199888395557</v>
      </c>
    </row>
    <row r="65" spans="1:8" ht="27.95" customHeight="1">
      <c r="A65" s="12">
        <v>42415</v>
      </c>
      <c r="B65" s="13">
        <v>1848416.6393176646</v>
      </c>
      <c r="C65" s="14">
        <v>0.5566589064892542</v>
      </c>
      <c r="D65" s="15">
        <f t="shared" si="4"/>
        <v>1028937.5851791133</v>
      </c>
      <c r="E65" s="13">
        <f t="shared" si="5"/>
        <v>819479.05413855123</v>
      </c>
      <c r="F65" s="13">
        <f t="shared" si="6"/>
        <v>1848416.6393176646</v>
      </c>
      <c r="G65" s="14">
        <f t="shared" ref="G65:H115" si="7">(D65-D64)/D64</f>
        <v>-0.12164347705222421</v>
      </c>
      <c r="H65" s="14">
        <f t="shared" si="7"/>
        <v>-9.9602272178465734E-2</v>
      </c>
    </row>
    <row r="66" spans="1:8" ht="27.95" customHeight="1">
      <c r="A66" s="17">
        <v>42422</v>
      </c>
      <c r="B66" s="18">
        <v>1972853.6093711266</v>
      </c>
      <c r="C66" s="19">
        <v>0.55667397790302409</v>
      </c>
      <c r="D66" s="20">
        <f t="shared" si="4"/>
        <v>1098236.266548964</v>
      </c>
      <c r="E66" s="18">
        <f t="shared" si="5"/>
        <v>874617.34282216267</v>
      </c>
      <c r="F66" s="18">
        <f t="shared" si="6"/>
        <v>1972853.6093711266</v>
      </c>
      <c r="G66" s="19">
        <f t="shared" si="7"/>
        <v>6.734974246060553E-2</v>
      </c>
      <c r="H66" s="19">
        <f t="shared" si="7"/>
        <v>6.7284561338268295E-2</v>
      </c>
    </row>
    <row r="67" spans="1:8" ht="27.95" customHeight="1">
      <c r="A67" s="12">
        <v>42429</v>
      </c>
      <c r="B67" s="13">
        <v>1930860.5121293631</v>
      </c>
      <c r="C67" s="14">
        <v>0.59008696105368996</v>
      </c>
      <c r="D67" s="15">
        <f t="shared" si="4"/>
        <v>1139375.6118209874</v>
      </c>
      <c r="E67" s="13">
        <f t="shared" si="5"/>
        <v>791484.90030837571</v>
      </c>
      <c r="F67" s="13">
        <f t="shared" si="6"/>
        <v>1930860.5121293631</v>
      </c>
      <c r="G67" s="14">
        <f t="shared" si="7"/>
        <v>3.7459467079244649E-2</v>
      </c>
      <c r="H67" s="14">
        <f t="shared" si="7"/>
        <v>-9.5050073264657878E-2</v>
      </c>
    </row>
    <row r="68" spans="1:8" ht="27.95" customHeight="1">
      <c r="A68" s="17">
        <v>42436</v>
      </c>
      <c r="B68" s="18">
        <v>2104732.7012504879</v>
      </c>
      <c r="C68" s="19">
        <v>0.58414323521372502</v>
      </c>
      <c r="D68" s="20">
        <f t="shared" si="4"/>
        <v>1229465.3693685825</v>
      </c>
      <c r="E68" s="18">
        <f t="shared" si="5"/>
        <v>875267.33188190544</v>
      </c>
      <c r="F68" s="18">
        <f t="shared" si="6"/>
        <v>2104732.7012504879</v>
      </c>
      <c r="G68" s="19">
        <f t="shared" si="7"/>
        <v>7.9069410133863288E-2</v>
      </c>
      <c r="H68" s="19">
        <f t="shared" si="7"/>
        <v>0.10585474409036319</v>
      </c>
    </row>
    <row r="69" spans="1:8" ht="27.95" customHeight="1">
      <c r="A69" s="12">
        <v>42443</v>
      </c>
      <c r="B69" s="13">
        <v>1906370.3226101785</v>
      </c>
      <c r="C69" s="14">
        <v>0.57012451681490417</v>
      </c>
      <c r="D69" s="15">
        <f t="shared" si="4"/>
        <v>1086868.4590484011</v>
      </c>
      <c r="E69" s="13">
        <f t="shared" si="5"/>
        <v>819501.8635617774</v>
      </c>
      <c r="F69" s="13">
        <f t="shared" si="6"/>
        <v>1906370.3226101785</v>
      </c>
      <c r="G69" s="14">
        <f t="shared" si="7"/>
        <v>-0.11598286041469798</v>
      </c>
      <c r="H69" s="14">
        <f t="shared" si="7"/>
        <v>-6.3712498214947816E-2</v>
      </c>
    </row>
    <row r="70" spans="1:8" ht="27.95" customHeight="1">
      <c r="A70" s="17">
        <v>42450</v>
      </c>
      <c r="B70" s="18">
        <v>1687347.8297703355</v>
      </c>
      <c r="C70" s="19">
        <v>0.58845807295517927</v>
      </c>
      <c r="D70" s="20">
        <f t="shared" si="4"/>
        <v>992933.45231175551</v>
      </c>
      <c r="E70" s="18">
        <f t="shared" si="5"/>
        <v>694414.37745857995</v>
      </c>
      <c r="F70" s="18">
        <f t="shared" si="6"/>
        <v>1687347.8297703355</v>
      </c>
      <c r="G70" s="19">
        <f t="shared" si="7"/>
        <v>-8.6427208329230232E-2</v>
      </c>
      <c r="H70" s="19">
        <f t="shared" si="7"/>
        <v>-0.15263844008790084</v>
      </c>
    </row>
    <row r="71" spans="1:8" ht="27.95" customHeight="1">
      <c r="A71" s="12">
        <v>42457</v>
      </c>
      <c r="B71" s="13">
        <v>2027866.6347318329</v>
      </c>
      <c r="C71" s="14">
        <v>0.58290241110953511</v>
      </c>
      <c r="D71" s="15">
        <f t="shared" si="4"/>
        <v>1182048.3507937642</v>
      </c>
      <c r="E71" s="13">
        <f t="shared" si="5"/>
        <v>845818.28393806866</v>
      </c>
      <c r="F71" s="13">
        <f t="shared" si="6"/>
        <v>2027866.6347318329</v>
      </c>
      <c r="G71" s="14">
        <f t="shared" si="7"/>
        <v>0.19046079879946629</v>
      </c>
      <c r="H71" s="14">
        <f t="shared" si="7"/>
        <v>0.21803106530368399</v>
      </c>
    </row>
    <row r="72" spans="1:8" ht="27.95" customHeight="1">
      <c r="A72" s="17">
        <v>42464</v>
      </c>
      <c r="B72" s="18">
        <v>1908762.3322822051</v>
      </c>
      <c r="C72" s="19">
        <v>0.61054164146108314</v>
      </c>
      <c r="D72" s="20">
        <f t="shared" si="4"/>
        <v>1165378.8875106629</v>
      </c>
      <c r="E72" s="18">
        <f t="shared" si="5"/>
        <v>743383.44477154221</v>
      </c>
      <c r="F72" s="18">
        <f t="shared" si="6"/>
        <v>1908762.3322822051</v>
      </c>
      <c r="G72" s="19">
        <f t="shared" si="7"/>
        <v>-1.4102183952041826E-2</v>
      </c>
      <c r="H72" s="19">
        <f t="shared" si="7"/>
        <v>-0.12110738336087659</v>
      </c>
    </row>
    <row r="73" spans="1:8" ht="27.95" customHeight="1">
      <c r="A73" s="12">
        <v>42471</v>
      </c>
      <c r="B73" s="13">
        <v>2041235.4106272662</v>
      </c>
      <c r="C73" s="14">
        <v>0.59263703231388953</v>
      </c>
      <c r="D73" s="15">
        <f t="shared" si="4"/>
        <v>1209711.6960081668</v>
      </c>
      <c r="E73" s="13">
        <f t="shared" si="5"/>
        <v>831523.7146190994</v>
      </c>
      <c r="F73" s="13">
        <f t="shared" si="6"/>
        <v>2041235.4106272662</v>
      </c>
      <c r="G73" s="14">
        <f t="shared" si="7"/>
        <v>3.8041540800693656E-2</v>
      </c>
      <c r="H73" s="14">
        <f t="shared" si="7"/>
        <v>0.11856636096415167</v>
      </c>
    </row>
    <row r="74" spans="1:8" ht="27.95" customHeight="1">
      <c r="A74" s="17">
        <v>42478</v>
      </c>
      <c r="B74" s="18">
        <v>2018016.598539935</v>
      </c>
      <c r="C74" s="19">
        <v>0.61147470455218789</v>
      </c>
      <c r="D74" s="20">
        <f t="shared" si="4"/>
        <v>1233966.1033736179</v>
      </c>
      <c r="E74" s="18">
        <f t="shared" si="5"/>
        <v>784050.49516631709</v>
      </c>
      <c r="F74" s="18">
        <f t="shared" si="6"/>
        <v>2018016.598539935</v>
      </c>
      <c r="G74" s="19">
        <f t="shared" si="7"/>
        <v>2.0049741971980867E-2</v>
      </c>
      <c r="H74" s="19">
        <f t="shared" si="7"/>
        <v>-5.709184069937033E-2</v>
      </c>
    </row>
    <row r="75" spans="1:8" ht="27.95" customHeight="1">
      <c r="A75" s="12">
        <v>42485</v>
      </c>
      <c r="B75" s="13">
        <v>1941658.5251006368</v>
      </c>
      <c r="C75" s="14">
        <v>0.60349588845272462</v>
      </c>
      <c r="D75" s="15">
        <f t="shared" si="4"/>
        <v>1171782.9366774156</v>
      </c>
      <c r="E75" s="13">
        <f t="shared" si="5"/>
        <v>769875.58842322114</v>
      </c>
      <c r="F75" s="13">
        <f t="shared" si="6"/>
        <v>1941658.5251006368</v>
      </c>
      <c r="G75" s="14">
        <f t="shared" si="7"/>
        <v>-5.039292937317788E-2</v>
      </c>
      <c r="H75" s="14">
        <f t="shared" si="7"/>
        <v>-1.8079073772014002E-2</v>
      </c>
    </row>
    <row r="76" spans="1:8" ht="27.95" customHeight="1">
      <c r="A76" s="17">
        <v>42492</v>
      </c>
      <c r="B76" s="18">
        <v>1747632.7528432675</v>
      </c>
      <c r="C76" s="19">
        <v>0.62733030741034701</v>
      </c>
      <c r="D76" s="20">
        <f t="shared" si="4"/>
        <v>1096342.9920815581</v>
      </c>
      <c r="E76" s="18">
        <f t="shared" si="5"/>
        <v>651289.76076170942</v>
      </c>
      <c r="F76" s="18">
        <f t="shared" si="6"/>
        <v>1747632.7528432675</v>
      </c>
      <c r="G76" s="19">
        <f t="shared" si="7"/>
        <v>-6.4380477163942226E-2</v>
      </c>
      <c r="H76" s="19">
        <f t="shared" si="7"/>
        <v>-0.15403245595095025</v>
      </c>
    </row>
    <row r="77" spans="1:8" ht="27.95" customHeight="1">
      <c r="A77" s="12">
        <v>42499</v>
      </c>
      <c r="B77" s="13">
        <v>1845212.7048272253</v>
      </c>
      <c r="C77" s="14">
        <v>0.59299693617739757</v>
      </c>
      <c r="D77" s="15">
        <f t="shared" si="4"/>
        <v>1094205.4805581532</v>
      </c>
      <c r="E77" s="13">
        <f t="shared" si="5"/>
        <v>751007.22426907206</v>
      </c>
      <c r="F77" s="13">
        <f t="shared" si="6"/>
        <v>1845212.7048272253</v>
      </c>
      <c r="G77" s="14">
        <f t="shared" si="7"/>
        <v>-1.9496740881669678E-3</v>
      </c>
      <c r="H77" s="14">
        <f t="shared" si="7"/>
        <v>0.15310767881678208</v>
      </c>
    </row>
    <row r="78" spans="1:8" ht="27.95" customHeight="1">
      <c r="A78" s="17">
        <v>42506</v>
      </c>
      <c r="B78" s="18">
        <v>1813576.0049791725</v>
      </c>
      <c r="C78" s="19">
        <v>0.59849898185800221</v>
      </c>
      <c r="D78" s="20">
        <f t="shared" si="4"/>
        <v>1085423.3925021379</v>
      </c>
      <c r="E78" s="18">
        <f t="shared" si="5"/>
        <v>728152.61247703456</v>
      </c>
      <c r="F78" s="18">
        <f t="shared" si="6"/>
        <v>1813576.0049791725</v>
      </c>
      <c r="G78" s="19">
        <f t="shared" si="7"/>
        <v>-8.0259953108035801E-3</v>
      </c>
      <c r="H78" s="19">
        <f t="shared" si="7"/>
        <v>-3.0431946662405354E-2</v>
      </c>
    </row>
    <row r="79" spans="1:8" ht="27.95" customHeight="1">
      <c r="A79" s="12">
        <v>42513</v>
      </c>
      <c r="B79" s="13">
        <v>1905422.2885828295</v>
      </c>
      <c r="C79" s="14">
        <v>0.60005308873997576</v>
      </c>
      <c r="D79" s="15">
        <f t="shared" si="4"/>
        <v>1143354.5296181203</v>
      </c>
      <c r="E79" s="13">
        <f t="shared" si="5"/>
        <v>762067.75896470924</v>
      </c>
      <c r="F79" s="13">
        <f t="shared" si="6"/>
        <v>1905422.2885828295</v>
      </c>
      <c r="G79" s="14">
        <f t="shared" si="7"/>
        <v>5.3371926122246581E-2</v>
      </c>
      <c r="H79" s="14">
        <f t="shared" si="7"/>
        <v>4.6576975631937786E-2</v>
      </c>
    </row>
    <row r="80" spans="1:8" ht="27.95" customHeight="1">
      <c r="A80" s="17">
        <v>42520</v>
      </c>
      <c r="B80" s="18">
        <v>1821540.8185873916</v>
      </c>
      <c r="C80" s="19">
        <v>0.61229276654377396</v>
      </c>
      <c r="D80" s="20">
        <f t="shared" si="4"/>
        <v>1115316.2671852848</v>
      </c>
      <c r="E80" s="18">
        <f t="shared" si="5"/>
        <v>706224.55140210688</v>
      </c>
      <c r="F80" s="18">
        <f t="shared" si="6"/>
        <v>1821540.8185873916</v>
      </c>
      <c r="G80" s="19">
        <f t="shared" si="7"/>
        <v>-2.4522806974141515E-2</v>
      </c>
      <c r="H80" s="19">
        <f t="shared" si="7"/>
        <v>-7.3278533182491473E-2</v>
      </c>
    </row>
    <row r="81" spans="1:8" ht="27.95" customHeight="1">
      <c r="A81" s="12">
        <v>42527</v>
      </c>
      <c r="B81" s="13">
        <v>1769187.9189268495</v>
      </c>
      <c r="C81" s="14">
        <v>0.61772131452906054</v>
      </c>
      <c r="D81" s="15">
        <f t="shared" si="4"/>
        <v>1092865.0869284265</v>
      </c>
      <c r="E81" s="13">
        <f t="shared" si="5"/>
        <v>676322.83199842297</v>
      </c>
      <c r="F81" s="13">
        <f t="shared" si="6"/>
        <v>1769187.9189268495</v>
      </c>
      <c r="G81" s="14">
        <f t="shared" si="7"/>
        <v>-2.0129877880754047E-2</v>
      </c>
      <c r="H81" s="14">
        <f t="shared" si="7"/>
        <v>-4.2340243403204206E-2</v>
      </c>
    </row>
    <row r="82" spans="1:8" ht="27.95" customHeight="1">
      <c r="A82" s="17">
        <v>42534</v>
      </c>
      <c r="B82" s="18">
        <v>1903215.6058184037</v>
      </c>
      <c r="C82" s="19">
        <v>0.57644846411624684</v>
      </c>
      <c r="D82" s="20">
        <f t="shared" si="4"/>
        <v>1097105.7128560911</v>
      </c>
      <c r="E82" s="18">
        <f t="shared" si="5"/>
        <v>806109.89296231256</v>
      </c>
      <c r="F82" s="18">
        <f t="shared" si="6"/>
        <v>1903215.6058184037</v>
      </c>
      <c r="G82" s="19">
        <f t="shared" si="7"/>
        <v>3.8802831002527011E-3</v>
      </c>
      <c r="H82" s="19">
        <f t="shared" si="7"/>
        <v>0.19190104906023964</v>
      </c>
    </row>
    <row r="83" spans="1:8" ht="27.95" customHeight="1">
      <c r="A83" s="12">
        <v>42541</v>
      </c>
      <c r="B83" s="13">
        <v>1785797.0656037768</v>
      </c>
      <c r="C83" s="14">
        <v>0.59783249530598048</v>
      </c>
      <c r="D83" s="15">
        <f t="shared" si="4"/>
        <v>1067607.5158400037</v>
      </c>
      <c r="E83" s="13">
        <f t="shared" si="5"/>
        <v>718189.5497637731</v>
      </c>
      <c r="F83" s="13">
        <f t="shared" si="6"/>
        <v>1785797.0656037768</v>
      </c>
      <c r="G83" s="14">
        <f t="shared" si="7"/>
        <v>-2.6887287770377948E-2</v>
      </c>
      <c r="H83" s="14">
        <f t="shared" si="7"/>
        <v>-0.10906744101036597</v>
      </c>
    </row>
    <row r="84" spans="1:8" ht="27.95" customHeight="1">
      <c r="A84" s="17">
        <v>42548</v>
      </c>
      <c r="B84" s="18">
        <v>1821842.2075217376</v>
      </c>
      <c r="C84" s="19">
        <v>0.59527342773155856</v>
      </c>
      <c r="D84" s="20">
        <f t="shared" si="4"/>
        <v>1084494.2556574941</v>
      </c>
      <c r="E84" s="18">
        <f t="shared" si="5"/>
        <v>737347.95186424349</v>
      </c>
      <c r="F84" s="18">
        <f t="shared" si="6"/>
        <v>1821842.2075217376</v>
      </c>
      <c r="G84" s="19">
        <f t="shared" si="7"/>
        <v>1.5817366932082421E-2</v>
      </c>
      <c r="H84" s="19">
        <f t="shared" si="7"/>
        <v>2.6675968909283022E-2</v>
      </c>
    </row>
    <row r="85" spans="1:8" ht="27.95" customHeight="1">
      <c r="A85" s="12">
        <v>42555</v>
      </c>
      <c r="B85" s="13">
        <v>1773009.5398197528</v>
      </c>
      <c r="C85" s="14">
        <v>0.59215729997773126</v>
      </c>
      <c r="D85" s="15">
        <f t="shared" si="4"/>
        <v>1049900.5419344245</v>
      </c>
      <c r="E85" s="13">
        <f t="shared" si="5"/>
        <v>723108.99788532825</v>
      </c>
      <c r="F85" s="13">
        <f t="shared" si="6"/>
        <v>1773009.5398197528</v>
      </c>
      <c r="G85" s="14">
        <f t="shared" si="7"/>
        <v>-3.1898475757344114E-2</v>
      </c>
      <c r="H85" s="14">
        <f t="shared" si="7"/>
        <v>-1.9311037540573291E-2</v>
      </c>
    </row>
    <row r="86" spans="1:8" ht="27.95" customHeight="1">
      <c r="A86" s="17">
        <v>42562</v>
      </c>
      <c r="B86" s="18">
        <v>1704678.6306283032</v>
      </c>
      <c r="C86" s="19">
        <v>0.56118747408852498</v>
      </c>
      <c r="D86" s="20">
        <f t="shared" si="4"/>
        <v>956644.29485498311</v>
      </c>
      <c r="E86" s="18">
        <f t="shared" si="5"/>
        <v>748034.33577332005</v>
      </c>
      <c r="F86" s="18">
        <f t="shared" si="6"/>
        <v>1704678.6306283032</v>
      </c>
      <c r="G86" s="19">
        <f t="shared" si="7"/>
        <v>-8.8823886982302466E-2</v>
      </c>
      <c r="H86" s="19">
        <f t="shared" si="7"/>
        <v>3.4469682939755789E-2</v>
      </c>
    </row>
    <row r="87" spans="1:8" ht="27.95" customHeight="1">
      <c r="A87" s="12">
        <v>42569</v>
      </c>
      <c r="B87" s="13">
        <v>1754656.4429959394</v>
      </c>
      <c r="C87" s="14">
        <v>0.53942087556980178</v>
      </c>
      <c r="D87" s="15">
        <f t="shared" si="4"/>
        <v>946498.31480506365</v>
      </c>
      <c r="E87" s="13">
        <f t="shared" si="5"/>
        <v>808158.12819087575</v>
      </c>
      <c r="F87" s="13">
        <f t="shared" si="6"/>
        <v>1754656.4429959394</v>
      </c>
      <c r="G87" s="14">
        <f t="shared" si="7"/>
        <v>-1.0605802077623296E-2</v>
      </c>
      <c r="H87" s="14">
        <f t="shared" si="7"/>
        <v>8.0375712106048644E-2</v>
      </c>
    </row>
    <row r="88" spans="1:8" ht="27.95" customHeight="1">
      <c r="A88" s="17">
        <v>42576</v>
      </c>
      <c r="B88" s="18">
        <v>1791873.5897632255</v>
      </c>
      <c r="C88" s="19">
        <v>0.58222052975486971</v>
      </c>
      <c r="D88" s="20">
        <f t="shared" si="4"/>
        <v>1043265.5906857052</v>
      </c>
      <c r="E88" s="18">
        <f t="shared" si="5"/>
        <v>748607.99907752033</v>
      </c>
      <c r="F88" s="18">
        <f t="shared" si="6"/>
        <v>1791873.5897632255</v>
      </c>
      <c r="G88" s="19">
        <f t="shared" si="7"/>
        <v>0.10223713488657533</v>
      </c>
      <c r="H88" s="19">
        <f t="shared" si="7"/>
        <v>-7.3686234210949497E-2</v>
      </c>
    </row>
    <row r="89" spans="1:8" ht="27.95" customHeight="1">
      <c r="A89" s="12">
        <v>42583</v>
      </c>
      <c r="B89" s="13">
        <v>1732335.4618745982</v>
      </c>
      <c r="C89" s="14">
        <v>0.60584312166088561</v>
      </c>
      <c r="D89" s="15">
        <f t="shared" si="4"/>
        <v>1049523.5239859587</v>
      </c>
      <c r="E89" s="13">
        <f t="shared" si="5"/>
        <v>682811.93788863951</v>
      </c>
      <c r="F89" s="13">
        <f t="shared" si="6"/>
        <v>1732335.4618745982</v>
      </c>
      <c r="G89" s="14">
        <f t="shared" si="7"/>
        <v>5.9984086086270032E-3</v>
      </c>
      <c r="H89" s="14">
        <f t="shared" si="7"/>
        <v>-8.7891207774908456E-2</v>
      </c>
    </row>
    <row r="90" spans="1:8" ht="27.95" customHeight="1">
      <c r="A90" s="17">
        <v>42590</v>
      </c>
      <c r="B90" s="18">
        <v>1839443.4928886979</v>
      </c>
      <c r="C90" s="19">
        <v>0.61625376666202103</v>
      </c>
      <c r="D90" s="20">
        <f t="shared" si="4"/>
        <v>1133563.9810546045</v>
      </c>
      <c r="E90" s="18">
        <f t="shared" si="5"/>
        <v>705879.51183409337</v>
      </c>
      <c r="F90" s="18">
        <f t="shared" si="6"/>
        <v>1839443.4928886979</v>
      </c>
      <c r="G90" s="19">
        <f t="shared" si="7"/>
        <v>8.0074867449822132E-2</v>
      </c>
      <c r="H90" s="19">
        <f t="shared" si="7"/>
        <v>3.3783202468284861E-2</v>
      </c>
    </row>
    <row r="91" spans="1:8" ht="27.95" customHeight="1">
      <c r="A91" s="12">
        <v>42597</v>
      </c>
      <c r="B91" s="13">
        <v>1955551.9693771405</v>
      </c>
      <c r="C91" s="14">
        <v>0.57481015290990856</v>
      </c>
      <c r="D91" s="15">
        <f t="shared" si="4"/>
        <v>1124071.126540947</v>
      </c>
      <c r="E91" s="13">
        <f t="shared" si="5"/>
        <v>831480.84283619351</v>
      </c>
      <c r="F91" s="13">
        <f t="shared" si="6"/>
        <v>1955551.9693771405</v>
      </c>
      <c r="G91" s="14">
        <f t="shared" si="7"/>
        <v>-8.3743438150053872E-3</v>
      </c>
      <c r="H91" s="14">
        <f t="shared" si="7"/>
        <v>0.1779359350942897</v>
      </c>
    </row>
    <row r="92" spans="1:8" ht="27.95" customHeight="1">
      <c r="A92" s="17">
        <v>42604</v>
      </c>
      <c r="B92" s="18">
        <v>1757104.6992656549</v>
      </c>
      <c r="C92" s="19">
        <v>0.59550383751544389</v>
      </c>
      <c r="D92" s="20">
        <f t="shared" si="4"/>
        <v>1046362.5913291174</v>
      </c>
      <c r="E92" s="18">
        <f t="shared" si="5"/>
        <v>710742.10793653748</v>
      </c>
      <c r="F92" s="18">
        <f t="shared" si="6"/>
        <v>1757104.6992656549</v>
      </c>
      <c r="G92" s="19">
        <f t="shared" si="7"/>
        <v>-6.9131332864103112E-2</v>
      </c>
      <c r="H92" s="19">
        <f t="shared" si="7"/>
        <v>-0.14520928045415263</v>
      </c>
    </row>
    <row r="93" spans="1:8" ht="27.95" customHeight="1">
      <c r="A93" s="12">
        <v>42611</v>
      </c>
      <c r="B93" s="13">
        <v>1884637.6811324095</v>
      </c>
      <c r="C93" s="14">
        <v>0.56733256551092526</v>
      </c>
      <c r="D93" s="15">
        <f t="shared" si="4"/>
        <v>1069216.330695411</v>
      </c>
      <c r="E93" s="13">
        <f t="shared" si="5"/>
        <v>815421.35043699853</v>
      </c>
      <c r="F93" s="13">
        <f t="shared" si="6"/>
        <v>1884637.6811324095</v>
      </c>
      <c r="G93" s="14">
        <f t="shared" si="7"/>
        <v>2.1841128071354417E-2</v>
      </c>
      <c r="H93" s="14">
        <f t="shared" si="7"/>
        <v>0.14728161077211416</v>
      </c>
    </row>
    <row r="94" spans="1:8" ht="27.95" customHeight="1">
      <c r="A94" s="17">
        <v>42618</v>
      </c>
      <c r="B94" s="18">
        <v>1837738.6244879707</v>
      </c>
      <c r="C94" s="19">
        <v>0.56934909423135283</v>
      </c>
      <c r="D94" s="20">
        <f t="shared" si="4"/>
        <v>1046314.8212861983</v>
      </c>
      <c r="E94" s="18">
        <f t="shared" si="5"/>
        <v>791423.80320177239</v>
      </c>
      <c r="F94" s="18">
        <f t="shared" si="6"/>
        <v>1837738.6244879707</v>
      </c>
      <c r="G94" s="19">
        <f t="shared" si="7"/>
        <v>-2.1418967099312482E-2</v>
      </c>
      <c r="H94" s="19">
        <f t="shared" si="7"/>
        <v>-2.9429628280355228E-2</v>
      </c>
    </row>
    <row r="95" spans="1:8" ht="27.95" customHeight="1">
      <c r="A95" s="12">
        <v>42625</v>
      </c>
      <c r="B95" s="13">
        <v>1919262.6051643859</v>
      </c>
      <c r="C95" s="14">
        <v>0.58776523526138091</v>
      </c>
      <c r="D95" s="15">
        <f t="shared" si="4"/>
        <v>1128075.836652816</v>
      </c>
      <c r="E95" s="13">
        <f t="shared" si="5"/>
        <v>791186.76851156983</v>
      </c>
      <c r="F95" s="13">
        <f t="shared" si="6"/>
        <v>1919262.6051643859</v>
      </c>
      <c r="G95" s="14">
        <f t="shared" si="7"/>
        <v>7.8141887798274468E-2</v>
      </c>
      <c r="H95" s="14">
        <f t="shared" si="7"/>
        <v>-2.9950412060342267E-4</v>
      </c>
    </row>
    <row r="96" spans="1:8" ht="27.95" customHeight="1">
      <c r="A96" s="17">
        <v>42632</v>
      </c>
      <c r="B96" s="18">
        <v>1789440.647539329</v>
      </c>
      <c r="C96" s="19">
        <v>0.57262132500011476</v>
      </c>
      <c r="D96" s="20">
        <f t="shared" si="4"/>
        <v>1024671.8746030339</v>
      </c>
      <c r="E96" s="18">
        <f t="shared" si="5"/>
        <v>764768.77293629514</v>
      </c>
      <c r="F96" s="18">
        <f t="shared" si="6"/>
        <v>1789440.647539329</v>
      </c>
      <c r="G96" s="19">
        <f t="shared" si="7"/>
        <v>-9.1664016451764876E-2</v>
      </c>
      <c r="H96" s="19">
        <f t="shared" si="7"/>
        <v>-3.3390340469133327E-2</v>
      </c>
    </row>
    <row r="97" spans="1:8" ht="27.95" customHeight="1">
      <c r="A97" s="12">
        <v>42639</v>
      </c>
      <c r="B97" s="13">
        <v>1881140.4324510256</v>
      </c>
      <c r="C97" s="14">
        <v>0.57218854628159066</v>
      </c>
      <c r="D97" s="15">
        <f t="shared" si="4"/>
        <v>1076367.009395675</v>
      </c>
      <c r="E97" s="13">
        <f t="shared" si="5"/>
        <v>804773.42305535055</v>
      </c>
      <c r="F97" s="13">
        <f t="shared" si="6"/>
        <v>1881140.4324510256</v>
      </c>
      <c r="G97" s="14">
        <f t="shared" si="7"/>
        <v>5.0450428155518826E-2</v>
      </c>
      <c r="H97" s="14">
        <f t="shared" si="7"/>
        <v>5.2309471221555458E-2</v>
      </c>
    </row>
    <row r="98" spans="1:8" ht="27.95" customHeight="1">
      <c r="A98" s="17">
        <v>42646</v>
      </c>
      <c r="B98" s="18">
        <v>2071927.698025295</v>
      </c>
      <c r="C98" s="19">
        <v>0.58809973103307323</v>
      </c>
      <c r="D98" s="20">
        <f t="shared" si="4"/>
        <v>1218500.1219286507</v>
      </c>
      <c r="E98" s="18">
        <f t="shared" si="5"/>
        <v>853427.57609664439</v>
      </c>
      <c r="F98" s="18">
        <f t="shared" si="6"/>
        <v>2071927.698025295</v>
      </c>
      <c r="G98" s="19">
        <f t="shared" si="7"/>
        <v>0.13204893060850692</v>
      </c>
      <c r="H98" s="19">
        <f t="shared" si="7"/>
        <v>6.0456958005119805E-2</v>
      </c>
    </row>
    <row r="99" spans="1:8" ht="27.95" customHeight="1">
      <c r="A99" s="12">
        <v>42653</v>
      </c>
      <c r="B99" s="13">
        <v>1854474.5751671032</v>
      </c>
      <c r="C99" s="14">
        <v>0.61654289479463886</v>
      </c>
      <c r="D99" s="15">
        <f t="shared" si="4"/>
        <v>1143363.122896584</v>
      </c>
      <c r="E99" s="13">
        <f t="shared" si="5"/>
        <v>711111.45227051922</v>
      </c>
      <c r="F99" s="13">
        <f t="shared" si="6"/>
        <v>1854474.5751671032</v>
      </c>
      <c r="G99" s="14">
        <f t="shared" si="7"/>
        <v>-6.1663513757503195E-2</v>
      </c>
      <c r="H99" s="14">
        <f t="shared" si="7"/>
        <v>-0.16675829070000536</v>
      </c>
    </row>
    <row r="100" spans="1:8" ht="27.95" customHeight="1">
      <c r="A100" s="17">
        <v>42660</v>
      </c>
      <c r="B100" s="18">
        <v>2042138.4500319257</v>
      </c>
      <c r="C100" s="19">
        <v>0.59266902669690935</v>
      </c>
      <c r="D100" s="20">
        <f t="shared" si="4"/>
        <v>1210312.2075607565</v>
      </c>
      <c r="E100" s="18">
        <f t="shared" si="5"/>
        <v>831826.24247116921</v>
      </c>
      <c r="F100" s="18">
        <f t="shared" si="6"/>
        <v>2042138.4500319257</v>
      </c>
      <c r="G100" s="19">
        <f t="shared" si="7"/>
        <v>5.8554525087851701E-2</v>
      </c>
      <c r="H100" s="19">
        <f t="shared" si="7"/>
        <v>0.16975509227873886</v>
      </c>
    </row>
    <row r="101" spans="1:8" ht="27.95" customHeight="1">
      <c r="A101" s="12">
        <v>42667</v>
      </c>
      <c r="B101" s="13">
        <v>2048821.6200921037</v>
      </c>
      <c r="C101" s="14">
        <v>0.54940813274174494</v>
      </c>
      <c r="D101" s="15">
        <f t="shared" si="4"/>
        <v>1125639.2606157195</v>
      </c>
      <c r="E101" s="13">
        <f t="shared" si="5"/>
        <v>923182.35947638424</v>
      </c>
      <c r="F101" s="13">
        <f t="shared" si="6"/>
        <v>2048821.6200921037</v>
      </c>
      <c r="G101" s="14">
        <f t="shared" si="7"/>
        <v>-6.9959590935371518E-2</v>
      </c>
      <c r="H101" s="14">
        <f t="shared" si="7"/>
        <v>0.1098259616501356</v>
      </c>
    </row>
    <row r="102" spans="1:8" ht="27.95" customHeight="1">
      <c r="A102" s="17">
        <v>42674</v>
      </c>
      <c r="B102" s="18">
        <v>2074944.7238382238</v>
      </c>
      <c r="C102" s="19">
        <v>0.56137016491386638</v>
      </c>
      <c r="D102" s="20">
        <f t="shared" si="4"/>
        <v>1164812.0618082206</v>
      </c>
      <c r="E102" s="18">
        <f t="shared" si="5"/>
        <v>910132.66203000327</v>
      </c>
      <c r="F102" s="18">
        <f t="shared" si="6"/>
        <v>2074944.7238382238</v>
      </c>
      <c r="G102" s="19">
        <f t="shared" si="7"/>
        <v>3.4800492984825133E-2</v>
      </c>
      <c r="H102" s="19">
        <f t="shared" si="7"/>
        <v>-1.4135557631086641E-2</v>
      </c>
    </row>
    <row r="103" spans="1:8" ht="27.95" customHeight="1">
      <c r="A103" s="12">
        <v>42681</v>
      </c>
      <c r="B103" s="13">
        <v>2163379.2465292392</v>
      </c>
      <c r="C103" s="14">
        <v>0.56951702106454238</v>
      </c>
      <c r="D103" s="15">
        <f t="shared" si="4"/>
        <v>1232081.3039161866</v>
      </c>
      <c r="E103" s="13">
        <f t="shared" si="5"/>
        <v>931297.94261305267</v>
      </c>
      <c r="F103" s="13">
        <f t="shared" si="6"/>
        <v>2163379.2465292392</v>
      </c>
      <c r="G103" s="14">
        <f t="shared" si="7"/>
        <v>5.7751155155054933E-2</v>
      </c>
      <c r="H103" s="14">
        <f t="shared" si="7"/>
        <v>2.3255159897065284E-2</v>
      </c>
    </row>
    <row r="104" spans="1:8" ht="27.95" customHeight="1">
      <c r="A104" s="17">
        <v>42688</v>
      </c>
      <c r="B104" s="18">
        <v>2082268.3786336465</v>
      </c>
      <c r="C104" s="19">
        <v>0.54813240929502871</v>
      </c>
      <c r="D104" s="20">
        <f t="shared" si="4"/>
        <v>1141358.7831793136</v>
      </c>
      <c r="E104" s="18">
        <f t="shared" si="5"/>
        <v>940909.59545433288</v>
      </c>
      <c r="F104" s="18">
        <f t="shared" si="6"/>
        <v>2082268.3786336465</v>
      </c>
      <c r="G104" s="19">
        <f t="shared" si="7"/>
        <v>-7.363355035784587E-2</v>
      </c>
      <c r="H104" s="19">
        <f t="shared" si="7"/>
        <v>1.0320706619743693E-2</v>
      </c>
    </row>
    <row r="105" spans="1:8" ht="27.95" customHeight="1">
      <c r="A105" s="12">
        <v>42695</v>
      </c>
      <c r="B105" s="13">
        <v>2062922.0861759908</v>
      </c>
      <c r="C105" s="14">
        <v>0.55824883225699751</v>
      </c>
      <c r="D105" s="15">
        <f t="shared" si="4"/>
        <v>1151623.8456449159</v>
      </c>
      <c r="E105" s="13">
        <f t="shared" si="5"/>
        <v>911298.24053107481</v>
      </c>
      <c r="F105" s="13">
        <f t="shared" si="6"/>
        <v>2062922.0861759908</v>
      </c>
      <c r="G105" s="14">
        <f t="shared" si="7"/>
        <v>8.9937210076996461E-3</v>
      </c>
      <c r="H105" s="14">
        <f t="shared" si="7"/>
        <v>-3.1470988356707918E-2</v>
      </c>
    </row>
    <row r="106" spans="1:8" ht="27.95" customHeight="1">
      <c r="A106" s="17">
        <v>42702</v>
      </c>
      <c r="B106" s="18">
        <v>2151493.5121497903</v>
      </c>
      <c r="C106" s="19">
        <v>0.59757241482495194</v>
      </c>
      <c r="D106" s="20">
        <f t="shared" si="4"/>
        <v>1285673.1735355672</v>
      </c>
      <c r="E106" s="18">
        <f t="shared" si="5"/>
        <v>865820.33861422306</v>
      </c>
      <c r="F106" s="18">
        <f t="shared" si="6"/>
        <v>2151493.5121497903</v>
      </c>
      <c r="G106" s="19">
        <f t="shared" si="7"/>
        <v>0.11640027114546496</v>
      </c>
      <c r="H106" s="19">
        <f t="shared" si="7"/>
        <v>-4.9904520709212301E-2</v>
      </c>
    </row>
    <row r="107" spans="1:8" ht="27.95" customHeight="1">
      <c r="A107" s="12">
        <v>42709</v>
      </c>
      <c r="B107" s="13">
        <v>2341892.4719462292</v>
      </c>
      <c r="C107" s="14">
        <v>0.58945196906338426</v>
      </c>
      <c r="D107" s="15">
        <f t="shared" si="4"/>
        <v>1380433.1289234213</v>
      </c>
      <c r="E107" s="13">
        <f t="shared" si="5"/>
        <v>961459.34302280797</v>
      </c>
      <c r="F107" s="13">
        <f t="shared" si="6"/>
        <v>2341892.4719462292</v>
      </c>
      <c r="G107" s="14">
        <f t="shared" si="7"/>
        <v>7.370454431064051E-2</v>
      </c>
      <c r="H107" s="14">
        <f t="shared" si="7"/>
        <v>0.1104605657123493</v>
      </c>
    </row>
    <row r="108" spans="1:8" ht="27.95" customHeight="1">
      <c r="A108" s="17">
        <v>42716</v>
      </c>
      <c r="B108" s="18">
        <v>2195307.2466731295</v>
      </c>
      <c r="C108" s="19">
        <v>0.58216548461862583</v>
      </c>
      <c r="D108" s="20">
        <f t="shared" si="4"/>
        <v>1278032.1071462436</v>
      </c>
      <c r="E108" s="18">
        <f t="shared" si="5"/>
        <v>917275.13952688593</v>
      </c>
      <c r="F108" s="18">
        <f t="shared" si="6"/>
        <v>2195307.2466731295</v>
      </c>
      <c r="G108" s="19">
        <f t="shared" si="7"/>
        <v>-7.4180356608102196E-2</v>
      </c>
      <c r="H108" s="19">
        <f t="shared" si="7"/>
        <v>-4.5955352991846568E-2</v>
      </c>
    </row>
    <row r="109" spans="1:8" ht="27.95" customHeight="1">
      <c r="A109" s="12">
        <v>42723</v>
      </c>
      <c r="B109" s="13">
        <v>1687499.4950354635</v>
      </c>
      <c r="C109" s="14">
        <v>0.56991107597680424</v>
      </c>
      <c r="D109" s="15">
        <f t="shared" si="4"/>
        <v>961724.65292597481</v>
      </c>
      <c r="E109" s="13">
        <f t="shared" si="5"/>
        <v>725774.84210948867</v>
      </c>
      <c r="F109" s="13">
        <f t="shared" si="6"/>
        <v>1687499.4950354635</v>
      </c>
      <c r="G109" s="14">
        <f t="shared" si="7"/>
        <v>-0.24749570253486136</v>
      </c>
      <c r="H109" s="14">
        <f t="shared" si="7"/>
        <v>-0.20877083566896806</v>
      </c>
    </row>
    <row r="110" spans="1:8" ht="27.95" customHeight="1">
      <c r="A110" s="17">
        <v>42730</v>
      </c>
      <c r="B110" s="18">
        <v>1973777.6294305865</v>
      </c>
      <c r="C110" s="19">
        <v>0.56622760701324171</v>
      </c>
      <c r="D110" s="20">
        <f t="shared" si="4"/>
        <v>1117607.3838887499</v>
      </c>
      <c r="E110" s="18">
        <f t="shared" si="5"/>
        <v>856170.2455418366</v>
      </c>
      <c r="F110" s="18">
        <f t="shared" si="6"/>
        <v>1973777.6294305865</v>
      </c>
      <c r="G110" s="19">
        <f t="shared" si="7"/>
        <v>0.16208665389674021</v>
      </c>
      <c r="H110" s="19">
        <f t="shared" si="7"/>
        <v>0.1796637136847419</v>
      </c>
    </row>
    <row r="111" spans="1:8" ht="27.95" customHeight="1">
      <c r="A111" s="12">
        <v>42737</v>
      </c>
      <c r="B111" s="13">
        <v>2060742.1658779234</v>
      </c>
      <c r="C111" s="14">
        <v>0.55648488252517792</v>
      </c>
      <c r="D111" s="15">
        <f t="shared" si="4"/>
        <v>1146771.8620932568</v>
      </c>
      <c r="E111" s="13">
        <f t="shared" si="5"/>
        <v>913970.30378466658</v>
      </c>
      <c r="F111" s="13">
        <f t="shared" si="6"/>
        <v>2060742.1658779234</v>
      </c>
      <c r="G111" s="14">
        <f t="shared" si="7"/>
        <v>2.6095459483301015E-2</v>
      </c>
      <c r="H111" s="14">
        <f t="shared" si="7"/>
        <v>6.7510005800599376E-2</v>
      </c>
    </row>
    <row r="112" spans="1:8" ht="27.95" customHeight="1">
      <c r="A112" s="17">
        <v>42744</v>
      </c>
      <c r="B112" s="18">
        <v>1984733.3999102428</v>
      </c>
      <c r="C112" s="19">
        <v>0.58712211054954289</v>
      </c>
      <c r="D112" s="20">
        <f t="shared" si="4"/>
        <v>1165280.8626334716</v>
      </c>
      <c r="E112" s="18">
        <f t="shared" si="5"/>
        <v>819452.53727677115</v>
      </c>
      <c r="F112" s="18">
        <f t="shared" si="6"/>
        <v>1984733.3999102428</v>
      </c>
      <c r="G112" s="19">
        <f t="shared" si="7"/>
        <v>1.6140089543555308E-2</v>
      </c>
      <c r="H112" s="19">
        <f t="shared" si="7"/>
        <v>-0.10341448307073664</v>
      </c>
    </row>
    <row r="113" spans="1:8" ht="27.95" customHeight="1">
      <c r="A113" s="12">
        <v>42751</v>
      </c>
      <c r="B113" s="13">
        <v>1703750.8591081495</v>
      </c>
      <c r="C113" s="14">
        <v>0.57473607343007982</v>
      </c>
      <c r="D113" s="15">
        <f t="shared" si="4"/>
        <v>979207.07886694302</v>
      </c>
      <c r="E113" s="13">
        <f t="shared" si="5"/>
        <v>724543.78024120652</v>
      </c>
      <c r="F113" s="13">
        <f t="shared" si="6"/>
        <v>1703750.8591081495</v>
      </c>
      <c r="G113" s="14">
        <f t="shared" si="7"/>
        <v>-0.15968148944453781</v>
      </c>
      <c r="H113" s="14">
        <f t="shared" si="7"/>
        <v>-0.11581971220806542</v>
      </c>
    </row>
    <row r="114" spans="1:8" ht="27.95" customHeight="1">
      <c r="A114" s="17">
        <v>42758</v>
      </c>
      <c r="B114" s="18">
        <v>1660432.4211372337</v>
      </c>
      <c r="C114" s="19">
        <v>0.58530526656927107</v>
      </c>
      <c r="D114" s="20">
        <f t="shared" si="4"/>
        <v>971859.84087398869</v>
      </c>
      <c r="E114" s="18">
        <f t="shared" si="5"/>
        <v>688572.58026324504</v>
      </c>
      <c r="F114" s="18">
        <f t="shared" si="6"/>
        <v>1660432.4211372337</v>
      </c>
      <c r="G114" s="19">
        <f t="shared" si="7"/>
        <v>-7.5032525310743635E-3</v>
      </c>
      <c r="H114" s="19">
        <f t="shared" si="7"/>
        <v>-4.9646689349795235E-2</v>
      </c>
    </row>
    <row r="115" spans="1:8" ht="27.95" customHeight="1">
      <c r="A115" s="12">
        <v>42765</v>
      </c>
      <c r="B115" s="13">
        <v>470330.5090831042</v>
      </c>
      <c r="C115" s="14">
        <v>0.5383711042187973</v>
      </c>
      <c r="D115" s="15">
        <f t="shared" si="4"/>
        <v>253212.35552285987</v>
      </c>
      <c r="E115" s="13">
        <f t="shared" si="5"/>
        <v>217118.15356024433</v>
      </c>
      <c r="F115" s="13">
        <f t="shared" si="6"/>
        <v>470330.5090831042</v>
      </c>
      <c r="G115" s="14">
        <f t="shared" si="7"/>
        <v>-0.73945589181342519</v>
      </c>
      <c r="H115" s="14">
        <f t="shared" si="7"/>
        <v>-0.68468370686901459</v>
      </c>
    </row>
  </sheetData>
  <conditionalFormatting sqref="A5:H57">
    <cfRule type="expression" dxfId="1" priority="1" stopIfTrue="1">
      <formula>"MOD(ROW(),2)"</formula>
    </cfRule>
  </conditionalFormatting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9"/>
  <sheetViews>
    <sheetView topLeftCell="C1" zoomScale="70" zoomScaleNormal="70" workbookViewId="0">
      <selection activeCell="A8" sqref="A8:XFD8"/>
    </sheetView>
  </sheetViews>
  <sheetFormatPr defaultColWidth="11" defaultRowHeight="15.75"/>
  <cols>
    <col min="1" max="1" width="28.875" bestFit="1" customWidth="1"/>
    <col min="2" max="2" width="12.875" bestFit="1" customWidth="1"/>
    <col min="3" max="3" width="15.625" bestFit="1" customWidth="1"/>
    <col min="5" max="5" width="13.875" bestFit="1" customWidth="1"/>
    <col min="11" max="11" width="17.875" bestFit="1" customWidth="1"/>
  </cols>
  <sheetData>
    <row r="1" spans="1:11" ht="30">
      <c r="A1" s="1" t="s">
        <v>22</v>
      </c>
    </row>
    <row r="4" spans="1:11" ht="27.95" customHeight="1">
      <c r="A4" s="7" t="s">
        <v>0</v>
      </c>
      <c r="B4" s="8" t="s">
        <v>1</v>
      </c>
      <c r="C4" s="9" t="s">
        <v>2</v>
      </c>
      <c r="D4" s="10" t="s">
        <v>17</v>
      </c>
      <c r="E4" s="10" t="s">
        <v>18</v>
      </c>
      <c r="F4" s="10" t="s">
        <v>19</v>
      </c>
      <c r="G4" s="10" t="s">
        <v>20</v>
      </c>
      <c r="H4" s="11" t="s">
        <v>3</v>
      </c>
      <c r="I4" s="8" t="s">
        <v>4</v>
      </c>
      <c r="J4" s="9" t="s">
        <v>5</v>
      </c>
      <c r="K4" s="8" t="s">
        <v>6</v>
      </c>
    </row>
    <row r="5" spans="1:11" ht="27.95" customHeight="1">
      <c r="A5" s="12">
        <v>42401</v>
      </c>
      <c r="B5" s="13">
        <v>190264.39760874124</v>
      </c>
      <c r="C5" s="14">
        <v>0.59415971490839881</v>
      </c>
      <c r="D5" s="15">
        <f>C5*B5</f>
        <v>113047.44024042794</v>
      </c>
      <c r="E5" s="13">
        <f>B5-D5</f>
        <v>77216.957368313306</v>
      </c>
      <c r="F5" s="14">
        <f>0</f>
        <v>0</v>
      </c>
      <c r="G5" s="14">
        <f>0</f>
        <v>0</v>
      </c>
      <c r="H5" s="16" t="s">
        <v>36</v>
      </c>
      <c r="I5" s="13">
        <v>6.1832884746086423</v>
      </c>
      <c r="J5" s="14">
        <v>0.31348117732758929</v>
      </c>
      <c r="K5" s="13">
        <v>1176459.6568624857</v>
      </c>
    </row>
    <row r="6" spans="1:11" ht="27.95" customHeight="1">
      <c r="A6" s="17">
        <v>42402</v>
      </c>
      <c r="B6" s="18">
        <v>363004.26520948391</v>
      </c>
      <c r="C6" s="19">
        <v>0.63067226716777913</v>
      </c>
      <c r="D6" s="20">
        <f t="shared" ref="D6:D57" si="0">C6*B6</f>
        <v>228936.722931239</v>
      </c>
      <c r="E6" s="18">
        <f t="shared" ref="E6:E57" si="1">B6-D6</f>
        <v>134067.54227824492</v>
      </c>
      <c r="F6" s="19">
        <f>(D6-D5)/D5</f>
        <v>1.0251384944616093</v>
      </c>
      <c r="G6" s="19">
        <f>(E6-E5)/E5</f>
        <v>0.73624482040600026</v>
      </c>
      <c r="H6" s="21" t="s">
        <v>90</v>
      </c>
      <c r="I6" s="18">
        <v>6.1907187495427261</v>
      </c>
      <c r="J6" s="19">
        <v>0.281049502310735</v>
      </c>
      <c r="K6" s="18">
        <v>2247257.3107963321</v>
      </c>
    </row>
    <row r="7" spans="1:11" ht="27.95" customHeight="1">
      <c r="A7" s="12">
        <v>42403</v>
      </c>
      <c r="B7" s="13">
        <v>294622.0024228855</v>
      </c>
      <c r="C7" s="14">
        <v>0.62514930884065645</v>
      </c>
      <c r="D7" s="15">
        <f t="shared" si="0"/>
        <v>184182.7411839171</v>
      </c>
      <c r="E7" s="13">
        <f t="shared" si="1"/>
        <v>110439.26123896841</v>
      </c>
      <c r="F7" s="14">
        <f t="shared" ref="F7:G57" si="2">(D7-D6)/D6</f>
        <v>-0.195486251285093</v>
      </c>
      <c r="G7" s="14">
        <f t="shared" si="2"/>
        <v>-0.17624162148238814</v>
      </c>
      <c r="H7" s="16" t="s">
        <v>43</v>
      </c>
      <c r="I7" s="13">
        <v>6.4823498370772512</v>
      </c>
      <c r="J7" s="14">
        <v>0.33124456222711751</v>
      </c>
      <c r="K7" s="13">
        <v>1909842.8894053651</v>
      </c>
    </row>
    <row r="8" spans="1:11" ht="27.95" customHeight="1">
      <c r="A8" s="17">
        <v>42404</v>
      </c>
      <c r="B8" s="18">
        <v>310854.21950262919</v>
      </c>
      <c r="C8" s="19">
        <v>0.61161104245832276</v>
      </c>
      <c r="D8" s="20">
        <f t="shared" si="0"/>
        <v>190121.87324257131</v>
      </c>
      <c r="E8" s="18">
        <f t="shared" si="1"/>
        <v>120732.34626005788</v>
      </c>
      <c r="F8" s="19">
        <f t="shared" si="2"/>
        <v>3.224586636336163E-2</v>
      </c>
      <c r="G8" s="19">
        <f t="shared" si="2"/>
        <v>9.3201320849270269E-2</v>
      </c>
      <c r="H8" s="21" t="s">
        <v>25</v>
      </c>
      <c r="I8" s="18">
        <v>5.7432369825815197</v>
      </c>
      <c r="J8" s="19">
        <v>0.31496541747411239</v>
      </c>
      <c r="K8" s="18">
        <v>1785309.4496390135</v>
      </c>
    </row>
    <row r="9" spans="1:11" ht="27.95" customHeight="1">
      <c r="A9" s="12">
        <v>42405</v>
      </c>
      <c r="B9" s="13">
        <v>226879.11021874129</v>
      </c>
      <c r="C9" s="14">
        <v>0.58316041822651876</v>
      </c>
      <c r="D9" s="15">
        <f t="shared" si="0"/>
        <v>132306.91680202162</v>
      </c>
      <c r="E9" s="13">
        <f t="shared" si="1"/>
        <v>94572.193416719674</v>
      </c>
      <c r="F9" s="14">
        <f t="shared" si="2"/>
        <v>-0.30409418682081452</v>
      </c>
      <c r="G9" s="14">
        <f t="shared" si="2"/>
        <v>-0.21667890713387733</v>
      </c>
      <c r="H9" s="16" t="s">
        <v>91</v>
      </c>
      <c r="I9" s="13">
        <v>6.8391105307284024</v>
      </c>
      <c r="J9" s="14">
        <v>0.32253472959388158</v>
      </c>
      <c r="K9" s="13">
        <v>1551651.3118992834</v>
      </c>
    </row>
    <row r="10" spans="1:11" ht="27.95" customHeight="1">
      <c r="A10" s="17">
        <v>42406</v>
      </c>
      <c r="B10" s="18">
        <v>338470.18554472749</v>
      </c>
      <c r="C10" s="19">
        <v>0.59061974103187098</v>
      </c>
      <c r="D10" s="20">
        <f t="shared" si="0"/>
        <v>199907.17333343628</v>
      </c>
      <c r="E10" s="18">
        <f t="shared" si="1"/>
        <v>138563.01221129121</v>
      </c>
      <c r="F10" s="19">
        <f t="shared" si="2"/>
        <v>0.51093516624356672</v>
      </c>
      <c r="G10" s="19">
        <f t="shared" si="2"/>
        <v>0.46515595340727584</v>
      </c>
      <c r="H10" s="21" t="s">
        <v>32</v>
      </c>
      <c r="I10" s="18">
        <v>6.4637601956053352</v>
      </c>
      <c r="J10" s="19">
        <v>0.33452768160604202</v>
      </c>
      <c r="K10" s="18">
        <v>2187790.1127231619</v>
      </c>
    </row>
    <row r="11" spans="1:11" ht="27.95" customHeight="1">
      <c r="A11" s="12">
        <v>42407</v>
      </c>
      <c r="B11" s="13">
        <v>298434.68312674185</v>
      </c>
      <c r="C11" s="14">
        <v>0.57608768180678938</v>
      </c>
      <c r="D11" s="15">
        <f t="shared" si="0"/>
        <v>171924.54477322847</v>
      </c>
      <c r="E11" s="13">
        <f t="shared" si="1"/>
        <v>126510.13835351338</v>
      </c>
      <c r="F11" s="14">
        <f t="shared" si="2"/>
        <v>-0.13997811130836227</v>
      </c>
      <c r="G11" s="14">
        <f t="shared" si="2"/>
        <v>-8.6984785228244807E-2</v>
      </c>
      <c r="H11" s="16" t="s">
        <v>92</v>
      </c>
      <c r="I11" s="13">
        <v>6.9800972868026676</v>
      </c>
      <c r="J11" s="14">
        <v>0.34841416935466291</v>
      </c>
      <c r="K11" s="13">
        <v>2083103.1219807849</v>
      </c>
    </row>
    <row r="12" spans="1:11" ht="27.95" customHeight="1">
      <c r="A12" s="17">
        <v>42408</v>
      </c>
      <c r="B12" s="18">
        <v>215927.53882287248</v>
      </c>
      <c r="C12" s="19">
        <v>0.58227362477818689</v>
      </c>
      <c r="D12" s="20">
        <f t="shared" si="0"/>
        <v>125728.91071982663</v>
      </c>
      <c r="E12" s="18">
        <f t="shared" si="1"/>
        <v>90198.628103045849</v>
      </c>
      <c r="F12" s="19">
        <f t="shared" si="2"/>
        <v>-0.26869714335631772</v>
      </c>
      <c r="G12" s="19">
        <f t="shared" si="2"/>
        <v>-0.28702450825720011</v>
      </c>
      <c r="H12" s="21" t="s">
        <v>7</v>
      </c>
      <c r="I12" s="18">
        <v>6.1935984763109868</v>
      </c>
      <c r="J12" s="19">
        <v>0.35862932302215356</v>
      </c>
      <c r="K12" s="18">
        <v>1337368.4754469246</v>
      </c>
    </row>
    <row r="13" spans="1:11" ht="27.95" customHeight="1">
      <c r="A13" s="12">
        <v>42409</v>
      </c>
      <c r="B13" s="13">
        <v>356302.66254045599</v>
      </c>
      <c r="C13" s="14">
        <v>0.59204519650977749</v>
      </c>
      <c r="D13" s="15">
        <f t="shared" si="0"/>
        <v>210947.2798607212</v>
      </c>
      <c r="E13" s="13">
        <f t="shared" si="1"/>
        <v>145355.38267973479</v>
      </c>
      <c r="F13" s="14">
        <f t="shared" si="2"/>
        <v>0.67779453948181068</v>
      </c>
      <c r="G13" s="14">
        <f t="shared" si="2"/>
        <v>0.61150325383747595</v>
      </c>
      <c r="H13" s="16" t="s">
        <v>93</v>
      </c>
      <c r="I13" s="13">
        <v>5.5428776757996419</v>
      </c>
      <c r="J13" s="14">
        <v>0.28863347946470758</v>
      </c>
      <c r="K13" s="13">
        <v>1974942.0740234668</v>
      </c>
    </row>
    <row r="14" spans="1:11" ht="27.95" customHeight="1">
      <c r="A14" s="17">
        <v>42410</v>
      </c>
      <c r="B14" s="18">
        <v>339347.3783754473</v>
      </c>
      <c r="C14" s="19">
        <v>0.54308775444624824</v>
      </c>
      <c r="D14" s="20">
        <f t="shared" si="0"/>
        <v>184295.40569914301</v>
      </c>
      <c r="E14" s="18">
        <f t="shared" si="1"/>
        <v>155051.97267630429</v>
      </c>
      <c r="F14" s="19">
        <f t="shared" si="2"/>
        <v>-0.1263437678797053</v>
      </c>
      <c r="G14" s="19">
        <f t="shared" si="2"/>
        <v>6.670953505680792E-2</v>
      </c>
      <c r="H14" s="21" t="s">
        <v>12</v>
      </c>
      <c r="I14" s="18">
        <v>6.1685360402449705</v>
      </c>
      <c r="J14" s="19">
        <v>0.34373434948106751</v>
      </c>
      <c r="K14" s="18">
        <v>2093276.5336715935</v>
      </c>
    </row>
    <row r="15" spans="1:11" ht="27.95" customHeight="1">
      <c r="A15" s="12">
        <v>42411</v>
      </c>
      <c r="B15" s="13">
        <v>367065.67599564721</v>
      </c>
      <c r="C15" s="14">
        <v>0.57653383262925317</v>
      </c>
      <c r="D15" s="15">
        <f t="shared" si="0"/>
        <v>211625.78100841815</v>
      </c>
      <c r="E15" s="13">
        <f t="shared" si="1"/>
        <v>155439.89498722905</v>
      </c>
      <c r="F15" s="14">
        <f t="shared" si="2"/>
        <v>0.148296563365726</v>
      </c>
      <c r="G15" s="14">
        <f t="shared" si="2"/>
        <v>2.5018856853541512E-3</v>
      </c>
      <c r="H15" s="16" t="s">
        <v>74</v>
      </c>
      <c r="I15" s="13">
        <v>5.2277391891773011</v>
      </c>
      <c r="J15" s="14">
        <v>0.39582019820775183</v>
      </c>
      <c r="K15" s="13">
        <v>1918923.6194043024</v>
      </c>
    </row>
    <row r="16" spans="1:11" ht="27.95" customHeight="1">
      <c r="A16" s="17">
        <v>42412</v>
      </c>
      <c r="B16" s="18">
        <v>209274.57982909022</v>
      </c>
      <c r="C16" s="19">
        <v>0.55251148851696363</v>
      </c>
      <c r="D16" s="20">
        <f t="shared" si="0"/>
        <v>115626.60961013277</v>
      </c>
      <c r="E16" s="18">
        <f t="shared" si="1"/>
        <v>93647.970218957445</v>
      </c>
      <c r="F16" s="19">
        <f t="shared" si="2"/>
        <v>-0.45362701529482685</v>
      </c>
      <c r="G16" s="19">
        <f t="shared" si="2"/>
        <v>-0.39752937798464438</v>
      </c>
      <c r="H16" s="21" t="s">
        <v>39</v>
      </c>
      <c r="I16" s="18">
        <v>5.7949614275938517</v>
      </c>
      <c r="J16" s="19">
        <v>0.37249265691087768</v>
      </c>
      <c r="K16" s="18">
        <v>1212738.1178854881</v>
      </c>
    </row>
    <row r="17" spans="1:11" ht="27.95" customHeight="1">
      <c r="A17" s="12">
        <v>42413</v>
      </c>
      <c r="B17" s="13">
        <v>303602.34398611693</v>
      </c>
      <c r="C17" s="14">
        <v>0.55675800370129125</v>
      </c>
      <c r="D17" s="15">
        <f t="shared" si="0"/>
        <v>169033.03495674318</v>
      </c>
      <c r="E17" s="13">
        <f t="shared" si="1"/>
        <v>134569.30902937375</v>
      </c>
      <c r="F17" s="14">
        <f t="shared" si="2"/>
        <v>0.46188697849642923</v>
      </c>
      <c r="G17" s="14">
        <f t="shared" si="2"/>
        <v>0.43696984264302263</v>
      </c>
      <c r="H17" s="16" t="s">
        <v>71</v>
      </c>
      <c r="I17" s="13">
        <v>6.3006126728191845</v>
      </c>
      <c r="J17" s="14">
        <v>0.3246590635626781</v>
      </c>
      <c r="K17" s="13">
        <v>1912880.7760165376</v>
      </c>
    </row>
    <row r="18" spans="1:11" ht="27.95" customHeight="1">
      <c r="A18" s="17">
        <v>42414</v>
      </c>
      <c r="B18" s="18">
        <v>290044.9116658562</v>
      </c>
      <c r="C18" s="19">
        <v>0.53156592405762171</v>
      </c>
      <c r="D18" s="20">
        <f t="shared" si="0"/>
        <v>154177.99148787212</v>
      </c>
      <c r="E18" s="18">
        <f t="shared" si="1"/>
        <v>135866.92017798408</v>
      </c>
      <c r="F18" s="19">
        <f t="shared" si="2"/>
        <v>-8.7882486832663115E-2</v>
      </c>
      <c r="G18" s="19">
        <f t="shared" si="2"/>
        <v>9.6426975658104232E-3</v>
      </c>
      <c r="H18" s="21" t="s">
        <v>94</v>
      </c>
      <c r="I18" s="18">
        <v>6.4810167080827439</v>
      </c>
      <c r="J18" s="19">
        <v>0.35436548312477473</v>
      </c>
      <c r="K18" s="18">
        <v>1879785.9186007977</v>
      </c>
    </row>
    <row r="19" spans="1:11" ht="27.95" customHeight="1">
      <c r="A19" s="12">
        <v>42415</v>
      </c>
      <c r="B19" s="13">
        <v>194366.30342219654</v>
      </c>
      <c r="C19" s="14">
        <v>0.54265237337184469</v>
      </c>
      <c r="D19" s="15">
        <f t="shared" si="0"/>
        <v>105473.33585556704</v>
      </c>
      <c r="E19" s="13">
        <f t="shared" si="1"/>
        <v>88892.967566629493</v>
      </c>
      <c r="F19" s="14">
        <f t="shared" si="2"/>
        <v>-0.31589888519293791</v>
      </c>
      <c r="G19" s="14">
        <f t="shared" si="2"/>
        <v>-0.34573502181266241</v>
      </c>
      <c r="H19" s="16" t="s">
        <v>43</v>
      </c>
      <c r="I19" s="13">
        <v>5.6777836311595582</v>
      </c>
      <c r="J19" s="14">
        <v>0.32847868885784837</v>
      </c>
      <c r="K19" s="13">
        <v>1103569.8160195397</v>
      </c>
    </row>
    <row r="20" spans="1:11" ht="27.95" customHeight="1">
      <c r="A20" s="17">
        <v>42416</v>
      </c>
      <c r="B20" s="18">
        <v>352381.53389135958</v>
      </c>
      <c r="C20" s="19">
        <v>0.56893699372482986</v>
      </c>
      <c r="D20" s="20">
        <f t="shared" si="0"/>
        <v>200482.89053629438</v>
      </c>
      <c r="E20" s="18">
        <f t="shared" si="1"/>
        <v>151898.6433550652</v>
      </c>
      <c r="F20" s="19">
        <f t="shared" si="2"/>
        <v>0.90079216619100222</v>
      </c>
      <c r="G20" s="19">
        <f t="shared" si="2"/>
        <v>0.70878133010026878</v>
      </c>
      <c r="H20" s="21" t="s">
        <v>12</v>
      </c>
      <c r="I20" s="18">
        <v>6.1449116612953247</v>
      </c>
      <c r="J20" s="19">
        <v>0.28167548800465286</v>
      </c>
      <c r="K20" s="18">
        <v>2165353.396834149</v>
      </c>
    </row>
    <row r="21" spans="1:11" ht="27.95" customHeight="1">
      <c r="A21" s="12">
        <v>42417</v>
      </c>
      <c r="B21" s="13">
        <v>245411.9002889184</v>
      </c>
      <c r="C21" s="14">
        <v>0.50880064255225732</v>
      </c>
      <c r="D21" s="15">
        <f t="shared" si="0"/>
        <v>124865.73255697219</v>
      </c>
      <c r="E21" s="13">
        <f t="shared" si="1"/>
        <v>120546.16773194622</v>
      </c>
      <c r="F21" s="14">
        <f t="shared" si="2"/>
        <v>-0.37717511842055595</v>
      </c>
      <c r="G21" s="14">
        <f t="shared" si="2"/>
        <v>-0.20640392126368196</v>
      </c>
      <c r="H21" s="16" t="s">
        <v>66</v>
      </c>
      <c r="I21" s="13">
        <v>6.1425238811781977</v>
      </c>
      <c r="J21" s="14">
        <v>0.29977429708976688</v>
      </c>
      <c r="K21" s="13">
        <v>1507448.4582500039</v>
      </c>
    </row>
    <row r="22" spans="1:11" ht="27.95" customHeight="1">
      <c r="A22" s="17">
        <v>42418</v>
      </c>
      <c r="B22" s="18">
        <v>267245.8504296043</v>
      </c>
      <c r="C22" s="19">
        <v>0.57996806652982236</v>
      </c>
      <c r="D22" s="20">
        <f t="shared" si="0"/>
        <v>154994.05916177569</v>
      </c>
      <c r="E22" s="18">
        <f t="shared" si="1"/>
        <v>112251.79126782861</v>
      </c>
      <c r="F22" s="19">
        <f t="shared" si="2"/>
        <v>0.24128578744418067</v>
      </c>
      <c r="G22" s="19">
        <f t="shared" si="2"/>
        <v>-6.8806637491467079E-2</v>
      </c>
      <c r="H22" s="21" t="s">
        <v>70</v>
      </c>
      <c r="I22" s="18">
        <v>5.4171520681553735</v>
      </c>
      <c r="J22" s="19">
        <v>0.36278336063222177</v>
      </c>
      <c r="K22" s="18">
        <v>1447711.4113606727</v>
      </c>
    </row>
    <row r="23" spans="1:11" ht="27.95" customHeight="1">
      <c r="A23" s="12">
        <v>42419</v>
      </c>
      <c r="B23" s="13">
        <v>177630.49671651676</v>
      </c>
      <c r="C23" s="14">
        <v>0.57763304618563716</v>
      </c>
      <c r="D23" s="15">
        <f t="shared" si="0"/>
        <v>102605.24491382939</v>
      </c>
      <c r="E23" s="13">
        <f t="shared" si="1"/>
        <v>75025.251802687373</v>
      </c>
      <c r="F23" s="14">
        <f t="shared" si="2"/>
        <v>-0.33800530505021009</v>
      </c>
      <c r="G23" s="14">
        <f t="shared" si="2"/>
        <v>-0.33163425763353827</v>
      </c>
      <c r="H23" s="16" t="s">
        <v>95</v>
      </c>
      <c r="I23" s="13">
        <v>7.0283809639222969</v>
      </c>
      <c r="J23" s="14">
        <v>0.28138308746878238</v>
      </c>
      <c r="K23" s="13">
        <v>1248454.8017344284</v>
      </c>
    </row>
    <row r="24" spans="1:11" ht="27.95" customHeight="1">
      <c r="A24" s="17">
        <v>42420</v>
      </c>
      <c r="B24" s="18">
        <v>345446.95756094123</v>
      </c>
      <c r="C24" s="19">
        <v>0.55592662183910757</v>
      </c>
      <c r="D24" s="20">
        <f t="shared" si="0"/>
        <v>192043.1601414516</v>
      </c>
      <c r="E24" s="18">
        <f t="shared" si="1"/>
        <v>153403.79741948962</v>
      </c>
      <c r="F24" s="19">
        <f t="shared" si="2"/>
        <v>0.87167001358200114</v>
      </c>
      <c r="G24" s="19">
        <f t="shared" si="2"/>
        <v>1.044695535616913</v>
      </c>
      <c r="H24" s="21" t="s">
        <v>8</v>
      </c>
      <c r="I24" s="18">
        <v>6.0536172834285518</v>
      </c>
      <c r="J24" s="19">
        <v>0.30676817500019204</v>
      </c>
      <c r="K24" s="18">
        <v>2091203.6727987234</v>
      </c>
    </row>
    <row r="25" spans="1:11" ht="27.95" customHeight="1">
      <c r="A25" s="12">
        <v>42421</v>
      </c>
      <c r="B25" s="13">
        <v>265933.59700812778</v>
      </c>
      <c r="C25" s="14">
        <v>0.55830915568251838</v>
      </c>
      <c r="D25" s="15">
        <f t="shared" si="0"/>
        <v>148473.1620132229</v>
      </c>
      <c r="E25" s="13">
        <f t="shared" si="1"/>
        <v>117460.43499490488</v>
      </c>
      <c r="F25" s="14">
        <f t="shared" si="2"/>
        <v>-0.22687607356667491</v>
      </c>
      <c r="G25" s="14">
        <f t="shared" si="2"/>
        <v>-0.23430555846212853</v>
      </c>
      <c r="H25" s="16" t="s">
        <v>53</v>
      </c>
      <c r="I25" s="13">
        <v>7.0029326040570634</v>
      </c>
      <c r="J25" s="14">
        <v>0.32896890894588493</v>
      </c>
      <c r="K25" s="13">
        <v>1862315.0570023903</v>
      </c>
    </row>
    <row r="26" spans="1:11" ht="27.95" customHeight="1">
      <c r="A26" s="17">
        <v>42422</v>
      </c>
      <c r="B26" s="18">
        <v>200419.20773362779</v>
      </c>
      <c r="C26" s="19">
        <v>0.5395508361224417</v>
      </c>
      <c r="D26" s="20">
        <f t="shared" si="0"/>
        <v>108136.35110767621</v>
      </c>
      <c r="E26" s="18">
        <f t="shared" si="1"/>
        <v>92282.856625951579</v>
      </c>
      <c r="F26" s="19">
        <f t="shared" si="2"/>
        <v>-0.27167745576775909</v>
      </c>
      <c r="G26" s="19">
        <f t="shared" si="2"/>
        <v>-0.21434943919665744</v>
      </c>
      <c r="H26" s="21" t="s">
        <v>90</v>
      </c>
      <c r="I26" s="18">
        <v>6.3110273868677194</v>
      </c>
      <c r="J26" s="19">
        <v>0.34049327120018963</v>
      </c>
      <c r="K26" s="18">
        <v>1264851.1088612557</v>
      </c>
    </row>
    <row r="27" spans="1:11" ht="27.95" customHeight="1">
      <c r="A27" s="12">
        <v>42423</v>
      </c>
      <c r="B27" s="13">
        <v>415797.08798876288</v>
      </c>
      <c r="C27" s="14">
        <v>0.61483062544656297</v>
      </c>
      <c r="D27" s="15">
        <f t="shared" si="0"/>
        <v>255644.78366699067</v>
      </c>
      <c r="E27" s="13">
        <f t="shared" si="1"/>
        <v>160152.30432177222</v>
      </c>
      <c r="F27" s="14">
        <f t="shared" si="2"/>
        <v>1.3640966340026928</v>
      </c>
      <c r="G27" s="14">
        <f t="shared" si="2"/>
        <v>0.73545022528848047</v>
      </c>
      <c r="H27" s="16" t="s">
        <v>47</v>
      </c>
      <c r="I27" s="13">
        <v>6.0382252446468598</v>
      </c>
      <c r="J27" s="14">
        <v>0.28594671049648568</v>
      </c>
      <c r="K27" s="13">
        <v>2510676.4733443996</v>
      </c>
    </row>
    <row r="28" spans="1:11" ht="27.95" customHeight="1">
      <c r="A28" s="17">
        <v>42424</v>
      </c>
      <c r="B28" s="18">
        <v>243921.18524055791</v>
      </c>
      <c r="C28" s="19">
        <v>0.57395093448702605</v>
      </c>
      <c r="D28" s="20">
        <f t="shared" si="0"/>
        <v>139998.79221000121</v>
      </c>
      <c r="E28" s="18">
        <f t="shared" si="1"/>
        <v>103922.3930305567</v>
      </c>
      <c r="F28" s="19">
        <f t="shared" si="2"/>
        <v>-0.45236984615196701</v>
      </c>
      <c r="G28" s="19">
        <f t="shared" si="2"/>
        <v>-0.35110273017514881</v>
      </c>
      <c r="H28" s="21" t="s">
        <v>96</v>
      </c>
      <c r="I28" s="18">
        <v>6.0593288043074702</v>
      </c>
      <c r="J28" s="19">
        <v>0.31828430838651928</v>
      </c>
      <c r="K28" s="18">
        <v>1477998.6637089308</v>
      </c>
    </row>
    <row r="29" spans="1:11" ht="27.95" customHeight="1">
      <c r="A29" s="12">
        <v>42425</v>
      </c>
      <c r="B29" s="13">
        <v>321376.67653217493</v>
      </c>
      <c r="C29" s="14">
        <v>0.56425133828998897</v>
      </c>
      <c r="D29" s="15">
        <f t="shared" si="0"/>
        <v>181337.2198284686</v>
      </c>
      <c r="E29" s="13">
        <f t="shared" si="1"/>
        <v>140039.45670370632</v>
      </c>
      <c r="F29" s="14">
        <f t="shared" si="2"/>
        <v>0.29527703036508246</v>
      </c>
      <c r="G29" s="14">
        <f t="shared" si="2"/>
        <v>0.34753879909722613</v>
      </c>
      <c r="H29" s="16" t="s">
        <v>97</v>
      </c>
      <c r="I29" s="13">
        <v>5.1196349042426554</v>
      </c>
      <c r="J29" s="14">
        <v>0.3708012946037097</v>
      </c>
      <c r="K29" s="13">
        <v>1645331.250583624</v>
      </c>
    </row>
    <row r="30" spans="1:11" ht="27.95" customHeight="1">
      <c r="A30" s="17">
        <v>42426</v>
      </c>
      <c r="B30" s="18">
        <v>193944.29122967587</v>
      </c>
      <c r="C30" s="19">
        <v>0.52719586733275448</v>
      </c>
      <c r="D30" s="20">
        <f t="shared" si="0"/>
        <v>102246.6288290653</v>
      </c>
      <c r="E30" s="18">
        <f t="shared" si="1"/>
        <v>91697.66240061057</v>
      </c>
      <c r="F30" s="19">
        <f t="shared" si="2"/>
        <v>-0.43615199943076804</v>
      </c>
      <c r="G30" s="19">
        <f t="shared" si="2"/>
        <v>-0.3452012414285261</v>
      </c>
      <c r="H30" s="21" t="s">
        <v>10</v>
      </c>
      <c r="I30" s="18">
        <v>5.6369030398880984</v>
      </c>
      <c r="J30" s="19">
        <v>0.36631550930166912</v>
      </c>
      <c r="K30" s="18">
        <v>1093245.1648015026</v>
      </c>
    </row>
    <row r="31" spans="1:11" ht="27.95" customHeight="1">
      <c r="A31" s="12">
        <v>42427</v>
      </c>
      <c r="B31" s="13">
        <v>331821.63063996722</v>
      </c>
      <c r="C31" s="14">
        <v>0.50373899775227227</v>
      </c>
      <c r="D31" s="15">
        <f t="shared" si="0"/>
        <v>167151.49565110175</v>
      </c>
      <c r="E31" s="13">
        <f t="shared" si="1"/>
        <v>164670.13498886547</v>
      </c>
      <c r="F31" s="14">
        <f t="shared" si="2"/>
        <v>0.63478735255461216</v>
      </c>
      <c r="G31" s="14">
        <f t="shared" si="2"/>
        <v>0.79579425121494707</v>
      </c>
      <c r="H31" s="16" t="s">
        <v>98</v>
      </c>
      <c r="I31" s="13">
        <v>5.7930657159145191</v>
      </c>
      <c r="J31" s="14">
        <v>0.36630000301972876</v>
      </c>
      <c r="K31" s="13">
        <v>1922264.5122592449</v>
      </c>
    </row>
    <row r="32" spans="1:11" ht="27.95" customHeight="1">
      <c r="A32" s="17">
        <v>42428</v>
      </c>
      <c r="B32" s="18">
        <v>265573.53000635991</v>
      </c>
      <c r="C32" s="19">
        <v>0.54117213885065429</v>
      </c>
      <c r="D32" s="20">
        <f t="shared" si="0"/>
        <v>143720.99525566021</v>
      </c>
      <c r="E32" s="18">
        <f t="shared" si="1"/>
        <v>121852.53475069971</v>
      </c>
      <c r="F32" s="19">
        <f t="shared" si="2"/>
        <v>-0.14017523626799272</v>
      </c>
      <c r="G32" s="19">
        <f t="shared" si="2"/>
        <v>-0.26002043564888661</v>
      </c>
      <c r="H32" s="21" t="s">
        <v>26</v>
      </c>
      <c r="I32" s="18">
        <v>6.3357243673958132</v>
      </c>
      <c r="J32" s="19">
        <v>0.35888662694467788</v>
      </c>
      <c r="K32" s="18">
        <v>1682600.6853966177</v>
      </c>
    </row>
    <row r="33" spans="1:11" ht="27.95" customHeight="1">
      <c r="A33" s="12">
        <v>42429</v>
      </c>
      <c r="B33" s="13">
        <v>205000.70230914696</v>
      </c>
      <c r="C33" s="14">
        <v>0.56903788034243685</v>
      </c>
      <c r="D33" s="15">
        <f t="shared" si="0"/>
        <v>116653.16511070788</v>
      </c>
      <c r="E33" s="13">
        <f t="shared" si="1"/>
        <v>88347.53719843908</v>
      </c>
      <c r="F33" s="14">
        <f t="shared" si="2"/>
        <v>-0.18833594978104848</v>
      </c>
      <c r="G33" s="14">
        <f t="shared" si="2"/>
        <v>-0.27496348451683095</v>
      </c>
      <c r="H33" s="16" t="s">
        <v>78</v>
      </c>
      <c r="I33" s="13">
        <v>6.1360574545417874</v>
      </c>
      <c r="J33" s="14">
        <v>0.33179516918144025</v>
      </c>
      <c r="K33" s="13">
        <v>1257896.0875903429</v>
      </c>
    </row>
    <row r="34" spans="1:11" ht="27.95" customHeight="1">
      <c r="A34" s="17">
        <v>42430</v>
      </c>
      <c r="B34" s="18">
        <v>409359.91051394294</v>
      </c>
      <c r="C34" s="19">
        <v>0.64507000071669662</v>
      </c>
      <c r="D34" s="20">
        <f t="shared" si="0"/>
        <v>264065.79776861606</v>
      </c>
      <c r="E34" s="18">
        <f t="shared" si="1"/>
        <v>145294.11274532689</v>
      </c>
      <c r="F34" s="19">
        <f t="shared" si="2"/>
        <v>1.2636830943936113</v>
      </c>
      <c r="G34" s="19">
        <f t="shared" si="2"/>
        <v>0.64457456713229055</v>
      </c>
      <c r="H34" s="21" t="s">
        <v>38</v>
      </c>
      <c r="I34" s="18">
        <v>5.5678278326440607</v>
      </c>
      <c r="J34" s="19">
        <v>0.28935081641425331</v>
      </c>
      <c r="K34" s="18">
        <v>2279245.5033282135</v>
      </c>
    </row>
    <row r="35" spans="1:11" ht="27.95" customHeight="1">
      <c r="A35" s="12">
        <v>42431</v>
      </c>
      <c r="B35" s="13">
        <v>259047.40616094996</v>
      </c>
      <c r="C35" s="14">
        <v>0.58171124686032205</v>
      </c>
      <c r="D35" s="15">
        <f t="shared" si="0"/>
        <v>150690.78963381847</v>
      </c>
      <c r="E35" s="13">
        <f t="shared" si="1"/>
        <v>108356.6165271315</v>
      </c>
      <c r="F35" s="14">
        <f t="shared" si="2"/>
        <v>-0.42934378133339651</v>
      </c>
      <c r="G35" s="14">
        <f t="shared" si="2"/>
        <v>-0.25422569105012421</v>
      </c>
      <c r="H35" s="16" t="s">
        <v>39</v>
      </c>
      <c r="I35" s="13">
        <v>5.9402257242645691</v>
      </c>
      <c r="J35" s="14">
        <v>0.30880072649377888</v>
      </c>
      <c r="K35" s="13">
        <v>1538800.065881287</v>
      </c>
    </row>
    <row r="36" spans="1:11" ht="27.95" customHeight="1">
      <c r="A36" s="17">
        <v>42432</v>
      </c>
      <c r="B36" s="18">
        <v>287542.80818406784</v>
      </c>
      <c r="C36" s="19">
        <v>0.60396896382216569</v>
      </c>
      <c r="D36" s="20">
        <f t="shared" si="0"/>
        <v>173666.93191344719</v>
      </c>
      <c r="E36" s="18">
        <f t="shared" si="1"/>
        <v>113875.87627062065</v>
      </c>
      <c r="F36" s="19">
        <f t="shared" si="2"/>
        <v>0.1524721075220403</v>
      </c>
      <c r="G36" s="19">
        <f t="shared" si="2"/>
        <v>5.093606574645286E-2</v>
      </c>
      <c r="H36" s="21" t="s">
        <v>9</v>
      </c>
      <c r="I36" s="18">
        <v>5.4199901508088377</v>
      </c>
      <c r="J36" s="19">
        <v>0.35890576788645046</v>
      </c>
      <c r="K36" s="18">
        <v>1558479.1882935627</v>
      </c>
    </row>
    <row r="37" spans="1:11" ht="27.95" customHeight="1">
      <c r="A37" s="12">
        <v>42433</v>
      </c>
      <c r="B37" s="13">
        <v>184031.25766197263</v>
      </c>
      <c r="C37" s="14">
        <v>0.54266303819377459</v>
      </c>
      <c r="D37" s="15">
        <f t="shared" si="0"/>
        <v>99866.961405467431</v>
      </c>
      <c r="E37" s="13">
        <f t="shared" si="1"/>
        <v>84164.2962565052</v>
      </c>
      <c r="F37" s="14">
        <f t="shared" si="2"/>
        <v>-0.4249511964935298</v>
      </c>
      <c r="G37" s="14">
        <f t="shared" si="2"/>
        <v>-0.26091197703284652</v>
      </c>
      <c r="H37" s="16" t="s">
        <v>39</v>
      </c>
      <c r="I37" s="13">
        <v>6.302825663416586</v>
      </c>
      <c r="J37" s="14">
        <v>0.32936066942904019</v>
      </c>
      <c r="K37" s="13">
        <v>1159916.9336627112</v>
      </c>
    </row>
    <row r="38" spans="1:11" ht="27.95" customHeight="1">
      <c r="A38" s="17">
        <v>42434</v>
      </c>
      <c r="B38" s="18">
        <v>305929.95142772759</v>
      </c>
      <c r="C38" s="19">
        <v>0.57375115760275619</v>
      </c>
      <c r="D38" s="20">
        <f t="shared" si="0"/>
        <v>175527.66377701369</v>
      </c>
      <c r="E38" s="18">
        <f t="shared" si="1"/>
        <v>130402.2876507139</v>
      </c>
      <c r="F38" s="19">
        <f t="shared" si="2"/>
        <v>0.75761494398891416</v>
      </c>
      <c r="G38" s="19">
        <f t="shared" si="2"/>
        <v>0.5493777462748628</v>
      </c>
      <c r="H38" s="21" t="s">
        <v>33</v>
      </c>
      <c r="I38" s="18">
        <v>6.2622334137627389</v>
      </c>
      <c r="J38" s="19">
        <v>0.32664117054073027</v>
      </c>
      <c r="K38" s="18">
        <v>1915804.7641015276</v>
      </c>
    </row>
    <row r="39" spans="1:11" ht="27.95" customHeight="1">
      <c r="A39" s="12">
        <v>42435</v>
      </c>
      <c r="B39" s="13">
        <v>279948.47587155504</v>
      </c>
      <c r="C39" s="14">
        <v>0.56761981545784335</v>
      </c>
      <c r="D39" s="15">
        <f t="shared" si="0"/>
        <v>158904.30221191657</v>
      </c>
      <c r="E39" s="13">
        <f t="shared" si="1"/>
        <v>121044.17365963847</v>
      </c>
      <c r="F39" s="14">
        <f t="shared" si="2"/>
        <v>-9.4705080711465828E-2</v>
      </c>
      <c r="G39" s="14">
        <f t="shared" si="2"/>
        <v>-7.1763418876065979E-2</v>
      </c>
      <c r="H39" s="16" t="s">
        <v>99</v>
      </c>
      <c r="I39" s="13">
        <v>6.8061611967235525</v>
      </c>
      <c r="J39" s="14">
        <v>0.31571897005651128</v>
      </c>
      <c r="K39" s="13">
        <v>1905374.4535588776</v>
      </c>
    </row>
    <row r="40" spans="1:11" ht="27.95" customHeight="1">
      <c r="A40" s="17">
        <v>42436</v>
      </c>
      <c r="B40" s="18">
        <v>182332.60853536712</v>
      </c>
      <c r="C40" s="19">
        <v>0.58501011229773714</v>
      </c>
      <c r="D40" s="20">
        <f t="shared" si="0"/>
        <v>106666.41979481447</v>
      </c>
      <c r="E40" s="18">
        <f t="shared" si="1"/>
        <v>75666.18874055265</v>
      </c>
      <c r="F40" s="19">
        <f t="shared" si="2"/>
        <v>-0.32873799947491078</v>
      </c>
      <c r="G40" s="19">
        <f t="shared" si="2"/>
        <v>-0.37488780787320841</v>
      </c>
      <c r="H40" s="21" t="s">
        <v>10</v>
      </c>
      <c r="I40" s="18">
        <v>6.1322274950862949</v>
      </c>
      <c r="J40" s="19">
        <v>0.34187224231037083</v>
      </c>
      <c r="K40" s="18">
        <v>1118105.0353113844</v>
      </c>
    </row>
    <row r="41" spans="1:11" ht="27.95" customHeight="1">
      <c r="A41" s="12">
        <v>42437</v>
      </c>
      <c r="B41" s="13">
        <v>407310.5541633073</v>
      </c>
      <c r="C41" s="14">
        <v>0.64186778724620919</v>
      </c>
      <c r="D41" s="15">
        <f t="shared" si="0"/>
        <v>261439.52412282929</v>
      </c>
      <c r="E41" s="13">
        <f t="shared" si="1"/>
        <v>145871.03004047801</v>
      </c>
      <c r="F41" s="14">
        <f t="shared" si="2"/>
        <v>1.4510012113066069</v>
      </c>
      <c r="G41" s="14">
        <f t="shared" si="2"/>
        <v>0.92782314622250395</v>
      </c>
      <c r="H41" s="16" t="s">
        <v>100</v>
      </c>
      <c r="I41" s="13">
        <v>5.7589777319378159</v>
      </c>
      <c r="J41" s="14">
        <v>0.29154238150544787</v>
      </c>
      <c r="K41" s="13">
        <v>2345692.4114097385</v>
      </c>
    </row>
    <row r="42" spans="1:11" ht="27.95" customHeight="1">
      <c r="A42" s="17">
        <v>42438</v>
      </c>
      <c r="B42" s="18">
        <v>360628.20462596335</v>
      </c>
      <c r="C42" s="19">
        <v>0.6070029064231689</v>
      </c>
      <c r="D42" s="20">
        <f t="shared" si="0"/>
        <v>218902.36834612905</v>
      </c>
      <c r="E42" s="18">
        <f t="shared" si="1"/>
        <v>141725.8362798343</v>
      </c>
      <c r="F42" s="19">
        <f t="shared" si="2"/>
        <v>-0.16270361537498618</v>
      </c>
      <c r="G42" s="19">
        <f t="shared" si="2"/>
        <v>-2.8416840269746883E-2</v>
      </c>
      <c r="H42" s="21" t="s">
        <v>41</v>
      </c>
      <c r="I42" s="18">
        <v>6.2025650442096012</v>
      </c>
      <c r="J42" s="19">
        <v>0.2618410788762483</v>
      </c>
      <c r="K42" s="18">
        <v>2236819.8959690677</v>
      </c>
    </row>
    <row r="43" spans="1:11" ht="27.95" customHeight="1">
      <c r="A43" s="12">
        <v>42439</v>
      </c>
      <c r="B43" s="13">
        <v>328653.72712334717</v>
      </c>
      <c r="C43" s="14">
        <v>0.56458171852043904</v>
      </c>
      <c r="D43" s="15">
        <f t="shared" si="0"/>
        <v>185551.88605744677</v>
      </c>
      <c r="E43" s="13">
        <f t="shared" si="1"/>
        <v>143101.8410659004</v>
      </c>
      <c r="F43" s="14">
        <f t="shared" si="2"/>
        <v>-0.15235322733442702</v>
      </c>
      <c r="G43" s="14">
        <f t="shared" si="2"/>
        <v>9.7089198567099008E-3</v>
      </c>
      <c r="H43" s="16" t="s">
        <v>27</v>
      </c>
      <c r="I43" s="13">
        <v>5.505940006621211</v>
      </c>
      <c r="J43" s="14">
        <v>0.38449664699199926</v>
      </c>
      <c r="K43" s="13">
        <v>1809547.7044936079</v>
      </c>
    </row>
    <row r="44" spans="1:11" ht="27.95" customHeight="1">
      <c r="A44" s="17">
        <v>42440</v>
      </c>
      <c r="B44" s="18">
        <v>199096.35315157939</v>
      </c>
      <c r="C44" s="19">
        <v>0.54548270712921088</v>
      </c>
      <c r="D44" s="20">
        <f t="shared" si="0"/>
        <v>108603.61769667691</v>
      </c>
      <c r="E44" s="18">
        <f t="shared" si="1"/>
        <v>90492.735454902475</v>
      </c>
      <c r="F44" s="19">
        <f t="shared" si="2"/>
        <v>-0.4146994676030763</v>
      </c>
      <c r="G44" s="19">
        <f t="shared" si="2"/>
        <v>-0.36763402356766811</v>
      </c>
      <c r="H44" s="21" t="s">
        <v>36</v>
      </c>
      <c r="I44" s="18">
        <v>6.4358424874795173</v>
      </c>
      <c r="J44" s="19">
        <v>0.34569039698798942</v>
      </c>
      <c r="K44" s="18">
        <v>1281352.7687151611</v>
      </c>
    </row>
    <row r="45" spans="1:11" ht="27.95" customHeight="1">
      <c r="A45" s="12">
        <v>42441</v>
      </c>
      <c r="B45" s="13">
        <v>329949.2473715744</v>
      </c>
      <c r="C45" s="14">
        <v>0.55365903463156907</v>
      </c>
      <c r="D45" s="15">
        <f t="shared" si="0"/>
        <v>182679.38177715865</v>
      </c>
      <c r="E45" s="13">
        <f t="shared" si="1"/>
        <v>147269.86559441575</v>
      </c>
      <c r="F45" s="14">
        <f t="shared" si="2"/>
        <v>0.68207455379037829</v>
      </c>
      <c r="G45" s="14">
        <f t="shared" si="2"/>
        <v>0.62742196767616176</v>
      </c>
      <c r="H45" s="16" t="s">
        <v>45</v>
      </c>
      <c r="I45" s="13">
        <v>6.294097057409382</v>
      </c>
      <c r="J45" s="14">
        <v>0.29374904153376391</v>
      </c>
      <c r="K45" s="13">
        <v>2076732.5869758667</v>
      </c>
    </row>
    <row r="46" spans="1:11" ht="27.95" customHeight="1">
      <c r="A46" s="17">
        <v>42442</v>
      </c>
      <c r="B46" s="18">
        <v>296762.0062793488</v>
      </c>
      <c r="C46" s="19">
        <v>0.55809762728731349</v>
      </c>
      <c r="D46" s="20">
        <f t="shared" si="0"/>
        <v>165622.17157352739</v>
      </c>
      <c r="E46" s="18">
        <f t="shared" si="1"/>
        <v>131139.83470582141</v>
      </c>
      <c r="F46" s="19">
        <f t="shared" si="2"/>
        <v>-9.3372388485737742E-2</v>
      </c>
      <c r="G46" s="19">
        <f t="shared" si="2"/>
        <v>-0.10952702933142328</v>
      </c>
      <c r="H46" s="21" t="s">
        <v>55</v>
      </c>
      <c r="I46" s="18">
        <v>6.7580943361824444</v>
      </c>
      <c r="J46" s="19">
        <v>0.31558827527724909</v>
      </c>
      <c r="K46" s="18">
        <v>2005545.633830606</v>
      </c>
    </row>
    <row r="47" spans="1:11" ht="27.95" customHeight="1">
      <c r="A47" s="12">
        <v>42443</v>
      </c>
      <c r="B47" s="13">
        <v>218533.86417684471</v>
      </c>
      <c r="C47" s="14">
        <v>0.57362481435275681</v>
      </c>
      <c r="D47" s="15">
        <f t="shared" si="0"/>
        <v>125356.44726823313</v>
      </c>
      <c r="E47" s="13">
        <f t="shared" si="1"/>
        <v>93177.416908611587</v>
      </c>
      <c r="F47" s="14">
        <f t="shared" si="2"/>
        <v>-0.24311795892265811</v>
      </c>
      <c r="G47" s="14">
        <f t="shared" si="2"/>
        <v>-0.28948044568127429</v>
      </c>
      <c r="H47" s="16" t="s">
        <v>71</v>
      </c>
      <c r="I47" s="13">
        <v>5.8348558905141905</v>
      </c>
      <c r="J47" s="14">
        <v>0.34551560801137648</v>
      </c>
      <c r="K47" s="13">
        <v>1275113.6046690904</v>
      </c>
    </row>
    <row r="48" spans="1:11" ht="27.95" customHeight="1">
      <c r="A48" s="17">
        <v>42444</v>
      </c>
      <c r="B48" s="18">
        <v>412587.22128610144</v>
      </c>
      <c r="C48" s="19">
        <v>0.58417732169009029</v>
      </c>
      <c r="D48" s="20">
        <f t="shared" si="0"/>
        <v>241024.09789447134</v>
      </c>
      <c r="E48" s="18">
        <f t="shared" si="1"/>
        <v>171563.1233916301</v>
      </c>
      <c r="F48" s="19">
        <f t="shared" si="2"/>
        <v>0.92271002526688417</v>
      </c>
      <c r="G48" s="19">
        <f t="shared" si="2"/>
        <v>0.84125219483063385</v>
      </c>
      <c r="H48" s="21" t="s">
        <v>66</v>
      </c>
      <c r="I48" s="18">
        <v>5.6001715979898314</v>
      </c>
      <c r="J48" s="19">
        <v>0.3118106236931143</v>
      </c>
      <c r="K48" s="18">
        <v>2310559.2383399708</v>
      </c>
    </row>
    <row r="49" spans="1:11" ht="27.95" customHeight="1">
      <c r="A49" s="12">
        <v>42445</v>
      </c>
      <c r="B49" s="13">
        <v>257427.51632075093</v>
      </c>
      <c r="C49" s="14">
        <v>0.58404605252438813</v>
      </c>
      <c r="D49" s="15">
        <f t="shared" si="0"/>
        <v>150349.52471829209</v>
      </c>
      <c r="E49" s="13">
        <f t="shared" si="1"/>
        <v>107077.99160245885</v>
      </c>
      <c r="F49" s="14">
        <f t="shared" si="2"/>
        <v>-0.37620542496908216</v>
      </c>
      <c r="G49" s="14">
        <f t="shared" si="2"/>
        <v>-0.37586825486949155</v>
      </c>
      <c r="H49" s="16" t="s">
        <v>27</v>
      </c>
      <c r="I49" s="13">
        <v>5.9602619686917695</v>
      </c>
      <c r="J49" s="14">
        <v>0.33318031367175438</v>
      </c>
      <c r="K49" s="13">
        <v>1534335.4352213515</v>
      </c>
    </row>
    <row r="50" spans="1:11" ht="27.95" customHeight="1">
      <c r="A50" s="17">
        <v>42446</v>
      </c>
      <c r="B50" s="18">
        <v>248709.27644312783</v>
      </c>
      <c r="C50" s="19">
        <v>0.58992949294751962</v>
      </c>
      <c r="D50" s="20">
        <f t="shared" si="0"/>
        <v>146720.93734343888</v>
      </c>
      <c r="E50" s="18">
        <f t="shared" si="1"/>
        <v>101988.33909968895</v>
      </c>
      <c r="F50" s="19">
        <f t="shared" si="2"/>
        <v>-2.4134345496948123E-2</v>
      </c>
      <c r="G50" s="19">
        <f t="shared" si="2"/>
        <v>-4.7532199909631298E-2</v>
      </c>
      <c r="H50" s="21" t="s">
        <v>71</v>
      </c>
      <c r="I50" s="18">
        <v>6.2260878892834866</v>
      </c>
      <c r="J50" s="19">
        <v>0.35206270304186982</v>
      </c>
      <c r="K50" s="18">
        <v>1548485.8140150169</v>
      </c>
    </row>
    <row r="51" spans="1:11" ht="27.95" customHeight="1">
      <c r="A51" s="12">
        <v>42447</v>
      </c>
      <c r="B51" s="13">
        <v>204230.61996202701</v>
      </c>
      <c r="C51" s="14">
        <v>0.5559538514621869</v>
      </c>
      <c r="D51" s="15">
        <f t="shared" si="0"/>
        <v>113542.79975439911</v>
      </c>
      <c r="E51" s="13">
        <f t="shared" si="1"/>
        <v>90687.820207627898</v>
      </c>
      <c r="F51" s="14">
        <f t="shared" si="2"/>
        <v>-0.2261308998549923</v>
      </c>
      <c r="G51" s="14">
        <f t="shared" si="2"/>
        <v>-0.11080206807775653</v>
      </c>
      <c r="H51" s="16" t="s">
        <v>101</v>
      </c>
      <c r="I51" s="13">
        <v>6.9996461494462121</v>
      </c>
      <c r="J51" s="14">
        <v>0.30501888667854837</v>
      </c>
      <c r="K51" s="13">
        <v>1429542.0726162151</v>
      </c>
    </row>
    <row r="52" spans="1:11" ht="27.95" customHeight="1">
      <c r="A52" s="17">
        <v>42448</v>
      </c>
      <c r="B52" s="18">
        <v>288759.15579718037</v>
      </c>
      <c r="C52" s="19">
        <v>0.520599129125493</v>
      </c>
      <c r="D52" s="20">
        <f t="shared" si="0"/>
        <v>150327.76503502464</v>
      </c>
      <c r="E52" s="18">
        <f t="shared" si="1"/>
        <v>138431.39076215573</v>
      </c>
      <c r="F52" s="19">
        <f t="shared" si="2"/>
        <v>0.32397444276690329</v>
      </c>
      <c r="G52" s="19">
        <f t="shared" si="2"/>
        <v>0.52646066963810478</v>
      </c>
      <c r="H52" s="21" t="s">
        <v>45</v>
      </c>
      <c r="I52" s="18">
        <v>5.9827588179084588</v>
      </c>
      <c r="J52" s="19">
        <v>0.31881548745990501</v>
      </c>
      <c r="K52" s="18">
        <v>1727576.3855973834</v>
      </c>
    </row>
    <row r="53" spans="1:11" ht="27.95" customHeight="1">
      <c r="A53" s="12">
        <v>42449</v>
      </c>
      <c r="B53" s="13">
        <v>276122.6686241462</v>
      </c>
      <c r="C53" s="14">
        <v>0.57781162202120573</v>
      </c>
      <c r="D53" s="15">
        <f t="shared" si="0"/>
        <v>159546.88703454181</v>
      </c>
      <c r="E53" s="13">
        <f t="shared" si="1"/>
        <v>116575.78158960439</v>
      </c>
      <c r="F53" s="14">
        <f t="shared" si="2"/>
        <v>6.1326808107399329E-2</v>
      </c>
      <c r="G53" s="14">
        <f t="shared" si="2"/>
        <v>-0.15788044208919563</v>
      </c>
      <c r="H53" s="16" t="s">
        <v>30</v>
      </c>
      <c r="I53" s="13">
        <v>6.9957854820116889</v>
      </c>
      <c r="J53" s="14">
        <v>0.30855534628671033</v>
      </c>
      <c r="K53" s="13">
        <v>1931694.9564151266</v>
      </c>
    </row>
    <row r="54" spans="1:11" ht="27.95" customHeight="1">
      <c r="A54" s="17">
        <v>42450</v>
      </c>
      <c r="B54" s="18">
        <v>208856.07237488742</v>
      </c>
      <c r="C54" s="19">
        <v>0.60343535180061858</v>
      </c>
      <c r="D54" s="20">
        <f t="shared" si="0"/>
        <v>126031.13750923565</v>
      </c>
      <c r="E54" s="18">
        <f t="shared" si="1"/>
        <v>82824.934865651769</v>
      </c>
      <c r="F54" s="19">
        <f t="shared" si="2"/>
        <v>-0.21006833883289758</v>
      </c>
      <c r="G54" s="19">
        <f t="shared" si="2"/>
        <v>-0.2895185111670085</v>
      </c>
      <c r="H54" s="21" t="s">
        <v>47</v>
      </c>
      <c r="I54" s="18">
        <v>6.0416705264675619</v>
      </c>
      <c r="J54" s="19">
        <v>0.35410224625755016</v>
      </c>
      <c r="K54" s="18">
        <v>1261839.5767411331</v>
      </c>
    </row>
    <row r="55" spans="1:11" ht="27.95" customHeight="1">
      <c r="A55" s="12">
        <v>42451</v>
      </c>
      <c r="B55" s="13">
        <v>360070.1677092468</v>
      </c>
      <c r="C55" s="14">
        <v>0.60345435885349408</v>
      </c>
      <c r="D55" s="15">
        <f t="shared" si="0"/>
        <v>217285.91219725361</v>
      </c>
      <c r="E55" s="13">
        <f t="shared" si="1"/>
        <v>142784.25551199319</v>
      </c>
      <c r="F55" s="14">
        <f t="shared" si="2"/>
        <v>0.72406531029945476</v>
      </c>
      <c r="G55" s="14">
        <f t="shared" si="2"/>
        <v>0.72392837668511201</v>
      </c>
      <c r="H55" s="16" t="s">
        <v>102</v>
      </c>
      <c r="I55" s="13">
        <v>5.6711055447190759</v>
      </c>
      <c r="J55" s="14">
        <v>0.30198956399406862</v>
      </c>
      <c r="K55" s="13">
        <v>2041995.9245838374</v>
      </c>
    </row>
    <row r="56" spans="1:11" ht="27.95" customHeight="1">
      <c r="A56" s="17">
        <v>42452</v>
      </c>
      <c r="B56" s="18">
        <v>249953.88081732602</v>
      </c>
      <c r="C56" s="19">
        <v>0.61791896075344344</v>
      </c>
      <c r="D56" s="20">
        <f t="shared" si="0"/>
        <v>154451.24227093215</v>
      </c>
      <c r="E56" s="18">
        <f t="shared" si="1"/>
        <v>95502.638546393864</v>
      </c>
      <c r="F56" s="19">
        <f t="shared" si="2"/>
        <v>-0.28917967709420445</v>
      </c>
      <c r="G56" s="19">
        <f t="shared" si="2"/>
        <v>-0.33114027030541821</v>
      </c>
      <c r="H56" s="21" t="s">
        <v>90</v>
      </c>
      <c r="I56" s="18">
        <v>6.2375845853027059</v>
      </c>
      <c r="J56" s="19">
        <v>0.29471137526345925</v>
      </c>
      <c r="K56" s="18">
        <v>1559108.4740227426</v>
      </c>
    </row>
    <row r="57" spans="1:11" ht="27.95" customHeight="1">
      <c r="A57" s="12">
        <v>42453</v>
      </c>
      <c r="B57" s="13">
        <v>159781.88929100439</v>
      </c>
      <c r="C57" s="14">
        <v>0.62039236669702125</v>
      </c>
      <c r="D57" s="15">
        <f t="shared" si="0"/>
        <v>99127.464452567656</v>
      </c>
      <c r="E57" s="13">
        <f t="shared" si="1"/>
        <v>60654.424838436738</v>
      </c>
      <c r="F57" s="14">
        <f t="shared" si="2"/>
        <v>-0.3581957451745047</v>
      </c>
      <c r="G57" s="14">
        <f t="shared" si="2"/>
        <v>-0.3648926798083002</v>
      </c>
      <c r="H57" s="16" t="s">
        <v>33</v>
      </c>
      <c r="I57" s="13">
        <v>5.780178458454369</v>
      </c>
      <c r="J57" s="14">
        <v>0.31131641086799966</v>
      </c>
      <c r="K57" s="13">
        <v>923567.83453100442</v>
      </c>
    </row>
    <row r="58" spans="1:11" ht="27.95" customHeight="1">
      <c r="A58" s="17">
        <v>42454</v>
      </c>
      <c r="B58" s="18">
        <v>288049.20240597602</v>
      </c>
      <c r="C58" s="19">
        <v>0.54921378202519044</v>
      </c>
      <c r="D58" s="20">
        <f t="shared" ref="D58:D121" si="3">C58*B58</f>
        <v>158200.59186272568</v>
      </c>
      <c r="E58" s="18">
        <f t="shared" ref="E58:E121" si="4">B58-D58</f>
        <v>129848.61054325034</v>
      </c>
      <c r="F58" s="19">
        <f>(D58-D57)/D57</f>
        <v>0.59593098377316434</v>
      </c>
      <c r="G58" s="19">
        <f>(E58-E57)/E57</f>
        <v>1.1407936995383923</v>
      </c>
      <c r="H58" s="21" t="s">
        <v>103</v>
      </c>
      <c r="I58" s="18">
        <v>7.1573591718598877</v>
      </c>
      <c r="J58" s="19">
        <v>0.31628507500407554</v>
      </c>
      <c r="K58" s="18">
        <v>2061671.6007873374</v>
      </c>
    </row>
    <row r="59" spans="1:11" ht="27.95" customHeight="1">
      <c r="A59" s="12">
        <v>42455</v>
      </c>
      <c r="B59" s="13">
        <v>226087.00340648237</v>
      </c>
      <c r="C59" s="14">
        <v>0.57699176590460499</v>
      </c>
      <c r="D59" s="15">
        <f t="shared" si="3"/>
        <v>130450.3393435867</v>
      </c>
      <c r="E59" s="13">
        <f t="shared" si="4"/>
        <v>95636.664062895667</v>
      </c>
      <c r="F59" s="14">
        <f t="shared" ref="F59:F109" si="5">(D59-D58)/D58</f>
        <v>-0.17541181225932775</v>
      </c>
      <c r="G59" s="14">
        <f t="shared" ref="G59:G109" si="6">(E59-E58)/E58</f>
        <v>-0.26347564550149161</v>
      </c>
      <c r="H59" s="16" t="s">
        <v>24</v>
      </c>
      <c r="I59" s="13">
        <v>6.2181989869514247</v>
      </c>
      <c r="J59" s="14">
        <v>0.32587756334813234</v>
      </c>
      <c r="K59" s="13">
        <v>1405853.9755450718</v>
      </c>
    </row>
    <row r="60" spans="1:11" ht="27.95" customHeight="1">
      <c r="A60" s="17">
        <v>42456</v>
      </c>
      <c r="B60" s="18">
        <v>194549.61376541259</v>
      </c>
      <c r="C60" s="19">
        <v>0.55197624193148331</v>
      </c>
      <c r="D60" s="20">
        <f t="shared" si="3"/>
        <v>107386.76467545402</v>
      </c>
      <c r="E60" s="18">
        <f t="shared" si="4"/>
        <v>87162.849089958574</v>
      </c>
      <c r="F60" s="19">
        <f t="shared" si="5"/>
        <v>-0.17679965252820598</v>
      </c>
      <c r="G60" s="19">
        <f t="shared" si="6"/>
        <v>-8.8604250848443117E-2</v>
      </c>
      <c r="H60" s="21" t="s">
        <v>80</v>
      </c>
      <c r="I60" s="18">
        <v>7.7509163154835008</v>
      </c>
      <c r="J60" s="19">
        <v>0.3278316655890543</v>
      </c>
      <c r="K60" s="18">
        <v>1507937.77550535</v>
      </c>
    </row>
    <row r="61" spans="1:11" ht="27.95" customHeight="1">
      <c r="A61" s="12">
        <v>42457</v>
      </c>
      <c r="B61" s="13">
        <v>342411.87797830754</v>
      </c>
      <c r="C61" s="14">
        <v>0.54506724703727671</v>
      </c>
      <c r="D61" s="15">
        <f t="shared" si="3"/>
        <v>186637.4996825</v>
      </c>
      <c r="E61" s="13">
        <f t="shared" si="4"/>
        <v>155774.37829580755</v>
      </c>
      <c r="F61" s="14">
        <f t="shared" si="5"/>
        <v>0.73799350643032036</v>
      </c>
      <c r="G61" s="14">
        <f t="shared" si="6"/>
        <v>0.78716482907800256</v>
      </c>
      <c r="H61" s="16" t="s">
        <v>104</v>
      </c>
      <c r="I61" s="13">
        <v>7.9315767210766026</v>
      </c>
      <c r="J61" s="14">
        <v>0.29694110278669572</v>
      </c>
      <c r="K61" s="13">
        <v>2715866.0803928664</v>
      </c>
    </row>
    <row r="62" spans="1:11" ht="27.95" customHeight="1">
      <c r="A62" s="17">
        <v>42458</v>
      </c>
      <c r="B62" s="18">
        <v>375573.13219483977</v>
      </c>
      <c r="C62" s="19">
        <v>0.61157087138956356</v>
      </c>
      <c r="D62" s="20">
        <f t="shared" si="3"/>
        <v>229689.58772690591</v>
      </c>
      <c r="E62" s="18">
        <f t="shared" si="4"/>
        <v>145883.54446793385</v>
      </c>
      <c r="F62" s="19">
        <f t="shared" si="5"/>
        <v>0.23067222888028585</v>
      </c>
      <c r="G62" s="19">
        <f t="shared" si="6"/>
        <v>-6.3494612760331526E-2</v>
      </c>
      <c r="H62" s="21" t="s">
        <v>10</v>
      </c>
      <c r="I62" s="18">
        <v>5.650807603200283</v>
      </c>
      <c r="J62" s="19">
        <v>0.27671522337587101</v>
      </c>
      <c r="K62" s="18">
        <v>2122291.5109643457</v>
      </c>
    </row>
    <row r="63" spans="1:11" ht="27.95" customHeight="1">
      <c r="A63" s="12">
        <v>42459</v>
      </c>
      <c r="B63" s="13">
        <v>275283.31820565608</v>
      </c>
      <c r="C63" s="14">
        <v>0.58655074830785592</v>
      </c>
      <c r="D63" s="15">
        <f t="shared" si="3"/>
        <v>161467.6362901972</v>
      </c>
      <c r="E63" s="13">
        <f t="shared" si="4"/>
        <v>113815.68191545887</v>
      </c>
      <c r="F63" s="14">
        <f t="shared" si="5"/>
        <v>-0.2970180412262422</v>
      </c>
      <c r="G63" s="14">
        <f t="shared" si="6"/>
        <v>-0.21981823014674354</v>
      </c>
      <c r="H63" s="16" t="s">
        <v>94</v>
      </c>
      <c r="I63" s="13">
        <v>7.1949558740448509</v>
      </c>
      <c r="J63" s="14">
        <v>0.28795406062810802</v>
      </c>
      <c r="K63" s="13">
        <v>1980651.3273503431</v>
      </c>
    </row>
    <row r="64" spans="1:11" ht="27.95" customHeight="1">
      <c r="A64" s="17">
        <v>42460</v>
      </c>
      <c r="B64" s="18">
        <v>302981.25794697244</v>
      </c>
      <c r="C64" s="19">
        <v>0.63876839930218621</v>
      </c>
      <c r="D64" s="20">
        <f t="shared" si="3"/>
        <v>193534.85315735039</v>
      </c>
      <c r="E64" s="18">
        <f t="shared" si="4"/>
        <v>109446.40478962206</v>
      </c>
      <c r="F64" s="19">
        <f t="shared" si="5"/>
        <v>0.19859841640042639</v>
      </c>
      <c r="G64" s="19">
        <f t="shared" si="6"/>
        <v>-3.8389060736659035E-2</v>
      </c>
      <c r="H64" s="21" t="s">
        <v>47</v>
      </c>
      <c r="I64" s="18">
        <v>6.0966162496840752</v>
      </c>
      <c r="J64" s="19">
        <v>0.35325529474159778</v>
      </c>
      <c r="K64" s="18">
        <v>1847160.4605492344</v>
      </c>
    </row>
    <row r="65" spans="1:11" ht="27.95" customHeight="1">
      <c r="A65" s="12">
        <v>42461</v>
      </c>
      <c r="B65" s="13">
        <v>197749.92426131072</v>
      </c>
      <c r="C65" s="14">
        <v>0.56152604445990206</v>
      </c>
      <c r="D65" s="15">
        <f t="shared" si="3"/>
        <v>111041.73276269903</v>
      </c>
      <c r="E65" s="13">
        <f t="shared" si="4"/>
        <v>86708.19149861169</v>
      </c>
      <c r="F65" s="14">
        <f t="shared" si="5"/>
        <v>-0.42624426065304971</v>
      </c>
      <c r="G65" s="14">
        <f t="shared" si="6"/>
        <v>-0.20775660319512346</v>
      </c>
      <c r="H65" s="16" t="s">
        <v>25</v>
      </c>
      <c r="I65" s="13">
        <v>5.8848859257062118</v>
      </c>
      <c r="J65" s="14">
        <v>0.32344221743894597</v>
      </c>
      <c r="K65" s="13">
        <v>1163735.7460948569</v>
      </c>
    </row>
    <row r="66" spans="1:11" ht="27.95" customHeight="1">
      <c r="A66" s="17">
        <v>42462</v>
      </c>
      <c r="B66" s="18">
        <v>273061.39984928089</v>
      </c>
      <c r="C66" s="19">
        <v>0.5541716259090339</v>
      </c>
      <c r="D66" s="20">
        <f t="shared" si="3"/>
        <v>151322.87992747282</v>
      </c>
      <c r="E66" s="18">
        <f t="shared" si="4"/>
        <v>121738.51992180807</v>
      </c>
      <c r="F66" s="19">
        <f t="shared" si="5"/>
        <v>0.36275683171169837</v>
      </c>
      <c r="G66" s="19">
        <f t="shared" si="6"/>
        <v>0.40400252637903605</v>
      </c>
      <c r="H66" s="21" t="s">
        <v>27</v>
      </c>
      <c r="I66" s="18">
        <v>5.7108193960991755</v>
      </c>
      <c r="J66" s="19">
        <v>0.30590590190286726</v>
      </c>
      <c r="K66" s="18">
        <v>1559404.3385852657</v>
      </c>
    </row>
    <row r="67" spans="1:11" ht="27.95" customHeight="1">
      <c r="A67" s="12">
        <v>42463</v>
      </c>
      <c r="B67" s="13">
        <v>260805.72429546542</v>
      </c>
      <c r="C67" s="14">
        <v>0.56883015757188349</v>
      </c>
      <c r="D67" s="15">
        <f t="shared" si="3"/>
        <v>148354.1612466388</v>
      </c>
      <c r="E67" s="13">
        <f t="shared" si="4"/>
        <v>112451.56304882662</v>
      </c>
      <c r="F67" s="14">
        <f t="shared" si="5"/>
        <v>-1.9618438944969122E-2</v>
      </c>
      <c r="G67" s="14">
        <f t="shared" si="6"/>
        <v>-7.6286099740217037E-2</v>
      </c>
      <c r="H67" s="16" t="s">
        <v>43</v>
      </c>
      <c r="I67" s="13">
        <v>5.8486714634906019</v>
      </c>
      <c r="J67" s="14">
        <v>0.31369493355730016</v>
      </c>
      <c r="K67" s="13">
        <v>1525366.997201886</v>
      </c>
    </row>
    <row r="68" spans="1:11" ht="27.95" customHeight="1">
      <c r="A68" s="17">
        <v>42464</v>
      </c>
      <c r="B68" s="18">
        <v>199570.91626480746</v>
      </c>
      <c r="C68" s="19">
        <v>0.62620155952831269</v>
      </c>
      <c r="D68" s="20">
        <f t="shared" si="3"/>
        <v>124971.61900151674</v>
      </c>
      <c r="E68" s="18">
        <f t="shared" si="4"/>
        <v>74599.297263290719</v>
      </c>
      <c r="F68" s="19">
        <f t="shared" si="5"/>
        <v>-0.15761298536310409</v>
      </c>
      <c r="G68" s="19">
        <f t="shared" si="6"/>
        <v>-0.33660951221371993</v>
      </c>
      <c r="H68" s="21" t="s">
        <v>90</v>
      </c>
      <c r="I68" s="18">
        <v>6.054257034324098</v>
      </c>
      <c r="J68" s="19">
        <v>0.3125241801288271</v>
      </c>
      <c r="K68" s="18">
        <v>1208253.6236427161</v>
      </c>
    </row>
    <row r="69" spans="1:11" ht="27.95" customHeight="1">
      <c r="A69" s="12">
        <v>42465</v>
      </c>
      <c r="B69" s="13">
        <v>389832.08006907086</v>
      </c>
      <c r="C69" s="14">
        <v>0.64651485026820976</v>
      </c>
      <c r="D69" s="15">
        <f t="shared" si="3"/>
        <v>252032.22887560009</v>
      </c>
      <c r="E69" s="13">
        <f t="shared" si="4"/>
        <v>137799.85119347076</v>
      </c>
      <c r="F69" s="14">
        <f t="shared" si="5"/>
        <v>1.0167157222516359</v>
      </c>
      <c r="G69" s="14">
        <f t="shared" si="6"/>
        <v>0.84720039261388813</v>
      </c>
      <c r="H69" s="16" t="s">
        <v>43</v>
      </c>
      <c r="I69" s="13">
        <v>6.0430326625458228</v>
      </c>
      <c r="J69" s="14">
        <v>0.25821536519675325</v>
      </c>
      <c r="K69" s="13">
        <v>2355767.9927655738</v>
      </c>
    </row>
    <row r="70" spans="1:11" ht="27.95" customHeight="1">
      <c r="A70" s="17">
        <v>42466</v>
      </c>
      <c r="B70" s="18">
        <v>245491.31619232395</v>
      </c>
      <c r="C70" s="19">
        <v>0.60512362139638975</v>
      </c>
      <c r="D70" s="20">
        <f t="shared" si="3"/>
        <v>148552.59427566524</v>
      </c>
      <c r="E70" s="18">
        <f t="shared" si="4"/>
        <v>96938.721916658717</v>
      </c>
      <c r="F70" s="19">
        <f t="shared" si="5"/>
        <v>-0.41058096046522324</v>
      </c>
      <c r="G70" s="19">
        <f t="shared" si="6"/>
        <v>-0.296525206108119</v>
      </c>
      <c r="H70" s="21" t="s">
        <v>33</v>
      </c>
      <c r="I70" s="18">
        <v>5.5073936136938517</v>
      </c>
      <c r="J70" s="19">
        <v>0.2896716507334911</v>
      </c>
      <c r="K70" s="18">
        <v>1352017.3070149028</v>
      </c>
    </row>
    <row r="71" spans="1:11" ht="27.95" customHeight="1">
      <c r="A71" s="12">
        <v>42467</v>
      </c>
      <c r="B71" s="13">
        <v>272786.03091382154</v>
      </c>
      <c r="C71" s="14">
        <v>0.63998250455481631</v>
      </c>
      <c r="D71" s="15">
        <f t="shared" si="3"/>
        <v>174578.28727179507</v>
      </c>
      <c r="E71" s="13">
        <f t="shared" si="4"/>
        <v>98207.743642026471</v>
      </c>
      <c r="F71" s="14">
        <f t="shared" si="5"/>
        <v>0.1751951429931585</v>
      </c>
      <c r="G71" s="14">
        <f t="shared" si="6"/>
        <v>1.3090968193894414E-2</v>
      </c>
      <c r="H71" s="16" t="s">
        <v>25</v>
      </c>
      <c r="I71" s="13">
        <v>6.5008315961797178</v>
      </c>
      <c r="J71" s="14">
        <v>0.32050352123667858</v>
      </c>
      <c r="K71" s="13">
        <v>1773336.0487610283</v>
      </c>
    </row>
    <row r="72" spans="1:11" ht="27.95" customHeight="1">
      <c r="A72" s="17">
        <v>42468</v>
      </c>
      <c r="B72" s="18">
        <v>197714.74647674582</v>
      </c>
      <c r="C72" s="19">
        <v>0.59401369698178264</v>
      </c>
      <c r="D72" s="20">
        <f t="shared" si="3"/>
        <v>117445.26750246766</v>
      </c>
      <c r="E72" s="18">
        <f t="shared" si="4"/>
        <v>80269.478974278158</v>
      </c>
      <c r="F72" s="19">
        <f t="shared" si="5"/>
        <v>-0.3272630328901035</v>
      </c>
      <c r="G72" s="19">
        <f t="shared" si="6"/>
        <v>-0.18265631611631808</v>
      </c>
      <c r="H72" s="21" t="s">
        <v>42</v>
      </c>
      <c r="I72" s="18">
        <v>7.6892450517343329</v>
      </c>
      <c r="J72" s="19">
        <v>0.31610776941523588</v>
      </c>
      <c r="K72" s="18">
        <v>1520277.136001226</v>
      </c>
    </row>
    <row r="73" spans="1:11" ht="27.95" customHeight="1">
      <c r="A73" s="12">
        <v>42469</v>
      </c>
      <c r="B73" s="13">
        <v>287524.97032202128</v>
      </c>
      <c r="C73" s="14">
        <v>0.58154550344056066</v>
      </c>
      <c r="D73" s="15">
        <f t="shared" si="3"/>
        <v>167208.85361765214</v>
      </c>
      <c r="E73" s="13">
        <f t="shared" si="4"/>
        <v>120316.11670436914</v>
      </c>
      <c r="F73" s="14">
        <f t="shared" si="5"/>
        <v>0.42371725292497542</v>
      </c>
      <c r="G73" s="14">
        <f t="shared" si="6"/>
        <v>0.49890242520352812</v>
      </c>
      <c r="H73" s="16" t="s">
        <v>94</v>
      </c>
      <c r="I73" s="13">
        <v>6.0830788044018718</v>
      </c>
      <c r="J73" s="14">
        <v>0.30354001909579287</v>
      </c>
      <c r="K73" s="13">
        <v>1749037.0527021652</v>
      </c>
    </row>
    <row r="74" spans="1:11" ht="27.95" customHeight="1">
      <c r="A74" s="17">
        <v>42470</v>
      </c>
      <c r="B74" s="18">
        <v>315842.2720434143</v>
      </c>
      <c r="C74" s="19">
        <v>0.57177285294206259</v>
      </c>
      <c r="D74" s="20">
        <f t="shared" si="3"/>
        <v>180590.03696596605</v>
      </c>
      <c r="E74" s="18">
        <f t="shared" si="4"/>
        <v>135252.23507744825</v>
      </c>
      <c r="F74" s="19">
        <f t="shared" si="5"/>
        <v>8.0026763289173464E-2</v>
      </c>
      <c r="G74" s="19">
        <f t="shared" si="6"/>
        <v>0.12414062872207644</v>
      </c>
      <c r="H74" s="21" t="s">
        <v>26</v>
      </c>
      <c r="I74" s="18">
        <v>5.8000134756471908</v>
      </c>
      <c r="J74" s="19">
        <v>0.33779276593335622</v>
      </c>
      <c r="K74" s="18">
        <v>1831889.4340308288</v>
      </c>
    </row>
    <row r="75" spans="1:11" ht="27.95" customHeight="1">
      <c r="A75" s="12">
        <v>42471</v>
      </c>
      <c r="B75" s="13">
        <v>216898.07060376889</v>
      </c>
      <c r="C75" s="14">
        <v>0.60133481209579465</v>
      </c>
      <c r="D75" s="15">
        <f t="shared" si="3"/>
        <v>130428.36053045776</v>
      </c>
      <c r="E75" s="13">
        <f t="shared" si="4"/>
        <v>86469.710073311129</v>
      </c>
      <c r="F75" s="14">
        <f t="shared" si="5"/>
        <v>-0.27776546966963489</v>
      </c>
      <c r="G75" s="14">
        <f t="shared" si="6"/>
        <v>-0.36067814314641994</v>
      </c>
      <c r="H75" s="16" t="s">
        <v>32</v>
      </c>
      <c r="I75" s="13">
        <v>6.308092037769617</v>
      </c>
      <c r="J75" s="14">
        <v>0.31025030167541517</v>
      </c>
      <c r="K75" s="13">
        <v>1368212.9921832266</v>
      </c>
    </row>
    <row r="76" spans="1:11" ht="27.95" customHeight="1">
      <c r="A76" s="17">
        <v>42472</v>
      </c>
      <c r="B76" s="18">
        <v>391718.42772483098</v>
      </c>
      <c r="C76" s="19">
        <v>0.60943440466036236</v>
      </c>
      <c r="D76" s="20">
        <f t="shared" si="3"/>
        <v>238726.68679497554</v>
      </c>
      <c r="E76" s="18">
        <f t="shared" si="4"/>
        <v>152991.74092985544</v>
      </c>
      <c r="F76" s="19">
        <f t="shared" si="5"/>
        <v>0.83032805000433807</v>
      </c>
      <c r="G76" s="19">
        <f t="shared" si="6"/>
        <v>0.76931021047885217</v>
      </c>
      <c r="H76" s="21" t="s">
        <v>45</v>
      </c>
      <c r="I76" s="18">
        <v>6.2096945426357513</v>
      </c>
      <c r="J76" s="19">
        <v>0.28347184130640146</v>
      </c>
      <c r="K76" s="18">
        <v>2432451.7828927399</v>
      </c>
    </row>
    <row r="77" spans="1:11" ht="27.95" customHeight="1">
      <c r="A77" s="12">
        <v>42473</v>
      </c>
      <c r="B77" s="13">
        <v>270746.57973005058</v>
      </c>
      <c r="C77" s="14">
        <v>0.61588104398684917</v>
      </c>
      <c r="D77" s="15">
        <f t="shared" si="3"/>
        <v>166747.68618001224</v>
      </c>
      <c r="E77" s="13">
        <f t="shared" si="4"/>
        <v>103998.89355003834</v>
      </c>
      <c r="F77" s="14">
        <f t="shared" si="5"/>
        <v>-0.30151216682691478</v>
      </c>
      <c r="G77" s="14">
        <f t="shared" si="6"/>
        <v>-0.32023197515138829</v>
      </c>
      <c r="H77" s="16" t="s">
        <v>88</v>
      </c>
      <c r="I77" s="13">
        <v>6.2086553526059198</v>
      </c>
      <c r="J77" s="14">
        <v>0.29072802216036647</v>
      </c>
      <c r="K77" s="13">
        <v>1680972.2014407241</v>
      </c>
    </row>
    <row r="78" spans="1:11" ht="27.95" customHeight="1">
      <c r="A78" s="17">
        <v>42474</v>
      </c>
      <c r="B78" s="18">
        <v>285539.6288186739</v>
      </c>
      <c r="C78" s="19">
        <v>0.5977009220866224</v>
      </c>
      <c r="D78" s="20">
        <f t="shared" si="3"/>
        <v>170667.29943719329</v>
      </c>
      <c r="E78" s="18">
        <f t="shared" si="4"/>
        <v>114872.32938148061</v>
      </c>
      <c r="F78" s="19">
        <f t="shared" si="5"/>
        <v>2.3506252752134933E-2</v>
      </c>
      <c r="G78" s="19">
        <f t="shared" si="6"/>
        <v>0.10455337994736064</v>
      </c>
      <c r="H78" s="21" t="s">
        <v>77</v>
      </c>
      <c r="I78" s="18">
        <v>5.8764388123800773</v>
      </c>
      <c r="J78" s="19">
        <v>0.34234279543964635</v>
      </c>
      <c r="K78" s="18">
        <v>1677956.1572626561</v>
      </c>
    </row>
    <row r="79" spans="1:11" ht="27.95" customHeight="1">
      <c r="A79" s="12">
        <v>42475</v>
      </c>
      <c r="B79" s="13">
        <v>216875.55243667116</v>
      </c>
      <c r="C79" s="14">
        <v>0.61594621259808913</v>
      </c>
      <c r="D79" s="15">
        <f t="shared" si="3"/>
        <v>133583.67512848589</v>
      </c>
      <c r="E79" s="13">
        <f t="shared" si="4"/>
        <v>83291.877308185271</v>
      </c>
      <c r="F79" s="14">
        <f t="shared" si="5"/>
        <v>-0.21728605556540384</v>
      </c>
      <c r="G79" s="14">
        <f t="shared" si="6"/>
        <v>-0.27491783481137144</v>
      </c>
      <c r="H79" s="16" t="s">
        <v>105</v>
      </c>
      <c r="I79" s="13">
        <v>7.4159418766883674</v>
      </c>
      <c r="J79" s="14">
        <v>0.27372493080132726</v>
      </c>
      <c r="K79" s="13">
        <v>1608336.4913450335</v>
      </c>
    </row>
    <row r="80" spans="1:11" ht="27.95" customHeight="1">
      <c r="A80" s="17">
        <v>42476</v>
      </c>
      <c r="B80" s="18">
        <v>337399.48732260265</v>
      </c>
      <c r="C80" s="19">
        <v>0.5370807795816418</v>
      </c>
      <c r="D80" s="20">
        <f t="shared" si="3"/>
        <v>181210.77968166969</v>
      </c>
      <c r="E80" s="18">
        <f t="shared" si="4"/>
        <v>156188.70764093296</v>
      </c>
      <c r="F80" s="19">
        <f t="shared" si="5"/>
        <v>0.35653386918254965</v>
      </c>
      <c r="G80" s="19">
        <f t="shared" si="6"/>
        <v>0.8751973504334013</v>
      </c>
      <c r="H80" s="21" t="s">
        <v>39</v>
      </c>
      <c r="I80" s="18">
        <v>6.2450698682541805</v>
      </c>
      <c r="J80" s="19">
        <v>0.30828176388255008</v>
      </c>
      <c r="K80" s="18">
        <v>2107083.3718427941</v>
      </c>
    </row>
    <row r="81" spans="1:11" ht="27.95" customHeight="1">
      <c r="A81" s="12">
        <v>42477</v>
      </c>
      <c r="B81" s="13">
        <v>322057.66399066802</v>
      </c>
      <c r="C81" s="14">
        <v>0.58482448739623838</v>
      </c>
      <c r="D81" s="15">
        <f t="shared" si="3"/>
        <v>188347.20825537242</v>
      </c>
      <c r="E81" s="13">
        <f t="shared" si="4"/>
        <v>133710.4557352956</v>
      </c>
      <c r="F81" s="14">
        <f t="shared" si="5"/>
        <v>3.9381920800954463E-2</v>
      </c>
      <c r="G81" s="14">
        <f t="shared" si="6"/>
        <v>-0.14391726678034436</v>
      </c>
      <c r="H81" s="16" t="s">
        <v>29</v>
      </c>
      <c r="I81" s="13">
        <v>6.1199509346007019</v>
      </c>
      <c r="J81" s="14">
        <v>0.31501051343997855</v>
      </c>
      <c r="K81" s="13">
        <v>1970977.1017350079</v>
      </c>
    </row>
    <row r="82" spans="1:11" ht="27.95" customHeight="1">
      <c r="A82" s="17">
        <v>42478</v>
      </c>
      <c r="B82" s="18">
        <v>259552.92965238466</v>
      </c>
      <c r="C82" s="19">
        <v>0.64407568619016686</v>
      </c>
      <c r="D82" s="20">
        <f t="shared" si="3"/>
        <v>167171.73126852774</v>
      </c>
      <c r="E82" s="18">
        <f t="shared" si="4"/>
        <v>92381.198383856914</v>
      </c>
      <c r="F82" s="19">
        <f t="shared" si="5"/>
        <v>-0.11242787818831748</v>
      </c>
      <c r="G82" s="19">
        <f t="shared" si="6"/>
        <v>-0.30909517976109169</v>
      </c>
      <c r="H82" s="21" t="s">
        <v>9</v>
      </c>
      <c r="I82" s="18">
        <v>5.8096992598380996</v>
      </c>
      <c r="J82" s="19">
        <v>0.30737965577681226</v>
      </c>
      <c r="K82" s="18">
        <v>1507924.4632902697</v>
      </c>
    </row>
    <row r="83" spans="1:11" ht="27.95" customHeight="1">
      <c r="A83" s="12">
        <v>42479</v>
      </c>
      <c r="B83" s="13">
        <v>385864.32082907186</v>
      </c>
      <c r="C83" s="14">
        <v>0.65614824758961821</v>
      </c>
      <c r="D83" s="15">
        <f t="shared" si="3"/>
        <v>253184.19791935373</v>
      </c>
      <c r="E83" s="13">
        <f t="shared" si="4"/>
        <v>132680.12290971813</v>
      </c>
      <c r="F83" s="14">
        <f t="shared" si="5"/>
        <v>0.51451561814996261</v>
      </c>
      <c r="G83" s="14">
        <f t="shared" si="6"/>
        <v>0.43622431004210949</v>
      </c>
      <c r="H83" s="16" t="s">
        <v>8</v>
      </c>
      <c r="I83" s="13">
        <v>5.8284063227687888</v>
      </c>
      <c r="J83" s="14">
        <v>0.27617706328223557</v>
      </c>
      <c r="K83" s="13">
        <v>2248974.0472510471</v>
      </c>
    </row>
    <row r="84" spans="1:11" ht="27.95" customHeight="1">
      <c r="A84" s="17">
        <v>42480</v>
      </c>
      <c r="B84" s="18">
        <v>253688.14491719822</v>
      </c>
      <c r="C84" s="19">
        <v>0.57151200848797479</v>
      </c>
      <c r="D84" s="20">
        <f t="shared" si="3"/>
        <v>144985.82123121637</v>
      </c>
      <c r="E84" s="18">
        <f t="shared" si="4"/>
        <v>108702.32368598186</v>
      </c>
      <c r="F84" s="19">
        <f t="shared" si="5"/>
        <v>-0.4273504333102241</v>
      </c>
      <c r="G84" s="19">
        <f t="shared" si="6"/>
        <v>-0.18071884995201515</v>
      </c>
      <c r="H84" s="21" t="s">
        <v>98</v>
      </c>
      <c r="I84" s="18">
        <v>6.0935845850819845</v>
      </c>
      <c r="J84" s="19">
        <v>0.32644971211883611</v>
      </c>
      <c r="K84" s="18">
        <v>1545870.1692854837</v>
      </c>
    </row>
    <row r="85" spans="1:11" ht="27.95" customHeight="1">
      <c r="A85" s="12">
        <v>42481</v>
      </c>
      <c r="B85" s="13">
        <v>253234.22405271023</v>
      </c>
      <c r="C85" s="14">
        <v>0.61329267461882886</v>
      </c>
      <c r="D85" s="15">
        <f t="shared" si="3"/>
        <v>155306.69457431042</v>
      </c>
      <c r="E85" s="13">
        <f t="shared" si="4"/>
        <v>97927.529478399811</v>
      </c>
      <c r="F85" s="14">
        <f t="shared" si="5"/>
        <v>7.1185397685438634E-2</v>
      </c>
      <c r="G85" s="14">
        <f t="shared" si="6"/>
        <v>-9.9122022807057564E-2</v>
      </c>
      <c r="H85" s="16" t="s">
        <v>106</v>
      </c>
      <c r="I85" s="13">
        <v>5.1777721875540816</v>
      </c>
      <c r="J85" s="14">
        <v>0.34960423339926083</v>
      </c>
      <c r="K85" s="13">
        <v>1311189.122236962</v>
      </c>
    </row>
    <row r="86" spans="1:11" ht="27.95" customHeight="1">
      <c r="A86" s="17">
        <v>42482</v>
      </c>
      <c r="B86" s="18">
        <v>234995.80879492091</v>
      </c>
      <c r="C86" s="19">
        <v>0.64423970776747574</v>
      </c>
      <c r="D86" s="20">
        <f t="shared" si="3"/>
        <v>151393.63118462145</v>
      </c>
      <c r="E86" s="18">
        <f t="shared" si="4"/>
        <v>83602.177610299463</v>
      </c>
      <c r="F86" s="19">
        <f t="shared" si="5"/>
        <v>-2.5195716130682694E-2</v>
      </c>
      <c r="G86" s="19">
        <f t="shared" si="6"/>
        <v>-0.14628523709729793</v>
      </c>
      <c r="H86" s="21" t="s">
        <v>107</v>
      </c>
      <c r="I86" s="18">
        <v>5.1605449727196326</v>
      </c>
      <c r="J86" s="19">
        <v>0.31579720954885721</v>
      </c>
      <c r="K86" s="18">
        <v>1212706.4396868134</v>
      </c>
    </row>
    <row r="87" spans="1:11" ht="27.95" customHeight="1">
      <c r="A87" s="12">
        <v>42483</v>
      </c>
      <c r="B87" s="13">
        <v>321924.19072597264</v>
      </c>
      <c r="C87" s="14">
        <v>0.56392500055067918</v>
      </c>
      <c r="D87" s="15">
        <f t="shared" si="3"/>
        <v>181541.09943242106</v>
      </c>
      <c r="E87" s="13">
        <f t="shared" si="4"/>
        <v>140383.09129355158</v>
      </c>
      <c r="F87" s="14">
        <f t="shared" si="5"/>
        <v>0.19913300190967337</v>
      </c>
      <c r="G87" s="14">
        <f t="shared" si="6"/>
        <v>0.67917984084013772</v>
      </c>
      <c r="H87" s="16" t="s">
        <v>78</v>
      </c>
      <c r="I87" s="13">
        <v>5.7124921508526896</v>
      </c>
      <c r="J87" s="14">
        <v>0.31140909717233234</v>
      </c>
      <c r="K87" s="13">
        <v>1838989.4126917229</v>
      </c>
    </row>
    <row r="88" spans="1:11" ht="27.95" customHeight="1">
      <c r="A88" s="17">
        <v>42484</v>
      </c>
      <c r="B88" s="18">
        <v>308756.97956767643</v>
      </c>
      <c r="C88" s="19">
        <v>0.5842229964023502</v>
      </c>
      <c r="D88" s="20">
        <f t="shared" si="3"/>
        <v>180382.92776316716</v>
      </c>
      <c r="E88" s="18">
        <f t="shared" si="4"/>
        <v>128374.05180450928</v>
      </c>
      <c r="F88" s="19">
        <f t="shared" si="5"/>
        <v>-6.3796664935646483E-3</v>
      </c>
      <c r="G88" s="19">
        <f t="shared" si="6"/>
        <v>-8.554477165580078E-2</v>
      </c>
      <c r="H88" s="21" t="s">
        <v>40</v>
      </c>
      <c r="I88" s="18">
        <v>6.9776457783272381</v>
      </c>
      <c r="J88" s="19">
        <v>0.31409507567790351</v>
      </c>
      <c r="K88" s="18">
        <v>2154396.8350094669</v>
      </c>
    </row>
    <row r="89" spans="1:11" ht="27.95" customHeight="1">
      <c r="A89" s="12">
        <v>42485</v>
      </c>
      <c r="B89" s="13">
        <v>259396.55201948067</v>
      </c>
      <c r="C89" s="14">
        <v>0.62987442201555577</v>
      </c>
      <c r="D89" s="15">
        <f t="shared" si="3"/>
        <v>163387.25327609843</v>
      </c>
      <c r="E89" s="13">
        <f t="shared" si="4"/>
        <v>96009.298743382242</v>
      </c>
      <c r="F89" s="14">
        <f t="shared" si="5"/>
        <v>-9.4219972465371601E-2</v>
      </c>
      <c r="G89" s="14">
        <f t="shared" si="6"/>
        <v>-0.25211288890696359</v>
      </c>
      <c r="H89" s="16" t="s">
        <v>76</v>
      </c>
      <c r="I89" s="13">
        <v>6.2500501761878393</v>
      </c>
      <c r="J89" s="14">
        <v>0.28042870680758442</v>
      </c>
      <c r="K89" s="13">
        <v>1621241.465651873</v>
      </c>
    </row>
    <row r="90" spans="1:11" ht="27.95" customHeight="1">
      <c r="A90" s="17">
        <v>42486</v>
      </c>
      <c r="B90" s="18">
        <v>375719.72369305592</v>
      </c>
      <c r="C90" s="19">
        <v>0.62491918080051834</v>
      </c>
      <c r="D90" s="20">
        <f t="shared" si="3"/>
        <v>234794.4619408616</v>
      </c>
      <c r="E90" s="18">
        <f t="shared" si="4"/>
        <v>140925.26175219432</v>
      </c>
      <c r="F90" s="19">
        <f t="shared" si="5"/>
        <v>0.43704271436705261</v>
      </c>
      <c r="G90" s="19">
        <f t="shared" si="6"/>
        <v>0.46782929983548138</v>
      </c>
      <c r="H90" s="21" t="s">
        <v>93</v>
      </c>
      <c r="I90" s="18">
        <v>6.0702412101637933</v>
      </c>
      <c r="J90" s="19">
        <v>0.29338159338783509</v>
      </c>
      <c r="K90" s="18">
        <v>2280709.350232942</v>
      </c>
    </row>
    <row r="91" spans="1:11" ht="27.95" customHeight="1">
      <c r="A91" s="12">
        <v>42487</v>
      </c>
      <c r="B91" s="13">
        <v>290891.54357429768</v>
      </c>
      <c r="C91" s="14">
        <v>0.59101263118457004</v>
      </c>
      <c r="D91" s="15">
        <f t="shared" si="3"/>
        <v>171920.57655718669</v>
      </c>
      <c r="E91" s="13">
        <f t="shared" si="4"/>
        <v>118970.96701711099</v>
      </c>
      <c r="F91" s="14">
        <f t="shared" si="5"/>
        <v>-0.26778265919879807</v>
      </c>
      <c r="G91" s="14">
        <f t="shared" si="6"/>
        <v>-0.15578679409294396</v>
      </c>
      <c r="H91" s="16" t="s">
        <v>108</v>
      </c>
      <c r="I91" s="13">
        <v>6.7936170936192442</v>
      </c>
      <c r="J91" s="14">
        <v>0.27808807634905031</v>
      </c>
      <c r="K91" s="13">
        <v>1976205.7628156357</v>
      </c>
    </row>
    <row r="92" spans="1:11" ht="27.95" customHeight="1">
      <c r="A92" s="17">
        <v>42488</v>
      </c>
      <c r="B92" s="18">
        <v>271957.88945340912</v>
      </c>
      <c r="C92" s="19">
        <v>0.60514570789780753</v>
      </c>
      <c r="D92" s="20">
        <f t="shared" si="3"/>
        <v>164574.14953167696</v>
      </c>
      <c r="E92" s="18">
        <f t="shared" si="4"/>
        <v>107383.73992173217</v>
      </c>
      <c r="F92" s="19">
        <f t="shared" si="5"/>
        <v>-4.2731516916859932E-2</v>
      </c>
      <c r="G92" s="19">
        <f t="shared" si="6"/>
        <v>-9.739541827639589E-2</v>
      </c>
      <c r="H92" s="21" t="s">
        <v>109</v>
      </c>
      <c r="I92" s="18">
        <v>7.0084058041724724</v>
      </c>
      <c r="J92" s="19">
        <v>0.34727727625255378</v>
      </c>
      <c r="K92" s="18">
        <v>1905991.2509357682</v>
      </c>
    </row>
    <row r="93" spans="1:11" ht="27.95" customHeight="1">
      <c r="A93" s="12">
        <v>42489</v>
      </c>
      <c r="B93" s="13">
        <v>172116.23294057898</v>
      </c>
      <c r="C93" s="14">
        <v>0.60209100536856908</v>
      </c>
      <c r="D93" s="15">
        <f t="shared" si="3"/>
        <v>103629.63573144402</v>
      </c>
      <c r="E93" s="13">
        <f t="shared" si="4"/>
        <v>68486.597209134954</v>
      </c>
      <c r="F93" s="14">
        <f t="shared" si="5"/>
        <v>-0.37031644382584178</v>
      </c>
      <c r="G93" s="14">
        <f t="shared" si="6"/>
        <v>-0.36222562876789194</v>
      </c>
      <c r="H93" s="16" t="s">
        <v>110</v>
      </c>
      <c r="I93" s="13">
        <v>10.014639884042371</v>
      </c>
      <c r="J93" s="14">
        <v>0.31402457713936438</v>
      </c>
      <c r="K93" s="13">
        <v>1723682.0910978494</v>
      </c>
    </row>
    <row r="94" spans="1:11" ht="27.95" customHeight="1">
      <c r="A94" s="17">
        <v>42490</v>
      </c>
      <c r="B94" s="18">
        <v>299267.81154236983</v>
      </c>
      <c r="C94" s="19">
        <v>0.58258371629209249</v>
      </c>
      <c r="D94" s="20">
        <f t="shared" si="3"/>
        <v>174348.55381495538</v>
      </c>
      <c r="E94" s="18">
        <f t="shared" si="4"/>
        <v>124919.25772741446</v>
      </c>
      <c r="F94" s="19">
        <f t="shared" si="5"/>
        <v>0.68241982695740888</v>
      </c>
      <c r="G94" s="19">
        <f t="shared" si="6"/>
        <v>0.82399568408915402</v>
      </c>
      <c r="H94" s="21" t="s">
        <v>90</v>
      </c>
      <c r="I94" s="18">
        <v>6.4511615949643621</v>
      </c>
      <c r="J94" s="19">
        <v>0.33788230331608227</v>
      </c>
      <c r="K94" s="18">
        <v>1930625.0124311689</v>
      </c>
    </row>
    <row r="95" spans="1:11" ht="27.95" customHeight="1">
      <c r="A95" s="12">
        <v>42491</v>
      </c>
      <c r="B95" s="13">
        <v>272308.7718774447</v>
      </c>
      <c r="C95" s="14">
        <v>0.58436716793247467</v>
      </c>
      <c r="D95" s="15">
        <f t="shared" si="3"/>
        <v>159128.30582519266</v>
      </c>
      <c r="E95" s="13">
        <f t="shared" si="4"/>
        <v>113180.46605225204</v>
      </c>
      <c r="F95" s="14">
        <f t="shared" si="5"/>
        <v>-8.729781610873992E-2</v>
      </c>
      <c r="G95" s="14">
        <f t="shared" si="6"/>
        <v>-9.3971032879314409E-2</v>
      </c>
      <c r="H95" s="16" t="s">
        <v>82</v>
      </c>
      <c r="I95" s="13">
        <v>6.4116391010386495</v>
      </c>
      <c r="J95" s="14">
        <v>0.32241000869747388</v>
      </c>
      <c r="K95" s="13">
        <v>1745945.5693252382</v>
      </c>
    </row>
    <row r="96" spans="1:11" ht="27.95" customHeight="1">
      <c r="A96" s="17">
        <v>42492</v>
      </c>
      <c r="B96" s="18">
        <v>282418.89214160672</v>
      </c>
      <c r="C96" s="19">
        <v>0.64373553416717366</v>
      </c>
      <c r="D96" s="20">
        <f t="shared" si="3"/>
        <v>181803.07639167859</v>
      </c>
      <c r="E96" s="18">
        <f t="shared" si="4"/>
        <v>100615.81574992812</v>
      </c>
      <c r="F96" s="19">
        <f t="shared" si="5"/>
        <v>0.14249363398234674</v>
      </c>
      <c r="G96" s="19">
        <f t="shared" si="6"/>
        <v>-0.11101430079394793</v>
      </c>
      <c r="H96" s="21" t="s">
        <v>110</v>
      </c>
      <c r="I96" s="18">
        <v>6.4791113782310177</v>
      </c>
      <c r="J96" s="19">
        <v>0.29162306382227904</v>
      </c>
      <c r="K96" s="18">
        <v>1829823.4575020827</v>
      </c>
    </row>
    <row r="97" spans="1:11" ht="27.95" customHeight="1">
      <c r="A97" s="12">
        <v>42493</v>
      </c>
      <c r="B97" s="13">
        <v>347736.94713243045</v>
      </c>
      <c r="C97" s="14">
        <v>0.65109446311861585</v>
      </c>
      <c r="D97" s="15">
        <f t="shared" si="3"/>
        <v>226409.60089969629</v>
      </c>
      <c r="E97" s="13">
        <f t="shared" si="4"/>
        <v>121327.34623273415</v>
      </c>
      <c r="F97" s="14">
        <f t="shared" si="5"/>
        <v>0.24535626895508028</v>
      </c>
      <c r="G97" s="14">
        <f t="shared" si="6"/>
        <v>0.20584766250151709</v>
      </c>
      <c r="H97" s="16" t="s">
        <v>23</v>
      </c>
      <c r="I97" s="13">
        <v>5.8669570620723679</v>
      </c>
      <c r="J97" s="14">
        <v>0.27845501292287961</v>
      </c>
      <c r="K97" s="13">
        <v>2040157.7377220986</v>
      </c>
    </row>
    <row r="98" spans="1:11" ht="27.95" customHeight="1">
      <c r="A98" s="17">
        <v>42494</v>
      </c>
      <c r="B98" s="18">
        <v>185283.49718540357</v>
      </c>
      <c r="C98" s="19">
        <v>0.62543705031503971</v>
      </c>
      <c r="D98" s="20">
        <f t="shared" si="3"/>
        <v>115883.16395169377</v>
      </c>
      <c r="E98" s="18">
        <f t="shared" si="4"/>
        <v>69400.333233709796</v>
      </c>
      <c r="F98" s="19">
        <f t="shared" si="5"/>
        <v>-0.48817027417917586</v>
      </c>
      <c r="G98" s="19">
        <f t="shared" si="6"/>
        <v>-0.42799100624368913</v>
      </c>
      <c r="H98" s="21" t="s">
        <v>93</v>
      </c>
      <c r="I98" s="18">
        <v>5.4578056178801635</v>
      </c>
      <c r="J98" s="19">
        <v>0.32404213742801813</v>
      </c>
      <c r="K98" s="18">
        <v>1011241.3118389791</v>
      </c>
    </row>
    <row r="99" spans="1:11" ht="27.95" customHeight="1">
      <c r="A99" s="12">
        <v>42495</v>
      </c>
      <c r="B99" s="13">
        <v>292847.5874021253</v>
      </c>
      <c r="C99" s="14">
        <v>0.63988819095319371</v>
      </c>
      <c r="D99" s="15">
        <f t="shared" si="3"/>
        <v>187389.71292775325</v>
      </c>
      <c r="E99" s="13">
        <f t="shared" si="4"/>
        <v>105457.87447437205</v>
      </c>
      <c r="F99" s="14">
        <f t="shared" si="5"/>
        <v>0.61705727163151314</v>
      </c>
      <c r="G99" s="14">
        <f t="shared" si="6"/>
        <v>0.51955861824519356</v>
      </c>
      <c r="H99" s="16" t="s">
        <v>44</v>
      </c>
      <c r="I99" s="13">
        <v>6.6289977993803451</v>
      </c>
      <c r="J99" s="14">
        <v>0.36604499259734002</v>
      </c>
      <c r="K99" s="13">
        <v>1941286.012442532</v>
      </c>
    </row>
    <row r="100" spans="1:11" ht="27.95" customHeight="1">
      <c r="A100" s="17">
        <v>42496</v>
      </c>
      <c r="B100" s="18">
        <v>175044.22430395387</v>
      </c>
      <c r="C100" s="19">
        <v>0.59950749984238849</v>
      </c>
      <c r="D100" s="20">
        <f t="shared" si="3"/>
        <v>104940.32527431364</v>
      </c>
      <c r="E100" s="18">
        <f t="shared" si="4"/>
        <v>70103.899029640233</v>
      </c>
      <c r="F100" s="19">
        <f t="shared" si="5"/>
        <v>-0.43998886793336078</v>
      </c>
      <c r="G100" s="19">
        <f t="shared" si="6"/>
        <v>-0.33524263238705226</v>
      </c>
      <c r="H100" s="21" t="s">
        <v>68</v>
      </c>
      <c r="I100" s="18">
        <v>5.9893506891880088</v>
      </c>
      <c r="J100" s="19">
        <v>0.33942046088816002</v>
      </c>
      <c r="K100" s="18">
        <v>1048401.2454732666</v>
      </c>
    </row>
    <row r="101" spans="1:11" ht="27.95" customHeight="1">
      <c r="A101" s="12">
        <v>42497</v>
      </c>
      <c r="B101" s="13">
        <v>229475.23975767568</v>
      </c>
      <c r="C101" s="14">
        <v>0.5869539340193215</v>
      </c>
      <c r="D101" s="15">
        <f t="shared" si="3"/>
        <v>134691.39473579475</v>
      </c>
      <c r="E101" s="13">
        <f t="shared" si="4"/>
        <v>94783.84502188093</v>
      </c>
      <c r="F101" s="14">
        <f t="shared" si="5"/>
        <v>0.28350464307893003</v>
      </c>
      <c r="G101" s="14">
        <f t="shared" si="6"/>
        <v>0.35204812191410223</v>
      </c>
      <c r="H101" s="16" t="s">
        <v>33</v>
      </c>
      <c r="I101" s="13">
        <v>5.2703801379068018</v>
      </c>
      <c r="J101" s="14">
        <v>0.34048614095448204</v>
      </c>
      <c r="K101" s="13">
        <v>1209421.745760255</v>
      </c>
    </row>
    <row r="102" spans="1:11" ht="27.95" customHeight="1">
      <c r="A102" s="17">
        <v>42498</v>
      </c>
      <c r="B102" s="18">
        <v>234826.36492007197</v>
      </c>
      <c r="C102" s="19">
        <v>0.61843872577961345</v>
      </c>
      <c r="D102" s="20">
        <f t="shared" si="3"/>
        <v>145225.71790062782</v>
      </c>
      <c r="E102" s="18">
        <f t="shared" si="4"/>
        <v>89600.64701944415</v>
      </c>
      <c r="F102" s="19">
        <f t="shared" si="5"/>
        <v>7.8210810612636211E-2</v>
      </c>
      <c r="G102" s="19">
        <f t="shared" si="6"/>
        <v>-5.468440324656839E-2</v>
      </c>
      <c r="H102" s="21" t="s">
        <v>77</v>
      </c>
      <c r="I102" s="18">
        <v>5.9144479809043942</v>
      </c>
      <c r="J102" s="19">
        <v>0.32764294517752668</v>
      </c>
      <c r="K102" s="18">
        <v>1388868.3198646381</v>
      </c>
    </row>
    <row r="103" spans="1:11" ht="27.95" customHeight="1">
      <c r="A103" s="12">
        <v>42499</v>
      </c>
      <c r="B103" s="13">
        <v>201435.55405704878</v>
      </c>
      <c r="C103" s="14">
        <v>0.60557755632662313</v>
      </c>
      <c r="D103" s="15">
        <f t="shared" si="3"/>
        <v>121984.85058316699</v>
      </c>
      <c r="E103" s="13">
        <f t="shared" si="4"/>
        <v>79450.703473881789</v>
      </c>
      <c r="F103" s="14">
        <f t="shared" si="5"/>
        <v>-0.16003272459884568</v>
      </c>
      <c r="G103" s="14">
        <f t="shared" si="6"/>
        <v>-0.11327980191214168</v>
      </c>
      <c r="H103" s="16" t="s">
        <v>42</v>
      </c>
      <c r="I103" s="13">
        <v>6.384769127189367</v>
      </c>
      <c r="J103" s="14">
        <v>0.34120424837041474</v>
      </c>
      <c r="K103" s="13">
        <v>1286119.5066617301</v>
      </c>
    </row>
    <row r="104" spans="1:11" ht="27.95" customHeight="1">
      <c r="A104" s="17">
        <v>42500</v>
      </c>
      <c r="B104" s="18">
        <v>358898.64401474828</v>
      </c>
      <c r="C104" s="19">
        <v>0.64541295386842168</v>
      </c>
      <c r="D104" s="20">
        <f t="shared" si="3"/>
        <v>231637.83397292983</v>
      </c>
      <c r="E104" s="18">
        <f t="shared" si="4"/>
        <v>127260.81004181845</v>
      </c>
      <c r="F104" s="19">
        <f t="shared" si="5"/>
        <v>0.89890656803324509</v>
      </c>
      <c r="G104" s="19">
        <f t="shared" si="6"/>
        <v>0.60175812771316117</v>
      </c>
      <c r="H104" s="21" t="s">
        <v>14</v>
      </c>
      <c r="I104" s="18">
        <v>6.7433190337869791</v>
      </c>
      <c r="J104" s="19">
        <v>0.2492774695577453</v>
      </c>
      <c r="K104" s="18">
        <v>2420168.0573849892</v>
      </c>
    </row>
    <row r="105" spans="1:11" ht="27.95" customHeight="1">
      <c r="A105" s="12">
        <v>42501</v>
      </c>
      <c r="B105" s="13">
        <v>246993.85804019542</v>
      </c>
      <c r="C105" s="14">
        <v>0.57962988982082153</v>
      </c>
      <c r="D105" s="15">
        <f t="shared" si="3"/>
        <v>143165.02272225812</v>
      </c>
      <c r="E105" s="13">
        <f t="shared" si="4"/>
        <v>103828.83531793731</v>
      </c>
      <c r="F105" s="14">
        <f t="shared" si="5"/>
        <v>-0.38194456291199397</v>
      </c>
      <c r="G105" s="14">
        <f t="shared" si="6"/>
        <v>-0.18412561350333456</v>
      </c>
      <c r="H105" s="16" t="s">
        <v>46</v>
      </c>
      <c r="I105" s="13">
        <v>5.3309312631690151</v>
      </c>
      <c r="J105" s="14">
        <v>0.34338693244866442</v>
      </c>
      <c r="K105" s="13">
        <v>1316707.2796372073</v>
      </c>
    </row>
    <row r="106" spans="1:11" ht="27.95" customHeight="1">
      <c r="A106" s="17">
        <v>42502</v>
      </c>
      <c r="B106" s="18">
        <v>275679.26505209302</v>
      </c>
      <c r="C106" s="19">
        <v>0.59457508160452255</v>
      </c>
      <c r="D106" s="20">
        <f t="shared" si="3"/>
        <v>163912.02151502302</v>
      </c>
      <c r="E106" s="18">
        <f t="shared" si="4"/>
        <v>111767.24353707</v>
      </c>
      <c r="F106" s="19">
        <f t="shared" si="5"/>
        <v>0.14491667306905218</v>
      </c>
      <c r="G106" s="19">
        <f t="shared" si="6"/>
        <v>7.6456681757281181E-2</v>
      </c>
      <c r="H106" s="21" t="s">
        <v>34</v>
      </c>
      <c r="I106" s="18">
        <v>6.9404435403190519</v>
      </c>
      <c r="J106" s="19">
        <v>0.37858149903802624</v>
      </c>
      <c r="K106" s="18">
        <v>1913336.3743307027</v>
      </c>
    </row>
    <row r="107" spans="1:11" ht="27.95" customHeight="1">
      <c r="A107" s="12">
        <v>42503</v>
      </c>
      <c r="B107" s="13">
        <v>175326.43297178566</v>
      </c>
      <c r="C107" s="14">
        <v>0.58901729021835114</v>
      </c>
      <c r="D107" s="15">
        <f t="shared" si="3"/>
        <v>103270.30045269056</v>
      </c>
      <c r="E107" s="13">
        <f t="shared" si="4"/>
        <v>72056.132519095103</v>
      </c>
      <c r="F107" s="14">
        <f t="shared" si="5"/>
        <v>-0.36996506114577127</v>
      </c>
      <c r="G107" s="14">
        <f t="shared" si="6"/>
        <v>-0.35530187344026121</v>
      </c>
      <c r="H107" s="16" t="s">
        <v>38</v>
      </c>
      <c r="I107" s="13">
        <v>6.5970105452837968</v>
      </c>
      <c r="J107" s="14">
        <v>0.32860651144200081</v>
      </c>
      <c r="K107" s="13">
        <v>1156630.3271818629</v>
      </c>
    </row>
    <row r="108" spans="1:11" ht="27.95" customHeight="1">
      <c r="A108" s="17">
        <v>42504</v>
      </c>
      <c r="B108" s="18">
        <v>309495.34472260589</v>
      </c>
      <c r="C108" s="19">
        <v>0.55587301323726279</v>
      </c>
      <c r="D108" s="20">
        <f t="shared" si="3"/>
        <v>172040.10985386031</v>
      </c>
      <c r="E108" s="18">
        <f t="shared" si="4"/>
        <v>137455.23486874558</v>
      </c>
      <c r="F108" s="19">
        <f t="shared" si="5"/>
        <v>0.6659204931109316</v>
      </c>
      <c r="G108" s="19">
        <f t="shared" si="6"/>
        <v>0.90761327403076353</v>
      </c>
      <c r="H108" s="21" t="s">
        <v>90</v>
      </c>
      <c r="I108" s="18">
        <v>5.2662995976434406</v>
      </c>
      <c r="J108" s="19">
        <v>0.30989039174605082</v>
      </c>
      <c r="K108" s="18">
        <v>1629895.2093851776</v>
      </c>
    </row>
    <row r="109" spans="1:11" ht="27.95" customHeight="1">
      <c r="A109" s="12">
        <v>42505</v>
      </c>
      <c r="B109" s="13">
        <v>277383.60596874839</v>
      </c>
      <c r="C109" s="14">
        <v>0.57031251326384347</v>
      </c>
      <c r="D109" s="15">
        <f t="shared" si="3"/>
        <v>158195.34145822455</v>
      </c>
      <c r="E109" s="13">
        <f t="shared" si="4"/>
        <v>119188.26451052385</v>
      </c>
      <c r="F109" s="14">
        <f t="shared" si="5"/>
        <v>-8.0474073211161165E-2</v>
      </c>
      <c r="G109" s="14">
        <f t="shared" si="6"/>
        <v>-0.1328939590817669</v>
      </c>
      <c r="H109" s="16" t="s">
        <v>37</v>
      </c>
      <c r="I109" s="13">
        <v>7.042756260727181</v>
      </c>
      <c r="J109" s="14">
        <v>0.32751766182316433</v>
      </c>
      <c r="K109" s="13">
        <v>1953545.1275594844</v>
      </c>
    </row>
    <row r="110" spans="1:11" ht="27.95" customHeight="1">
      <c r="A110" s="17">
        <v>42506</v>
      </c>
      <c r="B110" s="18">
        <v>238660.00609283888</v>
      </c>
      <c r="C110" s="19">
        <v>0.54167514743865419</v>
      </c>
      <c r="D110" s="20">
        <f t="shared" si="3"/>
        <v>129276.19398804862</v>
      </c>
      <c r="E110" s="18">
        <f t="shared" si="4"/>
        <v>109383.81210479027</v>
      </c>
      <c r="F110" s="19">
        <f>(D110-D109)/D109</f>
        <v>-0.18280656815556579</v>
      </c>
      <c r="G110" s="19">
        <f>(E110-E109)/E109</f>
        <v>-8.2260216188212776E-2</v>
      </c>
      <c r="H110" s="21" t="s">
        <v>111</v>
      </c>
      <c r="I110" s="18">
        <v>6.5663511301824569</v>
      </c>
      <c r="J110" s="19">
        <v>0.30415456014066961</v>
      </c>
      <c r="K110" s="18">
        <v>1567125.4007370649</v>
      </c>
    </row>
    <row r="111" spans="1:11" ht="27.95" customHeight="1">
      <c r="A111" s="12">
        <v>42507</v>
      </c>
      <c r="B111" s="13">
        <v>339208.19537628215</v>
      </c>
      <c r="C111" s="14">
        <v>0.63180734004187622</v>
      </c>
      <c r="D111" s="15">
        <f t="shared" si="3"/>
        <v>214314.22764109389</v>
      </c>
      <c r="E111" s="13">
        <f t="shared" si="4"/>
        <v>124893.96773518826</v>
      </c>
      <c r="F111" s="14">
        <f t="shared" ref="F111:F161" si="7">(D111-D110)/D110</f>
        <v>0.6578011854286715</v>
      </c>
      <c r="G111" s="14">
        <f t="shared" ref="G111:G161" si="8">(E111-E110)/E110</f>
        <v>0.14179571302140373</v>
      </c>
      <c r="H111" s="16" t="s">
        <v>72</v>
      </c>
      <c r="I111" s="13">
        <v>5.3799009555952084</v>
      </c>
      <c r="J111" s="14">
        <v>0.30680404482914914</v>
      </c>
      <c r="K111" s="13">
        <v>1824906.4944505864</v>
      </c>
    </row>
    <row r="112" spans="1:11" ht="27.95" customHeight="1">
      <c r="A112" s="17">
        <v>42508</v>
      </c>
      <c r="B112" s="18">
        <v>232569.93442073016</v>
      </c>
      <c r="C112" s="19">
        <v>0.58534175060329363</v>
      </c>
      <c r="D112" s="20">
        <f t="shared" si="3"/>
        <v>136132.8925515234</v>
      </c>
      <c r="E112" s="18">
        <f t="shared" si="4"/>
        <v>96437.041869206761</v>
      </c>
      <c r="F112" s="19">
        <f t="shared" si="7"/>
        <v>-0.36479768958922604</v>
      </c>
      <c r="G112" s="19">
        <f t="shared" si="8"/>
        <v>-0.22784868142165601</v>
      </c>
      <c r="H112" s="21" t="s">
        <v>96</v>
      </c>
      <c r="I112" s="18">
        <v>5.9320875925014693</v>
      </c>
      <c r="J112" s="19">
        <v>0.33139618831568568</v>
      </c>
      <c r="K112" s="18">
        <v>1379625.2223660937</v>
      </c>
    </row>
    <row r="113" spans="1:11" ht="27.95" customHeight="1">
      <c r="A113" s="12">
        <v>42509</v>
      </c>
      <c r="B113" s="13">
        <v>281617.01906682382</v>
      </c>
      <c r="C113" s="14">
        <v>0.61738346944168288</v>
      </c>
      <c r="D113" s="15">
        <f t="shared" si="3"/>
        <v>173865.69228530026</v>
      </c>
      <c r="E113" s="13">
        <f t="shared" si="4"/>
        <v>107751.32678152356</v>
      </c>
      <c r="F113" s="14">
        <f t="shared" si="7"/>
        <v>0.27717621381985841</v>
      </c>
      <c r="G113" s="14">
        <f t="shared" si="8"/>
        <v>0.11732301917412456</v>
      </c>
      <c r="H113" s="16" t="s">
        <v>71</v>
      </c>
      <c r="I113" s="13">
        <v>5.9500981368448311</v>
      </c>
      <c r="J113" s="14">
        <v>0.3278262400990587</v>
      </c>
      <c r="K113" s="13">
        <v>1675648.9004533035</v>
      </c>
    </row>
    <row r="114" spans="1:11" ht="27.95" customHeight="1">
      <c r="A114" s="17">
        <v>42510</v>
      </c>
      <c r="B114" s="18">
        <v>183594.39643602847</v>
      </c>
      <c r="C114" s="19">
        <v>0.57752401816402721</v>
      </c>
      <c r="D114" s="20">
        <f t="shared" si="3"/>
        <v>106030.17354213452</v>
      </c>
      <c r="E114" s="18">
        <f t="shared" si="4"/>
        <v>77564.222893893952</v>
      </c>
      <c r="F114" s="19">
        <f t="shared" si="7"/>
        <v>-0.39016046151217032</v>
      </c>
      <c r="G114" s="19">
        <f t="shared" si="8"/>
        <v>-0.28015528707908105</v>
      </c>
      <c r="H114" s="21" t="s">
        <v>40</v>
      </c>
      <c r="I114" s="18">
        <v>6.1260671919664231</v>
      </c>
      <c r="J114" s="19">
        <v>0.29588951693606691</v>
      </c>
      <c r="K114" s="18">
        <v>1124711.6086356314</v>
      </c>
    </row>
    <row r="115" spans="1:11" ht="27.95" customHeight="1">
      <c r="A115" s="12">
        <v>42511</v>
      </c>
      <c r="B115" s="13">
        <v>278062.61344967049</v>
      </c>
      <c r="C115" s="14">
        <v>0.60564538691417291</v>
      </c>
      <c r="D115" s="15">
        <f t="shared" si="3"/>
        <v>168407.33910909179</v>
      </c>
      <c r="E115" s="13">
        <f t="shared" si="4"/>
        <v>109655.2743405787</v>
      </c>
      <c r="F115" s="14">
        <f t="shared" si="7"/>
        <v>0.58829636397953911</v>
      </c>
      <c r="G115" s="14">
        <f t="shared" si="8"/>
        <v>0.41373522803915103</v>
      </c>
      <c r="H115" s="16" t="s">
        <v>44</v>
      </c>
      <c r="I115" s="13">
        <v>6.1139962702532955</v>
      </c>
      <c r="J115" s="14">
        <v>0.32324703789189679</v>
      </c>
      <c r="K115" s="13">
        <v>1700073.7815281688</v>
      </c>
    </row>
    <row r="116" spans="1:11" ht="27.95" customHeight="1">
      <c r="A116" s="17">
        <v>42512</v>
      </c>
      <c r="B116" s="18">
        <v>259863.84013679842</v>
      </c>
      <c r="C116" s="19">
        <v>0.60568978470451307</v>
      </c>
      <c r="D116" s="20">
        <f t="shared" si="3"/>
        <v>157396.87338494544</v>
      </c>
      <c r="E116" s="18">
        <f t="shared" si="4"/>
        <v>102466.96675185297</v>
      </c>
      <c r="F116" s="19">
        <f t="shared" si="7"/>
        <v>-6.5379963737886307E-2</v>
      </c>
      <c r="G116" s="19">
        <f t="shared" si="8"/>
        <v>-6.5553687517114212E-2</v>
      </c>
      <c r="H116" s="21" t="s">
        <v>70</v>
      </c>
      <c r="I116" s="18">
        <v>6.0112055929222903</v>
      </c>
      <c r="J116" s="19">
        <v>0.35339961198997305</v>
      </c>
      <c r="K116" s="18">
        <v>1562094.9692285866</v>
      </c>
    </row>
    <row r="117" spans="1:11" ht="27.95" customHeight="1">
      <c r="A117" s="12">
        <v>42513</v>
      </c>
      <c r="B117" s="13">
        <v>262284.33997302223</v>
      </c>
      <c r="C117" s="14">
        <v>0.571677956632069</v>
      </c>
      <c r="D117" s="15">
        <f t="shared" si="3"/>
        <v>149942.17553236824</v>
      </c>
      <c r="E117" s="13">
        <f t="shared" si="4"/>
        <v>112342.16444065399</v>
      </c>
      <c r="F117" s="14">
        <f t="shared" si="7"/>
        <v>-4.7362426535279702E-2</v>
      </c>
      <c r="G117" s="14">
        <f t="shared" si="8"/>
        <v>9.6374451219152835E-2</v>
      </c>
      <c r="H117" s="16" t="s">
        <v>80</v>
      </c>
      <c r="I117" s="13">
        <v>6.9094689139674221</v>
      </c>
      <c r="J117" s="14">
        <v>0.32536941091974991</v>
      </c>
      <c r="K117" s="13">
        <v>1812245.4936640603</v>
      </c>
    </row>
    <row r="118" spans="1:11" ht="27.95" customHeight="1">
      <c r="A118" s="17">
        <v>42514</v>
      </c>
      <c r="B118" s="18">
        <v>388610.98367400013</v>
      </c>
      <c r="C118" s="19">
        <v>0.6504348772870111</v>
      </c>
      <c r="D118" s="20">
        <f t="shared" si="3"/>
        <v>252766.13747838297</v>
      </c>
      <c r="E118" s="18">
        <f t="shared" si="4"/>
        <v>135844.84619561717</v>
      </c>
      <c r="F118" s="19">
        <f t="shared" si="7"/>
        <v>0.68575743669810874</v>
      </c>
      <c r="G118" s="19">
        <f t="shared" si="8"/>
        <v>0.20920623945587891</v>
      </c>
      <c r="H118" s="21" t="s">
        <v>94</v>
      </c>
      <c r="I118" s="18">
        <v>6.1769885481780946</v>
      </c>
      <c r="J118" s="19">
        <v>0.2965140833699953</v>
      </c>
      <c r="K118" s="18">
        <v>2400445.5958505236</v>
      </c>
    </row>
    <row r="119" spans="1:11" ht="27.95" customHeight="1">
      <c r="A119" s="12">
        <v>42515</v>
      </c>
      <c r="B119" s="13">
        <v>219273.48026171621</v>
      </c>
      <c r="C119" s="14">
        <v>0.60169121537700021</v>
      </c>
      <c r="D119" s="15">
        <f t="shared" si="3"/>
        <v>131934.9268386167</v>
      </c>
      <c r="E119" s="13">
        <f t="shared" si="4"/>
        <v>87338.553423099511</v>
      </c>
      <c r="F119" s="14">
        <f t="shared" si="7"/>
        <v>-0.47803559387024291</v>
      </c>
      <c r="G119" s="14">
        <f t="shared" si="8"/>
        <v>-0.35707127749747963</v>
      </c>
      <c r="H119" s="16" t="s">
        <v>25</v>
      </c>
      <c r="I119" s="13">
        <v>5.9629883381587003</v>
      </c>
      <c r="J119" s="14">
        <v>0.35581501161161577</v>
      </c>
      <c r="K119" s="13">
        <v>1307525.2056680855</v>
      </c>
    </row>
    <row r="120" spans="1:11" ht="27.95" customHeight="1">
      <c r="A120" s="17">
        <v>42516</v>
      </c>
      <c r="B120" s="18">
        <v>299093.00011991133</v>
      </c>
      <c r="C120" s="19">
        <v>0.60647660350799781</v>
      </c>
      <c r="D120" s="20">
        <f t="shared" si="3"/>
        <v>181392.906845741</v>
      </c>
      <c r="E120" s="18">
        <f t="shared" si="4"/>
        <v>117700.09327417033</v>
      </c>
      <c r="F120" s="19">
        <f t="shared" si="7"/>
        <v>0.37486646782789745</v>
      </c>
      <c r="G120" s="19">
        <f t="shared" si="8"/>
        <v>0.34763044109499441</v>
      </c>
      <c r="H120" s="21" t="s">
        <v>70</v>
      </c>
      <c r="I120" s="18">
        <v>4.7967861473075484</v>
      </c>
      <c r="J120" s="19">
        <v>0.36310004340911006</v>
      </c>
      <c r="K120" s="18">
        <v>1434685.1597318456</v>
      </c>
    </row>
    <row r="121" spans="1:11" ht="27.95" customHeight="1">
      <c r="A121" s="12">
        <v>42517</v>
      </c>
      <c r="B121" s="13">
        <v>177434.46852263607</v>
      </c>
      <c r="C121" s="14">
        <v>0.61634199483430974</v>
      </c>
      <c r="D121" s="15">
        <f t="shared" si="3"/>
        <v>109360.31428160706</v>
      </c>
      <c r="E121" s="13">
        <f t="shared" si="4"/>
        <v>68074.154241029013</v>
      </c>
      <c r="F121" s="14">
        <f t="shared" si="7"/>
        <v>-0.39710809985194978</v>
      </c>
      <c r="G121" s="14">
        <f t="shared" si="8"/>
        <v>-0.42163041381405508</v>
      </c>
      <c r="H121" s="16" t="s">
        <v>7</v>
      </c>
      <c r="I121" s="13">
        <v>6.2001112212506913</v>
      </c>
      <c r="J121" s="14">
        <v>0.3583144310002141</v>
      </c>
      <c r="K121" s="13">
        <v>1100113.4393238486</v>
      </c>
    </row>
    <row r="122" spans="1:11" ht="27.95" customHeight="1">
      <c r="A122" s="17">
        <v>42518</v>
      </c>
      <c r="B122" s="18">
        <v>274962.78774015221</v>
      </c>
      <c r="C122" s="19">
        <v>0.5833683264943581</v>
      </c>
      <c r="D122" s="20">
        <f t="shared" ref="D122:D185" si="9">C122*B122</f>
        <v>160404.58133219602</v>
      </c>
      <c r="E122" s="18">
        <f t="shared" ref="E122:E185" si="10">B122-D122</f>
        <v>114558.2064079562</v>
      </c>
      <c r="F122" s="19">
        <f t="shared" si="7"/>
        <v>0.46675311227753041</v>
      </c>
      <c r="G122" s="19">
        <f t="shared" si="8"/>
        <v>0.68284435826175505</v>
      </c>
      <c r="H122" s="21" t="s">
        <v>37</v>
      </c>
      <c r="I122" s="18">
        <v>7.1409289266761782</v>
      </c>
      <c r="J122" s="19">
        <v>0.34208884518947458</v>
      </c>
      <c r="K122" s="18">
        <v>1963489.7247331748</v>
      </c>
    </row>
    <row r="123" spans="1:11" ht="27.95" customHeight="1">
      <c r="A123" s="12">
        <v>42519</v>
      </c>
      <c r="B123" s="13">
        <v>283763.22829139151</v>
      </c>
      <c r="C123" s="14">
        <v>0.55522869632502037</v>
      </c>
      <c r="D123" s="15">
        <f t="shared" si="9"/>
        <v>157553.48730920843</v>
      </c>
      <c r="E123" s="13">
        <f t="shared" si="10"/>
        <v>126209.74098218308</v>
      </c>
      <c r="F123" s="14">
        <f t="shared" si="7"/>
        <v>-1.7774392721882443E-2</v>
      </c>
      <c r="G123" s="14">
        <f t="shared" si="8"/>
        <v>0.1017084235129721</v>
      </c>
      <c r="H123" s="16" t="s">
        <v>112</v>
      </c>
      <c r="I123" s="13">
        <v>7.4121362107527844</v>
      </c>
      <c r="J123" s="14">
        <v>0.29663890872924914</v>
      </c>
      <c r="K123" s="13">
        <v>2103291.6996987318</v>
      </c>
    </row>
    <row r="124" spans="1:11" ht="27.95" customHeight="1">
      <c r="A124" s="17">
        <v>42520</v>
      </c>
      <c r="B124" s="18">
        <v>242231.46305209491</v>
      </c>
      <c r="C124" s="19">
        <v>0.62068509229340385</v>
      </c>
      <c r="D124" s="20">
        <f t="shared" si="9"/>
        <v>150349.45800085578</v>
      </c>
      <c r="E124" s="18">
        <f t="shared" si="10"/>
        <v>91882.005051239132</v>
      </c>
      <c r="F124" s="19">
        <f t="shared" si="7"/>
        <v>-4.5724340548643633E-2</v>
      </c>
      <c r="G124" s="19">
        <f t="shared" si="8"/>
        <v>-0.27198959180012872</v>
      </c>
      <c r="H124" s="21" t="s">
        <v>75</v>
      </c>
      <c r="I124" s="18">
        <v>5.5807936499561581</v>
      </c>
      <c r="J124" s="19">
        <v>0.34287397311639678</v>
      </c>
      <c r="K124" s="18">
        <v>1351843.8108207211</v>
      </c>
    </row>
    <row r="125" spans="1:11" ht="27.95" customHeight="1">
      <c r="A125" s="12">
        <v>42521</v>
      </c>
      <c r="B125" s="13">
        <v>390722.27476523875</v>
      </c>
      <c r="C125" s="14">
        <v>0.64326587241163546</v>
      </c>
      <c r="D125" s="15">
        <f t="shared" si="9"/>
        <v>251338.30494752005</v>
      </c>
      <c r="E125" s="13">
        <f t="shared" si="10"/>
        <v>139383.96981771869</v>
      </c>
      <c r="F125" s="14">
        <f t="shared" si="7"/>
        <v>0.67169412041438448</v>
      </c>
      <c r="G125" s="14">
        <f t="shared" si="8"/>
        <v>0.51698876989013798</v>
      </c>
      <c r="H125" s="16" t="s">
        <v>38</v>
      </c>
      <c r="I125" s="13">
        <v>5.4341688002983268</v>
      </c>
      <c r="J125" s="14">
        <v>0.29945697485569878</v>
      </c>
      <c r="K125" s="13">
        <v>2123250.7951108506</v>
      </c>
    </row>
    <row r="126" spans="1:11" ht="27.95" customHeight="1">
      <c r="A126" s="17">
        <v>42522</v>
      </c>
      <c r="B126" s="18">
        <v>273773.09816233546</v>
      </c>
      <c r="C126" s="19">
        <v>0.59406134848706271</v>
      </c>
      <c r="D126" s="20">
        <f t="shared" si="9"/>
        <v>162638.01587379799</v>
      </c>
      <c r="E126" s="18">
        <f t="shared" si="10"/>
        <v>111135.08228853747</v>
      </c>
      <c r="F126" s="19">
        <f t="shared" si="7"/>
        <v>-0.35291194110759544</v>
      </c>
      <c r="G126" s="19">
        <f t="shared" si="8"/>
        <v>-0.20266955781302615</v>
      </c>
      <c r="H126" s="21" t="s">
        <v>39</v>
      </c>
      <c r="I126" s="18">
        <v>5.875375417880341</v>
      </c>
      <c r="J126" s="19">
        <v>0.32317667333176597</v>
      </c>
      <c r="K126" s="18">
        <v>1608519.7310199272</v>
      </c>
    </row>
    <row r="127" spans="1:11" ht="27.95" customHeight="1">
      <c r="A127" s="12">
        <v>42523</v>
      </c>
      <c r="B127" s="13">
        <v>260708.39383837199</v>
      </c>
      <c r="C127" s="14">
        <v>0.61923897842523679</v>
      </c>
      <c r="D127" s="15">
        <f t="shared" si="9"/>
        <v>161440.79946735778</v>
      </c>
      <c r="E127" s="13">
        <f t="shared" si="10"/>
        <v>99267.594371014216</v>
      </c>
      <c r="F127" s="14">
        <f t="shared" si="7"/>
        <v>-7.3612334730474042E-3</v>
      </c>
      <c r="G127" s="14">
        <f t="shared" si="8"/>
        <v>-0.10678435353754417</v>
      </c>
      <c r="H127" s="16" t="s">
        <v>113</v>
      </c>
      <c r="I127" s="13">
        <v>5.0677040943270679</v>
      </c>
      <c r="J127" s="14">
        <v>0.36321232545574433</v>
      </c>
      <c r="K127" s="13">
        <v>1321192.9948801515</v>
      </c>
    </row>
    <row r="128" spans="1:11" ht="27.95" customHeight="1">
      <c r="A128" s="17">
        <v>42524</v>
      </c>
      <c r="B128" s="18">
        <v>176963.40055431373</v>
      </c>
      <c r="C128" s="19">
        <v>0.57605903238153566</v>
      </c>
      <c r="D128" s="20">
        <f t="shared" si="9"/>
        <v>101941.36529026408</v>
      </c>
      <c r="E128" s="18">
        <f t="shared" si="10"/>
        <v>75022.035264049657</v>
      </c>
      <c r="F128" s="19">
        <f t="shared" si="7"/>
        <v>-0.3685526482363839</v>
      </c>
      <c r="G128" s="19">
        <f t="shared" si="8"/>
        <v>-0.24424445117856283</v>
      </c>
      <c r="H128" s="21" t="s">
        <v>114</v>
      </c>
      <c r="I128" s="18">
        <v>5.5262799134963068</v>
      </c>
      <c r="J128" s="19">
        <v>0.39735847934101842</v>
      </c>
      <c r="K128" s="18">
        <v>977949.28590730519</v>
      </c>
    </row>
    <row r="129" spans="1:11" ht="27.95" customHeight="1">
      <c r="A129" s="12">
        <v>42525</v>
      </c>
      <c r="B129" s="13">
        <v>236313.9875841944</v>
      </c>
      <c r="C129" s="14">
        <v>0.64616782811698781</v>
      </c>
      <c r="D129" s="15">
        <f t="shared" si="9"/>
        <v>152698.49611094373</v>
      </c>
      <c r="E129" s="13">
        <f t="shared" si="10"/>
        <v>83615.491473250673</v>
      </c>
      <c r="F129" s="14">
        <f t="shared" si="7"/>
        <v>0.49790515043776074</v>
      </c>
      <c r="G129" s="14">
        <f t="shared" si="8"/>
        <v>0.11454576217447644</v>
      </c>
      <c r="H129" s="16" t="s">
        <v>44</v>
      </c>
      <c r="I129" s="13">
        <v>5.9308709813598428</v>
      </c>
      <c r="J129" s="14">
        <v>0.34850540440446864</v>
      </c>
      <c r="K129" s="13">
        <v>1401547.7714525289</v>
      </c>
    </row>
    <row r="130" spans="1:11" ht="27.95" customHeight="1">
      <c r="A130" s="17">
        <v>42526</v>
      </c>
      <c r="B130" s="18">
        <v>240828.20063084242</v>
      </c>
      <c r="C130" s="19">
        <v>0.56019115344944159</v>
      </c>
      <c r="D130" s="20">
        <f t="shared" si="9"/>
        <v>134909.82749454514</v>
      </c>
      <c r="E130" s="18">
        <f t="shared" si="10"/>
        <v>105918.37313629728</v>
      </c>
      <c r="F130" s="19">
        <f t="shared" si="7"/>
        <v>-0.11649537532756155</v>
      </c>
      <c r="G130" s="19">
        <f t="shared" si="8"/>
        <v>0.26673145454370129</v>
      </c>
      <c r="H130" s="21" t="s">
        <v>60</v>
      </c>
      <c r="I130" s="18">
        <v>6.624569643191073</v>
      </c>
      <c r="J130" s="19">
        <v>0.32637004125425256</v>
      </c>
      <c r="K130" s="18">
        <v>1595383.1871234081</v>
      </c>
    </row>
    <row r="131" spans="1:11" ht="27.95" customHeight="1">
      <c r="A131" s="12">
        <v>42527</v>
      </c>
      <c r="B131" s="13">
        <v>193712.10160831062</v>
      </c>
      <c r="C131" s="14">
        <v>0.6557119585424579</v>
      </c>
      <c r="D131" s="15">
        <f t="shared" si="9"/>
        <v>127019.34153896097</v>
      </c>
      <c r="E131" s="13">
        <f t="shared" si="10"/>
        <v>66692.76006934965</v>
      </c>
      <c r="F131" s="14">
        <f t="shared" si="7"/>
        <v>-5.8487110258170091E-2</v>
      </c>
      <c r="G131" s="14">
        <f t="shared" si="8"/>
        <v>-0.37033813780798491</v>
      </c>
      <c r="H131" s="16" t="s">
        <v>78</v>
      </c>
      <c r="I131" s="13">
        <v>5.4146055675995388</v>
      </c>
      <c r="J131" s="14">
        <v>0.32824079268323975</v>
      </c>
      <c r="K131" s="13">
        <v>1048874.6238797663</v>
      </c>
    </row>
    <row r="132" spans="1:11" ht="27.95" customHeight="1">
      <c r="A132" s="17">
        <v>42528</v>
      </c>
      <c r="B132" s="18">
        <v>344509.47789622372</v>
      </c>
      <c r="C132" s="19">
        <v>0.68709919237806261</v>
      </c>
      <c r="D132" s="20">
        <f t="shared" si="9"/>
        <v>236712.18402908332</v>
      </c>
      <c r="E132" s="18">
        <f t="shared" si="10"/>
        <v>107797.2938671404</v>
      </c>
      <c r="F132" s="19">
        <f t="shared" si="7"/>
        <v>0.86359164802059674</v>
      </c>
      <c r="G132" s="19">
        <f t="shared" si="8"/>
        <v>0.61632677602559416</v>
      </c>
      <c r="H132" s="21" t="s">
        <v>115</v>
      </c>
      <c r="I132" s="18">
        <v>5.0573882022994781</v>
      </c>
      <c r="J132" s="19">
        <v>0.29638202605422126</v>
      </c>
      <c r="K132" s="18">
        <v>1742318.1690927146</v>
      </c>
    </row>
    <row r="133" spans="1:11" ht="27.95" customHeight="1">
      <c r="A133" s="12">
        <v>42529</v>
      </c>
      <c r="B133" s="13">
        <v>275844.05134193855</v>
      </c>
      <c r="C133" s="14">
        <v>0.56591652740159804</v>
      </c>
      <c r="D133" s="15">
        <f t="shared" si="9"/>
        <v>156104.70763981799</v>
      </c>
      <c r="E133" s="13">
        <f t="shared" si="10"/>
        <v>119739.34370212056</v>
      </c>
      <c r="F133" s="14">
        <f t="shared" si="7"/>
        <v>-0.34052947768570119</v>
      </c>
      <c r="G133" s="14">
        <f t="shared" si="8"/>
        <v>0.11078246407278719</v>
      </c>
      <c r="H133" s="16" t="s">
        <v>90</v>
      </c>
      <c r="I133" s="13">
        <v>6.0761891533295804</v>
      </c>
      <c r="J133" s="14">
        <v>0.3150850451571155</v>
      </c>
      <c r="K133" s="13">
        <v>1676080.6327743749</v>
      </c>
    </row>
    <row r="134" spans="1:11" ht="27.95" customHeight="1">
      <c r="A134" s="17">
        <v>42530</v>
      </c>
      <c r="B134" s="18">
        <v>235043.57633379608</v>
      </c>
      <c r="C134" s="19">
        <v>0.63252804473624868</v>
      </c>
      <c r="D134" s="20">
        <f t="shared" si="9"/>
        <v>148671.65376623126</v>
      </c>
      <c r="E134" s="18">
        <f t="shared" si="10"/>
        <v>86371.922567564819</v>
      </c>
      <c r="F134" s="19">
        <f t="shared" si="7"/>
        <v>-4.7615821367393306E-2</v>
      </c>
      <c r="G134" s="19">
        <f t="shared" si="8"/>
        <v>-0.27866714567573508</v>
      </c>
      <c r="H134" s="21" t="s">
        <v>102</v>
      </c>
      <c r="I134" s="18">
        <v>6.1661797124755395</v>
      </c>
      <c r="J134" s="19">
        <v>0.35516692107903736</v>
      </c>
      <c r="K134" s="18">
        <v>1449320.9319371493</v>
      </c>
    </row>
    <row r="135" spans="1:11" ht="27.95" customHeight="1">
      <c r="A135" s="12">
        <v>42531</v>
      </c>
      <c r="B135" s="13">
        <v>166146.50809203717</v>
      </c>
      <c r="C135" s="14">
        <v>0.58505514207694131</v>
      </c>
      <c r="D135" s="15">
        <f t="shared" si="9"/>
        <v>97204.868897374487</v>
      </c>
      <c r="E135" s="13">
        <f t="shared" si="10"/>
        <v>68941.639194662683</v>
      </c>
      <c r="F135" s="14">
        <f t="shared" si="7"/>
        <v>-0.34617752318664768</v>
      </c>
      <c r="G135" s="14">
        <f t="shared" si="8"/>
        <v>-0.20180497150873561</v>
      </c>
      <c r="H135" s="16" t="s">
        <v>38</v>
      </c>
      <c r="I135" s="13">
        <v>8.370233174129627</v>
      </c>
      <c r="J135" s="14">
        <v>0.29587316296996158</v>
      </c>
      <c r="K135" s="13">
        <v>1390685.0137977661</v>
      </c>
    </row>
    <row r="136" spans="1:11" ht="27.95" customHeight="1">
      <c r="A136" s="17">
        <v>42532</v>
      </c>
      <c r="B136" s="18">
        <v>279842.65582469048</v>
      </c>
      <c r="C136" s="19">
        <v>0.59430012344904171</v>
      </c>
      <c r="D136" s="20">
        <f t="shared" si="9"/>
        <v>166310.52490292123</v>
      </c>
      <c r="E136" s="18">
        <f t="shared" si="10"/>
        <v>113532.13092176925</v>
      </c>
      <c r="F136" s="19">
        <f t="shared" si="7"/>
        <v>0.71092792767928203</v>
      </c>
      <c r="G136" s="19">
        <f t="shared" si="8"/>
        <v>0.64678606786823645</v>
      </c>
      <c r="H136" s="21" t="s">
        <v>37</v>
      </c>
      <c r="I136" s="18">
        <v>6.9240978620371694</v>
      </c>
      <c r="J136" s="19">
        <v>0.34283754970014302</v>
      </c>
      <c r="K136" s="18">
        <v>1937657.9349025427</v>
      </c>
    </row>
    <row r="137" spans="1:11" ht="27.95" customHeight="1">
      <c r="A137" s="12">
        <v>42533</v>
      </c>
      <c r="B137" s="13">
        <v>274089.54782985296</v>
      </c>
      <c r="C137" s="14">
        <v>0.58682210769264176</v>
      </c>
      <c r="D137" s="15">
        <f t="shared" si="9"/>
        <v>160841.80615403745</v>
      </c>
      <c r="E137" s="13">
        <f t="shared" si="10"/>
        <v>113247.74167581552</v>
      </c>
      <c r="F137" s="14">
        <f t="shared" si="7"/>
        <v>-3.2882577648504094E-2</v>
      </c>
      <c r="G137" s="14">
        <f t="shared" si="8"/>
        <v>-2.5049229997250121E-3</v>
      </c>
      <c r="H137" s="16" t="s">
        <v>51</v>
      </c>
      <c r="I137" s="13">
        <v>6.4444246647549326</v>
      </c>
      <c r="J137" s="14">
        <v>0.31577657600279641</v>
      </c>
      <c r="K137" s="13">
        <v>1766349.4423862312</v>
      </c>
    </row>
    <row r="138" spans="1:11" ht="27.95" customHeight="1">
      <c r="A138" s="17">
        <v>42534</v>
      </c>
      <c r="B138" s="18">
        <v>248651.52311535698</v>
      </c>
      <c r="C138" s="19">
        <v>0.58967501636780395</v>
      </c>
      <c r="D138" s="20">
        <f t="shared" si="9"/>
        <v>146623.5909629275</v>
      </c>
      <c r="E138" s="18">
        <f t="shared" si="10"/>
        <v>102027.93215242948</v>
      </c>
      <c r="F138" s="19">
        <f t="shared" si="7"/>
        <v>-8.8398753601990968E-2</v>
      </c>
      <c r="G138" s="19">
        <f t="shared" si="8"/>
        <v>-9.9073141392117217E-2</v>
      </c>
      <c r="H138" s="21" t="s">
        <v>35</v>
      </c>
      <c r="I138" s="18">
        <v>6.4353358785526593</v>
      </c>
      <c r="J138" s="19">
        <v>0.33836240773571746</v>
      </c>
      <c r="K138" s="18">
        <v>1600156.0679610227</v>
      </c>
    </row>
    <row r="139" spans="1:11" ht="27.95" customHeight="1">
      <c r="A139" s="12">
        <v>42535</v>
      </c>
      <c r="B139" s="13">
        <v>393231.35643147351</v>
      </c>
      <c r="C139" s="14">
        <v>0.59488557782647911</v>
      </c>
      <c r="D139" s="15">
        <f t="shared" si="9"/>
        <v>233927.66269022727</v>
      </c>
      <c r="E139" s="13">
        <f t="shared" si="10"/>
        <v>159303.69374124624</v>
      </c>
      <c r="F139" s="14">
        <f t="shared" si="7"/>
        <v>0.59542991106645216</v>
      </c>
      <c r="G139" s="14">
        <f t="shared" si="8"/>
        <v>0.56137334532318972</v>
      </c>
      <c r="H139" s="16" t="s">
        <v>90</v>
      </c>
      <c r="I139" s="13">
        <v>6.5032583244146815</v>
      </c>
      <c r="J139" s="14">
        <v>0.30035872210008507</v>
      </c>
      <c r="K139" s="13">
        <v>2557285.0921338573</v>
      </c>
    </row>
    <row r="140" spans="1:11" ht="27.95" customHeight="1">
      <c r="A140" s="17">
        <v>42536</v>
      </c>
      <c r="B140" s="18">
        <v>296021.70229092642</v>
      </c>
      <c r="C140" s="19">
        <v>0.50650924963248556</v>
      </c>
      <c r="D140" s="20">
        <f t="shared" si="9"/>
        <v>149937.73030230816</v>
      </c>
      <c r="E140" s="18">
        <f t="shared" si="10"/>
        <v>146083.97198861826</v>
      </c>
      <c r="F140" s="19">
        <f t="shared" si="7"/>
        <v>-0.35904232711092671</v>
      </c>
      <c r="G140" s="19">
        <f t="shared" si="8"/>
        <v>-8.2984401944254424E-2</v>
      </c>
      <c r="H140" s="21" t="s">
        <v>79</v>
      </c>
      <c r="I140" s="18">
        <v>6.5619509805652694</v>
      </c>
      <c r="J140" s="19">
        <v>0.35064245598691934</v>
      </c>
      <c r="K140" s="18">
        <v>1942479.8996165448</v>
      </c>
    </row>
    <row r="141" spans="1:11" ht="27.95" customHeight="1">
      <c r="A141" s="12">
        <v>42537</v>
      </c>
      <c r="B141" s="13">
        <v>273964.67810806341</v>
      </c>
      <c r="C141" s="14">
        <v>0.62773097796939159</v>
      </c>
      <c r="D141" s="15">
        <f t="shared" si="9"/>
        <v>171976.1153178442</v>
      </c>
      <c r="E141" s="13">
        <f t="shared" si="10"/>
        <v>101988.56279021921</v>
      </c>
      <c r="F141" s="14">
        <f t="shared" si="7"/>
        <v>0.1469835842592902</v>
      </c>
      <c r="G141" s="14">
        <f t="shared" si="8"/>
        <v>-0.30184974161186301</v>
      </c>
      <c r="H141" s="16" t="s">
        <v>114</v>
      </c>
      <c r="I141" s="13">
        <v>5.2211054068568616</v>
      </c>
      <c r="J141" s="14">
        <v>0.37730462528730135</v>
      </c>
      <c r="K141" s="13">
        <v>1430398.4621578096</v>
      </c>
    </row>
    <row r="142" spans="1:11" ht="27.95" customHeight="1">
      <c r="A142" s="17">
        <v>42538</v>
      </c>
      <c r="B142" s="18">
        <v>185577.8540296451</v>
      </c>
      <c r="C142" s="19">
        <v>0.59281942121360254</v>
      </c>
      <c r="D142" s="20">
        <f t="shared" si="9"/>
        <v>110014.15601591663</v>
      </c>
      <c r="E142" s="18">
        <f t="shared" si="10"/>
        <v>75563.69801372847</v>
      </c>
      <c r="F142" s="19">
        <f t="shared" si="7"/>
        <v>-0.36029398144858793</v>
      </c>
      <c r="G142" s="19">
        <f t="shared" si="8"/>
        <v>-0.25909635407691917</v>
      </c>
      <c r="H142" s="21" t="s">
        <v>50</v>
      </c>
      <c r="I142" s="18">
        <v>6.3333624844798511</v>
      </c>
      <c r="J142" s="19">
        <v>0.31503379070849247</v>
      </c>
      <c r="K142" s="18">
        <v>1175331.818661632</v>
      </c>
    </row>
    <row r="143" spans="1:11" ht="27.95" customHeight="1">
      <c r="A143" s="12">
        <v>42539</v>
      </c>
      <c r="B143" s="13">
        <v>241771.13614518385</v>
      </c>
      <c r="C143" s="14">
        <v>0.56545422208653773</v>
      </c>
      <c r="D143" s="15">
        <f t="shared" si="9"/>
        <v>136710.50971195335</v>
      </c>
      <c r="E143" s="13">
        <f t="shared" si="10"/>
        <v>105060.6264332305</v>
      </c>
      <c r="F143" s="14">
        <f t="shared" si="7"/>
        <v>0.24266289596562779</v>
      </c>
      <c r="G143" s="14">
        <f t="shared" si="8"/>
        <v>0.39035845511614592</v>
      </c>
      <c r="H143" s="16" t="s">
        <v>29</v>
      </c>
      <c r="I143" s="13">
        <v>6.7425369116198688</v>
      </c>
      <c r="J143" s="14">
        <v>0.34066832685660581</v>
      </c>
      <c r="K143" s="13">
        <v>1630150.8096231748</v>
      </c>
    </row>
    <row r="144" spans="1:11" ht="27.95" customHeight="1">
      <c r="A144" s="17">
        <v>42540</v>
      </c>
      <c r="B144" s="18">
        <v>263997.35569775448</v>
      </c>
      <c r="C144" s="19">
        <v>0.56029329333230216</v>
      </c>
      <c r="D144" s="20">
        <f t="shared" si="9"/>
        <v>147915.94785491406</v>
      </c>
      <c r="E144" s="18">
        <f t="shared" si="10"/>
        <v>116081.40784284042</v>
      </c>
      <c r="F144" s="19">
        <f t="shared" si="7"/>
        <v>8.1964716294090176E-2</v>
      </c>
      <c r="G144" s="19">
        <f t="shared" si="8"/>
        <v>0.10489925468523632</v>
      </c>
      <c r="H144" s="21" t="s">
        <v>26</v>
      </c>
      <c r="I144" s="18">
        <v>6.6320398152519511</v>
      </c>
      <c r="J144" s="19">
        <v>0.34817109485159697</v>
      </c>
      <c r="K144" s="18">
        <v>1750840.9741087393</v>
      </c>
    </row>
    <row r="145" spans="1:11" ht="27.95" customHeight="1">
      <c r="A145" s="12">
        <v>42541</v>
      </c>
      <c r="B145" s="13">
        <v>213454.12052845029</v>
      </c>
      <c r="C145" s="14">
        <v>0.58067884936698944</v>
      </c>
      <c r="D145" s="15">
        <f t="shared" si="9"/>
        <v>123948.29310110319</v>
      </c>
      <c r="E145" s="13">
        <f t="shared" si="10"/>
        <v>89505.827427347103</v>
      </c>
      <c r="F145" s="14">
        <f t="shared" si="7"/>
        <v>-0.16203563646375685</v>
      </c>
      <c r="G145" s="14">
        <f t="shared" si="8"/>
        <v>-0.22893916355212798</v>
      </c>
      <c r="H145" s="16" t="s">
        <v>97</v>
      </c>
      <c r="I145" s="13">
        <v>5.3536788922507963</v>
      </c>
      <c r="J145" s="14">
        <v>0.35876887880522468</v>
      </c>
      <c r="K145" s="13">
        <v>1142764.8195371216</v>
      </c>
    </row>
    <row r="146" spans="1:11" ht="27.95" customHeight="1">
      <c r="A146" s="17">
        <v>42542</v>
      </c>
      <c r="B146" s="18">
        <v>322987.37709805428</v>
      </c>
      <c r="C146" s="19">
        <v>0.67248457879394208</v>
      </c>
      <c r="D146" s="20">
        <f t="shared" si="9"/>
        <v>217204.03024354516</v>
      </c>
      <c r="E146" s="18">
        <f t="shared" si="10"/>
        <v>105783.34685450912</v>
      </c>
      <c r="F146" s="19">
        <f t="shared" si="7"/>
        <v>0.75237613047542606</v>
      </c>
      <c r="G146" s="19">
        <f t="shared" si="8"/>
        <v>0.18185988437875356</v>
      </c>
      <c r="H146" s="21" t="s">
        <v>73</v>
      </c>
      <c r="I146" s="18">
        <v>5.9997005153038074</v>
      </c>
      <c r="J146" s="19">
        <v>0.29502894490135695</v>
      </c>
      <c r="K146" s="18">
        <v>1937827.5328118214</v>
      </c>
    </row>
    <row r="147" spans="1:11" ht="27.95" customHeight="1">
      <c r="A147" s="12">
        <v>42543</v>
      </c>
      <c r="B147" s="13">
        <v>254460.06836921928</v>
      </c>
      <c r="C147" s="14">
        <v>0.56912553780199371</v>
      </c>
      <c r="D147" s="15">
        <f t="shared" si="9"/>
        <v>144819.72325976402</v>
      </c>
      <c r="E147" s="13">
        <f t="shared" si="10"/>
        <v>109640.34510945526</v>
      </c>
      <c r="F147" s="14">
        <f t="shared" si="7"/>
        <v>-0.3332548981831438</v>
      </c>
      <c r="G147" s="14">
        <f t="shared" si="8"/>
        <v>3.6461299151849758E-2</v>
      </c>
      <c r="H147" s="16" t="s">
        <v>46</v>
      </c>
      <c r="I147" s="13">
        <v>6.0516718453830638</v>
      </c>
      <c r="J147" s="14">
        <v>0.33472721673879502</v>
      </c>
      <c r="K147" s="13">
        <v>1539908.8315242538</v>
      </c>
    </row>
    <row r="148" spans="1:11" ht="27.95" customHeight="1">
      <c r="A148" s="17">
        <v>42544</v>
      </c>
      <c r="B148" s="18">
        <v>259362.9245340355</v>
      </c>
      <c r="C148" s="19">
        <v>0.6485626666611114</v>
      </c>
      <c r="D148" s="20">
        <f t="shared" si="9"/>
        <v>168213.10996881867</v>
      </c>
      <c r="E148" s="18">
        <f t="shared" si="10"/>
        <v>91149.814565216831</v>
      </c>
      <c r="F148" s="19">
        <f t="shared" si="7"/>
        <v>0.16153453536914844</v>
      </c>
      <c r="G148" s="19">
        <f t="shared" si="8"/>
        <v>-0.1686471392057286</v>
      </c>
      <c r="H148" s="21" t="s">
        <v>116</v>
      </c>
      <c r="I148" s="18">
        <v>4.8800148465359765</v>
      </c>
      <c r="J148" s="19">
        <v>0.38703207688119345</v>
      </c>
      <c r="K148" s="18">
        <v>1265694.9223670834</v>
      </c>
    </row>
    <row r="149" spans="1:11" ht="27.95" customHeight="1">
      <c r="A149" s="12">
        <v>42545</v>
      </c>
      <c r="B149" s="13">
        <v>184156.50161803685</v>
      </c>
      <c r="C149" s="14">
        <v>0.60808039318631912</v>
      </c>
      <c r="D149" s="15">
        <f t="shared" si="9"/>
        <v>111981.95791171286</v>
      </c>
      <c r="E149" s="13">
        <f t="shared" si="10"/>
        <v>72174.543706323995</v>
      </c>
      <c r="F149" s="14">
        <f t="shared" si="7"/>
        <v>-0.33428519374934135</v>
      </c>
      <c r="G149" s="14">
        <f t="shared" si="8"/>
        <v>-0.20817673573341403</v>
      </c>
      <c r="H149" s="16" t="s">
        <v>73</v>
      </c>
      <c r="I149" s="13">
        <v>5.4941652127070455</v>
      </c>
      <c r="J149" s="14">
        <v>0.38063162150012336</v>
      </c>
      <c r="K149" s="13">
        <v>1011786.2448836468</v>
      </c>
    </row>
    <row r="150" spans="1:11" ht="27.95" customHeight="1">
      <c r="A150" s="17">
        <v>42546</v>
      </c>
      <c r="B150" s="18">
        <v>295831.76797115506</v>
      </c>
      <c r="C150" s="19">
        <v>0.55509936351958311</v>
      </c>
      <c r="D150" s="20">
        <f t="shared" si="9"/>
        <v>164216.02610966118</v>
      </c>
      <c r="E150" s="18">
        <f t="shared" si="10"/>
        <v>131615.74186149388</v>
      </c>
      <c r="F150" s="19">
        <f t="shared" si="7"/>
        <v>0.46645074949600296</v>
      </c>
      <c r="G150" s="19">
        <f t="shared" si="8"/>
        <v>0.82357566951908001</v>
      </c>
      <c r="H150" s="21" t="s">
        <v>117</v>
      </c>
      <c r="I150" s="18">
        <v>6.529650568693782</v>
      </c>
      <c r="J150" s="19">
        <v>0.33915159123719951</v>
      </c>
      <c r="K150" s="18">
        <v>1931678.0719705396</v>
      </c>
    </row>
    <row r="151" spans="1:11" ht="27.95" customHeight="1">
      <c r="A151" s="12">
        <v>42547</v>
      </c>
      <c r="B151" s="13">
        <v>255544.3054848254</v>
      </c>
      <c r="C151" s="14">
        <v>0.53698858593249721</v>
      </c>
      <c r="D151" s="15">
        <f t="shared" si="9"/>
        <v>137224.37524539849</v>
      </c>
      <c r="E151" s="13">
        <f t="shared" si="10"/>
        <v>118319.9302394269</v>
      </c>
      <c r="F151" s="14">
        <f t="shared" si="7"/>
        <v>-0.1643667278018166</v>
      </c>
      <c r="G151" s="14">
        <f t="shared" si="8"/>
        <v>-0.10101991930462888</v>
      </c>
      <c r="H151" s="16" t="s">
        <v>72</v>
      </c>
      <c r="I151" s="13">
        <v>5.7378077592003791</v>
      </c>
      <c r="J151" s="14">
        <v>0.38363119996412759</v>
      </c>
      <c r="K151" s="13">
        <v>1466264.0988303032</v>
      </c>
    </row>
    <row r="152" spans="1:11" ht="27.95" customHeight="1">
      <c r="A152" s="17">
        <v>42548</v>
      </c>
      <c r="B152" s="18">
        <v>255626.65541380254</v>
      </c>
      <c r="C152" s="19">
        <v>0.62406971379594722</v>
      </c>
      <c r="D152" s="20">
        <f t="shared" si="9"/>
        <v>159528.85368270698</v>
      </c>
      <c r="E152" s="18">
        <f t="shared" si="10"/>
        <v>96097.801731095562</v>
      </c>
      <c r="F152" s="19">
        <f t="shared" si="7"/>
        <v>0.16254020757916632</v>
      </c>
      <c r="G152" s="19">
        <f t="shared" si="8"/>
        <v>-0.18781390813334353</v>
      </c>
      <c r="H152" s="21" t="s">
        <v>10</v>
      </c>
      <c r="I152" s="18">
        <v>6.1129633950334252</v>
      </c>
      <c r="J152" s="19">
        <v>0.32552259297622171</v>
      </c>
      <c r="K152" s="18">
        <v>1562636.3873393978</v>
      </c>
    </row>
    <row r="153" spans="1:11" ht="27.95" customHeight="1">
      <c r="A153" s="12">
        <v>42549</v>
      </c>
      <c r="B153" s="13">
        <v>330124.11040836468</v>
      </c>
      <c r="C153" s="14">
        <v>0.63958648768150417</v>
      </c>
      <c r="D153" s="15">
        <f t="shared" si="9"/>
        <v>211142.92027506707</v>
      </c>
      <c r="E153" s="13">
        <f t="shared" si="10"/>
        <v>118981.19013329761</v>
      </c>
      <c r="F153" s="14">
        <f t="shared" si="7"/>
        <v>0.32354063481843404</v>
      </c>
      <c r="G153" s="14">
        <f t="shared" si="8"/>
        <v>0.23812603399852161</v>
      </c>
      <c r="H153" s="16" t="s">
        <v>45</v>
      </c>
      <c r="I153" s="13">
        <v>6.1833288750068469</v>
      </c>
      <c r="J153" s="14">
        <v>0.28609715487098025</v>
      </c>
      <c r="K153" s="13">
        <v>2041265.94422399</v>
      </c>
    </row>
    <row r="154" spans="1:11" ht="27.95" customHeight="1">
      <c r="A154" s="17">
        <v>42550</v>
      </c>
      <c r="B154" s="18">
        <v>277054.45026764146</v>
      </c>
      <c r="C154" s="19">
        <v>0.53818716262268984</v>
      </c>
      <c r="D154" s="20">
        <f t="shared" si="9"/>
        <v>149107.1484815311</v>
      </c>
      <c r="E154" s="18">
        <f t="shared" si="10"/>
        <v>127947.30178611036</v>
      </c>
      <c r="F154" s="19">
        <f t="shared" si="7"/>
        <v>-0.29380938613863389</v>
      </c>
      <c r="G154" s="19">
        <f t="shared" si="8"/>
        <v>7.5357387522916736E-2</v>
      </c>
      <c r="H154" s="21" t="s">
        <v>46</v>
      </c>
      <c r="I154" s="18">
        <v>5.4558609103006361</v>
      </c>
      <c r="J154" s="19">
        <v>0.35920508353583203</v>
      </c>
      <c r="K154" s="18">
        <v>1511570.5452400567</v>
      </c>
    </row>
    <row r="155" spans="1:11" ht="27.95" customHeight="1">
      <c r="A155" s="12">
        <v>42551</v>
      </c>
      <c r="B155" s="13">
        <v>267487.03009071294</v>
      </c>
      <c r="C155" s="14">
        <v>0.58624736396957566</v>
      </c>
      <c r="D155" s="15">
        <f t="shared" si="9"/>
        <v>156813.56628673102</v>
      </c>
      <c r="E155" s="13">
        <f t="shared" si="10"/>
        <v>110673.46380398193</v>
      </c>
      <c r="F155" s="14">
        <f t="shared" si="7"/>
        <v>5.1683758181147572E-2</v>
      </c>
      <c r="G155" s="14">
        <f t="shared" si="8"/>
        <v>-0.13500744244693122</v>
      </c>
      <c r="H155" s="16" t="s">
        <v>44</v>
      </c>
      <c r="I155" s="13">
        <v>5.1908745406811487</v>
      </c>
      <c r="J155" s="14">
        <v>0.37164789573755341</v>
      </c>
      <c r="K155" s="13">
        <v>1388491.6144602941</v>
      </c>
    </row>
    <row r="156" spans="1:11" ht="27.95" customHeight="1">
      <c r="A156" s="17">
        <v>42552</v>
      </c>
      <c r="B156" s="18">
        <v>176876.60472268629</v>
      </c>
      <c r="C156" s="19">
        <v>0.56973753067327215</v>
      </c>
      <c r="D156" s="20">
        <f t="shared" si="9"/>
        <v>100773.24000857571</v>
      </c>
      <c r="E156" s="18">
        <f t="shared" si="10"/>
        <v>76103.364714110576</v>
      </c>
      <c r="F156" s="19">
        <f t="shared" si="7"/>
        <v>-0.35736912057523451</v>
      </c>
      <c r="G156" s="19">
        <f t="shared" si="8"/>
        <v>-0.31236122826244778</v>
      </c>
      <c r="H156" s="21" t="s">
        <v>102</v>
      </c>
      <c r="I156" s="18">
        <v>5.8809954223133598</v>
      </c>
      <c r="J156" s="19">
        <v>0.37123994159007789</v>
      </c>
      <c r="K156" s="18">
        <v>1040210.5026884476</v>
      </c>
    </row>
    <row r="157" spans="1:11" ht="27.95" customHeight="1">
      <c r="A157" s="12">
        <v>42553</v>
      </c>
      <c r="B157" s="13">
        <v>271670.19561856525</v>
      </c>
      <c r="C157" s="14">
        <v>0.62048757032376056</v>
      </c>
      <c r="D157" s="15">
        <f t="shared" si="9"/>
        <v>168567.9796087443</v>
      </c>
      <c r="E157" s="13">
        <f t="shared" si="10"/>
        <v>103102.21600982096</v>
      </c>
      <c r="F157" s="14">
        <f t="shared" si="7"/>
        <v>0.67274545895715288</v>
      </c>
      <c r="G157" s="14">
        <f t="shared" si="8"/>
        <v>0.35476554022458923</v>
      </c>
      <c r="H157" s="16" t="s">
        <v>110</v>
      </c>
      <c r="I157" s="13">
        <v>6.8482600449844018</v>
      </c>
      <c r="J157" s="14">
        <v>0.32935482207520045</v>
      </c>
      <c r="K157" s="13">
        <v>1860468.1460677171</v>
      </c>
    </row>
    <row r="158" spans="1:11" ht="27.95" customHeight="1">
      <c r="A158" s="17">
        <v>42554</v>
      </c>
      <c r="B158" s="18">
        <v>243003.16099996446</v>
      </c>
      <c r="C158" s="19">
        <v>0.57020059633774955</v>
      </c>
      <c r="D158" s="20">
        <f t="shared" si="9"/>
        <v>138560.54731413789</v>
      </c>
      <c r="E158" s="18">
        <f t="shared" si="10"/>
        <v>104442.61368582657</v>
      </c>
      <c r="F158" s="19">
        <f t="shared" si="7"/>
        <v>-0.17801383373197766</v>
      </c>
      <c r="G158" s="19">
        <f t="shared" si="8"/>
        <v>1.3000667957301046E-2</v>
      </c>
      <c r="H158" s="21" t="s">
        <v>54</v>
      </c>
      <c r="I158" s="18">
        <v>7.4459174819133924</v>
      </c>
      <c r="J158" s="19">
        <v>0.36547597838842072</v>
      </c>
      <c r="K158" s="18">
        <v>1809381.4846498501</v>
      </c>
    </row>
    <row r="159" spans="1:11" ht="27.95" customHeight="1">
      <c r="A159" s="12">
        <v>42555</v>
      </c>
      <c r="B159" s="13">
        <v>277756.69869454956</v>
      </c>
      <c r="C159" s="14">
        <v>0.55239288622810356</v>
      </c>
      <c r="D159" s="15">
        <f t="shared" si="9"/>
        <v>153430.82446107196</v>
      </c>
      <c r="E159" s="13">
        <f t="shared" si="10"/>
        <v>124325.8742334776</v>
      </c>
      <c r="F159" s="14">
        <f t="shared" si="7"/>
        <v>0.10731970561014659</v>
      </c>
      <c r="G159" s="14">
        <f t="shared" si="8"/>
        <v>0.19037498053679314</v>
      </c>
      <c r="H159" s="16" t="s">
        <v>36</v>
      </c>
      <c r="I159" s="13">
        <v>6.1831208811600602</v>
      </c>
      <c r="J159" s="14">
        <v>0.34607182780554979</v>
      </c>
      <c r="K159" s="13">
        <v>1717403.2435803525</v>
      </c>
    </row>
    <row r="160" spans="1:11" ht="27.95" customHeight="1">
      <c r="A160" s="17">
        <v>42556</v>
      </c>
      <c r="B160" s="18">
        <v>345032.96450917504</v>
      </c>
      <c r="C160" s="19">
        <v>0.66536002235267788</v>
      </c>
      <c r="D160" s="20">
        <f t="shared" si="9"/>
        <v>229571.14097823543</v>
      </c>
      <c r="E160" s="18">
        <f t="shared" si="10"/>
        <v>115461.82353093961</v>
      </c>
      <c r="F160" s="19">
        <f t="shared" si="7"/>
        <v>0.49625175895787216</v>
      </c>
      <c r="G160" s="19">
        <f t="shared" si="8"/>
        <v>-7.1296910294728844E-2</v>
      </c>
      <c r="H160" s="21" t="s">
        <v>32</v>
      </c>
      <c r="I160" s="18">
        <v>5.3179991479494868</v>
      </c>
      <c r="J160" s="19">
        <v>0.30751423399786082</v>
      </c>
      <c r="K160" s="18">
        <v>1834885.0112742784</v>
      </c>
    </row>
    <row r="161" spans="1:11" ht="27.95" customHeight="1">
      <c r="A161" s="12">
        <v>42557</v>
      </c>
      <c r="B161" s="13">
        <v>216661.6705216344</v>
      </c>
      <c r="C161" s="14">
        <v>0.62883228020657667</v>
      </c>
      <c r="D161" s="15">
        <f t="shared" si="9"/>
        <v>136243.85230748539</v>
      </c>
      <c r="E161" s="13">
        <f t="shared" si="10"/>
        <v>80417.818214149011</v>
      </c>
      <c r="F161" s="14">
        <f t="shared" si="7"/>
        <v>-0.40652883578079169</v>
      </c>
      <c r="G161" s="14">
        <f t="shared" si="8"/>
        <v>-0.30351162180805213</v>
      </c>
      <c r="H161" s="16" t="s">
        <v>10</v>
      </c>
      <c r="I161" s="13">
        <v>5.3644146254298972</v>
      </c>
      <c r="J161" s="14">
        <v>0.36171860222220259</v>
      </c>
      <c r="K161" s="13">
        <v>1162263.0341163292</v>
      </c>
    </row>
    <row r="162" spans="1:11" ht="27.95" customHeight="1">
      <c r="A162" s="17">
        <v>42558</v>
      </c>
      <c r="B162" s="18">
        <v>248134.2301297028</v>
      </c>
      <c r="C162" s="19">
        <v>0.58184263961143112</v>
      </c>
      <c r="D162" s="20">
        <f t="shared" si="9"/>
        <v>144375.07543661658</v>
      </c>
      <c r="E162" s="18">
        <f t="shared" si="10"/>
        <v>103759.15469308622</v>
      </c>
      <c r="F162" s="19">
        <f>(D162-D161)/D161</f>
        <v>5.9681394730237328E-2</v>
      </c>
      <c r="G162" s="19">
        <f>(E162-E161)/E161</f>
        <v>0.29025080507382445</v>
      </c>
      <c r="H162" s="21" t="s">
        <v>118</v>
      </c>
      <c r="I162" s="18">
        <v>5.3170036109835657</v>
      </c>
      <c r="J162" s="19">
        <v>0.40066562993536547</v>
      </c>
      <c r="K162" s="18">
        <v>1319330.5976082569</v>
      </c>
    </row>
    <row r="163" spans="1:11" ht="27.95" customHeight="1">
      <c r="A163" s="12">
        <v>42559</v>
      </c>
      <c r="B163" s="13">
        <v>167126.18485402199</v>
      </c>
      <c r="C163" s="14">
        <v>0.59543937942626002</v>
      </c>
      <c r="D163" s="15">
        <f t="shared" si="9"/>
        <v>99513.511795357277</v>
      </c>
      <c r="E163" s="13">
        <f t="shared" si="10"/>
        <v>67612.673058664717</v>
      </c>
      <c r="F163" s="14">
        <f t="shared" ref="F163:F213" si="11">(D163-D162)/D162</f>
        <v>-0.31072928277675177</v>
      </c>
      <c r="G163" s="14">
        <f t="shared" ref="G163:G213" si="12">(E163-E162)/E162</f>
        <v>-0.34836908358920982</v>
      </c>
      <c r="H163" s="16" t="s">
        <v>43</v>
      </c>
      <c r="I163" s="13">
        <v>4.9263952333264269</v>
      </c>
      <c r="J163" s="14">
        <v>0.35828532988286399</v>
      </c>
      <c r="K163" s="13">
        <v>823329.64042888535</v>
      </c>
    </row>
    <row r="164" spans="1:11" ht="27.95" customHeight="1">
      <c r="A164" s="17">
        <v>42560</v>
      </c>
      <c r="B164" s="18">
        <v>258175.94263205805</v>
      </c>
      <c r="C164" s="19">
        <v>0.57682276300401703</v>
      </c>
      <c r="D164" s="20">
        <f t="shared" si="9"/>
        <v>148921.76057019032</v>
      </c>
      <c r="E164" s="18">
        <f t="shared" si="10"/>
        <v>109254.18206186773</v>
      </c>
      <c r="F164" s="19">
        <f t="shared" si="11"/>
        <v>0.49649789142641981</v>
      </c>
      <c r="G164" s="19">
        <f t="shared" si="12"/>
        <v>0.61588319348167764</v>
      </c>
      <c r="H164" s="21" t="s">
        <v>75</v>
      </c>
      <c r="I164" s="18">
        <v>5.2347306994558789</v>
      </c>
      <c r="J164" s="19">
        <v>0.33497408847813437</v>
      </c>
      <c r="K164" s="18">
        <v>1351481.5327569942</v>
      </c>
    </row>
    <row r="165" spans="1:11" ht="27.95" customHeight="1">
      <c r="A165" s="12">
        <v>42561</v>
      </c>
      <c r="B165" s="13">
        <v>260121.84847861103</v>
      </c>
      <c r="C165" s="14">
        <v>0.52992233136772504</v>
      </c>
      <c r="D165" s="15">
        <f t="shared" si="9"/>
        <v>137844.37638546768</v>
      </c>
      <c r="E165" s="13">
        <f t="shared" si="10"/>
        <v>122277.47209314335</v>
      </c>
      <c r="F165" s="14">
        <f t="shared" si="11"/>
        <v>-7.4383919061322218E-2</v>
      </c>
      <c r="G165" s="14">
        <f t="shared" si="12"/>
        <v>0.11920175306333704</v>
      </c>
      <c r="H165" s="16" t="s">
        <v>73</v>
      </c>
      <c r="I165" s="13">
        <v>5.7139431683163222</v>
      </c>
      <c r="J165" s="14">
        <v>0.35936433149010438</v>
      </c>
      <c r="K165" s="13">
        <v>1486321.4590441729</v>
      </c>
    </row>
    <row r="166" spans="1:11" ht="27.95" customHeight="1">
      <c r="A166" s="17">
        <v>42562</v>
      </c>
      <c r="B166" s="18">
        <v>217755.6832730317</v>
      </c>
      <c r="C166" s="19">
        <v>0.53207101190106321</v>
      </c>
      <c r="D166" s="20">
        <f t="shared" si="9"/>
        <v>115861.4867462894</v>
      </c>
      <c r="E166" s="18">
        <f t="shared" si="10"/>
        <v>101894.19652674229</v>
      </c>
      <c r="F166" s="19">
        <f t="shared" si="11"/>
        <v>-0.15947614415335579</v>
      </c>
      <c r="G166" s="19">
        <f t="shared" si="12"/>
        <v>-0.16669690023420139</v>
      </c>
      <c r="H166" s="21" t="s">
        <v>119</v>
      </c>
      <c r="I166" s="18">
        <v>4.8258136623480778</v>
      </c>
      <c r="J166" s="19">
        <v>0.39787444193605853</v>
      </c>
      <c r="K166" s="18">
        <v>1050848.3513929371</v>
      </c>
    </row>
    <row r="167" spans="1:11" ht="27.95" customHeight="1">
      <c r="A167" s="12">
        <v>42563</v>
      </c>
      <c r="B167" s="13">
        <v>342035.72915754956</v>
      </c>
      <c r="C167" s="14">
        <v>0.59502068975624189</v>
      </c>
      <c r="D167" s="15">
        <f t="shared" si="9"/>
        <v>203518.33548460426</v>
      </c>
      <c r="E167" s="13">
        <f t="shared" si="10"/>
        <v>138517.3936729453</v>
      </c>
      <c r="F167" s="14">
        <f t="shared" si="11"/>
        <v>0.75656588914885625</v>
      </c>
      <c r="G167" s="14">
        <f t="shared" si="12"/>
        <v>0.35942377872905834</v>
      </c>
      <c r="H167" s="16" t="s">
        <v>69</v>
      </c>
      <c r="I167" s="13">
        <v>5.5660624456427987</v>
      </c>
      <c r="J167" s="14">
        <v>0.31913167494947892</v>
      </c>
      <c r="K167" s="13">
        <v>1903792.2271318883</v>
      </c>
    </row>
    <row r="168" spans="1:11" ht="27.95" customHeight="1">
      <c r="A168" s="17">
        <v>42564</v>
      </c>
      <c r="B168" s="18">
        <v>250980.60450133149</v>
      </c>
      <c r="C168" s="19">
        <v>0.5479374080103534</v>
      </c>
      <c r="D168" s="20">
        <f t="shared" si="9"/>
        <v>137521.6618913312</v>
      </c>
      <c r="E168" s="18">
        <f t="shared" si="10"/>
        <v>113458.94261000029</v>
      </c>
      <c r="F168" s="19">
        <f t="shared" si="11"/>
        <v>-0.32427876061449795</v>
      </c>
      <c r="G168" s="19">
        <f t="shared" si="12"/>
        <v>-0.18090472538135355</v>
      </c>
      <c r="H168" s="21" t="s">
        <v>69</v>
      </c>
      <c r="I168" s="18">
        <v>5.2194403545809607</v>
      </c>
      <c r="J168" s="19">
        <v>0.37024643468025054</v>
      </c>
      <c r="K168" s="18">
        <v>1309978.2953513735</v>
      </c>
    </row>
    <row r="169" spans="1:11" ht="27.95" customHeight="1">
      <c r="A169" s="12">
        <v>42565</v>
      </c>
      <c r="B169" s="13">
        <v>245010.41987140808</v>
      </c>
      <c r="C169" s="14">
        <v>0.5975846453376078</v>
      </c>
      <c r="D169" s="15">
        <f t="shared" si="9"/>
        <v>146414.46486287378</v>
      </c>
      <c r="E169" s="13">
        <f t="shared" si="10"/>
        <v>98595.955008534307</v>
      </c>
      <c r="F169" s="14">
        <f t="shared" si="11"/>
        <v>6.4664743351993667E-2</v>
      </c>
      <c r="G169" s="14">
        <f t="shared" si="12"/>
        <v>-0.13099882000976762</v>
      </c>
      <c r="H169" s="16" t="s">
        <v>118</v>
      </c>
      <c r="I169" s="13">
        <v>4.981394347738556</v>
      </c>
      <c r="J169" s="14">
        <v>0.3814219371323046</v>
      </c>
      <c r="K169" s="13">
        <v>1220493.5206844825</v>
      </c>
    </row>
    <row r="170" spans="1:11" ht="27.95" customHeight="1">
      <c r="A170" s="17">
        <v>42566</v>
      </c>
      <c r="B170" s="18">
        <v>164623.29226332094</v>
      </c>
      <c r="C170" s="19">
        <v>0.52213483481861145</v>
      </c>
      <c r="D170" s="20">
        <f t="shared" si="9"/>
        <v>85955.555513205079</v>
      </c>
      <c r="E170" s="18">
        <f t="shared" si="10"/>
        <v>78667.736750115859</v>
      </c>
      <c r="F170" s="19">
        <f t="shared" si="11"/>
        <v>-0.41292989327449453</v>
      </c>
      <c r="G170" s="19">
        <f t="shared" si="12"/>
        <v>-0.20212003886664007</v>
      </c>
      <c r="H170" s="21" t="s">
        <v>8</v>
      </c>
      <c r="I170" s="18">
        <v>6.6412759009846969</v>
      </c>
      <c r="J170" s="19">
        <v>0.41629827414092802</v>
      </c>
      <c r="K170" s="18">
        <v>1093308.7036491537</v>
      </c>
    </row>
    <row r="171" spans="1:11" ht="27.95" customHeight="1">
      <c r="A171" s="12">
        <v>42567</v>
      </c>
      <c r="B171" s="13">
        <v>237228.89445914785</v>
      </c>
      <c r="C171" s="14">
        <v>0.55701257896465817</v>
      </c>
      <c r="D171" s="15">
        <f t="shared" si="9"/>
        <v>132139.47830762464</v>
      </c>
      <c r="E171" s="13">
        <f t="shared" si="10"/>
        <v>105089.41615152321</v>
      </c>
      <c r="F171" s="14">
        <f t="shared" si="11"/>
        <v>0.53730003277478056</v>
      </c>
      <c r="G171" s="14">
        <f t="shared" si="12"/>
        <v>0.33586423727092213</v>
      </c>
      <c r="H171" s="16" t="s">
        <v>92</v>
      </c>
      <c r="I171" s="13">
        <v>6.1354803874997632</v>
      </c>
      <c r="J171" s="14">
        <v>0.32173794941525435</v>
      </c>
      <c r="K171" s="13">
        <v>1455513.2293023528</v>
      </c>
    </row>
    <row r="172" spans="1:11" ht="27.95" customHeight="1">
      <c r="A172" s="17">
        <v>42568</v>
      </c>
      <c r="B172" s="18">
        <v>247044.00710251322</v>
      </c>
      <c r="C172" s="19">
        <v>0.54740575833089677</v>
      </c>
      <c r="D172" s="20">
        <f t="shared" si="9"/>
        <v>135233.31204905469</v>
      </c>
      <c r="E172" s="18">
        <f t="shared" si="10"/>
        <v>111810.69505345853</v>
      </c>
      <c r="F172" s="19">
        <f t="shared" si="11"/>
        <v>2.3413394551380858E-2</v>
      </c>
      <c r="G172" s="19">
        <f t="shared" si="12"/>
        <v>6.3957714754492911E-2</v>
      </c>
      <c r="H172" s="21" t="s">
        <v>102</v>
      </c>
      <c r="I172" s="18">
        <v>5.2536512978603049</v>
      </c>
      <c r="J172" s="19">
        <v>0.38834134314891133</v>
      </c>
      <c r="K172" s="18">
        <v>1297883.0685427291</v>
      </c>
    </row>
    <row r="173" spans="1:11" ht="27.95" customHeight="1">
      <c r="A173" s="12">
        <v>42569</v>
      </c>
      <c r="B173" s="13">
        <v>229279.72585280659</v>
      </c>
      <c r="C173" s="14">
        <v>0.52105900894904311</v>
      </c>
      <c r="D173" s="15">
        <f t="shared" si="9"/>
        <v>119468.26672497171</v>
      </c>
      <c r="E173" s="13">
        <f t="shared" si="10"/>
        <v>109811.45912783488</v>
      </c>
      <c r="F173" s="14">
        <f t="shared" si="11"/>
        <v>-0.11657664140004462</v>
      </c>
      <c r="G173" s="14">
        <f t="shared" si="12"/>
        <v>-1.7880542864596134E-2</v>
      </c>
      <c r="H173" s="16" t="s">
        <v>48</v>
      </c>
      <c r="I173" s="13">
        <v>6.2385178024553394</v>
      </c>
      <c r="J173" s="14">
        <v>0.33329708684081905</v>
      </c>
      <c r="K173" s="13">
        <v>1430365.6514748137</v>
      </c>
    </row>
    <row r="174" spans="1:11" ht="27.95" customHeight="1">
      <c r="A174" s="17">
        <v>42570</v>
      </c>
      <c r="B174" s="18">
        <v>364525.71971283888</v>
      </c>
      <c r="C174" s="19">
        <v>0.50135261111802287</v>
      </c>
      <c r="D174" s="20">
        <f t="shared" si="9"/>
        <v>182755.92139770833</v>
      </c>
      <c r="E174" s="18">
        <f t="shared" si="10"/>
        <v>181769.79831513055</v>
      </c>
      <c r="F174" s="19">
        <f t="shared" si="11"/>
        <v>0.52974447866085927</v>
      </c>
      <c r="G174" s="19">
        <f t="shared" si="12"/>
        <v>0.65528989195496223</v>
      </c>
      <c r="H174" s="21" t="s">
        <v>46</v>
      </c>
      <c r="I174" s="18">
        <v>5.1836665250494729</v>
      </c>
      <c r="J174" s="19">
        <v>0.31171896318603115</v>
      </c>
      <c r="K174" s="18">
        <v>1889579.7707950096</v>
      </c>
    </row>
    <row r="175" spans="1:11" ht="27.95" customHeight="1">
      <c r="A175" s="12">
        <v>42571</v>
      </c>
      <c r="B175" s="13">
        <v>244355.19506158275</v>
      </c>
      <c r="C175" s="14">
        <v>0.52851121795130818</v>
      </c>
      <c r="D175" s="15">
        <f t="shared" si="9"/>
        <v>129144.46175472658</v>
      </c>
      <c r="E175" s="13">
        <f t="shared" si="10"/>
        <v>115210.73330685617</v>
      </c>
      <c r="F175" s="14">
        <f t="shared" si="11"/>
        <v>-0.29335005527024205</v>
      </c>
      <c r="G175" s="14">
        <f t="shared" si="12"/>
        <v>-0.36617229938761497</v>
      </c>
      <c r="H175" s="16" t="s">
        <v>56</v>
      </c>
      <c r="I175" s="13">
        <v>6.5526250701069166</v>
      </c>
      <c r="J175" s="14">
        <v>0.31821908197288684</v>
      </c>
      <c r="K175" s="13">
        <v>1601167.9771713929</v>
      </c>
    </row>
    <row r="176" spans="1:11" ht="27.95" customHeight="1">
      <c r="A176" s="17">
        <v>42572</v>
      </c>
      <c r="B176" s="18">
        <v>223593.86715017841</v>
      </c>
      <c r="C176" s="19">
        <v>0.59743249198077741</v>
      </c>
      <c r="D176" s="20">
        <f t="shared" si="9"/>
        <v>133582.24124314997</v>
      </c>
      <c r="E176" s="18">
        <f t="shared" si="10"/>
        <v>90011.625907028443</v>
      </c>
      <c r="F176" s="19">
        <f t="shared" si="11"/>
        <v>3.4362909784328939E-2</v>
      </c>
      <c r="G176" s="19">
        <f t="shared" si="12"/>
        <v>-0.21872187318443301</v>
      </c>
      <c r="H176" s="21" t="s">
        <v>43</v>
      </c>
      <c r="I176" s="18">
        <v>5.8803973640605172</v>
      </c>
      <c r="J176" s="19">
        <v>0.33997916406922107</v>
      </c>
      <c r="K176" s="18">
        <v>1314820.7870100066</v>
      </c>
    </row>
    <row r="177" spans="1:11" ht="27.95" customHeight="1">
      <c r="A177" s="12">
        <v>42573</v>
      </c>
      <c r="B177" s="13">
        <v>161034.53023058435</v>
      </c>
      <c r="C177" s="14">
        <v>0.55373606505442197</v>
      </c>
      <c r="D177" s="15">
        <f t="shared" si="9"/>
        <v>89170.627107771143</v>
      </c>
      <c r="E177" s="13">
        <f t="shared" si="10"/>
        <v>71863.903122813208</v>
      </c>
      <c r="F177" s="14">
        <f t="shared" si="11"/>
        <v>-0.33246645453821677</v>
      </c>
      <c r="G177" s="14">
        <f t="shared" si="12"/>
        <v>-0.20161532025829337</v>
      </c>
      <c r="H177" s="16" t="s">
        <v>78</v>
      </c>
      <c r="I177" s="13">
        <v>5.939340976554246</v>
      </c>
      <c r="J177" s="14">
        <v>0.34320618263310343</v>
      </c>
      <c r="K177" s="13">
        <v>956438.98403867311</v>
      </c>
    </row>
    <row r="178" spans="1:11" ht="27.95" customHeight="1">
      <c r="A178" s="17">
        <v>42574</v>
      </c>
      <c r="B178" s="18">
        <v>286350.16557232762</v>
      </c>
      <c r="C178" s="19">
        <v>0.56184329107128528</v>
      </c>
      <c r="D178" s="20">
        <f t="shared" si="9"/>
        <v>160883.91942396399</v>
      </c>
      <c r="E178" s="18">
        <f t="shared" si="10"/>
        <v>125466.24614836363</v>
      </c>
      <c r="F178" s="19">
        <f t="shared" si="11"/>
        <v>0.80422550162757689</v>
      </c>
      <c r="G178" s="19">
        <f t="shared" si="12"/>
        <v>0.74588688752329046</v>
      </c>
      <c r="H178" s="21" t="s">
        <v>47</v>
      </c>
      <c r="I178" s="18">
        <v>5.4511622908351942</v>
      </c>
      <c r="J178" s="19">
        <v>0.32850347280444903</v>
      </c>
      <c r="K178" s="18">
        <v>1560941.2245422865</v>
      </c>
    </row>
    <row r="179" spans="1:11" ht="27.95" customHeight="1">
      <c r="A179" s="12">
        <v>42575</v>
      </c>
      <c r="B179" s="13">
        <v>245517.23941562121</v>
      </c>
      <c r="C179" s="14">
        <v>0.53557492527103412</v>
      </c>
      <c r="D179" s="15">
        <f t="shared" si="9"/>
        <v>131492.87715277192</v>
      </c>
      <c r="E179" s="13">
        <f t="shared" si="10"/>
        <v>114024.36226284929</v>
      </c>
      <c r="F179" s="14">
        <f t="shared" si="11"/>
        <v>-0.182684772825184</v>
      </c>
      <c r="G179" s="14">
        <f t="shared" si="12"/>
        <v>-9.1194916854245661E-2</v>
      </c>
      <c r="H179" s="16" t="s">
        <v>45</v>
      </c>
      <c r="I179" s="13">
        <v>6.5086282941697728</v>
      </c>
      <c r="J179" s="14">
        <v>0.37069662740261489</v>
      </c>
      <c r="K179" s="13">
        <v>1597980.4511669665</v>
      </c>
    </row>
    <row r="180" spans="1:11" ht="27.95" customHeight="1">
      <c r="A180" s="17">
        <v>42576</v>
      </c>
      <c r="B180" s="18">
        <v>200615.98705887972</v>
      </c>
      <c r="C180" s="19">
        <v>0.57428352815929817</v>
      </c>
      <c r="D180" s="20">
        <f t="shared" si="9"/>
        <v>115210.45685333356</v>
      </c>
      <c r="E180" s="18">
        <f t="shared" si="10"/>
        <v>85405.530205546165</v>
      </c>
      <c r="F180" s="19">
        <f t="shared" si="11"/>
        <v>-0.12382739393952889</v>
      </c>
      <c r="G180" s="19">
        <f t="shared" si="12"/>
        <v>-0.25098874915284253</v>
      </c>
      <c r="H180" s="21" t="s">
        <v>10</v>
      </c>
      <c r="I180" s="18">
        <v>6.8236722454835768</v>
      </c>
      <c r="J180" s="19">
        <v>0.3390264958428863</v>
      </c>
      <c r="K180" s="18">
        <v>1368937.7428939701</v>
      </c>
    </row>
    <row r="181" spans="1:11" ht="27.95" customHeight="1">
      <c r="A181" s="12">
        <v>42577</v>
      </c>
      <c r="B181" s="13">
        <v>372174.38606804062</v>
      </c>
      <c r="C181" s="14">
        <v>0.63211012976771241</v>
      </c>
      <c r="D181" s="15">
        <f t="shared" si="9"/>
        <v>235255.19947368786</v>
      </c>
      <c r="E181" s="13">
        <f t="shared" si="10"/>
        <v>136919.18659435277</v>
      </c>
      <c r="F181" s="14">
        <f t="shared" si="11"/>
        <v>1.0419604773651314</v>
      </c>
      <c r="G181" s="14">
        <f t="shared" si="12"/>
        <v>0.60316534848303471</v>
      </c>
      <c r="H181" s="16" t="s">
        <v>28</v>
      </c>
      <c r="I181" s="13">
        <v>5.6214412003641714</v>
      </c>
      <c r="J181" s="14">
        <v>0.28667597854939297</v>
      </c>
      <c r="K181" s="13">
        <v>2092156.4275631248</v>
      </c>
    </row>
    <row r="182" spans="1:11" ht="27.95" customHeight="1">
      <c r="A182" s="17">
        <v>42578</v>
      </c>
      <c r="B182" s="18">
        <v>246766.60150992023</v>
      </c>
      <c r="C182" s="19">
        <v>0.53270925084041321</v>
      </c>
      <c r="D182" s="20">
        <f t="shared" si="9"/>
        <v>131454.85142278438</v>
      </c>
      <c r="E182" s="18">
        <f t="shared" si="10"/>
        <v>115311.75008713585</v>
      </c>
      <c r="F182" s="19">
        <f t="shared" si="11"/>
        <v>-0.4412244587287561</v>
      </c>
      <c r="G182" s="19">
        <f t="shared" si="12"/>
        <v>-0.15781160438261116</v>
      </c>
      <c r="H182" s="21" t="s">
        <v>115</v>
      </c>
      <c r="I182" s="18">
        <v>5.1783970766068892</v>
      </c>
      <c r="J182" s="19">
        <v>0.34758624659972831</v>
      </c>
      <c r="K182" s="18">
        <v>1277855.4478631881</v>
      </c>
    </row>
    <row r="183" spans="1:11" ht="27.95" customHeight="1">
      <c r="A183" s="12">
        <v>42579</v>
      </c>
      <c r="B183" s="13">
        <v>261977.77479317677</v>
      </c>
      <c r="C183" s="14">
        <v>0.60754245763733827</v>
      </c>
      <c r="D183" s="15">
        <f t="shared" si="9"/>
        <v>159162.62114420775</v>
      </c>
      <c r="E183" s="13">
        <f t="shared" si="10"/>
        <v>102815.15364896902</v>
      </c>
      <c r="F183" s="14">
        <f t="shared" si="11"/>
        <v>0.21077784061624158</v>
      </c>
      <c r="G183" s="14">
        <f t="shared" si="12"/>
        <v>-0.10837227280588249</v>
      </c>
      <c r="H183" s="16" t="s">
        <v>34</v>
      </c>
      <c r="I183" s="13">
        <v>5.2897583045636791</v>
      </c>
      <c r="J183" s="14">
        <v>0.34799299859514937</v>
      </c>
      <c r="K183" s="13">
        <v>1385799.1098233201</v>
      </c>
    </row>
    <row r="184" spans="1:11" ht="27.95" customHeight="1">
      <c r="A184" s="17">
        <v>42580</v>
      </c>
      <c r="B184" s="18">
        <v>204355.63633808272</v>
      </c>
      <c r="C184" s="19">
        <v>0.50673778557642135</v>
      </c>
      <c r="D184" s="20">
        <f t="shared" si="9"/>
        <v>103554.72262802051</v>
      </c>
      <c r="E184" s="18">
        <f t="shared" si="10"/>
        <v>100800.91371006222</v>
      </c>
      <c r="F184" s="19">
        <f t="shared" si="11"/>
        <v>-0.34937787601401865</v>
      </c>
      <c r="G184" s="19">
        <f t="shared" si="12"/>
        <v>-1.9590885851163625E-2</v>
      </c>
      <c r="H184" s="21" t="s">
        <v>23</v>
      </c>
      <c r="I184" s="18">
        <v>5.8618319348579089</v>
      </c>
      <c r="J184" s="19">
        <v>0.34939156423670492</v>
      </c>
      <c r="K184" s="18">
        <v>1197898.3951547826</v>
      </c>
    </row>
    <row r="185" spans="1:11" ht="27.95" customHeight="1">
      <c r="A185" s="12">
        <v>42581</v>
      </c>
      <c r="B185" s="13">
        <v>204645.3578822643</v>
      </c>
      <c r="C185" s="14">
        <v>0.59233108369303622</v>
      </c>
      <c r="D185" s="15">
        <f t="shared" si="9"/>
        <v>121217.80660715085</v>
      </c>
      <c r="E185" s="13">
        <f t="shared" si="10"/>
        <v>83427.551275113452</v>
      </c>
      <c r="F185" s="14">
        <f t="shared" si="11"/>
        <v>0.17056763352626617</v>
      </c>
      <c r="G185" s="14">
        <f t="shared" si="12"/>
        <v>-0.17235322375073381</v>
      </c>
      <c r="H185" s="16" t="s">
        <v>120</v>
      </c>
      <c r="I185" s="13">
        <v>7.4586202383191811</v>
      </c>
      <c r="J185" s="14">
        <v>0.30505550760982353</v>
      </c>
      <c r="K185" s="13">
        <v>1526372.0079787283</v>
      </c>
    </row>
    <row r="186" spans="1:11" ht="27.95" customHeight="1">
      <c r="A186" s="17">
        <v>42582</v>
      </c>
      <c r="B186" s="18">
        <v>301337.84611286107</v>
      </c>
      <c r="C186" s="19">
        <v>0.58874095917601577</v>
      </c>
      <c r="D186" s="20">
        <f t="shared" ref="D186:D249" si="13">C186*B186</f>
        <v>177409.93255652045</v>
      </c>
      <c r="E186" s="18">
        <f t="shared" ref="E186:E249" si="14">B186-D186</f>
        <v>123927.91355634062</v>
      </c>
      <c r="F186" s="19">
        <f t="shared" si="11"/>
        <v>0.46356329587351836</v>
      </c>
      <c r="G186" s="19">
        <f t="shared" si="12"/>
        <v>0.48545548397641242</v>
      </c>
      <c r="H186" s="21" t="s">
        <v>121</v>
      </c>
      <c r="I186" s="18">
        <v>8.5514156865004232</v>
      </c>
      <c r="J186" s="19">
        <v>0.30159693553742917</v>
      </c>
      <c r="K186" s="18">
        <v>2576865.1841857708</v>
      </c>
    </row>
    <row r="187" spans="1:11" ht="27.95" customHeight="1">
      <c r="A187" s="12">
        <v>42583</v>
      </c>
      <c r="B187" s="13">
        <v>204113.22208058162</v>
      </c>
      <c r="C187" s="14">
        <v>0.61178337147722017</v>
      </c>
      <c r="D187" s="15">
        <f t="shared" si="13"/>
        <v>124873.07516753681</v>
      </c>
      <c r="E187" s="13">
        <f t="shared" si="14"/>
        <v>79240.146913044809</v>
      </c>
      <c r="F187" s="14">
        <f t="shared" si="11"/>
        <v>-0.29613255938895133</v>
      </c>
      <c r="G187" s="14">
        <f t="shared" si="12"/>
        <v>-0.36059484389672769</v>
      </c>
      <c r="H187" s="16" t="s">
        <v>42</v>
      </c>
      <c r="I187" s="13">
        <v>6.1845564833744984</v>
      </c>
      <c r="J187" s="14">
        <v>0.29757904893627174</v>
      </c>
      <c r="K187" s="13">
        <v>1262349.75096092</v>
      </c>
    </row>
    <row r="188" spans="1:11" ht="27.95" customHeight="1">
      <c r="A188" s="17">
        <v>42584</v>
      </c>
      <c r="B188" s="18">
        <v>401845.06100438372</v>
      </c>
      <c r="C188" s="19">
        <v>0.58355375999821046</v>
      </c>
      <c r="D188" s="20">
        <f t="shared" si="13"/>
        <v>234498.19628581838</v>
      </c>
      <c r="E188" s="18">
        <f t="shared" si="14"/>
        <v>167346.86471856534</v>
      </c>
      <c r="F188" s="19">
        <f t="shared" si="11"/>
        <v>0.87789237969195755</v>
      </c>
      <c r="G188" s="19">
        <f t="shared" si="12"/>
        <v>1.1118949325296628</v>
      </c>
      <c r="H188" s="21" t="s">
        <v>43</v>
      </c>
      <c r="I188" s="18">
        <v>6.3267884184830052</v>
      </c>
      <c r="J188" s="19">
        <v>0.31284864815771085</v>
      </c>
      <c r="K188" s="18">
        <v>2542388.6779871318</v>
      </c>
    </row>
    <row r="189" spans="1:11" ht="27.95" customHeight="1">
      <c r="A189" s="12">
        <v>42585</v>
      </c>
      <c r="B189" s="13">
        <v>263972.20073072263</v>
      </c>
      <c r="C189" s="14">
        <v>0.54497966008527232</v>
      </c>
      <c r="D189" s="15">
        <f t="shared" si="13"/>
        <v>143859.4802261905</v>
      </c>
      <c r="E189" s="13">
        <f t="shared" si="14"/>
        <v>120112.72050453213</v>
      </c>
      <c r="F189" s="14">
        <f t="shared" si="11"/>
        <v>-0.38652201805916148</v>
      </c>
      <c r="G189" s="14">
        <f t="shared" si="12"/>
        <v>-0.28225293789321337</v>
      </c>
      <c r="H189" s="16" t="s">
        <v>40</v>
      </c>
      <c r="I189" s="13">
        <v>6.1322361524231752</v>
      </c>
      <c r="J189" s="14">
        <v>0.32366002320510823</v>
      </c>
      <c r="K189" s="13">
        <v>1618739.8725556447</v>
      </c>
    </row>
    <row r="190" spans="1:11" ht="27.95" customHeight="1">
      <c r="A190" s="17">
        <v>42586</v>
      </c>
      <c r="B190" s="18">
        <v>248655.65258562288</v>
      </c>
      <c r="C190" s="19">
        <v>0.70421335063989143</v>
      </c>
      <c r="D190" s="20">
        <f t="shared" si="13"/>
        <v>175106.63026287028</v>
      </c>
      <c r="E190" s="18">
        <f t="shared" si="14"/>
        <v>73549.0223227526</v>
      </c>
      <c r="F190" s="19">
        <f t="shared" si="11"/>
        <v>0.21720605404350021</v>
      </c>
      <c r="G190" s="19">
        <f t="shared" si="12"/>
        <v>-0.38766666832779445</v>
      </c>
      <c r="H190" s="21" t="s">
        <v>29</v>
      </c>
      <c r="I190" s="18">
        <v>6.6635145241851959</v>
      </c>
      <c r="J190" s="19">
        <v>0.32751566234111318</v>
      </c>
      <c r="K190" s="18">
        <v>1656920.552525046</v>
      </c>
    </row>
    <row r="191" spans="1:11" ht="27.95" customHeight="1">
      <c r="A191" s="12">
        <v>42587</v>
      </c>
      <c r="B191" s="13">
        <v>183823.22244597023</v>
      </c>
      <c r="C191" s="14">
        <v>0.60170327758196596</v>
      </c>
      <c r="D191" s="15">
        <f t="shared" si="13"/>
        <v>110607.0354414191</v>
      </c>
      <c r="E191" s="13">
        <f t="shared" si="14"/>
        <v>73216.187004551131</v>
      </c>
      <c r="F191" s="14">
        <f t="shared" si="11"/>
        <v>-0.36834467503957058</v>
      </c>
      <c r="G191" s="14">
        <f t="shared" si="12"/>
        <v>-4.5253533995448549E-3</v>
      </c>
      <c r="H191" s="16" t="s">
        <v>33</v>
      </c>
      <c r="I191" s="13">
        <v>6.6241965388641466</v>
      </c>
      <c r="J191" s="14">
        <v>0.34785550087205186</v>
      </c>
      <c r="K191" s="13">
        <v>1217681.15388945</v>
      </c>
    </row>
    <row r="192" spans="1:11" ht="27.95" customHeight="1">
      <c r="A192" s="17">
        <v>42588</v>
      </c>
      <c r="B192" s="18">
        <v>214925.69578157432</v>
      </c>
      <c r="C192" s="19">
        <v>0.62226769552270034</v>
      </c>
      <c r="D192" s="20">
        <f t="shared" si="13"/>
        <v>133741.31742261321</v>
      </c>
      <c r="E192" s="18">
        <f t="shared" si="14"/>
        <v>81184.378358961112</v>
      </c>
      <c r="F192" s="19">
        <f t="shared" si="11"/>
        <v>0.20915741832215318</v>
      </c>
      <c r="G192" s="19">
        <f t="shared" si="12"/>
        <v>0.10883100691811055</v>
      </c>
      <c r="H192" s="21" t="s">
        <v>105</v>
      </c>
      <c r="I192" s="18">
        <v>6.2633768762831439</v>
      </c>
      <c r="J192" s="19">
        <v>0.32466583499226953</v>
      </c>
      <c r="K192" s="18">
        <v>1346160.6330773782</v>
      </c>
    </row>
    <row r="193" spans="1:11" ht="27.95" customHeight="1">
      <c r="A193" s="12">
        <v>42589</v>
      </c>
      <c r="B193" s="13">
        <v>215000.40724574286</v>
      </c>
      <c r="C193" s="14">
        <v>0.58994208803770409</v>
      </c>
      <c r="D193" s="15">
        <f t="shared" si="13"/>
        <v>126837.78917951026</v>
      </c>
      <c r="E193" s="13">
        <f t="shared" si="14"/>
        <v>88162.618066232593</v>
      </c>
      <c r="F193" s="14">
        <f t="shared" si="11"/>
        <v>-5.161851532603258E-2</v>
      </c>
      <c r="G193" s="14">
        <f t="shared" si="12"/>
        <v>8.595544916802611E-2</v>
      </c>
      <c r="H193" s="16" t="s">
        <v>105</v>
      </c>
      <c r="I193" s="13">
        <v>6.3522526724010859</v>
      </c>
      <c r="J193" s="14">
        <v>0.31961906221872871</v>
      </c>
      <c r="K193" s="13">
        <v>1365736.9114940919</v>
      </c>
    </row>
    <row r="194" spans="1:11" ht="27.95" customHeight="1">
      <c r="A194" s="17">
        <v>42590</v>
      </c>
      <c r="B194" s="18">
        <v>196933.37931921682</v>
      </c>
      <c r="C194" s="19">
        <v>0.64061673071915015</v>
      </c>
      <c r="D194" s="20">
        <f t="shared" si="13"/>
        <v>126158.81762895097</v>
      </c>
      <c r="E194" s="18">
        <f t="shared" si="14"/>
        <v>70774.561690265851</v>
      </c>
      <c r="F194" s="19">
        <f t="shared" si="11"/>
        <v>-5.3530698930612814E-3</v>
      </c>
      <c r="G194" s="19">
        <f t="shared" si="12"/>
        <v>-0.197227087368298</v>
      </c>
      <c r="H194" s="21" t="s">
        <v>13</v>
      </c>
      <c r="I194" s="18">
        <v>5.6689898089471829</v>
      </c>
      <c r="J194" s="19">
        <v>0.28340960384519742</v>
      </c>
      <c r="K194" s="18">
        <v>1116413.3204021701</v>
      </c>
    </row>
    <row r="195" spans="1:11" ht="27.95" customHeight="1">
      <c r="A195" s="12">
        <v>42591</v>
      </c>
      <c r="B195" s="13">
        <v>341585.81006236159</v>
      </c>
      <c r="C195" s="14">
        <v>0.63259040210813422</v>
      </c>
      <c r="D195" s="15">
        <f t="shared" si="13"/>
        <v>216083.90494178206</v>
      </c>
      <c r="E195" s="13">
        <f t="shared" si="14"/>
        <v>125501.90512057953</v>
      </c>
      <c r="F195" s="14">
        <f t="shared" si="11"/>
        <v>0.71279272430494822</v>
      </c>
      <c r="G195" s="14">
        <f t="shared" si="12"/>
        <v>0.77326290863968328</v>
      </c>
      <c r="H195" s="16" t="s">
        <v>49</v>
      </c>
      <c r="I195" s="13">
        <v>6.809527305646383</v>
      </c>
      <c r="J195" s="14">
        <v>0.31500569029621084</v>
      </c>
      <c r="K195" s="13">
        <v>2326037.9008409902</v>
      </c>
    </row>
    <row r="196" spans="1:11" ht="27.95" customHeight="1">
      <c r="A196" s="17">
        <v>42592</v>
      </c>
      <c r="B196" s="18">
        <v>271392.95513763907</v>
      </c>
      <c r="C196" s="19">
        <v>0.62506047732831815</v>
      </c>
      <c r="D196" s="20">
        <f t="shared" si="13"/>
        <v>169637.01008187552</v>
      </c>
      <c r="E196" s="18">
        <f t="shared" si="14"/>
        <v>101755.94505576356</v>
      </c>
      <c r="F196" s="19">
        <f t="shared" si="11"/>
        <v>-0.21494842418929999</v>
      </c>
      <c r="G196" s="19">
        <f t="shared" si="12"/>
        <v>-0.18920796494683775</v>
      </c>
      <c r="H196" s="21" t="s">
        <v>49</v>
      </c>
      <c r="I196" s="18">
        <v>6.1428086444019172</v>
      </c>
      <c r="J196" s="19">
        <v>0.35165321590344933</v>
      </c>
      <c r="K196" s="18">
        <v>1667114.990849271</v>
      </c>
    </row>
    <row r="197" spans="1:11" ht="27.95" customHeight="1">
      <c r="A197" s="12">
        <v>42593</v>
      </c>
      <c r="B197" s="13">
        <v>290047.4754386876</v>
      </c>
      <c r="C197" s="14">
        <v>0.60892449771448098</v>
      </c>
      <c r="D197" s="15">
        <f t="shared" si="13"/>
        <v>176617.01329485609</v>
      </c>
      <c r="E197" s="13">
        <f t="shared" si="14"/>
        <v>113430.46214383151</v>
      </c>
      <c r="F197" s="14">
        <f t="shared" si="11"/>
        <v>4.1146700296189311E-2</v>
      </c>
      <c r="G197" s="14">
        <f t="shared" si="12"/>
        <v>0.11473056519371096</v>
      </c>
      <c r="H197" s="16" t="s">
        <v>12</v>
      </c>
      <c r="I197" s="13">
        <v>6.3479622462706713</v>
      </c>
      <c r="J197" s="14">
        <v>0.36396310403463683</v>
      </c>
      <c r="K197" s="13">
        <v>1841210.4237109087</v>
      </c>
    </row>
    <row r="198" spans="1:11" ht="27.95" customHeight="1">
      <c r="A198" s="17">
        <v>42594</v>
      </c>
      <c r="B198" s="18">
        <v>237842.16527886922</v>
      </c>
      <c r="C198" s="19">
        <v>0.57908935906160586</v>
      </c>
      <c r="D198" s="20">
        <f t="shared" si="13"/>
        <v>137731.8670491649</v>
      </c>
      <c r="E198" s="18">
        <f t="shared" si="14"/>
        <v>100110.29822970432</v>
      </c>
      <c r="F198" s="19">
        <f t="shared" si="11"/>
        <v>-0.22016648068198147</v>
      </c>
      <c r="G198" s="19">
        <f t="shared" si="12"/>
        <v>-0.11743021814754684</v>
      </c>
      <c r="H198" s="21" t="s">
        <v>122</v>
      </c>
      <c r="I198" s="18">
        <v>6.3483572012454612</v>
      </c>
      <c r="J198" s="19">
        <v>0.3384938751333969</v>
      </c>
      <c r="K198" s="18">
        <v>1509907.0227079224</v>
      </c>
    </row>
    <row r="199" spans="1:11" ht="27.95" customHeight="1">
      <c r="A199" s="12">
        <v>42595</v>
      </c>
      <c r="B199" s="13">
        <v>259532.11119516403</v>
      </c>
      <c r="C199" s="14">
        <v>0.62815461382540017</v>
      </c>
      <c r="D199" s="15">
        <f t="shared" si="13"/>
        <v>163026.29308308908</v>
      </c>
      <c r="E199" s="13">
        <f t="shared" si="14"/>
        <v>96505.81811207495</v>
      </c>
      <c r="F199" s="14">
        <f t="shared" si="11"/>
        <v>0.18364977238633573</v>
      </c>
      <c r="G199" s="14">
        <f t="shared" si="12"/>
        <v>-3.6005088201404065E-2</v>
      </c>
      <c r="H199" s="16" t="s">
        <v>23</v>
      </c>
      <c r="I199" s="13">
        <v>5.4672865473143162</v>
      </c>
      <c r="J199" s="14">
        <v>0.34038505899468308</v>
      </c>
      <c r="K199" s="13">
        <v>1418936.4201334037</v>
      </c>
    </row>
    <row r="200" spans="1:11" ht="27.95" customHeight="1">
      <c r="A200" s="17">
        <v>42596</v>
      </c>
      <c r="B200" s="18">
        <v>242109.59645675943</v>
      </c>
      <c r="C200" s="19">
        <v>0.59604855440192928</v>
      </c>
      <c r="D200" s="20">
        <f t="shared" si="13"/>
        <v>144309.07497488591</v>
      </c>
      <c r="E200" s="18">
        <f t="shared" si="14"/>
        <v>97800.521481873526</v>
      </c>
      <c r="F200" s="19">
        <f t="shared" si="11"/>
        <v>-0.11481103909210295</v>
      </c>
      <c r="G200" s="19">
        <f t="shared" si="12"/>
        <v>1.3415806374440549E-2</v>
      </c>
      <c r="H200" s="21" t="s">
        <v>41</v>
      </c>
      <c r="I200" s="18">
        <v>6.2242494674742286</v>
      </c>
      <c r="J200" s="19">
        <v>0.38857210443280921</v>
      </c>
      <c r="K200" s="18">
        <v>1506950.5268163853</v>
      </c>
    </row>
    <row r="201" spans="1:11" ht="27.95" customHeight="1">
      <c r="A201" s="12">
        <v>42597</v>
      </c>
      <c r="B201" s="13">
        <v>229357.19523601484</v>
      </c>
      <c r="C201" s="14">
        <v>0.59659071599261304</v>
      </c>
      <c r="D201" s="15">
        <f t="shared" si="13"/>
        <v>136832.37332391163</v>
      </c>
      <c r="E201" s="13">
        <f t="shared" si="14"/>
        <v>92524.821912103216</v>
      </c>
      <c r="F201" s="14">
        <f t="shared" si="11"/>
        <v>-5.1810335921531281E-2</v>
      </c>
      <c r="G201" s="14">
        <f t="shared" si="12"/>
        <v>-5.3943470748753775E-2</v>
      </c>
      <c r="H201" s="16" t="s">
        <v>33</v>
      </c>
      <c r="I201" s="13">
        <v>7.3504695282591239</v>
      </c>
      <c r="J201" s="14">
        <v>0.35684044911016577</v>
      </c>
      <c r="K201" s="13">
        <v>1685883.0746693059</v>
      </c>
    </row>
    <row r="202" spans="1:11" ht="27.95" customHeight="1">
      <c r="A202" s="17">
        <v>42598</v>
      </c>
      <c r="B202" s="18">
        <v>356553.05010810349</v>
      </c>
      <c r="C202" s="19">
        <v>0.65066160422753438</v>
      </c>
      <c r="D202" s="20">
        <f t="shared" si="13"/>
        <v>231995.37957555905</v>
      </c>
      <c r="E202" s="18">
        <f t="shared" si="14"/>
        <v>124557.67053254443</v>
      </c>
      <c r="F202" s="19">
        <f t="shared" si="11"/>
        <v>0.6954714293113673</v>
      </c>
      <c r="G202" s="19">
        <f t="shared" si="12"/>
        <v>0.34620816293893331</v>
      </c>
      <c r="H202" s="21" t="s">
        <v>38</v>
      </c>
      <c r="I202" s="18">
        <v>6.2672684841534938</v>
      </c>
      <c r="J202" s="19">
        <v>0.29166220096500495</v>
      </c>
      <c r="K202" s="18">
        <v>2234613.6938713188</v>
      </c>
    </row>
    <row r="203" spans="1:11" ht="27.95" customHeight="1">
      <c r="A203" s="12">
        <v>42599</v>
      </c>
      <c r="B203" s="13">
        <v>314239.87904121133</v>
      </c>
      <c r="C203" s="14">
        <v>0.55561328671747878</v>
      </c>
      <c r="D203" s="15">
        <f t="shared" si="13"/>
        <v>174595.85201179041</v>
      </c>
      <c r="E203" s="13">
        <f t="shared" si="14"/>
        <v>139644.02702942092</v>
      </c>
      <c r="F203" s="14">
        <f t="shared" si="11"/>
        <v>-0.24741668419768711</v>
      </c>
      <c r="G203" s="14">
        <f t="shared" si="12"/>
        <v>0.12111944958809036</v>
      </c>
      <c r="H203" s="16" t="s">
        <v>26</v>
      </c>
      <c r="I203" s="13">
        <v>5.9526544308938414</v>
      </c>
      <c r="J203" s="14">
        <v>0.36418344592639135</v>
      </c>
      <c r="K203" s="13">
        <v>1870561.4083382112</v>
      </c>
    </row>
    <row r="204" spans="1:11" ht="27.95" customHeight="1">
      <c r="A204" s="17">
        <v>42600</v>
      </c>
      <c r="B204" s="18">
        <v>263514.91644143907</v>
      </c>
      <c r="C204" s="19">
        <v>0.5926350106626217</v>
      </c>
      <c r="D204" s="20">
        <f t="shared" si="13"/>
        <v>156168.16531503212</v>
      </c>
      <c r="E204" s="18">
        <f t="shared" si="14"/>
        <v>107346.75112640695</v>
      </c>
      <c r="F204" s="19">
        <f t="shared" si="11"/>
        <v>-0.10554481383391556</v>
      </c>
      <c r="G204" s="19">
        <f t="shared" si="12"/>
        <v>-0.23128290260642093</v>
      </c>
      <c r="H204" s="21" t="s">
        <v>37</v>
      </c>
      <c r="I204" s="18">
        <v>6.1519724385287482</v>
      </c>
      <c r="J204" s="19">
        <v>0.33562847946469776</v>
      </c>
      <c r="K204" s="18">
        <v>1621136.5030889395</v>
      </c>
    </row>
    <row r="205" spans="1:11" ht="27.95" customHeight="1">
      <c r="A205" s="12">
        <v>42601</v>
      </c>
      <c r="B205" s="13">
        <v>221404.32013541283</v>
      </c>
      <c r="C205" s="14">
        <v>0.52118651998190046</v>
      </c>
      <c r="D205" s="15">
        <f t="shared" si="13"/>
        <v>115392.94712033443</v>
      </c>
      <c r="E205" s="13">
        <f t="shared" si="14"/>
        <v>106011.3730150784</v>
      </c>
      <c r="F205" s="14">
        <f t="shared" si="11"/>
        <v>-0.26109814450623398</v>
      </c>
      <c r="G205" s="14">
        <f t="shared" si="12"/>
        <v>-1.2439855862578153E-2</v>
      </c>
      <c r="H205" s="16" t="s">
        <v>123</v>
      </c>
      <c r="I205" s="13">
        <v>6.621530525539983</v>
      </c>
      <c r="J205" s="14">
        <v>0.33240652085643807</v>
      </c>
      <c r="K205" s="13">
        <v>1466035.4642630629</v>
      </c>
    </row>
    <row r="206" spans="1:11" ht="27.95" customHeight="1">
      <c r="A206" s="17">
        <v>42602</v>
      </c>
      <c r="B206" s="18">
        <v>288651.79378031089</v>
      </c>
      <c r="C206" s="19">
        <v>0.54793325092079004</v>
      </c>
      <c r="D206" s="20">
        <f t="shared" si="13"/>
        <v>158161.91575016323</v>
      </c>
      <c r="E206" s="18">
        <f t="shared" si="14"/>
        <v>130489.87803014767</v>
      </c>
      <c r="F206" s="19">
        <f t="shared" si="11"/>
        <v>0.37063763165029778</v>
      </c>
      <c r="G206" s="19">
        <f t="shared" si="12"/>
        <v>0.23090451825001454</v>
      </c>
      <c r="H206" s="21" t="s">
        <v>124</v>
      </c>
      <c r="I206" s="18">
        <v>6.7318209577816326</v>
      </c>
      <c r="J206" s="19">
        <v>0.31791857467357765</v>
      </c>
      <c r="K206" s="18">
        <v>1943152.1948715588</v>
      </c>
    </row>
    <row r="207" spans="1:11" ht="27.95" customHeight="1">
      <c r="A207" s="12">
        <v>42603</v>
      </c>
      <c r="B207" s="13">
        <v>281830.81463464827</v>
      </c>
      <c r="C207" s="14">
        <v>0.53551452008470879</v>
      </c>
      <c r="D207" s="15">
        <f t="shared" si="13"/>
        <v>150924.49344415619</v>
      </c>
      <c r="E207" s="13">
        <f t="shared" si="14"/>
        <v>130906.32119049208</v>
      </c>
      <c r="F207" s="14">
        <f t="shared" si="11"/>
        <v>-4.5759576644477808E-2</v>
      </c>
      <c r="G207" s="14">
        <f t="shared" si="12"/>
        <v>3.1913828614982477E-3</v>
      </c>
      <c r="H207" s="16" t="s">
        <v>54</v>
      </c>
      <c r="I207" s="13">
        <v>6.9661017089133592</v>
      </c>
      <c r="J207" s="14">
        <v>0.3442781919426679</v>
      </c>
      <c r="K207" s="13">
        <v>1963262.1194508676</v>
      </c>
    </row>
    <row r="208" spans="1:11" ht="27.95" customHeight="1">
      <c r="A208" s="17">
        <v>42604</v>
      </c>
      <c r="B208" s="18">
        <v>223143.59348289116</v>
      </c>
      <c r="C208" s="19">
        <v>0.58392621853136895</v>
      </c>
      <c r="D208" s="20">
        <f t="shared" si="13"/>
        <v>130299.39473196566</v>
      </c>
      <c r="E208" s="18">
        <f t="shared" si="14"/>
        <v>92844.198750925498</v>
      </c>
      <c r="F208" s="19">
        <f t="shared" si="11"/>
        <v>-0.13665839282622511</v>
      </c>
      <c r="G208" s="19">
        <f t="shared" si="12"/>
        <v>-0.29075847593470594</v>
      </c>
      <c r="H208" s="21" t="s">
        <v>125</v>
      </c>
      <c r="I208" s="18">
        <v>5.6057194943751885</v>
      </c>
      <c r="J208" s="19">
        <v>0.34606280332937855</v>
      </c>
      <c r="K208" s="18">
        <v>1250880.3920319751</v>
      </c>
    </row>
    <row r="209" spans="1:11" ht="27.95" customHeight="1">
      <c r="A209" s="12">
        <v>42605</v>
      </c>
      <c r="B209" s="13">
        <v>342922.0480412473</v>
      </c>
      <c r="C209" s="14">
        <v>0.62855751116450309</v>
      </c>
      <c r="D209" s="15">
        <f t="shared" si="13"/>
        <v>215546.22904024055</v>
      </c>
      <c r="E209" s="13">
        <f t="shared" si="14"/>
        <v>127375.81900100675</v>
      </c>
      <c r="F209" s="14">
        <f t="shared" si="11"/>
        <v>0.65423814503231714</v>
      </c>
      <c r="G209" s="14">
        <f t="shared" si="12"/>
        <v>0.37193083374783314</v>
      </c>
      <c r="H209" s="16" t="s">
        <v>36</v>
      </c>
      <c r="I209" s="13">
        <v>6.3799794488811568</v>
      </c>
      <c r="J209" s="14">
        <v>0.29324195592755753</v>
      </c>
      <c r="K209" s="13">
        <v>2187835.6190713947</v>
      </c>
    </row>
    <row r="210" spans="1:11" ht="27.95" customHeight="1">
      <c r="A210" s="17">
        <v>42606</v>
      </c>
      <c r="B210" s="18">
        <v>264298.94789808523</v>
      </c>
      <c r="C210" s="19">
        <v>0.57590797660238968</v>
      </c>
      <c r="D210" s="20">
        <f t="shared" si="13"/>
        <v>152211.87230212666</v>
      </c>
      <c r="E210" s="18">
        <f t="shared" si="14"/>
        <v>112087.07559595857</v>
      </c>
      <c r="F210" s="19">
        <f t="shared" si="11"/>
        <v>-0.29383189406802346</v>
      </c>
      <c r="G210" s="19">
        <f t="shared" si="12"/>
        <v>-0.12002861708726162</v>
      </c>
      <c r="H210" s="21" t="s">
        <v>37</v>
      </c>
      <c r="I210" s="18">
        <v>5.73422650658775</v>
      </c>
      <c r="J210" s="19">
        <v>0.32938446104528751</v>
      </c>
      <c r="K210" s="18">
        <v>1515550.0327004548</v>
      </c>
    </row>
    <row r="211" spans="1:11" ht="27.95" customHeight="1">
      <c r="A211" s="12">
        <v>42607</v>
      </c>
      <c r="B211" s="13">
        <v>266358.88850333169</v>
      </c>
      <c r="C211" s="14">
        <v>0.6651474073103667</v>
      </c>
      <c r="D211" s="15">
        <f t="shared" si="13"/>
        <v>177167.92410206213</v>
      </c>
      <c r="E211" s="13">
        <f t="shared" si="14"/>
        <v>89190.964401269564</v>
      </c>
      <c r="F211" s="14">
        <f t="shared" si="11"/>
        <v>0.16395601356509157</v>
      </c>
      <c r="G211" s="14">
        <f t="shared" si="12"/>
        <v>-0.20427075176109374</v>
      </c>
      <c r="H211" s="16" t="s">
        <v>42</v>
      </c>
      <c r="I211" s="13">
        <v>5.3743308490513435</v>
      </c>
      <c r="J211" s="14">
        <v>0.35466098444124805</v>
      </c>
      <c r="K211" s="13">
        <v>1431500.7914024829</v>
      </c>
    </row>
    <row r="212" spans="1:11" ht="27.95" customHeight="1">
      <c r="A212" s="17">
        <v>42608</v>
      </c>
      <c r="B212" s="18">
        <v>181752.1127767039</v>
      </c>
      <c r="C212" s="19">
        <v>0.56745718837234804</v>
      </c>
      <c r="D212" s="20">
        <f t="shared" si="13"/>
        <v>103136.54289700231</v>
      </c>
      <c r="E212" s="18">
        <f t="shared" si="14"/>
        <v>78615.569879701594</v>
      </c>
      <c r="F212" s="19">
        <f t="shared" si="11"/>
        <v>-0.41785995732733283</v>
      </c>
      <c r="G212" s="19">
        <f t="shared" si="12"/>
        <v>-0.11857024523234595</v>
      </c>
      <c r="H212" s="21" t="s">
        <v>123</v>
      </c>
      <c r="I212" s="18">
        <v>6.8903737844562292</v>
      </c>
      <c r="J212" s="19">
        <v>0.34915749296313359</v>
      </c>
      <c r="K212" s="18">
        <v>1252339.9931461327</v>
      </c>
    </row>
    <row r="213" spans="1:11" ht="27.95" customHeight="1">
      <c r="A213" s="12">
        <v>42609</v>
      </c>
      <c r="B213" s="13">
        <v>235977.1902748252</v>
      </c>
      <c r="C213" s="14">
        <v>0.59151686794096459</v>
      </c>
      <c r="D213" s="15">
        <f t="shared" si="13"/>
        <v>139584.48849687364</v>
      </c>
      <c r="E213" s="13">
        <f t="shared" si="14"/>
        <v>96392.701777951559</v>
      </c>
      <c r="F213" s="14">
        <f t="shared" si="11"/>
        <v>0.35339506809211374</v>
      </c>
      <c r="G213" s="14">
        <f t="shared" si="12"/>
        <v>0.22612736796861904</v>
      </c>
      <c r="H213" s="16" t="s">
        <v>126</v>
      </c>
      <c r="I213" s="13">
        <v>6.7918434375161203</v>
      </c>
      <c r="J213" s="14">
        <v>0.31904904051118255</v>
      </c>
      <c r="K213" s="13">
        <v>1602720.1311715643</v>
      </c>
    </row>
    <row r="214" spans="1:11" ht="27.95" customHeight="1">
      <c r="A214" s="17">
        <v>42610</v>
      </c>
      <c r="B214" s="18">
        <v>242651.91828857048</v>
      </c>
      <c r="C214" s="19">
        <v>0.52921955311364755</v>
      </c>
      <c r="D214" s="20">
        <f t="shared" si="13"/>
        <v>128416.13975884659</v>
      </c>
      <c r="E214" s="18">
        <f t="shared" si="14"/>
        <v>114235.77852972389</v>
      </c>
      <c r="F214" s="19">
        <f>(D214-D213)/D213</f>
        <v>-8.0011388502363542E-2</v>
      </c>
      <c r="G214" s="19">
        <f>(E214-E213)/E213</f>
        <v>0.1851081712895164</v>
      </c>
      <c r="H214" s="21" t="s">
        <v>123</v>
      </c>
      <c r="I214" s="18">
        <v>6.3527847456951241</v>
      </c>
      <c r="J214" s="19">
        <v>0.3158561215251755</v>
      </c>
      <c r="K214" s="18">
        <v>1541515.4050172903</v>
      </c>
    </row>
    <row r="215" spans="1:11" ht="27.95" customHeight="1">
      <c r="A215" s="12">
        <v>42611</v>
      </c>
      <c r="B215" s="13">
        <v>223126.30593177513</v>
      </c>
      <c r="C215" s="14">
        <v>0.59841403270478055</v>
      </c>
      <c r="D215" s="15">
        <f t="shared" si="13"/>
        <v>133521.91253515414</v>
      </c>
      <c r="E215" s="13">
        <f t="shared" si="14"/>
        <v>89604.393396620988</v>
      </c>
      <c r="F215" s="14">
        <f t="shared" ref="F215:F265" si="15">(D215-D214)/D214</f>
        <v>3.9759587742597718E-2</v>
      </c>
      <c r="G215" s="14">
        <f t="shared" ref="G215:G265" si="16">(E215-E214)/E214</f>
        <v>-0.21561883194671685</v>
      </c>
      <c r="H215" s="16" t="s">
        <v>9</v>
      </c>
      <c r="I215" s="13">
        <v>5.8925940152077754</v>
      </c>
      <c r="J215" s="14">
        <v>0.33572592899375808</v>
      </c>
      <c r="K215" s="13">
        <v>1314792.7349689971</v>
      </c>
    </row>
    <row r="216" spans="1:11" ht="27.95" customHeight="1">
      <c r="A216" s="17">
        <v>42612</v>
      </c>
      <c r="B216" s="18">
        <v>339684.00214856426</v>
      </c>
      <c r="C216" s="19">
        <v>0.58910382747790435</v>
      </c>
      <c r="D216" s="20">
        <f t="shared" si="13"/>
        <v>200109.14579873189</v>
      </c>
      <c r="E216" s="18">
        <f t="shared" si="14"/>
        <v>139574.85634983238</v>
      </c>
      <c r="F216" s="19">
        <f t="shared" si="15"/>
        <v>0.49869891764804081</v>
      </c>
      <c r="G216" s="19">
        <f t="shared" si="16"/>
        <v>0.55767871483738873</v>
      </c>
      <c r="H216" s="21" t="s">
        <v>105</v>
      </c>
      <c r="I216" s="18">
        <v>6.6393190059313891</v>
      </c>
      <c r="J216" s="19">
        <v>0.32056388672510072</v>
      </c>
      <c r="K216" s="18">
        <v>2255270.4514758014</v>
      </c>
    </row>
    <row r="217" spans="1:11" ht="27.95" customHeight="1">
      <c r="A217" s="12">
        <v>42613</v>
      </c>
      <c r="B217" s="13">
        <v>279203.57655332965</v>
      </c>
      <c r="C217" s="14">
        <v>0.60405841035250274</v>
      </c>
      <c r="D217" s="15">
        <f t="shared" si="13"/>
        <v>168655.2686175376</v>
      </c>
      <c r="E217" s="13">
        <f t="shared" si="14"/>
        <v>110548.30793579205</v>
      </c>
      <c r="F217" s="14">
        <f t="shared" si="15"/>
        <v>-0.15718360625471028</v>
      </c>
      <c r="G217" s="14">
        <f t="shared" si="16"/>
        <v>-0.20796402140861087</v>
      </c>
      <c r="H217" s="16" t="s">
        <v>127</v>
      </c>
      <c r="I217" s="13">
        <v>7.0647688417601842</v>
      </c>
      <c r="J217" s="14">
        <v>0.26435716362838235</v>
      </c>
      <c r="K217" s="13">
        <v>1972508.7281419677</v>
      </c>
    </row>
    <row r="218" spans="1:11" ht="27.95" customHeight="1">
      <c r="A218" s="17">
        <v>42614</v>
      </c>
      <c r="B218" s="18">
        <v>286032.38584109943</v>
      </c>
      <c r="C218" s="19">
        <v>0.54880390833316306</v>
      </c>
      <c r="D218" s="20">
        <f t="shared" si="13"/>
        <v>156975.69125945464</v>
      </c>
      <c r="E218" s="18">
        <f t="shared" si="14"/>
        <v>129056.69458164478</v>
      </c>
      <c r="F218" s="19">
        <f t="shared" si="15"/>
        <v>-6.9251185888351524E-2</v>
      </c>
      <c r="G218" s="19">
        <f t="shared" si="16"/>
        <v>0.16742351820167753</v>
      </c>
      <c r="H218" s="21" t="s">
        <v>67</v>
      </c>
      <c r="I218" s="18">
        <v>5.7951816331233177</v>
      </c>
      <c r="J218" s="19">
        <v>0.38402233008283132</v>
      </c>
      <c r="K218" s="18">
        <v>1657609.6289047815</v>
      </c>
    </row>
    <row r="219" spans="1:11" ht="27.95" customHeight="1">
      <c r="A219" s="12">
        <v>42615</v>
      </c>
      <c r="B219" s="13">
        <v>198806.42561696598</v>
      </c>
      <c r="C219" s="14">
        <v>0.54381373467362448</v>
      </c>
      <c r="D219" s="15">
        <f t="shared" si="13"/>
        <v>108113.66479187639</v>
      </c>
      <c r="E219" s="13">
        <f t="shared" si="14"/>
        <v>90692.760825089586</v>
      </c>
      <c r="F219" s="14">
        <f t="shared" si="15"/>
        <v>-0.3112712935075882</v>
      </c>
      <c r="G219" s="14">
        <f t="shared" si="16"/>
        <v>-0.29726418982693786</v>
      </c>
      <c r="H219" s="16" t="s">
        <v>42</v>
      </c>
      <c r="I219" s="13">
        <v>5.4684013032711061</v>
      </c>
      <c r="J219" s="14">
        <v>0.39758220695906665</v>
      </c>
      <c r="K219" s="13">
        <v>1087153.3169424869</v>
      </c>
    </row>
    <row r="220" spans="1:11" ht="27.95" customHeight="1">
      <c r="A220" s="17">
        <v>42616</v>
      </c>
      <c r="B220" s="18">
        <v>259971.01005059716</v>
      </c>
      <c r="C220" s="19">
        <v>0.55646660872838338</v>
      </c>
      <c r="D220" s="20">
        <f t="shared" si="13"/>
        <v>144665.18633054828</v>
      </c>
      <c r="E220" s="18">
        <f t="shared" si="14"/>
        <v>115305.82372004888</v>
      </c>
      <c r="F220" s="19">
        <f t="shared" si="15"/>
        <v>0.33808419693324793</v>
      </c>
      <c r="G220" s="19">
        <f t="shared" si="16"/>
        <v>0.27138949868808321</v>
      </c>
      <c r="H220" s="21" t="s">
        <v>66</v>
      </c>
      <c r="I220" s="18">
        <v>5.3084573359656497</v>
      </c>
      <c r="J220" s="19">
        <v>0.34517935060584848</v>
      </c>
      <c r="K220" s="18">
        <v>1380045.0154414922</v>
      </c>
    </row>
    <row r="221" spans="1:11" ht="27.95" customHeight="1">
      <c r="A221" s="12">
        <v>42617</v>
      </c>
      <c r="B221" s="13">
        <v>297813.97499007767</v>
      </c>
      <c r="C221" s="14">
        <v>0.52776388806920316</v>
      </c>
      <c r="D221" s="15">
        <f t="shared" si="13"/>
        <v>157175.46136210783</v>
      </c>
      <c r="E221" s="13">
        <f t="shared" si="14"/>
        <v>140638.51362796983</v>
      </c>
      <c r="F221" s="14">
        <f t="shared" si="15"/>
        <v>8.6477440418696025E-2</v>
      </c>
      <c r="G221" s="14">
        <f t="shared" si="16"/>
        <v>0.21970000378667964</v>
      </c>
      <c r="H221" s="16" t="s">
        <v>101</v>
      </c>
      <c r="I221" s="13">
        <v>7.3312209637530543</v>
      </c>
      <c r="J221" s="14">
        <v>0.33265282300808796</v>
      </c>
      <c r="K221" s="13">
        <v>2183340.0567458854</v>
      </c>
    </row>
    <row r="222" spans="1:11" ht="27.95" customHeight="1">
      <c r="A222" s="17">
        <v>42618</v>
      </c>
      <c r="B222" s="18">
        <v>235934.15708680401</v>
      </c>
      <c r="C222" s="19">
        <v>0.56619936287461126</v>
      </c>
      <c r="D222" s="20">
        <f t="shared" si="13"/>
        <v>133585.76942290689</v>
      </c>
      <c r="E222" s="18">
        <f t="shared" si="14"/>
        <v>102348.38766389713</v>
      </c>
      <c r="F222" s="19">
        <f t="shared" si="15"/>
        <v>-0.15008508156915132</v>
      </c>
      <c r="G222" s="19">
        <f t="shared" si="16"/>
        <v>-0.2722591769233379</v>
      </c>
      <c r="H222" s="21" t="s">
        <v>128</v>
      </c>
      <c r="I222" s="18">
        <v>6.0458412713967151</v>
      </c>
      <c r="J222" s="19">
        <v>0.3374139343281054</v>
      </c>
      <c r="K222" s="18">
        <v>1426420.4642475955</v>
      </c>
    </row>
    <row r="223" spans="1:11" ht="27.95" customHeight="1">
      <c r="A223" s="12">
        <v>42619</v>
      </c>
      <c r="B223" s="13">
        <v>342515.07838706544</v>
      </c>
      <c r="C223" s="14">
        <v>0.56286572815618852</v>
      </c>
      <c r="D223" s="15">
        <f t="shared" si="13"/>
        <v>192789.99900080956</v>
      </c>
      <c r="E223" s="13">
        <f t="shared" si="14"/>
        <v>149725.07938625588</v>
      </c>
      <c r="F223" s="14">
        <f t="shared" si="15"/>
        <v>0.44319263821038796</v>
      </c>
      <c r="G223" s="14">
        <f t="shared" si="16"/>
        <v>0.46289631721351132</v>
      </c>
      <c r="H223" s="16" t="s">
        <v>65</v>
      </c>
      <c r="I223" s="13">
        <v>6.5799471341224445</v>
      </c>
      <c r="J223" s="14">
        <v>0.29314164094575557</v>
      </c>
      <c r="K223" s="13">
        <v>2253731.1084266957</v>
      </c>
    </row>
    <row r="224" spans="1:11" ht="27.95" customHeight="1">
      <c r="A224" s="17">
        <v>42620</v>
      </c>
      <c r="B224" s="18">
        <v>309691.06828881556</v>
      </c>
      <c r="C224" s="19">
        <v>0.57170056920507573</v>
      </c>
      <c r="D224" s="20">
        <f t="shared" si="13"/>
        <v>177050.56001844382</v>
      </c>
      <c r="E224" s="18">
        <f t="shared" si="14"/>
        <v>132640.50827037173</v>
      </c>
      <c r="F224" s="19">
        <f t="shared" si="15"/>
        <v>-8.164032918688717E-2</v>
      </c>
      <c r="G224" s="19">
        <f t="shared" si="16"/>
        <v>-0.11410627522066577</v>
      </c>
      <c r="H224" s="21" t="s">
        <v>66</v>
      </c>
      <c r="I224" s="18">
        <v>5.6959787257960155</v>
      </c>
      <c r="J224" s="19">
        <v>0.34000842338474457</v>
      </c>
      <c r="K224" s="18">
        <v>1763993.7365421345</v>
      </c>
    </row>
    <row r="225" spans="1:11" ht="27.95" customHeight="1">
      <c r="A225" s="12">
        <v>42621</v>
      </c>
      <c r="B225" s="13">
        <v>274097.32758327603</v>
      </c>
      <c r="C225" s="14">
        <v>0.59724076087952527</v>
      </c>
      <c r="D225" s="15">
        <f t="shared" si="13"/>
        <v>163702.09648088025</v>
      </c>
      <c r="E225" s="13">
        <f t="shared" si="14"/>
        <v>110395.23110239577</v>
      </c>
      <c r="F225" s="14">
        <f t="shared" si="15"/>
        <v>-7.5393512091534901E-2</v>
      </c>
      <c r="G225" s="14">
        <f t="shared" si="16"/>
        <v>-0.16771103683221447</v>
      </c>
      <c r="H225" s="16" t="s">
        <v>114</v>
      </c>
      <c r="I225" s="13">
        <v>5.4523866101518133</v>
      </c>
      <c r="J225" s="14">
        <v>0.36477950091595163</v>
      </c>
      <c r="K225" s="13">
        <v>1494484.5987934493</v>
      </c>
    </row>
    <row r="226" spans="1:11" ht="27.95" customHeight="1">
      <c r="A226" s="17">
        <v>42622</v>
      </c>
      <c r="B226" s="18">
        <v>206144.18330026561</v>
      </c>
      <c r="C226" s="19">
        <v>0.53151019483721718</v>
      </c>
      <c r="D226" s="20">
        <f t="shared" si="13"/>
        <v>109567.73503048318</v>
      </c>
      <c r="E226" s="18">
        <f t="shared" si="14"/>
        <v>96576.448269782428</v>
      </c>
      <c r="F226" s="19">
        <f t="shared" si="15"/>
        <v>-0.33068826004143292</v>
      </c>
      <c r="G226" s="19">
        <f t="shared" si="16"/>
        <v>-0.12517554150320043</v>
      </c>
      <c r="H226" s="21" t="s">
        <v>68</v>
      </c>
      <c r="I226" s="18">
        <v>5.1062086857588467</v>
      </c>
      <c r="J226" s="19">
        <v>0.36360860863266764</v>
      </c>
      <c r="K226" s="18">
        <v>1052615.21928648</v>
      </c>
    </row>
    <row r="227" spans="1:11" ht="27.95" customHeight="1">
      <c r="A227" s="12">
        <v>42623</v>
      </c>
      <c r="B227" s="13">
        <v>227484.9207737837</v>
      </c>
      <c r="C227" s="14">
        <v>0.58171323483381265</v>
      </c>
      <c r="D227" s="15">
        <f t="shared" si="13"/>
        <v>132330.9891392313</v>
      </c>
      <c r="E227" s="13">
        <f t="shared" si="14"/>
        <v>95153.931634552398</v>
      </c>
      <c r="F227" s="14">
        <f t="shared" si="15"/>
        <v>0.20775508503863011</v>
      </c>
      <c r="G227" s="14">
        <f t="shared" si="16"/>
        <v>-1.4729436220891933E-2</v>
      </c>
      <c r="H227" s="16" t="s">
        <v>77</v>
      </c>
      <c r="I227" s="13">
        <v>5.458174864734807</v>
      </c>
      <c r="J227" s="14">
        <v>0.36684840903598082</v>
      </c>
      <c r="K227" s="13">
        <v>1241652.4766736552</v>
      </c>
    </row>
    <row r="228" spans="1:11" ht="27.95" customHeight="1">
      <c r="A228" s="17">
        <v>42624</v>
      </c>
      <c r="B228" s="18">
        <v>241871.88906796029</v>
      </c>
      <c r="C228" s="19">
        <v>0.56760491151937331</v>
      </c>
      <c r="D228" s="20">
        <f t="shared" si="13"/>
        <v>137287.67219344329</v>
      </c>
      <c r="E228" s="18">
        <f t="shared" si="14"/>
        <v>104584.21687451701</v>
      </c>
      <c r="F228" s="19">
        <f t="shared" si="15"/>
        <v>3.7456706750652637E-2</v>
      </c>
      <c r="G228" s="19">
        <f t="shared" si="16"/>
        <v>9.9105576385245989E-2</v>
      </c>
      <c r="H228" s="21" t="s">
        <v>27</v>
      </c>
      <c r="I228" s="18">
        <v>6.172440099411749</v>
      </c>
      <c r="J228" s="19">
        <v>0.33938249987076441</v>
      </c>
      <c r="K228" s="18">
        <v>1492939.7470035483</v>
      </c>
    </row>
    <row r="229" spans="1:11" ht="27.95" customHeight="1">
      <c r="A229" s="12">
        <v>42625</v>
      </c>
      <c r="B229" s="13">
        <v>268365.7106162514</v>
      </c>
      <c r="C229" s="14">
        <v>0.61446133891395782</v>
      </c>
      <c r="D229" s="15">
        <f t="shared" si="13"/>
        <v>164900.35386385757</v>
      </c>
      <c r="E229" s="13">
        <f t="shared" si="14"/>
        <v>103465.35675239383</v>
      </c>
      <c r="F229" s="14">
        <f t="shared" si="15"/>
        <v>0.20113008858877743</v>
      </c>
      <c r="G229" s="14">
        <f t="shared" si="16"/>
        <v>-1.0698173735580189E-2</v>
      </c>
      <c r="H229" s="16" t="s">
        <v>129</v>
      </c>
      <c r="I229" s="13">
        <v>4.3814721503033809</v>
      </c>
      <c r="J229" s="14">
        <v>0.42578579033332697</v>
      </c>
      <c r="K229" s="13">
        <v>1175836.8871614817</v>
      </c>
    </row>
    <row r="230" spans="1:11" ht="27.95" customHeight="1">
      <c r="A230" s="17">
        <v>42626</v>
      </c>
      <c r="B230" s="18">
        <v>357905.22806184989</v>
      </c>
      <c r="C230" s="19">
        <v>0.64419257302771138</v>
      </c>
      <c r="D230" s="20">
        <f t="shared" si="13"/>
        <v>230559.88976523292</v>
      </c>
      <c r="E230" s="18">
        <f t="shared" si="14"/>
        <v>127345.33829661697</v>
      </c>
      <c r="F230" s="19">
        <f t="shared" si="15"/>
        <v>0.39817704670048276</v>
      </c>
      <c r="G230" s="19">
        <f t="shared" si="16"/>
        <v>0.23080171270632235</v>
      </c>
      <c r="H230" s="21" t="s">
        <v>102</v>
      </c>
      <c r="I230" s="18">
        <v>5.175470925640056</v>
      </c>
      <c r="J230" s="19">
        <v>0.31302590192168139</v>
      </c>
      <c r="K230" s="18">
        <v>1852328.1019686777</v>
      </c>
    </row>
    <row r="231" spans="1:11" ht="27.95" customHeight="1">
      <c r="A231" s="12">
        <v>42627</v>
      </c>
      <c r="B231" s="13">
        <v>231993.12329746623</v>
      </c>
      <c r="C231" s="14">
        <v>0.56182338026978651</v>
      </c>
      <c r="D231" s="15">
        <f t="shared" si="13"/>
        <v>130339.16073032784</v>
      </c>
      <c r="E231" s="13">
        <f t="shared" si="14"/>
        <v>101653.96256713838</v>
      </c>
      <c r="F231" s="14">
        <f t="shared" si="15"/>
        <v>-0.43468414708627162</v>
      </c>
      <c r="G231" s="14">
        <f t="shared" si="16"/>
        <v>-0.20174571031125921</v>
      </c>
      <c r="H231" s="16" t="s">
        <v>111</v>
      </c>
      <c r="I231" s="13">
        <v>6.3268983653229149</v>
      </c>
      <c r="J231" s="14">
        <v>0.34432549059635953</v>
      </c>
      <c r="K231" s="13">
        <v>1467796.9125568965</v>
      </c>
    </row>
    <row r="232" spans="1:11" ht="27.95" customHeight="1">
      <c r="A232" s="17">
        <v>42628</v>
      </c>
      <c r="B232" s="18">
        <v>264008.91412923503</v>
      </c>
      <c r="C232" s="19">
        <v>0.61002156040049105</v>
      </c>
      <c r="D232" s="20">
        <f t="shared" si="13"/>
        <v>161051.1297567552</v>
      </c>
      <c r="E232" s="18">
        <f t="shared" si="14"/>
        <v>102957.78437247983</v>
      </c>
      <c r="F232" s="19">
        <f t="shared" si="15"/>
        <v>0.23563117066535758</v>
      </c>
      <c r="G232" s="19">
        <f t="shared" si="16"/>
        <v>1.2826079499658692E-2</v>
      </c>
      <c r="H232" s="21" t="s">
        <v>35</v>
      </c>
      <c r="I232" s="18">
        <v>5.7923268968351165</v>
      </c>
      <c r="J232" s="19">
        <v>0.35213946896494636</v>
      </c>
      <c r="K232" s="18">
        <v>1529225.9343150004</v>
      </c>
    </row>
    <row r="233" spans="1:11" ht="27.95" customHeight="1">
      <c r="A233" s="12">
        <v>42629</v>
      </c>
      <c r="B233" s="13">
        <v>214760.39638647652</v>
      </c>
      <c r="C233" s="14">
        <v>0.52333013495044134</v>
      </c>
      <c r="D233" s="15">
        <f t="shared" si="13"/>
        <v>112390.58722294503</v>
      </c>
      <c r="E233" s="13">
        <f t="shared" si="14"/>
        <v>102369.80916353149</v>
      </c>
      <c r="F233" s="14">
        <f t="shared" si="15"/>
        <v>-0.3021434410755453</v>
      </c>
      <c r="G233" s="14">
        <f t="shared" si="16"/>
        <v>-5.7108378208797243E-3</v>
      </c>
      <c r="H233" s="16" t="s">
        <v>72</v>
      </c>
      <c r="I233" s="13">
        <v>5.6248106822959425</v>
      </c>
      <c r="J233" s="14">
        <v>0.38744313000097896</v>
      </c>
      <c r="K233" s="13">
        <v>1207986.5717287641</v>
      </c>
    </row>
    <row r="234" spans="1:11" ht="27.95" customHeight="1">
      <c r="A234" s="17">
        <v>42630</v>
      </c>
      <c r="B234" s="18">
        <v>284412.82670268952</v>
      </c>
      <c r="C234" s="19">
        <v>0.54620165080765026</v>
      </c>
      <c r="D234" s="20">
        <f t="shared" si="13"/>
        <v>155346.75545587917</v>
      </c>
      <c r="E234" s="18">
        <f t="shared" si="14"/>
        <v>129066.07124681034</v>
      </c>
      <c r="F234" s="19">
        <f t="shared" si="15"/>
        <v>0.38220432239332985</v>
      </c>
      <c r="G234" s="19">
        <f t="shared" si="16"/>
        <v>0.26078257155518075</v>
      </c>
      <c r="H234" s="21" t="s">
        <v>14</v>
      </c>
      <c r="I234" s="18">
        <v>6.2322821083097955</v>
      </c>
      <c r="J234" s="19">
        <v>0.32415909788394914</v>
      </c>
      <c r="K234" s="18">
        <v>1772540.9712329865</v>
      </c>
    </row>
    <row r="235" spans="1:11" ht="27.95" customHeight="1">
      <c r="A235" s="12">
        <v>42631</v>
      </c>
      <c r="B235" s="13">
        <v>297816.40597041731</v>
      </c>
      <c r="C235" s="14">
        <v>0.58253325330590144</v>
      </c>
      <c r="D235" s="15">
        <f t="shared" si="13"/>
        <v>173487.95985781829</v>
      </c>
      <c r="E235" s="13">
        <f t="shared" si="14"/>
        <v>124328.44611259902</v>
      </c>
      <c r="F235" s="14">
        <f t="shared" si="15"/>
        <v>0.11677877885960415</v>
      </c>
      <c r="G235" s="14">
        <f t="shared" si="16"/>
        <v>-3.6706975647780145E-2</v>
      </c>
      <c r="H235" s="16" t="s">
        <v>15</v>
      </c>
      <c r="I235" s="13">
        <v>6.3436599706954686</v>
      </c>
      <c r="J235" s="14">
        <v>0.32136950537418119</v>
      </c>
      <c r="K235" s="13">
        <v>1889246.0131709273</v>
      </c>
    </row>
    <row r="236" spans="1:11" ht="27.95" customHeight="1">
      <c r="A236" s="17">
        <v>42632</v>
      </c>
      <c r="B236" s="18">
        <v>217112.66894135671</v>
      </c>
      <c r="C236" s="19">
        <v>0.63424091427791185</v>
      </c>
      <c r="D236" s="20">
        <f t="shared" si="13"/>
        <v>137701.73765068367</v>
      </c>
      <c r="E236" s="18">
        <f t="shared" si="14"/>
        <v>79410.931290673034</v>
      </c>
      <c r="F236" s="19">
        <f t="shared" si="15"/>
        <v>-0.20627496130834178</v>
      </c>
      <c r="G236" s="19">
        <f t="shared" si="16"/>
        <v>-0.36128107626508976</v>
      </c>
      <c r="H236" s="21" t="s">
        <v>8</v>
      </c>
      <c r="I236" s="18">
        <v>5.5999587669302775</v>
      </c>
      <c r="J236" s="19">
        <v>0.32650111933605441</v>
      </c>
      <c r="K236" s="18">
        <v>1215821.9938497813</v>
      </c>
    </row>
    <row r="237" spans="1:11" ht="27.95" customHeight="1">
      <c r="A237" s="12">
        <v>42633</v>
      </c>
      <c r="B237" s="13">
        <v>353339.0971862789</v>
      </c>
      <c r="C237" s="14">
        <v>0.60922527992921061</v>
      </c>
      <c r="D237" s="15">
        <f t="shared" si="13"/>
        <v>215263.11039324533</v>
      </c>
      <c r="E237" s="13">
        <f t="shared" si="14"/>
        <v>138075.98679303357</v>
      </c>
      <c r="F237" s="14">
        <f t="shared" si="15"/>
        <v>0.56325631081952121</v>
      </c>
      <c r="G237" s="14">
        <f t="shared" si="16"/>
        <v>0.73875289646994557</v>
      </c>
      <c r="H237" s="16" t="s">
        <v>41</v>
      </c>
      <c r="I237" s="13">
        <v>6.0398698658617214</v>
      </c>
      <c r="J237" s="14">
        <v>0.28799333287618778</v>
      </c>
      <c r="K237" s="13">
        <v>2134122.1655261922</v>
      </c>
    </row>
    <row r="238" spans="1:11" ht="27.95" customHeight="1">
      <c r="A238" s="17">
        <v>42634</v>
      </c>
      <c r="B238" s="18">
        <v>246339.75307373557</v>
      </c>
      <c r="C238" s="19">
        <v>0.55680201338676405</v>
      </c>
      <c r="D238" s="20">
        <f t="shared" si="13"/>
        <v>137162.47048865427</v>
      </c>
      <c r="E238" s="18">
        <f t="shared" si="14"/>
        <v>109177.2825850813</v>
      </c>
      <c r="F238" s="19">
        <f t="shared" si="15"/>
        <v>-0.36281478866451305</v>
      </c>
      <c r="G238" s="19">
        <f t="shared" si="16"/>
        <v>-0.20929565581355905</v>
      </c>
      <c r="H238" s="21" t="s">
        <v>49</v>
      </c>
      <c r="I238" s="18">
        <v>7.1391791074032112</v>
      </c>
      <c r="J238" s="19">
        <v>0.33211131709960884</v>
      </c>
      <c r="K238" s="18">
        <v>1758663.618466879</v>
      </c>
    </row>
    <row r="239" spans="1:11" ht="27.95" customHeight="1">
      <c r="A239" s="12">
        <v>42635</v>
      </c>
      <c r="B239" s="13">
        <v>304550.06155920186</v>
      </c>
      <c r="C239" s="14">
        <v>0.53546860151323661</v>
      </c>
      <c r="D239" s="15">
        <f t="shared" si="13"/>
        <v>163076.99555387592</v>
      </c>
      <c r="E239" s="13">
        <f t="shared" si="14"/>
        <v>141473.06600532593</v>
      </c>
      <c r="F239" s="14">
        <f t="shared" si="15"/>
        <v>0.1889330585319636</v>
      </c>
      <c r="G239" s="14">
        <f t="shared" si="16"/>
        <v>0.29581047133204386</v>
      </c>
      <c r="H239" s="16" t="s">
        <v>76</v>
      </c>
      <c r="I239" s="13">
        <v>5.5219623381633589</v>
      </c>
      <c r="J239" s="14">
        <v>0.40262745088437502</v>
      </c>
      <c r="K239" s="13">
        <v>1681713.970015245</v>
      </c>
    </row>
    <row r="240" spans="1:11" ht="27.95" customHeight="1">
      <c r="A240" s="17">
        <v>42636</v>
      </c>
      <c r="B240" s="18">
        <v>207882.97286629671</v>
      </c>
      <c r="C240" s="19">
        <v>0.56896044153551939</v>
      </c>
      <c r="D240" s="20">
        <f t="shared" si="13"/>
        <v>118277.18802972457</v>
      </c>
      <c r="E240" s="18">
        <f t="shared" si="14"/>
        <v>89605.784836572144</v>
      </c>
      <c r="F240" s="19">
        <f t="shared" si="15"/>
        <v>-0.27471567876261738</v>
      </c>
      <c r="G240" s="19">
        <f t="shared" si="16"/>
        <v>-0.36662300912317247</v>
      </c>
      <c r="H240" s="21" t="s">
        <v>12</v>
      </c>
      <c r="I240" s="18">
        <v>6.2570412349993854</v>
      </c>
      <c r="J240" s="19">
        <v>0.3537283229907916</v>
      </c>
      <c r="K240" s="18">
        <v>1300732.333278677</v>
      </c>
    </row>
    <row r="241" spans="1:11" ht="27.95" customHeight="1">
      <c r="A241" s="12">
        <v>42637</v>
      </c>
      <c r="B241" s="13">
        <v>226032.32465427194</v>
      </c>
      <c r="C241" s="14">
        <v>0.54968012045698811</v>
      </c>
      <c r="D241" s="15">
        <f t="shared" si="13"/>
        <v>124245.47544313324</v>
      </c>
      <c r="E241" s="13">
        <f t="shared" si="14"/>
        <v>101786.8492111387</v>
      </c>
      <c r="F241" s="14">
        <f t="shared" si="15"/>
        <v>5.0460173367570825E-2</v>
      </c>
      <c r="G241" s="14">
        <f t="shared" si="16"/>
        <v>0.13594060245979697</v>
      </c>
      <c r="H241" s="16" t="s">
        <v>38</v>
      </c>
      <c r="I241" s="13">
        <v>5.9774452146817634</v>
      </c>
      <c r="J241" s="14">
        <v>0.36555650223547775</v>
      </c>
      <c r="K241" s="13">
        <v>1351095.8373680727</v>
      </c>
    </row>
    <row r="242" spans="1:11" ht="27.95" customHeight="1">
      <c r="A242" s="17">
        <v>42638</v>
      </c>
      <c r="B242" s="18">
        <v>234183.76925818739</v>
      </c>
      <c r="C242" s="19">
        <v>0.55061414995654734</v>
      </c>
      <c r="D242" s="20">
        <f t="shared" si="13"/>
        <v>128944.89704371706</v>
      </c>
      <c r="E242" s="18">
        <f t="shared" si="14"/>
        <v>105238.87221447032</v>
      </c>
      <c r="F242" s="19">
        <f t="shared" si="15"/>
        <v>3.7823683991895021E-2</v>
      </c>
      <c r="G242" s="19">
        <f t="shared" si="16"/>
        <v>3.3914233813947918E-2</v>
      </c>
      <c r="H242" s="21" t="s">
        <v>92</v>
      </c>
      <c r="I242" s="18">
        <v>6.5013278911129841</v>
      </c>
      <c r="J242" s="19">
        <v>0.3438496993579428</v>
      </c>
      <c r="K242" s="18">
        <v>1522505.4707242213</v>
      </c>
    </row>
    <row r="243" spans="1:11" ht="27.95" customHeight="1">
      <c r="A243" s="12">
        <v>42639</v>
      </c>
      <c r="B243" s="13">
        <v>235820.65204750776</v>
      </c>
      <c r="C243" s="14">
        <v>0.52288499262607069</v>
      </c>
      <c r="D243" s="15">
        <f t="shared" si="13"/>
        <v>123307.07990693627</v>
      </c>
      <c r="E243" s="13">
        <f t="shared" si="14"/>
        <v>112513.57214057149</v>
      </c>
      <c r="F243" s="14">
        <f t="shared" si="15"/>
        <v>-4.372268516271232E-2</v>
      </c>
      <c r="G243" s="14">
        <f t="shared" si="16"/>
        <v>6.9125597538481576E-2</v>
      </c>
      <c r="H243" s="16" t="s">
        <v>42</v>
      </c>
      <c r="I243" s="13">
        <v>5.821986226594718</v>
      </c>
      <c r="J243" s="14">
        <v>0.35430914898467303</v>
      </c>
      <c r="K243" s="13">
        <v>1372944.5881671757</v>
      </c>
    </row>
    <row r="244" spans="1:11" ht="27.95" customHeight="1">
      <c r="A244" s="17">
        <v>42640</v>
      </c>
      <c r="B244" s="18">
        <v>323197.65333189396</v>
      </c>
      <c r="C244" s="19">
        <v>0.61251146749714613</v>
      </c>
      <c r="D244" s="20">
        <f t="shared" si="13"/>
        <v>197962.26893395226</v>
      </c>
      <c r="E244" s="18">
        <f t="shared" si="14"/>
        <v>125235.3843979417</v>
      </c>
      <c r="F244" s="19">
        <f t="shared" si="15"/>
        <v>0.60544122108284948</v>
      </c>
      <c r="G244" s="19">
        <f t="shared" si="16"/>
        <v>0.11306913481936132</v>
      </c>
      <c r="H244" s="21" t="s">
        <v>10</v>
      </c>
      <c r="I244" s="18">
        <v>5.5191582685571614</v>
      </c>
      <c r="J244" s="19">
        <v>0.30430920792313615</v>
      </c>
      <c r="K244" s="18">
        <v>1783779.0007649935</v>
      </c>
    </row>
    <row r="245" spans="1:11" ht="27.95" customHeight="1">
      <c r="A245" s="12">
        <v>42641</v>
      </c>
      <c r="B245" s="13">
        <v>250065.84783874871</v>
      </c>
      <c r="C245" s="14">
        <v>0.54663483729175499</v>
      </c>
      <c r="D245" s="15">
        <f t="shared" si="13"/>
        <v>136694.70404555916</v>
      </c>
      <c r="E245" s="13">
        <f t="shared" si="14"/>
        <v>113371.14379318955</v>
      </c>
      <c r="F245" s="14">
        <f t="shared" si="15"/>
        <v>-0.30949112282014857</v>
      </c>
      <c r="G245" s="14">
        <f t="shared" si="16"/>
        <v>-9.4735530711136176E-2</v>
      </c>
      <c r="H245" s="16" t="s">
        <v>91</v>
      </c>
      <c r="I245" s="13">
        <v>6.3195964191295371</v>
      </c>
      <c r="J245" s="14">
        <v>0.31862271522759777</v>
      </c>
      <c r="K245" s="13">
        <v>1580315.2365483479</v>
      </c>
    </row>
    <row r="246" spans="1:11" ht="27.95" customHeight="1">
      <c r="A246" s="17">
        <v>42642</v>
      </c>
      <c r="B246" s="18">
        <v>258456.33058060144</v>
      </c>
      <c r="C246" s="19">
        <v>0.56153929912411293</v>
      </c>
      <c r="D246" s="20">
        <f t="shared" si="13"/>
        <v>145133.38672842097</v>
      </c>
      <c r="E246" s="18">
        <f t="shared" si="14"/>
        <v>113322.94385218047</v>
      </c>
      <c r="F246" s="19">
        <f t="shared" si="15"/>
        <v>6.1733793871408996E-2</v>
      </c>
      <c r="G246" s="19">
        <f t="shared" si="16"/>
        <v>-4.2515175728495043E-4</v>
      </c>
      <c r="H246" s="21" t="s">
        <v>73</v>
      </c>
      <c r="I246" s="18">
        <v>6.1393684440379248</v>
      </c>
      <c r="J246" s="19">
        <v>0.35337313445245444</v>
      </c>
      <c r="K246" s="18">
        <v>1586758.6401283788</v>
      </c>
    </row>
    <row r="247" spans="1:11" ht="27.95" customHeight="1">
      <c r="A247" s="12">
        <v>42643</v>
      </c>
      <c r="B247" s="13">
        <v>176670.64735667632</v>
      </c>
      <c r="C247" s="14">
        <v>0.54440252401342382</v>
      </c>
      <c r="D247" s="15">
        <f t="shared" si="13"/>
        <v>96179.946340060109</v>
      </c>
      <c r="E247" s="13">
        <f t="shared" si="14"/>
        <v>80490.701016616207</v>
      </c>
      <c r="F247" s="14">
        <f t="shared" si="15"/>
        <v>-0.33729964890824449</v>
      </c>
      <c r="G247" s="14">
        <f t="shared" si="16"/>
        <v>-0.28972281975299685</v>
      </c>
      <c r="H247" s="16" t="s">
        <v>67</v>
      </c>
      <c r="I247" s="13">
        <v>6.0688051833292613</v>
      </c>
      <c r="J247" s="14">
        <v>0.34276817752176425</v>
      </c>
      <c r="K247" s="13">
        <v>1072179.7404203333</v>
      </c>
    </row>
    <row r="248" spans="1:11" ht="27.95" customHeight="1">
      <c r="A248" s="17">
        <v>42644</v>
      </c>
      <c r="B248" s="18">
        <v>261158.73902729011</v>
      </c>
      <c r="C248" s="19">
        <v>0.57674057133179346</v>
      </c>
      <c r="D248" s="20">
        <f t="shared" si="13"/>
        <v>150620.84035489004</v>
      </c>
      <c r="E248" s="18">
        <f t="shared" si="14"/>
        <v>110537.89867240007</v>
      </c>
      <c r="F248" s="19">
        <f t="shared" si="15"/>
        <v>0.56603165302614278</v>
      </c>
      <c r="G248" s="19">
        <f t="shared" si="16"/>
        <v>0.37330023563319481</v>
      </c>
      <c r="H248" s="21" t="s">
        <v>83</v>
      </c>
      <c r="I248" s="18">
        <v>6.9023358138513569</v>
      </c>
      <c r="J248" s="19">
        <v>0.29647101488098726</v>
      </c>
      <c r="K248" s="18">
        <v>1802605.3174883248</v>
      </c>
    </row>
    <row r="249" spans="1:11" ht="27.95" customHeight="1">
      <c r="A249" s="12">
        <v>42645</v>
      </c>
      <c r="B249" s="13">
        <v>375770.5622683072</v>
      </c>
      <c r="C249" s="14">
        <v>0.60267835170162454</v>
      </c>
      <c r="D249" s="15">
        <f t="shared" si="13"/>
        <v>226468.78308585606</v>
      </c>
      <c r="E249" s="13">
        <f t="shared" si="14"/>
        <v>149301.77918245114</v>
      </c>
      <c r="F249" s="14">
        <f t="shared" si="15"/>
        <v>0.50356871301643591</v>
      </c>
      <c r="G249" s="14">
        <f t="shared" si="16"/>
        <v>0.35068407284396769</v>
      </c>
      <c r="H249" s="16" t="s">
        <v>130</v>
      </c>
      <c r="I249" s="13">
        <v>7.7117566584561708</v>
      </c>
      <c r="J249" s="14">
        <v>0.30490138302509995</v>
      </c>
      <c r="K249" s="13">
        <v>2897851.1356244376</v>
      </c>
    </row>
    <row r="250" spans="1:11" ht="27.95" customHeight="1">
      <c r="A250" s="17">
        <v>42646</v>
      </c>
      <c r="B250" s="18">
        <v>378269.81333717535</v>
      </c>
      <c r="C250" s="19">
        <v>0.56030614698654868</v>
      </c>
      <c r="D250" s="20">
        <f t="shared" ref="D250:D313" si="17">C250*B250</f>
        <v>211946.90163227372</v>
      </c>
      <c r="E250" s="18">
        <f t="shared" ref="E250:E313" si="18">B250-D250</f>
        <v>166322.91170490163</v>
      </c>
      <c r="F250" s="19">
        <f t="shared" si="15"/>
        <v>-6.4123104543185497E-2</v>
      </c>
      <c r="G250" s="19">
        <f t="shared" si="16"/>
        <v>0.11400488738751181</v>
      </c>
      <c r="H250" s="21" t="s">
        <v>131</v>
      </c>
      <c r="I250" s="18">
        <v>7.5789544193789986</v>
      </c>
      <c r="J250" s="19">
        <v>0.30709391817754494</v>
      </c>
      <c r="K250" s="18">
        <v>2866889.6735094544</v>
      </c>
    </row>
    <row r="251" spans="1:11" ht="27.95" customHeight="1">
      <c r="A251" s="12">
        <v>42647</v>
      </c>
      <c r="B251" s="13">
        <v>361887.83462871792</v>
      </c>
      <c r="C251" s="14">
        <v>0.5773871546877769</v>
      </c>
      <c r="D251" s="15">
        <f t="shared" si="17"/>
        <v>208949.38715239617</v>
      </c>
      <c r="E251" s="13">
        <f t="shared" si="18"/>
        <v>152938.44747632174</v>
      </c>
      <c r="F251" s="14">
        <f t="shared" si="15"/>
        <v>-1.4142761497302795E-2</v>
      </c>
      <c r="G251" s="14">
        <f t="shared" si="16"/>
        <v>-8.0472762840559639E-2</v>
      </c>
      <c r="H251" s="16" t="s">
        <v>99</v>
      </c>
      <c r="I251" s="13">
        <v>6.0601003564523523</v>
      </c>
      <c r="J251" s="14">
        <v>0.32484537169948785</v>
      </c>
      <c r="K251" s="13">
        <v>2193076.5956292637</v>
      </c>
    </row>
    <row r="252" spans="1:11" ht="27.95" customHeight="1">
      <c r="A252" s="17">
        <v>42648</v>
      </c>
      <c r="B252" s="18">
        <v>288743.61482092342</v>
      </c>
      <c r="C252" s="19">
        <v>0.5497022150196621</v>
      </c>
      <c r="D252" s="20">
        <f t="shared" si="17"/>
        <v>158723.00463984575</v>
      </c>
      <c r="E252" s="18">
        <f t="shared" si="18"/>
        <v>130020.61018107767</v>
      </c>
      <c r="F252" s="19">
        <f t="shared" si="15"/>
        <v>-0.24037583070735721</v>
      </c>
      <c r="G252" s="19">
        <f t="shared" si="16"/>
        <v>-0.14985007153804317</v>
      </c>
      <c r="H252" s="21" t="s">
        <v>110</v>
      </c>
      <c r="I252" s="18">
        <v>6.7918715928047089</v>
      </c>
      <c r="J252" s="19">
        <v>0.30117843548741563</v>
      </c>
      <c r="K252" s="18">
        <v>1961109.5551059744</v>
      </c>
    </row>
    <row r="253" spans="1:11" ht="27.95" customHeight="1">
      <c r="A253" s="12">
        <v>42649</v>
      </c>
      <c r="B253" s="13">
        <v>299093.86436477944</v>
      </c>
      <c r="C253" s="14">
        <v>0.63978177402288738</v>
      </c>
      <c r="D253" s="15">
        <f t="shared" si="17"/>
        <v>191354.80314265945</v>
      </c>
      <c r="E253" s="13">
        <f t="shared" si="18"/>
        <v>107739.06122211998</v>
      </c>
      <c r="F253" s="14">
        <f t="shared" si="15"/>
        <v>0.20558959664893992</v>
      </c>
      <c r="G253" s="14">
        <f t="shared" si="16"/>
        <v>-0.17136936157987973</v>
      </c>
      <c r="H253" s="16" t="s">
        <v>29</v>
      </c>
      <c r="I253" s="13">
        <v>6.716709944345169</v>
      </c>
      <c r="J253" s="14">
        <v>0.3265001800149816</v>
      </c>
      <c r="K253" s="13">
        <v>2008926.7330715391</v>
      </c>
    </row>
    <row r="254" spans="1:11" ht="27.95" customHeight="1">
      <c r="A254" s="17">
        <v>42650</v>
      </c>
      <c r="B254" s="18">
        <v>193229.69367195579</v>
      </c>
      <c r="C254" s="19">
        <v>0.61945503064016239</v>
      </c>
      <c r="D254" s="20">
        <f t="shared" si="17"/>
        <v>119697.10581415056</v>
      </c>
      <c r="E254" s="18">
        <f t="shared" si="18"/>
        <v>73532.587857805222</v>
      </c>
      <c r="F254" s="19">
        <f t="shared" si="15"/>
        <v>-0.37447556137426252</v>
      </c>
      <c r="G254" s="19">
        <f t="shared" si="16"/>
        <v>-0.31749370169276925</v>
      </c>
      <c r="H254" s="21" t="s">
        <v>65</v>
      </c>
      <c r="I254" s="18">
        <v>7.7588785536740001</v>
      </c>
      <c r="J254" s="19">
        <v>0.2895093624076846</v>
      </c>
      <c r="K254" s="18">
        <v>1499245.7261643342</v>
      </c>
    </row>
    <row r="255" spans="1:11" ht="27.95" customHeight="1">
      <c r="A255" s="12">
        <v>42651</v>
      </c>
      <c r="B255" s="13">
        <v>273346.78529891092</v>
      </c>
      <c r="C255" s="14">
        <v>0.59957254646117242</v>
      </c>
      <c r="D255" s="15">
        <f t="shared" si="17"/>
        <v>163891.22812864339</v>
      </c>
      <c r="E255" s="13">
        <f t="shared" si="18"/>
        <v>109455.55717026754</v>
      </c>
      <c r="F255" s="14">
        <f t="shared" si="15"/>
        <v>0.36921629820449847</v>
      </c>
      <c r="G255" s="14">
        <f t="shared" si="16"/>
        <v>0.48853128060621115</v>
      </c>
      <c r="H255" s="16" t="s">
        <v>101</v>
      </c>
      <c r="I255" s="13">
        <v>7.153674099140523</v>
      </c>
      <c r="J255" s="14">
        <v>0.29019748948480883</v>
      </c>
      <c r="K255" s="13">
        <v>1955433.8180761449</v>
      </c>
    </row>
    <row r="256" spans="1:11" ht="27.95" customHeight="1">
      <c r="A256" s="17">
        <v>42652</v>
      </c>
      <c r="B256" s="18">
        <v>277356.09190283221</v>
      </c>
      <c r="C256" s="19">
        <v>0.59107297876159481</v>
      </c>
      <c r="D256" s="20">
        <f t="shared" si="17"/>
        <v>163937.69141868167</v>
      </c>
      <c r="E256" s="18">
        <f t="shared" si="18"/>
        <v>113418.40048415054</v>
      </c>
      <c r="F256" s="19">
        <f t="shared" si="15"/>
        <v>2.8350077407324859E-4</v>
      </c>
      <c r="G256" s="19">
        <f t="shared" si="16"/>
        <v>3.6205044461273511E-2</v>
      </c>
      <c r="H256" s="21" t="s">
        <v>81</v>
      </c>
      <c r="I256" s="18">
        <v>7.5419938669293884</v>
      </c>
      <c r="J256" s="19">
        <v>0.30169351063547006</v>
      </c>
      <c r="K256" s="18">
        <v>2091817.9440866641</v>
      </c>
    </row>
    <row r="257" spans="1:11" ht="27.95" customHeight="1">
      <c r="A257" s="12">
        <v>42653</v>
      </c>
      <c r="B257" s="13">
        <v>214662.56150091428</v>
      </c>
      <c r="C257" s="14">
        <v>0.59733818482527812</v>
      </c>
      <c r="D257" s="15">
        <f t="shared" si="17"/>
        <v>128226.14483690077</v>
      </c>
      <c r="E257" s="13">
        <f t="shared" si="18"/>
        <v>86436.416664013508</v>
      </c>
      <c r="F257" s="14">
        <f t="shared" si="15"/>
        <v>-0.21783609536489643</v>
      </c>
      <c r="G257" s="14">
        <f t="shared" si="16"/>
        <v>-0.23789776354593875</v>
      </c>
      <c r="H257" s="16" t="s">
        <v>10</v>
      </c>
      <c r="I257" s="13">
        <v>5.9702737842006286</v>
      </c>
      <c r="J257" s="14">
        <v>0.34945787815971779</v>
      </c>
      <c r="K257" s="13">
        <v>1281594.2633782635</v>
      </c>
    </row>
    <row r="258" spans="1:11" ht="27.95" customHeight="1">
      <c r="A258" s="17">
        <v>42654</v>
      </c>
      <c r="B258" s="18">
        <v>369414.76322525355</v>
      </c>
      <c r="C258" s="19">
        <v>0.65083150525952804</v>
      </c>
      <c r="D258" s="20">
        <f t="shared" si="17"/>
        <v>240426.76641498393</v>
      </c>
      <c r="E258" s="18">
        <f t="shared" si="18"/>
        <v>128987.99681026963</v>
      </c>
      <c r="F258" s="19">
        <f t="shared" si="15"/>
        <v>0.8750214062880739</v>
      </c>
      <c r="G258" s="19">
        <f t="shared" si="16"/>
        <v>0.49228764667163516</v>
      </c>
      <c r="H258" s="21" t="s">
        <v>45</v>
      </c>
      <c r="I258" s="18">
        <v>7.3721862844521882</v>
      </c>
      <c r="J258" s="19">
        <v>0.29593180327849333</v>
      </c>
      <c r="K258" s="18">
        <v>2723394.4507233668</v>
      </c>
    </row>
    <row r="259" spans="1:11" ht="27.95" customHeight="1">
      <c r="A259" s="12">
        <v>42655</v>
      </c>
      <c r="B259" s="13">
        <v>274023.36792266474</v>
      </c>
      <c r="C259" s="14">
        <v>0.64875697531793752</v>
      </c>
      <c r="D259" s="15">
        <f t="shared" si="17"/>
        <v>177774.57133994231</v>
      </c>
      <c r="E259" s="13">
        <f t="shared" si="18"/>
        <v>96248.796582722425</v>
      </c>
      <c r="F259" s="14">
        <f t="shared" si="15"/>
        <v>-0.26058743795148837</v>
      </c>
      <c r="G259" s="14">
        <f t="shared" si="16"/>
        <v>-0.25381586688026314</v>
      </c>
      <c r="H259" s="16" t="s">
        <v>29</v>
      </c>
      <c r="I259" s="13">
        <v>7.1953572394551104</v>
      </c>
      <c r="J259" s="14">
        <v>0.29718261695325954</v>
      </c>
      <c r="K259" s="13">
        <v>1971696.024162217</v>
      </c>
    </row>
    <row r="260" spans="1:11" ht="27.95" customHeight="1">
      <c r="A260" s="17">
        <v>42656</v>
      </c>
      <c r="B260" s="18">
        <v>284280.15101566329</v>
      </c>
      <c r="C260" s="19">
        <v>0.61817741045622221</v>
      </c>
      <c r="D260" s="20">
        <f t="shared" si="17"/>
        <v>175735.56759896653</v>
      </c>
      <c r="E260" s="18">
        <f t="shared" si="18"/>
        <v>108544.58341669675</v>
      </c>
      <c r="F260" s="19">
        <f t="shared" si="15"/>
        <v>-1.1469602911187874E-2</v>
      </c>
      <c r="G260" s="19">
        <f t="shared" si="16"/>
        <v>0.12775003190202525</v>
      </c>
      <c r="H260" s="21" t="s">
        <v>132</v>
      </c>
      <c r="I260" s="18">
        <v>4.9771720113453224</v>
      </c>
      <c r="J260" s="19">
        <v>0.41863365668589092</v>
      </c>
      <c r="K260" s="18">
        <v>1414911.2110161809</v>
      </c>
    </row>
    <row r="261" spans="1:11" ht="27.95" customHeight="1">
      <c r="A261" s="12">
        <v>42657</v>
      </c>
      <c r="B261" s="13">
        <v>236668.43121726529</v>
      </c>
      <c r="C261" s="14">
        <v>0.51777925014300719</v>
      </c>
      <c r="D261" s="15">
        <f t="shared" si="17"/>
        <v>122542.00284819749</v>
      </c>
      <c r="E261" s="13">
        <f t="shared" si="18"/>
        <v>114126.4283690678</v>
      </c>
      <c r="F261" s="14">
        <f t="shared" si="15"/>
        <v>-0.30269094343017827</v>
      </c>
      <c r="G261" s="14">
        <f t="shared" si="16"/>
        <v>5.1424444930085959E-2</v>
      </c>
      <c r="H261" s="16" t="s">
        <v>96</v>
      </c>
      <c r="I261" s="13">
        <v>5.1555432153237346</v>
      </c>
      <c r="J261" s="14">
        <v>0.36764298966555053</v>
      </c>
      <c r="K261" s="13">
        <v>1220154.324843484</v>
      </c>
    </row>
    <row r="262" spans="1:11" ht="27.95" customHeight="1">
      <c r="A262" s="17">
        <v>42658</v>
      </c>
      <c r="B262" s="18">
        <v>230441.0196794965</v>
      </c>
      <c r="C262" s="19">
        <v>0.61709459455924609</v>
      </c>
      <c r="D262" s="20">
        <f t="shared" si="17"/>
        <v>142203.90760893814</v>
      </c>
      <c r="E262" s="18">
        <f t="shared" si="18"/>
        <v>88237.11207055836</v>
      </c>
      <c r="F262" s="19">
        <f t="shared" si="15"/>
        <v>0.16045032971345682</v>
      </c>
      <c r="G262" s="19">
        <f t="shared" si="16"/>
        <v>-0.22684768697735166</v>
      </c>
      <c r="H262" s="21" t="s">
        <v>24</v>
      </c>
      <c r="I262" s="18">
        <v>6.6821670358675487</v>
      </c>
      <c r="J262" s="19">
        <v>0.28291981456449877</v>
      </c>
      <c r="K262" s="18">
        <v>1539845.3854140369</v>
      </c>
    </row>
    <row r="263" spans="1:11" ht="27.95" customHeight="1">
      <c r="A263" s="12">
        <v>42659</v>
      </c>
      <c r="B263" s="13">
        <v>244984.28060584556</v>
      </c>
      <c r="C263" s="14">
        <v>0.63862939230935167</v>
      </c>
      <c r="D263" s="15">
        <f t="shared" si="17"/>
        <v>156454.16224865484</v>
      </c>
      <c r="E263" s="13">
        <f t="shared" si="18"/>
        <v>88530.118357190717</v>
      </c>
      <c r="F263" s="14">
        <f t="shared" si="15"/>
        <v>0.1002100074416029</v>
      </c>
      <c r="G263" s="14">
        <f t="shared" si="16"/>
        <v>3.3206694978645261E-3</v>
      </c>
      <c r="H263" s="16" t="s">
        <v>94</v>
      </c>
      <c r="I263" s="13">
        <v>6.7481565986919456</v>
      </c>
      <c r="J263" s="14">
        <v>0.31510581725836662</v>
      </c>
      <c r="K263" s="13">
        <v>1653192.2897461362</v>
      </c>
    </row>
    <row r="264" spans="1:11" ht="27.95" customHeight="1">
      <c r="A264" s="17">
        <v>42660</v>
      </c>
      <c r="B264" s="18">
        <v>223571.29863414061</v>
      </c>
      <c r="C264" s="19">
        <v>0.59492728330132416</v>
      </c>
      <c r="D264" s="20">
        <f t="shared" si="17"/>
        <v>133008.66532055833</v>
      </c>
      <c r="E264" s="18">
        <f t="shared" si="18"/>
        <v>90562.633313582279</v>
      </c>
      <c r="F264" s="19">
        <f t="shared" si="15"/>
        <v>-0.14985537355557374</v>
      </c>
      <c r="G264" s="19">
        <f t="shared" si="16"/>
        <v>2.2958457461798639E-2</v>
      </c>
      <c r="H264" s="21" t="s">
        <v>133</v>
      </c>
      <c r="I264" s="18">
        <v>5.676320154476052</v>
      </c>
      <c r="J264" s="19">
        <v>0.33085228100238195</v>
      </c>
      <c r="K264" s="18">
        <v>1269062.2683993564</v>
      </c>
    </row>
    <row r="265" spans="1:11" ht="27.95" customHeight="1">
      <c r="A265" s="12">
        <v>42661</v>
      </c>
      <c r="B265" s="13">
        <v>357969.86006721103</v>
      </c>
      <c r="C265" s="14">
        <v>0.63738926879108515</v>
      </c>
      <c r="D265" s="15">
        <f t="shared" si="17"/>
        <v>228166.14735748671</v>
      </c>
      <c r="E265" s="13">
        <f t="shared" si="18"/>
        <v>129803.71270972432</v>
      </c>
      <c r="F265" s="14">
        <f t="shared" si="15"/>
        <v>0.71542317793802024</v>
      </c>
      <c r="G265" s="14">
        <f t="shared" si="16"/>
        <v>0.43330320641478959</v>
      </c>
      <c r="H265" s="16" t="s">
        <v>25</v>
      </c>
      <c r="I265" s="13">
        <v>6.2015405013295251</v>
      </c>
      <c r="J265" s="14">
        <v>0.26719916792974491</v>
      </c>
      <c r="K265" s="13">
        <v>2219964.5854620719</v>
      </c>
    </row>
    <row r="266" spans="1:11" ht="27.95" customHeight="1">
      <c r="A266" s="17">
        <v>42662</v>
      </c>
      <c r="B266" s="18">
        <v>266348.46193864959</v>
      </c>
      <c r="C266" s="19">
        <v>0.62652748043676754</v>
      </c>
      <c r="D266" s="20">
        <f t="shared" si="17"/>
        <v>166874.63077663039</v>
      </c>
      <c r="E266" s="18">
        <f t="shared" si="18"/>
        <v>99473.831162019196</v>
      </c>
      <c r="F266" s="19">
        <f>(D266-D265)/D265</f>
        <v>-0.26862668844921084</v>
      </c>
      <c r="G266" s="19">
        <f>(E266-E265)/E265</f>
        <v>-0.23365958426420991</v>
      </c>
      <c r="H266" s="21" t="s">
        <v>99</v>
      </c>
      <c r="I266" s="18">
        <v>7.5898488860701141</v>
      </c>
      <c r="J266" s="19">
        <v>0.30411465538462434</v>
      </c>
      <c r="K266" s="18">
        <v>2021544.5771515477</v>
      </c>
    </row>
    <row r="267" spans="1:11" ht="27.95" customHeight="1">
      <c r="A267" s="12">
        <v>42663</v>
      </c>
      <c r="B267" s="13">
        <v>294425.65945805173</v>
      </c>
      <c r="C267" s="14">
        <v>0.61737667839778176</v>
      </c>
      <c r="D267" s="15">
        <f t="shared" si="17"/>
        <v>181771.53567128841</v>
      </c>
      <c r="E267" s="13">
        <f t="shared" si="18"/>
        <v>112654.12378676332</v>
      </c>
      <c r="F267" s="14">
        <f t="shared" ref="F267:F317" si="19">(D267-D266)/D266</f>
        <v>8.9270039581979529E-2</v>
      </c>
      <c r="G267" s="14">
        <f t="shared" ref="G267:G317" si="20">(E267-E266)/E266</f>
        <v>0.13250010048649438</v>
      </c>
      <c r="H267" s="16" t="s">
        <v>117</v>
      </c>
      <c r="I267" s="13">
        <v>6.3519327320477696</v>
      </c>
      <c r="J267" s="14">
        <v>0.30769683484720844</v>
      </c>
      <c r="K267" s="13">
        <v>1870171.9834663491</v>
      </c>
    </row>
    <row r="268" spans="1:11" ht="27.95" customHeight="1">
      <c r="A268" s="17">
        <v>42664</v>
      </c>
      <c r="B268" s="18">
        <v>258117.934630843</v>
      </c>
      <c r="C268" s="19">
        <v>0.50650978534629809</v>
      </c>
      <c r="D268" s="20">
        <f t="shared" si="17"/>
        <v>130739.25966389809</v>
      </c>
      <c r="E268" s="18">
        <f t="shared" si="18"/>
        <v>127378.67496694491</v>
      </c>
      <c r="F268" s="19">
        <f t="shared" si="19"/>
        <v>-0.28074954540559061</v>
      </c>
      <c r="G268" s="19">
        <f t="shared" si="20"/>
        <v>0.13070583379666478</v>
      </c>
      <c r="H268" s="21" t="s">
        <v>134</v>
      </c>
      <c r="I268" s="18">
        <v>6.8968640811449475</v>
      </c>
      <c r="J268" s="19">
        <v>0.33167308654162925</v>
      </c>
      <c r="K268" s="18">
        <v>1780204.3120547803</v>
      </c>
    </row>
    <row r="269" spans="1:11" ht="27.95" customHeight="1">
      <c r="A269" s="12">
        <v>42665</v>
      </c>
      <c r="B269" s="13">
        <v>263674.03963139799</v>
      </c>
      <c r="C269" s="14">
        <v>0.61645003548179544</v>
      </c>
      <c r="D269" s="15">
        <f t="shared" si="17"/>
        <v>162541.87108640364</v>
      </c>
      <c r="E269" s="13">
        <f t="shared" si="18"/>
        <v>101132.16854499435</v>
      </c>
      <c r="F269" s="14">
        <f t="shared" si="19"/>
        <v>0.24325219145544402</v>
      </c>
      <c r="G269" s="14">
        <f t="shared" si="20"/>
        <v>-0.2060510240726055</v>
      </c>
      <c r="H269" s="16" t="s">
        <v>135</v>
      </c>
      <c r="I269" s="13">
        <v>7.793771850124477</v>
      </c>
      <c r="J269" s="14">
        <v>0.32543959216680818</v>
      </c>
      <c r="K269" s="13">
        <v>2055015.3076877953</v>
      </c>
    </row>
    <row r="270" spans="1:11" ht="27.95" customHeight="1">
      <c r="A270" s="17">
        <v>42666</v>
      </c>
      <c r="B270" s="18">
        <v>378031.19567163195</v>
      </c>
      <c r="C270" s="19">
        <v>0.54812962543038224</v>
      </c>
      <c r="D270" s="20">
        <f t="shared" si="17"/>
        <v>207210.09768449116</v>
      </c>
      <c r="E270" s="18">
        <f t="shared" si="18"/>
        <v>170821.09798714079</v>
      </c>
      <c r="F270" s="19">
        <f t="shared" si="19"/>
        <v>0.27481058449452012</v>
      </c>
      <c r="G270" s="19">
        <f t="shared" si="20"/>
        <v>0.6890876606798102</v>
      </c>
      <c r="H270" s="21" t="s">
        <v>136</v>
      </c>
      <c r="I270" s="18">
        <v>9.5229878499383425</v>
      </c>
      <c r="J270" s="19">
        <v>0.31454374056252654</v>
      </c>
      <c r="K270" s="18">
        <v>3599986.4832786149</v>
      </c>
    </row>
    <row r="271" spans="1:11" ht="27.95" customHeight="1">
      <c r="A271" s="12">
        <v>42667</v>
      </c>
      <c r="B271" s="13">
        <v>256767.59741283971</v>
      </c>
      <c r="C271" s="14">
        <v>0.53130212797161869</v>
      </c>
      <c r="D271" s="15">
        <f t="shared" si="17"/>
        <v>136421.17089960162</v>
      </c>
      <c r="E271" s="13">
        <f t="shared" si="18"/>
        <v>120346.42651323808</v>
      </c>
      <c r="F271" s="14">
        <f t="shared" si="19"/>
        <v>-0.34162875060594988</v>
      </c>
      <c r="G271" s="14">
        <f t="shared" si="20"/>
        <v>-0.29548265447692168</v>
      </c>
      <c r="H271" s="16" t="s">
        <v>90</v>
      </c>
      <c r="I271" s="13">
        <v>5.957612644143822</v>
      </c>
      <c r="J271" s="14">
        <v>0.31300466981710795</v>
      </c>
      <c r="K271" s="13">
        <v>1529721.8849531643</v>
      </c>
    </row>
    <row r="272" spans="1:11" ht="27.95" customHeight="1">
      <c r="A272" s="17">
        <v>42668</v>
      </c>
      <c r="B272" s="18">
        <v>396175.26333631191</v>
      </c>
      <c r="C272" s="19">
        <v>0.59056402645017136</v>
      </c>
      <c r="D272" s="20">
        <f t="shared" si="17"/>
        <v>233966.85869584931</v>
      </c>
      <c r="E272" s="18">
        <f t="shared" si="18"/>
        <v>162208.4046404626</v>
      </c>
      <c r="F272" s="19">
        <f t="shared" si="19"/>
        <v>0.71503335701491577</v>
      </c>
      <c r="G272" s="19">
        <f t="shared" si="20"/>
        <v>0.34784562649743245</v>
      </c>
      <c r="H272" s="21" t="s">
        <v>81</v>
      </c>
      <c r="I272" s="18">
        <v>6.5407683064573439</v>
      </c>
      <c r="J272" s="19">
        <v>0.29416544472490147</v>
      </c>
      <c r="K272" s="18">
        <v>2591290.6062325411</v>
      </c>
    </row>
    <row r="273" spans="1:11" ht="27.95" customHeight="1">
      <c r="A273" s="12">
        <v>42669</v>
      </c>
      <c r="B273" s="13">
        <v>295606.90415295481</v>
      </c>
      <c r="C273" s="14">
        <v>0.49864115915699492</v>
      </c>
      <c r="D273" s="15">
        <f t="shared" si="17"/>
        <v>147401.76934164009</v>
      </c>
      <c r="E273" s="13">
        <f t="shared" si="18"/>
        <v>148205.13481131473</v>
      </c>
      <c r="F273" s="14">
        <f t="shared" si="19"/>
        <v>-0.36998868060515161</v>
      </c>
      <c r="G273" s="14">
        <f t="shared" si="20"/>
        <v>-8.6328879568147748E-2</v>
      </c>
      <c r="H273" s="16" t="s">
        <v>92</v>
      </c>
      <c r="I273" s="13">
        <v>5.8857878793006408</v>
      </c>
      <c r="J273" s="14">
        <v>0.32965936367107718</v>
      </c>
      <c r="K273" s="13">
        <v>1739879.5335010476</v>
      </c>
    </row>
    <row r="274" spans="1:11" ht="27.95" customHeight="1">
      <c r="A274" s="17">
        <v>42670</v>
      </c>
      <c r="B274" s="18">
        <v>292285.02886294632</v>
      </c>
      <c r="C274" s="19">
        <v>0.55020982435491361</v>
      </c>
      <c r="D274" s="20">
        <f t="shared" si="17"/>
        <v>160818.09439225256</v>
      </c>
      <c r="E274" s="18">
        <f t="shared" si="18"/>
        <v>131466.93447069376</v>
      </c>
      <c r="F274" s="19">
        <f t="shared" si="19"/>
        <v>9.1018751745895396E-2</v>
      </c>
      <c r="G274" s="19">
        <f t="shared" si="20"/>
        <v>-0.1129394090287828</v>
      </c>
      <c r="H274" s="21" t="s">
        <v>24</v>
      </c>
      <c r="I274" s="18">
        <v>6.1038636135044104</v>
      </c>
      <c r="J274" s="19">
        <v>0.31999386821868858</v>
      </c>
      <c r="K274" s="18">
        <v>1784067.9524486247</v>
      </c>
    </row>
    <row r="275" spans="1:11" ht="27.95" customHeight="1">
      <c r="A275" s="12">
        <v>42671</v>
      </c>
      <c r="B275" s="13">
        <v>230886.36907037211</v>
      </c>
      <c r="C275" s="14">
        <v>0.53261761427198151</v>
      </c>
      <c r="D275" s="15">
        <f t="shared" si="17"/>
        <v>122974.14706218182</v>
      </c>
      <c r="E275" s="13">
        <f t="shared" si="18"/>
        <v>107912.22200819029</v>
      </c>
      <c r="F275" s="14">
        <f t="shared" si="19"/>
        <v>-0.23532145106610519</v>
      </c>
      <c r="G275" s="14">
        <f t="shared" si="20"/>
        <v>-0.17916834036891774</v>
      </c>
      <c r="H275" s="16" t="s">
        <v>83</v>
      </c>
      <c r="I275" s="13">
        <v>6.1861363032316472</v>
      </c>
      <c r="J275" s="14">
        <v>0.35811841468020361</v>
      </c>
      <c r="K275" s="13">
        <v>1428294.5496275695</v>
      </c>
    </row>
    <row r="276" spans="1:11" ht="27.95" customHeight="1">
      <c r="A276" s="17">
        <v>42672</v>
      </c>
      <c r="B276" s="18">
        <v>237551.15883802925</v>
      </c>
      <c r="C276" s="19">
        <v>0.54378576708225901</v>
      </c>
      <c r="D276" s="20">
        <f t="shared" si="17"/>
        <v>129176.93913001729</v>
      </c>
      <c r="E276" s="18">
        <f t="shared" si="18"/>
        <v>108374.21970801197</v>
      </c>
      <c r="F276" s="19">
        <f t="shared" si="19"/>
        <v>5.0439805569043976E-2</v>
      </c>
      <c r="G276" s="19">
        <f t="shared" si="20"/>
        <v>4.2812360937819335E-3</v>
      </c>
      <c r="H276" s="21" t="s">
        <v>53</v>
      </c>
      <c r="I276" s="18">
        <v>7.2117025671182873</v>
      </c>
      <c r="J276" s="19">
        <v>0.32736959833344659</v>
      </c>
      <c r="K276" s="18">
        <v>1713148.3020141395</v>
      </c>
    </row>
    <row r="277" spans="1:11" ht="27.95" customHeight="1">
      <c r="A277" s="12">
        <v>42673</v>
      </c>
      <c r="B277" s="13">
        <v>339549.29841864976</v>
      </c>
      <c r="C277" s="14">
        <v>0.57393810560579583</v>
      </c>
      <c r="D277" s="15">
        <f t="shared" si="17"/>
        <v>194880.2810941769</v>
      </c>
      <c r="E277" s="13">
        <f t="shared" si="18"/>
        <v>144669.01732447286</v>
      </c>
      <c r="F277" s="14">
        <f t="shared" si="19"/>
        <v>0.50863058380744608</v>
      </c>
      <c r="G277" s="14">
        <f t="shared" si="20"/>
        <v>0.33490250462008792</v>
      </c>
      <c r="H277" s="16" t="s">
        <v>16</v>
      </c>
      <c r="I277" s="13">
        <v>8.1860212175189808</v>
      </c>
      <c r="J277" s="14">
        <v>0.29434015671967595</v>
      </c>
      <c r="K277" s="13">
        <v>2779557.7612487511</v>
      </c>
    </row>
    <row r="278" spans="1:11" ht="27.95" customHeight="1">
      <c r="A278" s="17">
        <v>42674</v>
      </c>
      <c r="B278" s="18">
        <v>240950.28538511501</v>
      </c>
      <c r="C278" s="19">
        <v>0.57912418100943031</v>
      </c>
      <c r="D278" s="20">
        <f t="shared" si="17"/>
        <v>139540.13668764324</v>
      </c>
      <c r="E278" s="18">
        <f t="shared" si="18"/>
        <v>101410.14869747177</v>
      </c>
      <c r="F278" s="19">
        <f t="shared" si="19"/>
        <v>-0.28396995373682904</v>
      </c>
      <c r="G278" s="19">
        <f t="shared" si="20"/>
        <v>-0.29901957880848362</v>
      </c>
      <c r="H278" s="21" t="s">
        <v>69</v>
      </c>
      <c r="I278" s="18">
        <v>6.4545735565780005</v>
      </c>
      <c r="J278" s="19">
        <v>0.32977258098245016</v>
      </c>
      <c r="K278" s="18">
        <v>1555231.3404966861</v>
      </c>
    </row>
    <row r="279" spans="1:11" ht="27.95" customHeight="1">
      <c r="A279" s="12">
        <v>42675</v>
      </c>
      <c r="B279" s="13">
        <v>381318.61032365821</v>
      </c>
      <c r="C279" s="14">
        <v>0.59431042109944499</v>
      </c>
      <c r="D279" s="15">
        <f t="shared" si="17"/>
        <v>226621.62387450848</v>
      </c>
      <c r="E279" s="13">
        <f t="shared" si="18"/>
        <v>154696.98644914973</v>
      </c>
      <c r="F279" s="14">
        <f t="shared" si="19"/>
        <v>0.62406049796120489</v>
      </c>
      <c r="G279" s="14">
        <f t="shared" si="20"/>
        <v>0.52545862949717215</v>
      </c>
      <c r="H279" s="16" t="s">
        <v>57</v>
      </c>
      <c r="I279" s="13">
        <v>5.8334328795475168</v>
      </c>
      <c r="J279" s="14">
        <v>0.30581108113854727</v>
      </c>
      <c r="K279" s="13">
        <v>2224396.5190453948</v>
      </c>
    </row>
    <row r="280" spans="1:11" ht="27.95" customHeight="1">
      <c r="A280" s="17">
        <v>42676</v>
      </c>
      <c r="B280" s="18">
        <v>325195.38279290521</v>
      </c>
      <c r="C280" s="19">
        <v>0.58865907663615358</v>
      </c>
      <c r="D280" s="20">
        <f t="shared" si="17"/>
        <v>191429.21376121207</v>
      </c>
      <c r="E280" s="18">
        <f t="shared" si="18"/>
        <v>133766.16903169313</v>
      </c>
      <c r="F280" s="19">
        <f t="shared" si="19"/>
        <v>-0.15529149209867182</v>
      </c>
      <c r="G280" s="19">
        <f t="shared" si="20"/>
        <v>-0.13530203721412984</v>
      </c>
      <c r="H280" s="21" t="s">
        <v>63</v>
      </c>
      <c r="I280" s="18">
        <v>6.6406165777403121</v>
      </c>
      <c r="J280" s="19">
        <v>0.29752219376857481</v>
      </c>
      <c r="K280" s="18">
        <v>2159497.8499791734</v>
      </c>
    </row>
    <row r="281" spans="1:11" ht="27.95" customHeight="1">
      <c r="A281" s="12">
        <v>42677</v>
      </c>
      <c r="B281" s="13">
        <v>278058.05109303165</v>
      </c>
      <c r="C281" s="14">
        <v>0.54523219681687973</v>
      </c>
      <c r="D281" s="15">
        <f t="shared" si="17"/>
        <v>151606.20204007384</v>
      </c>
      <c r="E281" s="13">
        <f t="shared" si="18"/>
        <v>126451.84905295781</v>
      </c>
      <c r="F281" s="14">
        <f t="shared" si="19"/>
        <v>-0.20802996020666562</v>
      </c>
      <c r="G281" s="14">
        <f t="shared" si="20"/>
        <v>-5.4679894263865367E-2</v>
      </c>
      <c r="H281" s="16" t="s">
        <v>14</v>
      </c>
      <c r="I281" s="13">
        <v>5.6448832146705215</v>
      </c>
      <c r="J281" s="14">
        <v>0.33193874808437407</v>
      </c>
      <c r="K281" s="13">
        <v>1569605.2253190526</v>
      </c>
    </row>
    <row r="282" spans="1:11" ht="27.95" customHeight="1">
      <c r="A282" s="17">
        <v>42678</v>
      </c>
      <c r="B282" s="18">
        <v>218310.61482215024</v>
      </c>
      <c r="C282" s="19">
        <v>0.5292607851129838</v>
      </c>
      <c r="D282" s="20">
        <f t="shared" si="17"/>
        <v>115543.24739926943</v>
      </c>
      <c r="E282" s="18">
        <f t="shared" si="18"/>
        <v>102767.36742288081</v>
      </c>
      <c r="F282" s="19">
        <f t="shared" si="19"/>
        <v>-0.23787255505069604</v>
      </c>
      <c r="G282" s="19">
        <f t="shared" si="20"/>
        <v>-0.18730039779930766</v>
      </c>
      <c r="H282" s="21" t="s">
        <v>37</v>
      </c>
      <c r="I282" s="18">
        <v>6.4585014051725125</v>
      </c>
      <c r="J282" s="19">
        <v>0.33759354119314239</v>
      </c>
      <c r="K282" s="18">
        <v>1409959.4125929326</v>
      </c>
    </row>
    <row r="283" spans="1:11" ht="27.95" customHeight="1">
      <c r="A283" s="12">
        <v>42679</v>
      </c>
      <c r="B283" s="13">
        <v>298768.51624783757</v>
      </c>
      <c r="C283" s="14">
        <v>0.53899160117332356</v>
      </c>
      <c r="D283" s="15">
        <f t="shared" si="17"/>
        <v>161033.7209526001</v>
      </c>
      <c r="E283" s="13">
        <f t="shared" si="18"/>
        <v>137734.79529523748</v>
      </c>
      <c r="F283" s="14">
        <f t="shared" si="19"/>
        <v>0.39370949473260436</v>
      </c>
      <c r="G283" s="14">
        <f t="shared" si="20"/>
        <v>0.34025808726293488</v>
      </c>
      <c r="H283" s="16" t="s">
        <v>127</v>
      </c>
      <c r="I283" s="13">
        <v>7.0438141936165586</v>
      </c>
      <c r="J283" s="14">
        <v>0.31797402341611603</v>
      </c>
      <c r="K283" s="13">
        <v>2104469.9153522775</v>
      </c>
    </row>
    <row r="284" spans="1:11" ht="27.95" customHeight="1">
      <c r="A284" s="17">
        <v>42680</v>
      </c>
      <c r="B284" s="18">
        <v>332343.26317352604</v>
      </c>
      <c r="C284" s="19">
        <v>0.5387138447859332</v>
      </c>
      <c r="D284" s="20">
        <f t="shared" si="17"/>
        <v>179037.91709291344</v>
      </c>
      <c r="E284" s="18">
        <f t="shared" si="18"/>
        <v>153305.34608061259</v>
      </c>
      <c r="F284" s="19">
        <f t="shared" si="19"/>
        <v>0.11180388824035706</v>
      </c>
      <c r="G284" s="19">
        <f t="shared" si="20"/>
        <v>0.11304732948561988</v>
      </c>
      <c r="H284" s="21" t="s">
        <v>60</v>
      </c>
      <c r="I284" s="18">
        <v>7.02983996623301</v>
      </c>
      <c r="J284" s="19">
        <v>0.3494375236907965</v>
      </c>
      <c r="K284" s="18">
        <v>2336319.9539655484</v>
      </c>
    </row>
    <row r="285" spans="1:11" ht="27.95" customHeight="1">
      <c r="A285" s="12">
        <v>42681</v>
      </c>
      <c r="B285" s="13">
        <v>267324.07783170539</v>
      </c>
      <c r="C285" s="14">
        <v>0.52410160460414146</v>
      </c>
      <c r="D285" s="15">
        <f t="shared" si="17"/>
        <v>140104.97814091921</v>
      </c>
      <c r="E285" s="13">
        <f t="shared" si="18"/>
        <v>127219.09969078618</v>
      </c>
      <c r="F285" s="14">
        <f t="shared" si="19"/>
        <v>-0.21745638903847173</v>
      </c>
      <c r="G285" s="14">
        <f t="shared" si="20"/>
        <v>-0.1701587521684304</v>
      </c>
      <c r="H285" s="16" t="s">
        <v>80</v>
      </c>
      <c r="I285" s="13">
        <v>6.680735730956</v>
      </c>
      <c r="J285" s="14">
        <v>0.34739160118770396</v>
      </c>
      <c r="K285" s="13">
        <v>1785921.518515137</v>
      </c>
    </row>
    <row r="286" spans="1:11" ht="27.95" customHeight="1">
      <c r="A286" s="17">
        <v>42682</v>
      </c>
      <c r="B286" s="18">
        <v>397444.4791215763</v>
      </c>
      <c r="C286" s="19">
        <v>0.56706666857865451</v>
      </c>
      <c r="D286" s="20">
        <f t="shared" si="17"/>
        <v>225377.51672045089</v>
      </c>
      <c r="E286" s="18">
        <f t="shared" si="18"/>
        <v>172066.96240112541</v>
      </c>
      <c r="F286" s="19">
        <f t="shared" si="19"/>
        <v>0.6086331814260274</v>
      </c>
      <c r="G286" s="19">
        <f t="shared" si="20"/>
        <v>0.35252460376896788</v>
      </c>
      <c r="H286" s="21" t="s">
        <v>101</v>
      </c>
      <c r="I286" s="18">
        <v>6.3593508153253122</v>
      </c>
      <c r="J286" s="19">
        <v>0.27666902385167469</v>
      </c>
      <c r="K286" s="18">
        <v>2527488.8723483402</v>
      </c>
    </row>
    <row r="287" spans="1:11" ht="27.95" customHeight="1">
      <c r="A287" s="12">
        <v>42683</v>
      </c>
      <c r="B287" s="13">
        <v>296442.27110277436</v>
      </c>
      <c r="C287" s="14">
        <v>0.59158359422255391</v>
      </c>
      <c r="D287" s="15">
        <f t="shared" si="17"/>
        <v>175370.38421847599</v>
      </c>
      <c r="E287" s="13">
        <f t="shared" si="18"/>
        <v>121071.88688429838</v>
      </c>
      <c r="F287" s="14">
        <f t="shared" si="19"/>
        <v>-0.2218816376613188</v>
      </c>
      <c r="G287" s="14">
        <f t="shared" si="20"/>
        <v>-0.2963676164512421</v>
      </c>
      <c r="H287" s="16" t="s">
        <v>56</v>
      </c>
      <c r="I287" s="13">
        <v>6.2208712510852902</v>
      </c>
      <c r="J287" s="14">
        <v>0.30709125545314653</v>
      </c>
      <c r="K287" s="13">
        <v>1844129.2019096806</v>
      </c>
    </row>
    <row r="288" spans="1:11" ht="27.95" customHeight="1">
      <c r="A288" s="17">
        <v>42684</v>
      </c>
      <c r="B288" s="18">
        <v>316461.13169394626</v>
      </c>
      <c r="C288" s="19">
        <v>0.60138772140328112</v>
      </c>
      <c r="D288" s="20">
        <f t="shared" si="17"/>
        <v>190315.83890212601</v>
      </c>
      <c r="E288" s="18">
        <f t="shared" si="18"/>
        <v>126145.29279182025</v>
      </c>
      <c r="F288" s="19">
        <f t="shared" si="19"/>
        <v>8.5222226947002711E-2</v>
      </c>
      <c r="G288" s="19">
        <f t="shared" si="20"/>
        <v>4.1904078957406839E-2</v>
      </c>
      <c r="H288" s="21" t="s">
        <v>40</v>
      </c>
      <c r="I288" s="18">
        <v>6.3122357538545106</v>
      </c>
      <c r="J288" s="19">
        <v>0.37375082829645506</v>
      </c>
      <c r="K288" s="18">
        <v>1997577.2701837884</v>
      </c>
    </row>
    <row r="289" spans="1:11" ht="27.95" customHeight="1">
      <c r="A289" s="12">
        <v>42685</v>
      </c>
      <c r="B289" s="13">
        <v>243603.39172773017</v>
      </c>
      <c r="C289" s="14">
        <v>0.57960491042806195</v>
      </c>
      <c r="D289" s="15">
        <f t="shared" si="17"/>
        <v>141193.72204232312</v>
      </c>
      <c r="E289" s="13">
        <f t="shared" si="18"/>
        <v>102409.66968540705</v>
      </c>
      <c r="F289" s="14">
        <f t="shared" si="19"/>
        <v>-0.25810840097793958</v>
      </c>
      <c r="G289" s="14">
        <f t="shared" si="20"/>
        <v>-0.18816098945193704</v>
      </c>
      <c r="H289" s="16" t="s">
        <v>49</v>
      </c>
      <c r="I289" s="13">
        <v>6.8748352759347391</v>
      </c>
      <c r="J289" s="14">
        <v>0.34052436507717554</v>
      </c>
      <c r="K289" s="13">
        <v>1674733.1907871482</v>
      </c>
    </row>
    <row r="290" spans="1:11" ht="27.95" customHeight="1">
      <c r="A290" s="17">
        <v>42686</v>
      </c>
      <c r="B290" s="18">
        <v>320261.53365601506</v>
      </c>
      <c r="C290" s="19">
        <v>0.54178723557825625</v>
      </c>
      <c r="D290" s="20">
        <f t="shared" si="17"/>
        <v>173513.61098154506</v>
      </c>
      <c r="E290" s="18">
        <f t="shared" si="18"/>
        <v>146747.92267447</v>
      </c>
      <c r="F290" s="19">
        <f t="shared" si="19"/>
        <v>0.22890457501739339</v>
      </c>
      <c r="G290" s="19">
        <f t="shared" si="20"/>
        <v>0.43294986816446074</v>
      </c>
      <c r="H290" s="21" t="s">
        <v>53</v>
      </c>
      <c r="I290" s="18">
        <v>6.5046198490216156</v>
      </c>
      <c r="J290" s="19">
        <v>0.3268246892781938</v>
      </c>
      <c r="K290" s="18">
        <v>2083179.5286970197</v>
      </c>
    </row>
    <row r="291" spans="1:11" ht="27.95" customHeight="1">
      <c r="A291" s="12">
        <v>42687</v>
      </c>
      <c r="B291" s="13">
        <v>321842.3613954914</v>
      </c>
      <c r="C291" s="14">
        <v>0.57856042350351355</v>
      </c>
      <c r="D291" s="15">
        <f t="shared" si="17"/>
        <v>186205.25291034637</v>
      </c>
      <c r="E291" s="13">
        <f t="shared" si="18"/>
        <v>135637.10848514503</v>
      </c>
      <c r="F291" s="14">
        <f t="shared" si="19"/>
        <v>7.3144935760406704E-2</v>
      </c>
      <c r="G291" s="14">
        <f t="shared" si="20"/>
        <v>-7.5713604573279178E-2</v>
      </c>
      <c r="H291" s="16" t="s">
        <v>137</v>
      </c>
      <c r="I291" s="13">
        <v>8.4212593564076599</v>
      </c>
      <c r="J291" s="14">
        <v>0.28189499557481712</v>
      </c>
      <c r="K291" s="13">
        <v>2710317.9971901174</v>
      </c>
    </row>
    <row r="292" spans="1:11" ht="27.95" customHeight="1">
      <c r="A292" s="17">
        <v>42688</v>
      </c>
      <c r="B292" s="18">
        <v>244525.97929784178</v>
      </c>
      <c r="C292" s="19">
        <v>0.55083717872640703</v>
      </c>
      <c r="D292" s="20">
        <f t="shared" si="17"/>
        <v>134694.00056173498</v>
      </c>
      <c r="E292" s="18">
        <f t="shared" si="18"/>
        <v>109831.9787361068</v>
      </c>
      <c r="F292" s="19">
        <f t="shared" si="19"/>
        <v>-0.27663694521772109</v>
      </c>
      <c r="G292" s="19">
        <f t="shared" si="20"/>
        <v>-0.19025125231023635</v>
      </c>
      <c r="H292" s="21" t="s">
        <v>126</v>
      </c>
      <c r="I292" s="18">
        <v>6.6174519047685267</v>
      </c>
      <c r="J292" s="19">
        <v>0.36217779382471738</v>
      </c>
      <c r="K292" s="18">
        <v>1618138.9074698924</v>
      </c>
    </row>
    <row r="293" spans="1:11" ht="27.95" customHeight="1">
      <c r="A293" s="12">
        <v>42689</v>
      </c>
      <c r="B293" s="13">
        <v>364030.69041347993</v>
      </c>
      <c r="C293" s="14">
        <v>0.59426360137205037</v>
      </c>
      <c r="D293" s="15">
        <f t="shared" si="17"/>
        <v>216330.18909506852</v>
      </c>
      <c r="E293" s="13">
        <f t="shared" si="18"/>
        <v>147700.50131841141</v>
      </c>
      <c r="F293" s="14">
        <f t="shared" si="19"/>
        <v>0.60608630074742498</v>
      </c>
      <c r="G293" s="14">
        <f t="shared" si="20"/>
        <v>0.34478594502327298</v>
      </c>
      <c r="H293" s="16" t="s">
        <v>109</v>
      </c>
      <c r="I293" s="13">
        <v>6.2291141454827335</v>
      </c>
      <c r="J293" s="14">
        <v>0.29043557770990597</v>
      </c>
      <c r="K293" s="13">
        <v>2267588.7230444537</v>
      </c>
    </row>
    <row r="294" spans="1:11" ht="27.95" customHeight="1">
      <c r="A294" s="17">
        <v>42690</v>
      </c>
      <c r="B294" s="18">
        <v>325036.51368386101</v>
      </c>
      <c r="C294" s="19">
        <v>0.56312648549859734</v>
      </c>
      <c r="D294" s="20">
        <f t="shared" si="17"/>
        <v>183036.66960950938</v>
      </c>
      <c r="E294" s="18">
        <f t="shared" si="18"/>
        <v>141999.84407435163</v>
      </c>
      <c r="F294" s="19">
        <f t="shared" si="19"/>
        <v>-0.15390140241095968</v>
      </c>
      <c r="G294" s="19">
        <f t="shared" si="20"/>
        <v>-3.8596058870310507E-2</v>
      </c>
      <c r="H294" s="21" t="s">
        <v>62</v>
      </c>
      <c r="I294" s="18">
        <v>6.8738808070230686</v>
      </c>
      <c r="J294" s="19">
        <v>0.31255311677960179</v>
      </c>
      <c r="K294" s="18">
        <v>2234262.2529931832</v>
      </c>
    </row>
    <row r="295" spans="1:11" ht="27.95" customHeight="1">
      <c r="A295" s="12">
        <v>42691</v>
      </c>
      <c r="B295" s="13">
        <v>270480.35641554248</v>
      </c>
      <c r="C295" s="14">
        <v>0.58375943953009179</v>
      </c>
      <c r="D295" s="15">
        <f t="shared" si="17"/>
        <v>157895.46126503655</v>
      </c>
      <c r="E295" s="13">
        <f t="shared" si="18"/>
        <v>112584.89515050594</v>
      </c>
      <c r="F295" s="14">
        <f t="shared" si="19"/>
        <v>-0.13735612868235153</v>
      </c>
      <c r="G295" s="14">
        <f t="shared" si="20"/>
        <v>-0.20714775509502614</v>
      </c>
      <c r="H295" s="16" t="s">
        <v>138</v>
      </c>
      <c r="I295" s="13">
        <v>5.9727154224823673</v>
      </c>
      <c r="J295" s="14">
        <v>0.33983906320613333</v>
      </c>
      <c r="K295" s="13">
        <v>1615502.1962416382</v>
      </c>
    </row>
    <row r="296" spans="1:11" ht="27.95" customHeight="1">
      <c r="A296" s="17">
        <v>42692</v>
      </c>
      <c r="B296" s="18">
        <v>236004.02799134311</v>
      </c>
      <c r="C296" s="19">
        <v>0.49479609319056872</v>
      </c>
      <c r="D296" s="20">
        <f t="shared" si="17"/>
        <v>116773.87102735419</v>
      </c>
      <c r="E296" s="18">
        <f t="shared" si="18"/>
        <v>119230.15696398892</v>
      </c>
      <c r="F296" s="19">
        <f t="shared" si="19"/>
        <v>-0.26043554329061691</v>
      </c>
      <c r="G296" s="19">
        <f t="shared" si="20"/>
        <v>5.9024452655033803E-2</v>
      </c>
      <c r="H296" s="21" t="s">
        <v>26</v>
      </c>
      <c r="I296" s="18">
        <v>6.6754678353438708</v>
      </c>
      <c r="J296" s="19">
        <v>0.3979185616007006</v>
      </c>
      <c r="K296" s="18">
        <v>1575437.2978678055</v>
      </c>
    </row>
    <row r="297" spans="1:11" ht="27.95" customHeight="1">
      <c r="A297" s="12">
        <v>42693</v>
      </c>
      <c r="B297" s="13">
        <v>330460.94185153447</v>
      </c>
      <c r="C297" s="14">
        <v>0.49202280408970184</v>
      </c>
      <c r="D297" s="15">
        <f t="shared" si="17"/>
        <v>162594.31925191591</v>
      </c>
      <c r="E297" s="13">
        <f t="shared" si="18"/>
        <v>167866.62259961857</v>
      </c>
      <c r="F297" s="14">
        <f t="shared" si="19"/>
        <v>0.39238613759604068</v>
      </c>
      <c r="G297" s="14">
        <f t="shared" si="20"/>
        <v>0.40792083877168189</v>
      </c>
      <c r="H297" s="16" t="s">
        <v>81</v>
      </c>
      <c r="I297" s="13">
        <v>7.2619055364704703</v>
      </c>
      <c r="J297" s="14">
        <v>0.35537310595502292</v>
      </c>
      <c r="K297" s="13">
        <v>2399776.1432189047</v>
      </c>
    </row>
    <row r="298" spans="1:11" ht="27.95" customHeight="1">
      <c r="A298" s="17">
        <v>42694</v>
      </c>
      <c r="B298" s="18">
        <v>311729.86898004368</v>
      </c>
      <c r="C298" s="19">
        <v>0.54545389867526406</v>
      </c>
      <c r="D298" s="20">
        <f t="shared" si="17"/>
        <v>170034.2723686941</v>
      </c>
      <c r="E298" s="18">
        <f t="shared" si="18"/>
        <v>141695.59661134958</v>
      </c>
      <c r="F298" s="19">
        <f t="shared" si="19"/>
        <v>4.5757767866730248E-2</v>
      </c>
      <c r="G298" s="19">
        <f t="shared" si="20"/>
        <v>-0.15590369057873957</v>
      </c>
      <c r="H298" s="21" t="s">
        <v>138</v>
      </c>
      <c r="I298" s="18">
        <v>6.8910987487945849</v>
      </c>
      <c r="J298" s="19">
        <v>0.33680596593289303</v>
      </c>
      <c r="K298" s="18">
        <v>2148161.3100902787</v>
      </c>
    </row>
    <row r="299" spans="1:11" ht="27.95" customHeight="1">
      <c r="A299" s="12">
        <v>42695</v>
      </c>
      <c r="B299" s="13">
        <v>217869.94325541187</v>
      </c>
      <c r="C299" s="14">
        <v>0.60183312631821995</v>
      </c>
      <c r="D299" s="15">
        <f t="shared" si="17"/>
        <v>131121.34908017769</v>
      </c>
      <c r="E299" s="13">
        <f t="shared" si="18"/>
        <v>86748.594175234175</v>
      </c>
      <c r="F299" s="14">
        <f t="shared" si="19"/>
        <v>-0.22885341141190352</v>
      </c>
      <c r="G299" s="14">
        <f t="shared" si="20"/>
        <v>-0.38778200417072273</v>
      </c>
      <c r="H299" s="16" t="s">
        <v>139</v>
      </c>
      <c r="I299" s="13">
        <v>6.6750585713563515</v>
      </c>
      <c r="J299" s="14">
        <v>0.29235892232976479</v>
      </c>
      <c r="K299" s="13">
        <v>1454294.6321679589</v>
      </c>
    </row>
    <row r="300" spans="1:11" ht="27.95" customHeight="1">
      <c r="A300" s="17">
        <v>42696</v>
      </c>
      <c r="B300" s="18">
        <v>353085.32150588755</v>
      </c>
      <c r="C300" s="19">
        <v>0.5969839438453467</v>
      </c>
      <c r="D300" s="20">
        <f t="shared" si="17"/>
        <v>210786.26774648696</v>
      </c>
      <c r="E300" s="18">
        <f t="shared" si="18"/>
        <v>142299.05375940059</v>
      </c>
      <c r="F300" s="19">
        <f t="shared" si="19"/>
        <v>0.60756634388802699</v>
      </c>
      <c r="G300" s="19">
        <f t="shared" si="20"/>
        <v>0.64036149648665419</v>
      </c>
      <c r="H300" s="21" t="s">
        <v>140</v>
      </c>
      <c r="I300" s="18">
        <v>7.3668725027875173</v>
      </c>
      <c r="J300" s="19">
        <v>0.26420603601016845</v>
      </c>
      <c r="K300" s="18">
        <v>2601134.5461396128</v>
      </c>
    </row>
    <row r="301" spans="1:11" ht="27.95" customHeight="1">
      <c r="A301" s="12">
        <v>42697</v>
      </c>
      <c r="B301" s="13">
        <v>288491.49989404867</v>
      </c>
      <c r="C301" s="14">
        <v>0.53165414310359838</v>
      </c>
      <c r="D301" s="15">
        <f t="shared" si="17"/>
        <v>153377.70116884229</v>
      </c>
      <c r="E301" s="13">
        <f t="shared" si="18"/>
        <v>135113.79872520638</v>
      </c>
      <c r="F301" s="14">
        <f t="shared" si="19"/>
        <v>-0.27235439571751446</v>
      </c>
      <c r="G301" s="14">
        <f t="shared" si="20"/>
        <v>-5.0494046477238347E-2</v>
      </c>
      <c r="H301" s="16" t="s">
        <v>141</v>
      </c>
      <c r="I301" s="13">
        <v>6.714300071081067</v>
      </c>
      <c r="J301" s="14">
        <v>0.32547301941973455</v>
      </c>
      <c r="K301" s="13">
        <v>1937018.4982448947</v>
      </c>
    </row>
    <row r="302" spans="1:11" ht="27.95" customHeight="1">
      <c r="A302" s="17">
        <v>42698</v>
      </c>
      <c r="B302" s="18">
        <v>341845.74439629802</v>
      </c>
      <c r="C302" s="19">
        <v>0.57650788568452549</v>
      </c>
      <c r="D302" s="20">
        <f t="shared" si="17"/>
        <v>197076.7673321625</v>
      </c>
      <c r="E302" s="18">
        <f t="shared" si="18"/>
        <v>144768.97706413551</v>
      </c>
      <c r="F302" s="19">
        <f t="shared" si="19"/>
        <v>0.28491146907473275</v>
      </c>
      <c r="G302" s="19">
        <f t="shared" si="20"/>
        <v>7.1459602424218574E-2</v>
      </c>
      <c r="H302" s="21" t="s">
        <v>23</v>
      </c>
      <c r="I302" s="18">
        <v>15.780906269877597</v>
      </c>
      <c r="J302" s="19">
        <v>0.35900421644152719</v>
      </c>
      <c r="K302" s="18">
        <v>5394635.6510745138</v>
      </c>
    </row>
    <row r="303" spans="1:11" ht="27.95" customHeight="1">
      <c r="A303" s="12">
        <v>42699</v>
      </c>
      <c r="B303" s="13">
        <v>239611.10798585808</v>
      </c>
      <c r="C303" s="14">
        <v>0.50875758993873321</v>
      </c>
      <c r="D303" s="15">
        <f t="shared" si="17"/>
        <v>121903.9698214347</v>
      </c>
      <c r="E303" s="13">
        <f t="shared" si="18"/>
        <v>117707.13816442338</v>
      </c>
      <c r="F303" s="14">
        <f t="shared" si="19"/>
        <v>-0.38143916468869216</v>
      </c>
      <c r="G303" s="14">
        <f t="shared" si="20"/>
        <v>-0.18693120203317598</v>
      </c>
      <c r="H303" s="16" t="s">
        <v>45</v>
      </c>
      <c r="I303" s="13">
        <v>15.062319061066187</v>
      </c>
      <c r="J303" s="14">
        <v>0.38941387836134533</v>
      </c>
      <c r="K303" s="13">
        <v>3609098.9590585781</v>
      </c>
    </row>
    <row r="304" spans="1:11" ht="27.95" customHeight="1">
      <c r="A304" s="17">
        <v>42700</v>
      </c>
      <c r="B304" s="18">
        <v>306667.12647278607</v>
      </c>
      <c r="C304" s="19">
        <v>0.55988077896459298</v>
      </c>
      <c r="D304" s="20">
        <f t="shared" si="17"/>
        <v>171697.02965241682</v>
      </c>
      <c r="E304" s="18">
        <f t="shared" si="18"/>
        <v>134970.09682036925</v>
      </c>
      <c r="F304" s="19">
        <f t="shared" si="19"/>
        <v>0.40846134792754613</v>
      </c>
      <c r="G304" s="19">
        <f t="shared" si="20"/>
        <v>0.14666025293921847</v>
      </c>
      <c r="H304" s="21" t="s">
        <v>110</v>
      </c>
      <c r="I304" s="18">
        <v>15.932161152436757</v>
      </c>
      <c r="J304" s="19">
        <v>0.35889356154260893</v>
      </c>
      <c r="K304" s="18">
        <v>4885870.0791191319</v>
      </c>
    </row>
    <row r="305" spans="1:11" ht="27.95" customHeight="1">
      <c r="A305" s="12">
        <v>42701</v>
      </c>
      <c r="B305" s="13">
        <v>315351.3426657003</v>
      </c>
      <c r="C305" s="14">
        <v>0.52532124785975531</v>
      </c>
      <c r="D305" s="15">
        <f t="shared" si="17"/>
        <v>165660.76084339496</v>
      </c>
      <c r="E305" s="13">
        <f t="shared" si="18"/>
        <v>149690.58182230534</v>
      </c>
      <c r="F305" s="14">
        <f t="shared" si="19"/>
        <v>-3.5156512732000489E-2</v>
      </c>
      <c r="G305" s="14">
        <f t="shared" si="20"/>
        <v>0.10906478804358775</v>
      </c>
      <c r="H305" s="16" t="s">
        <v>103</v>
      </c>
      <c r="I305" s="13">
        <v>14.81085902972281</v>
      </c>
      <c r="J305" s="14">
        <v>0.32988721684881461</v>
      </c>
      <c r="K305" s="13">
        <v>4670624.2810554998</v>
      </c>
    </row>
    <row r="306" spans="1:11" ht="27.95" customHeight="1">
      <c r="A306" s="17">
        <v>42702</v>
      </c>
      <c r="B306" s="18">
        <v>262732.01707668538</v>
      </c>
      <c r="C306" s="19">
        <v>0.53557313538566409</v>
      </c>
      <c r="D306" s="20">
        <f t="shared" si="17"/>
        <v>140712.21015196023</v>
      </c>
      <c r="E306" s="18">
        <f t="shared" si="18"/>
        <v>122019.80692472516</v>
      </c>
      <c r="F306" s="19">
        <f t="shared" si="19"/>
        <v>-0.15060024211176654</v>
      </c>
      <c r="G306" s="19">
        <f t="shared" si="20"/>
        <v>-0.18485314547329101</v>
      </c>
      <c r="H306" s="21" t="s">
        <v>85</v>
      </c>
      <c r="I306" s="18">
        <v>15.880880563242499</v>
      </c>
      <c r="J306" s="19">
        <v>0.28772347795392528</v>
      </c>
      <c r="K306" s="18">
        <v>4172415.7833346296</v>
      </c>
    </row>
    <row r="307" spans="1:11" ht="27.95" customHeight="1">
      <c r="A307" s="12">
        <v>42703</v>
      </c>
      <c r="B307" s="13">
        <v>375840.2643118694</v>
      </c>
      <c r="C307" s="14">
        <v>0.61952996452264741</v>
      </c>
      <c r="D307" s="15">
        <f t="shared" si="17"/>
        <v>232844.30561531486</v>
      </c>
      <c r="E307" s="13">
        <f t="shared" si="18"/>
        <v>142995.95869655453</v>
      </c>
      <c r="F307" s="14">
        <f t="shared" si="19"/>
        <v>0.65475551385240727</v>
      </c>
      <c r="G307" s="14">
        <f t="shared" si="20"/>
        <v>0.17190776071928804</v>
      </c>
      <c r="H307" s="16" t="s">
        <v>88</v>
      </c>
      <c r="I307" s="13">
        <v>15.758349484895813</v>
      </c>
      <c r="J307" s="14">
        <v>0.29570214273979395</v>
      </c>
      <c r="K307" s="13">
        <v>5922622.2355220541</v>
      </c>
    </row>
    <row r="308" spans="1:11" ht="27.95" customHeight="1">
      <c r="A308" s="17">
        <v>42704</v>
      </c>
      <c r="B308" s="18">
        <v>295892.08281693229</v>
      </c>
      <c r="C308" s="19">
        <v>0.64292244481108007</v>
      </c>
      <c r="D308" s="20">
        <f t="shared" si="17"/>
        <v>190235.66128490469</v>
      </c>
      <c r="E308" s="18">
        <f t="shared" si="18"/>
        <v>105656.4215320276</v>
      </c>
      <c r="F308" s="19">
        <f t="shared" si="19"/>
        <v>-0.18299199638063932</v>
      </c>
      <c r="G308" s="19">
        <f t="shared" si="20"/>
        <v>-0.2611230240692573</v>
      </c>
      <c r="H308" s="21" t="s">
        <v>130</v>
      </c>
      <c r="I308" s="18">
        <v>15.932720324486731</v>
      </c>
      <c r="J308" s="19">
        <v>0.30192090559147178</v>
      </c>
      <c r="K308" s="18">
        <v>4714365.8017520485</v>
      </c>
    </row>
    <row r="309" spans="1:11" ht="27.95" customHeight="1">
      <c r="A309" s="12">
        <v>42705</v>
      </c>
      <c r="B309" s="13">
        <v>286623.88144400634</v>
      </c>
      <c r="C309" s="14">
        <v>0.63459169770544188</v>
      </c>
      <c r="D309" s="15">
        <f t="shared" si="17"/>
        <v>181889.13552847528</v>
      </c>
      <c r="E309" s="13">
        <f t="shared" si="18"/>
        <v>104734.74591553106</v>
      </c>
      <c r="F309" s="14">
        <f t="shared" si="19"/>
        <v>-4.3874664193110029E-2</v>
      </c>
      <c r="G309" s="14">
        <f t="shared" si="20"/>
        <v>-8.7233279637163024E-3</v>
      </c>
      <c r="H309" s="16" t="s">
        <v>51</v>
      </c>
      <c r="I309" s="13">
        <v>15.894278318406169</v>
      </c>
      <c r="J309" s="14">
        <v>0.3645081293123813</v>
      </c>
      <c r="K309" s="13">
        <v>4555679.7443728913</v>
      </c>
    </row>
    <row r="310" spans="1:11" ht="27.95" customHeight="1">
      <c r="A310" s="17">
        <v>42706</v>
      </c>
      <c r="B310" s="18">
        <v>222433.99803755112</v>
      </c>
      <c r="C310" s="19">
        <v>0.62521125878753814</v>
      </c>
      <c r="D310" s="20">
        <f t="shared" si="17"/>
        <v>139068.23991020213</v>
      </c>
      <c r="E310" s="18">
        <f t="shared" si="18"/>
        <v>83365.758127348992</v>
      </c>
      <c r="F310" s="19">
        <f t="shared" si="19"/>
        <v>-0.23542305313540518</v>
      </c>
      <c r="G310" s="19">
        <f t="shared" si="20"/>
        <v>-0.20402959496761691</v>
      </c>
      <c r="H310" s="21" t="s">
        <v>94</v>
      </c>
      <c r="I310" s="18">
        <v>15.880940737420108</v>
      </c>
      <c r="J310" s="19">
        <v>0.35786039098151912</v>
      </c>
      <c r="K310" s="18">
        <v>3532461.1408217698</v>
      </c>
    </row>
    <row r="311" spans="1:11" ht="27.95" customHeight="1">
      <c r="A311" s="12">
        <v>42707</v>
      </c>
      <c r="B311" s="13">
        <v>292781.34237820253</v>
      </c>
      <c r="C311" s="14">
        <v>0.56343348499130896</v>
      </c>
      <c r="D311" s="15">
        <f t="shared" si="17"/>
        <v>164962.81207658426</v>
      </c>
      <c r="E311" s="13">
        <f t="shared" si="18"/>
        <v>127818.53030161827</v>
      </c>
      <c r="F311" s="14">
        <f t="shared" si="19"/>
        <v>0.18620047383286462</v>
      </c>
      <c r="G311" s="14">
        <f t="shared" si="20"/>
        <v>0.53322578925466635</v>
      </c>
      <c r="H311" s="16" t="s">
        <v>37</v>
      </c>
      <c r="I311" s="13">
        <v>16.974898198630331</v>
      </c>
      <c r="J311" s="14">
        <v>0.35685273599420075</v>
      </c>
      <c r="K311" s="13">
        <v>4969933.4813283216</v>
      </c>
    </row>
    <row r="312" spans="1:11" ht="27.95" customHeight="1">
      <c r="A312" s="17">
        <v>42708</v>
      </c>
      <c r="B312" s="18">
        <v>415189.92608454358</v>
      </c>
      <c r="C312" s="19">
        <v>0.56832016902085924</v>
      </c>
      <c r="D312" s="20">
        <f t="shared" si="17"/>
        <v>235960.80896812587</v>
      </c>
      <c r="E312" s="18">
        <f t="shared" si="18"/>
        <v>179229.11711641771</v>
      </c>
      <c r="F312" s="19">
        <f t="shared" si="19"/>
        <v>0.43038789165754926</v>
      </c>
      <c r="G312" s="19">
        <f t="shared" si="20"/>
        <v>0.40221544320282754</v>
      </c>
      <c r="H312" s="21" t="s">
        <v>142</v>
      </c>
      <c r="I312" s="18">
        <v>21.806534056073698</v>
      </c>
      <c r="J312" s="19">
        <v>0.31274752923470572</v>
      </c>
      <c r="K312" s="18">
        <v>9053853.2629013211</v>
      </c>
    </row>
    <row r="313" spans="1:11" ht="27.95" customHeight="1">
      <c r="A313" s="12">
        <v>42709</v>
      </c>
      <c r="B313" s="13">
        <v>314491.05100544868</v>
      </c>
      <c r="C313" s="14">
        <v>0.5732900852888595</v>
      </c>
      <c r="D313" s="15">
        <f t="shared" si="17"/>
        <v>180294.60145349673</v>
      </c>
      <c r="E313" s="13">
        <f t="shared" si="18"/>
        <v>134196.44955195196</v>
      </c>
      <c r="F313" s="14">
        <f t="shared" si="19"/>
        <v>-0.23591293722911699</v>
      </c>
      <c r="G313" s="14">
        <f t="shared" si="20"/>
        <v>-0.25125754279766344</v>
      </c>
      <c r="H313" s="16" t="s">
        <v>143</v>
      </c>
      <c r="I313" s="13">
        <v>17.107494485301416</v>
      </c>
      <c r="J313" s="14">
        <v>0.30617299514838647</v>
      </c>
      <c r="K313" s="13">
        <v>5380153.9207523596</v>
      </c>
    </row>
    <row r="314" spans="1:11" ht="27.95" customHeight="1">
      <c r="A314" s="17">
        <v>42710</v>
      </c>
      <c r="B314" s="18">
        <v>384428.12239281967</v>
      </c>
      <c r="C314" s="19">
        <v>0.59968408760946079</v>
      </c>
      <c r="D314" s="20">
        <f t="shared" ref="D314:D369" si="21">C314*B314</f>
        <v>230535.42782855619</v>
      </c>
      <c r="E314" s="18">
        <f t="shared" ref="E314:E369" si="22">B314-D314</f>
        <v>153892.69456426348</v>
      </c>
      <c r="F314" s="19">
        <f t="shared" si="19"/>
        <v>0.27865962691078161</v>
      </c>
      <c r="G314" s="19">
        <f t="shared" si="20"/>
        <v>0.14677172964018284</v>
      </c>
      <c r="H314" s="21" t="s">
        <v>144</v>
      </c>
      <c r="I314" s="18">
        <v>18.001860477455399</v>
      </c>
      <c r="J314" s="19">
        <v>0.27855355399618925</v>
      </c>
      <c r="K314" s="18">
        <v>6920421.4229256865</v>
      </c>
    </row>
    <row r="315" spans="1:11" ht="27.95" customHeight="1">
      <c r="A315" s="12">
        <v>42711</v>
      </c>
      <c r="B315" s="13">
        <v>378182.90434646059</v>
      </c>
      <c r="C315" s="14">
        <v>0.59111362695974401</v>
      </c>
      <c r="D315" s="15">
        <f t="shared" si="21"/>
        <v>223549.06824240627</v>
      </c>
      <c r="E315" s="13">
        <f t="shared" si="22"/>
        <v>154633.83610405432</v>
      </c>
      <c r="F315" s="14">
        <f t="shared" si="19"/>
        <v>-3.030492819240569E-2</v>
      </c>
      <c r="G315" s="14">
        <f t="shared" si="20"/>
        <v>4.8159631091607901E-3</v>
      </c>
      <c r="H315" s="16" t="s">
        <v>145</v>
      </c>
      <c r="I315" s="13">
        <v>22.11173898477638</v>
      </c>
      <c r="J315" s="14">
        <v>0.28508660680335945</v>
      </c>
      <c r="K315" s="13">
        <v>8362281.6694135889</v>
      </c>
    </row>
    <row r="316" spans="1:11" ht="27.95" customHeight="1">
      <c r="A316" s="17">
        <v>42712</v>
      </c>
      <c r="B316" s="18">
        <v>318200.01056548144</v>
      </c>
      <c r="C316" s="19">
        <v>0.5755057183005009</v>
      </c>
      <c r="D316" s="20">
        <f t="shared" si="21"/>
        <v>183125.92564371438</v>
      </c>
      <c r="E316" s="18">
        <f t="shared" si="22"/>
        <v>135074.08492176706</v>
      </c>
      <c r="F316" s="19">
        <f t="shared" si="19"/>
        <v>-0.18082447364468057</v>
      </c>
      <c r="G316" s="19">
        <f t="shared" si="20"/>
        <v>-0.12649075826538606</v>
      </c>
      <c r="H316" s="21" t="s">
        <v>80</v>
      </c>
      <c r="I316" s="18">
        <v>15.328843137075172</v>
      </c>
      <c r="J316" s="19">
        <v>0.35238055397056189</v>
      </c>
      <c r="K316" s="18">
        <v>4877638.0481739268</v>
      </c>
    </row>
    <row r="317" spans="1:11" ht="27.95" customHeight="1">
      <c r="A317" s="12">
        <v>42713</v>
      </c>
      <c r="B317" s="13">
        <v>240031.0416586842</v>
      </c>
      <c r="C317" s="14">
        <v>0.60754337825369142</v>
      </c>
      <c r="D317" s="15">
        <f t="shared" si="21"/>
        <v>145829.26993506955</v>
      </c>
      <c r="E317" s="13">
        <f t="shared" si="22"/>
        <v>94201.771723614656</v>
      </c>
      <c r="F317" s="14">
        <f t="shared" si="19"/>
        <v>-0.20366671500794678</v>
      </c>
      <c r="G317" s="14">
        <f t="shared" si="20"/>
        <v>-0.3025918200506415</v>
      </c>
      <c r="H317" s="16" t="s">
        <v>59</v>
      </c>
      <c r="I317" s="13">
        <v>19.429234681606474</v>
      </c>
      <c r="J317" s="14">
        <v>0.29059721359408125</v>
      </c>
      <c r="K317" s="13">
        <v>4663619.439257035</v>
      </c>
    </row>
    <row r="318" spans="1:11" ht="27.95" customHeight="1">
      <c r="A318" s="17">
        <v>42714</v>
      </c>
      <c r="B318" s="18">
        <v>319634.4374653204</v>
      </c>
      <c r="C318" s="19">
        <v>0.58333109853104481</v>
      </c>
      <c r="D318" s="20">
        <f t="shared" si="21"/>
        <v>186452.7075349979</v>
      </c>
      <c r="E318" s="18">
        <f t="shared" si="22"/>
        <v>133181.7299303225</v>
      </c>
      <c r="F318" s="19">
        <f>(D318-D317)/D317</f>
        <v>0.27856847680864016</v>
      </c>
      <c r="G318" s="19">
        <f>(E318-E317)/E317</f>
        <v>0.41379219831527103</v>
      </c>
      <c r="H318" s="21" t="s">
        <v>59</v>
      </c>
      <c r="I318" s="18">
        <v>21.938535088759416</v>
      </c>
      <c r="J318" s="19">
        <v>0.35858749309655658</v>
      </c>
      <c r="K318" s="18">
        <v>7012311.3219088083</v>
      </c>
    </row>
    <row r="319" spans="1:11" ht="27.95" customHeight="1">
      <c r="A319" s="12">
        <v>42715</v>
      </c>
      <c r="B319" s="13">
        <v>386924.90451201412</v>
      </c>
      <c r="C319" s="14">
        <v>0.5961004980438489</v>
      </c>
      <c r="D319" s="15">
        <f t="shared" si="21"/>
        <v>230646.12828518031</v>
      </c>
      <c r="E319" s="13">
        <f t="shared" si="22"/>
        <v>156278.77622683381</v>
      </c>
      <c r="F319" s="14">
        <f t="shared" ref="F319:F369" si="23">(D319-D318)/D318</f>
        <v>0.23702214537103</v>
      </c>
      <c r="G319" s="14">
        <f t="shared" ref="G319:G369" si="24">(E319-E318)/E318</f>
        <v>0.17342503591592581</v>
      </c>
      <c r="H319" s="16" t="s">
        <v>62</v>
      </c>
      <c r="I319" s="13">
        <v>17.704909759453827</v>
      </c>
      <c r="J319" s="14">
        <v>0.34043517755290564</v>
      </c>
      <c r="K319" s="13">
        <v>6850470.5180704985</v>
      </c>
    </row>
    <row r="320" spans="1:11" ht="27.95" customHeight="1">
      <c r="A320" s="17">
        <v>42716</v>
      </c>
      <c r="B320" s="18">
        <v>282736.16832206427</v>
      </c>
      <c r="C320" s="19">
        <v>0.60820406474319988</v>
      </c>
      <c r="D320" s="20">
        <f t="shared" si="21"/>
        <v>171961.28682339704</v>
      </c>
      <c r="E320" s="18">
        <f t="shared" si="22"/>
        <v>110774.88149866724</v>
      </c>
      <c r="F320" s="19">
        <f t="shared" si="23"/>
        <v>-0.25443670742750529</v>
      </c>
      <c r="G320" s="19">
        <f t="shared" si="24"/>
        <v>-0.29117130186711393</v>
      </c>
      <c r="H320" s="21" t="s">
        <v>146</v>
      </c>
      <c r="I320" s="18">
        <v>17.869446016048563</v>
      </c>
      <c r="J320" s="19">
        <v>0.3124158143977907</v>
      </c>
      <c r="K320" s="18">
        <v>5052338.6966155469</v>
      </c>
    </row>
    <row r="321" spans="1:11" ht="27.95" customHeight="1">
      <c r="A321" s="12">
        <v>42717</v>
      </c>
      <c r="B321" s="13">
        <v>389254.95023228199</v>
      </c>
      <c r="C321" s="14">
        <v>0.60902459544289977</v>
      </c>
      <c r="D321" s="15">
        <f t="shared" si="21"/>
        <v>237065.83858936164</v>
      </c>
      <c r="E321" s="13">
        <f t="shared" si="22"/>
        <v>152189.11164292035</v>
      </c>
      <c r="F321" s="14">
        <f t="shared" si="23"/>
        <v>0.37860004986370271</v>
      </c>
      <c r="G321" s="14">
        <f t="shared" si="24"/>
        <v>0.37385939469275248</v>
      </c>
      <c r="H321" s="16" t="s">
        <v>147</v>
      </c>
      <c r="I321" s="13">
        <v>15.737783956427572</v>
      </c>
      <c r="J321" s="14">
        <v>0.30535846603345429</v>
      </c>
      <c r="K321" s="13">
        <v>6126010.3107256209</v>
      </c>
    </row>
    <row r="322" spans="1:11" ht="27.95" customHeight="1">
      <c r="A322" s="17">
        <v>42718</v>
      </c>
      <c r="B322" s="18">
        <v>308865.54983251449</v>
      </c>
      <c r="C322" s="19">
        <v>0.59600144946932487</v>
      </c>
      <c r="D322" s="20">
        <f t="shared" si="21"/>
        <v>184084.31539131864</v>
      </c>
      <c r="E322" s="18">
        <f t="shared" si="22"/>
        <v>124781.23444119585</v>
      </c>
      <c r="F322" s="19">
        <f t="shared" si="23"/>
        <v>-0.22348864565769852</v>
      </c>
      <c r="G322" s="19">
        <f t="shared" si="24"/>
        <v>-0.18009092047288711</v>
      </c>
      <c r="H322" s="21" t="s">
        <v>148</v>
      </c>
      <c r="I322" s="18">
        <v>21.943115737204522</v>
      </c>
      <c r="J322" s="19">
        <v>0.29848354544232636</v>
      </c>
      <c r="K322" s="18">
        <v>6777472.5072101764</v>
      </c>
    </row>
    <row r="323" spans="1:11" ht="27.95" customHeight="1">
      <c r="A323" s="12">
        <v>42719</v>
      </c>
      <c r="B323" s="13">
        <v>297950.85656003223</v>
      </c>
      <c r="C323" s="14">
        <v>0.62800634875206784</v>
      </c>
      <c r="D323" s="15">
        <f t="shared" si="21"/>
        <v>187115.02953581695</v>
      </c>
      <c r="E323" s="13">
        <f t="shared" si="22"/>
        <v>110835.82702421528</v>
      </c>
      <c r="F323" s="14">
        <f t="shared" si="23"/>
        <v>1.6463728254391199E-2</v>
      </c>
      <c r="G323" s="14">
        <f t="shared" si="24"/>
        <v>-0.11175885123618048</v>
      </c>
      <c r="H323" s="16" t="s">
        <v>91</v>
      </c>
      <c r="I323" s="13">
        <v>14.547152393185767</v>
      </c>
      <c r="J323" s="14">
        <v>0.34335628304925597</v>
      </c>
      <c r="K323" s="13">
        <v>4334336.5160590224</v>
      </c>
    </row>
    <row r="324" spans="1:11" ht="27.95" customHeight="1">
      <c r="A324" s="17">
        <v>42720</v>
      </c>
      <c r="B324" s="18">
        <v>229711.7843086207</v>
      </c>
      <c r="C324" s="19">
        <v>0.56786672307462238</v>
      </c>
      <c r="D324" s="20">
        <f t="shared" si="21"/>
        <v>130445.6782069609</v>
      </c>
      <c r="E324" s="18">
        <f t="shared" si="22"/>
        <v>99266.106101659796</v>
      </c>
      <c r="F324" s="19">
        <f t="shared" si="23"/>
        <v>-0.30285836188272941</v>
      </c>
      <c r="G324" s="19">
        <f t="shared" si="24"/>
        <v>-0.10438611081981411</v>
      </c>
      <c r="H324" s="21" t="s">
        <v>149</v>
      </c>
      <c r="I324" s="18">
        <v>24.537567115024448</v>
      </c>
      <c r="J324" s="19">
        <v>0.37269091597172627</v>
      </c>
      <c r="K324" s="18">
        <v>5636568.3245848008</v>
      </c>
    </row>
    <row r="325" spans="1:11" ht="27.95" customHeight="1">
      <c r="A325" s="12">
        <v>42721</v>
      </c>
      <c r="B325" s="13">
        <v>282999.59714371344</v>
      </c>
      <c r="C325" s="14">
        <v>0.52864853013116542</v>
      </c>
      <c r="D325" s="15">
        <f t="shared" si="21"/>
        <v>149607.32105773606</v>
      </c>
      <c r="E325" s="13">
        <f t="shared" si="22"/>
        <v>133392.27608597738</v>
      </c>
      <c r="F325" s="14">
        <f t="shared" si="23"/>
        <v>0.14689365806641683</v>
      </c>
      <c r="G325" s="14">
        <f t="shared" si="24"/>
        <v>0.34378471488917378</v>
      </c>
      <c r="H325" s="16" t="s">
        <v>138</v>
      </c>
      <c r="I325" s="13">
        <v>17.731565890489659</v>
      </c>
      <c r="J325" s="14">
        <v>0.35429086468771176</v>
      </c>
      <c r="K325" s="13">
        <v>5018026.0037357844</v>
      </c>
    </row>
    <row r="326" spans="1:11" ht="27.95" customHeight="1">
      <c r="A326" s="17">
        <v>42722</v>
      </c>
      <c r="B326" s="18">
        <v>403788.3402739024</v>
      </c>
      <c r="C326" s="19">
        <v>0.53927420834871997</v>
      </c>
      <c r="D326" s="20">
        <f t="shared" si="21"/>
        <v>217752.63754165228</v>
      </c>
      <c r="E326" s="18">
        <f t="shared" si="22"/>
        <v>186035.70273225012</v>
      </c>
      <c r="F326" s="19">
        <f t="shared" si="23"/>
        <v>0.45549453062940526</v>
      </c>
      <c r="G326" s="19">
        <f t="shared" si="24"/>
        <v>0.39465123612061059</v>
      </c>
      <c r="H326" s="21" t="s">
        <v>127</v>
      </c>
      <c r="I326" s="18">
        <v>21.729500187492043</v>
      </c>
      <c r="J326" s="19">
        <v>0.33571299923819942</v>
      </c>
      <c r="K326" s="18">
        <v>8774118.8156888634</v>
      </c>
    </row>
    <row r="327" spans="1:11" ht="27.95" customHeight="1">
      <c r="A327" s="12">
        <v>42723</v>
      </c>
      <c r="B327" s="13">
        <v>265415.72797492222</v>
      </c>
      <c r="C327" s="14">
        <v>0.50961255510893388</v>
      </c>
      <c r="D327" s="15">
        <f t="shared" si="21"/>
        <v>135259.18729939786</v>
      </c>
      <c r="E327" s="13">
        <f t="shared" si="22"/>
        <v>130156.54067552436</v>
      </c>
      <c r="F327" s="14">
        <f t="shared" si="23"/>
        <v>-0.37884018845225176</v>
      </c>
      <c r="G327" s="14">
        <f t="shared" si="24"/>
        <v>-0.30036794677605105</v>
      </c>
      <c r="H327" s="16" t="s">
        <v>78</v>
      </c>
      <c r="I327" s="13">
        <v>13.509452208101804</v>
      </c>
      <c r="J327" s="14">
        <v>0.38419519994433671</v>
      </c>
      <c r="K327" s="13">
        <v>3585621.0923557607</v>
      </c>
    </row>
    <row r="328" spans="1:11" ht="27.95" customHeight="1">
      <c r="A328" s="17">
        <v>42724</v>
      </c>
      <c r="B328" s="18">
        <v>351677.06348559854</v>
      </c>
      <c r="C328" s="19">
        <v>0.6218934687633898</v>
      </c>
      <c r="D328" s="20">
        <f t="shared" si="21"/>
        <v>218705.66889558174</v>
      </c>
      <c r="E328" s="18">
        <f t="shared" si="22"/>
        <v>132971.3945900168</v>
      </c>
      <c r="F328" s="19">
        <f t="shared" si="23"/>
        <v>0.61693762370074035</v>
      </c>
      <c r="G328" s="19">
        <f t="shared" si="24"/>
        <v>2.1626680456341987E-2</v>
      </c>
      <c r="H328" s="21" t="s">
        <v>91</v>
      </c>
      <c r="I328" s="18">
        <v>12.602943762014215</v>
      </c>
      <c r="J328" s="19">
        <v>0.35989855599084886</v>
      </c>
      <c r="K328" s="18">
        <v>4432166.2534993012</v>
      </c>
    </row>
    <row r="329" spans="1:11" ht="27.95" customHeight="1">
      <c r="A329" s="12">
        <v>42725</v>
      </c>
      <c r="B329" s="13">
        <v>284746.3160512395</v>
      </c>
      <c r="C329" s="14">
        <v>0.57386753027494686</v>
      </c>
      <c r="D329" s="15">
        <f t="shared" si="21"/>
        <v>163406.66514721425</v>
      </c>
      <c r="E329" s="13">
        <f t="shared" si="22"/>
        <v>121339.65090402524</v>
      </c>
      <c r="F329" s="14">
        <f t="shared" si="23"/>
        <v>-0.25284668672566185</v>
      </c>
      <c r="G329" s="14">
        <f t="shared" si="24"/>
        <v>-8.7475533530012681E-2</v>
      </c>
      <c r="H329" s="16" t="s">
        <v>69</v>
      </c>
      <c r="I329" s="13">
        <v>14.929729421868137</v>
      </c>
      <c r="J329" s="14">
        <v>0.36701467688602618</v>
      </c>
      <c r="K329" s="13">
        <v>4251185.4525187537</v>
      </c>
    </row>
    <row r="330" spans="1:11" ht="27.95" customHeight="1">
      <c r="A330" s="17">
        <v>42726</v>
      </c>
      <c r="B330" s="18">
        <v>258462.95974753823</v>
      </c>
      <c r="C330" s="19">
        <v>0.64257156639482349</v>
      </c>
      <c r="D330" s="20">
        <f t="shared" si="21"/>
        <v>166080.94890001786</v>
      </c>
      <c r="E330" s="18">
        <f t="shared" si="22"/>
        <v>92382.010847520374</v>
      </c>
      <c r="F330" s="19">
        <f t="shared" si="23"/>
        <v>1.6365818067422901E-2</v>
      </c>
      <c r="G330" s="19">
        <f t="shared" si="24"/>
        <v>-0.23864944262456458</v>
      </c>
      <c r="H330" s="21" t="s">
        <v>53</v>
      </c>
      <c r="I330" s="18">
        <v>14.620192061242287</v>
      </c>
      <c r="J330" s="19">
        <v>0.39389067417528584</v>
      </c>
      <c r="K330" s="18">
        <v>3778778.1122261435</v>
      </c>
    </row>
    <row r="331" spans="1:11" ht="27.95" customHeight="1">
      <c r="A331" s="12">
        <v>42727</v>
      </c>
      <c r="B331" s="13">
        <v>196957.3329980979</v>
      </c>
      <c r="C331" s="14">
        <v>0.49280039777355455</v>
      </c>
      <c r="D331" s="15">
        <f t="shared" si="21"/>
        <v>97060.652045881085</v>
      </c>
      <c r="E331" s="13">
        <f t="shared" si="22"/>
        <v>99896.680952216819</v>
      </c>
      <c r="F331" s="14">
        <f t="shared" si="23"/>
        <v>-0.41558226462017372</v>
      </c>
      <c r="G331" s="14">
        <f t="shared" si="24"/>
        <v>8.1343435109890186E-2</v>
      </c>
      <c r="H331" s="16" t="s">
        <v>96</v>
      </c>
      <c r="I331" s="13">
        <v>11.339475043543755</v>
      </c>
      <c r="J331" s="14">
        <v>0.43732269229845555</v>
      </c>
      <c r="K331" s="13">
        <v>2233392.762174868</v>
      </c>
    </row>
    <row r="332" spans="1:11" ht="27.95" customHeight="1">
      <c r="A332" s="17">
        <v>42728</v>
      </c>
      <c r="B332" s="18">
        <v>135977.51611035859</v>
      </c>
      <c r="C332" s="19">
        <v>0.52947637866769648</v>
      </c>
      <c r="D332" s="20">
        <f t="shared" si="21"/>
        <v>71996.88281034102</v>
      </c>
      <c r="E332" s="18">
        <f t="shared" si="22"/>
        <v>63980.633300017565</v>
      </c>
      <c r="F332" s="19">
        <f t="shared" si="23"/>
        <v>-0.25822790911905569</v>
      </c>
      <c r="G332" s="19">
        <f t="shared" si="24"/>
        <v>-0.35953194150042717</v>
      </c>
      <c r="H332" s="21" t="s">
        <v>150</v>
      </c>
      <c r="I332" s="18">
        <v>8.915377107561536</v>
      </c>
      <c r="J332" s="19">
        <v>0.46199172358109558</v>
      </c>
      <c r="K332" s="18">
        <v>1212290.8342733709</v>
      </c>
    </row>
    <row r="333" spans="1:11" ht="27.95" customHeight="1">
      <c r="A333" s="12">
        <v>42729</v>
      </c>
      <c r="B333" s="13">
        <v>194262.57866770827</v>
      </c>
      <c r="C333" s="14">
        <v>0.56220116389145469</v>
      </c>
      <c r="D333" s="15">
        <f t="shared" si="21"/>
        <v>109214.64782754086</v>
      </c>
      <c r="E333" s="13">
        <f t="shared" si="22"/>
        <v>85047.930840167406</v>
      </c>
      <c r="F333" s="14">
        <f t="shared" si="23"/>
        <v>0.5169357833899747</v>
      </c>
      <c r="G333" s="14">
        <f t="shared" si="24"/>
        <v>0.32927616457563347</v>
      </c>
      <c r="H333" s="16" t="s">
        <v>44</v>
      </c>
      <c r="I333" s="13">
        <v>11.366960408263182</v>
      </c>
      <c r="J333" s="14">
        <v>0.41934797830363779</v>
      </c>
      <c r="K333" s="13">
        <v>2208175.0405229516</v>
      </c>
    </row>
    <row r="334" spans="1:11" ht="27.95" customHeight="1">
      <c r="A334" s="17">
        <v>42730</v>
      </c>
      <c r="B334" s="18">
        <v>235514.25305322924</v>
      </c>
      <c r="C334" s="19">
        <v>0.50262203513793213</v>
      </c>
      <c r="D334" s="20">
        <f t="shared" si="21"/>
        <v>118374.65317360403</v>
      </c>
      <c r="E334" s="18">
        <f t="shared" si="22"/>
        <v>117139.59987962521</v>
      </c>
      <c r="F334" s="19">
        <f t="shared" si="23"/>
        <v>8.3871582505375991E-2</v>
      </c>
      <c r="G334" s="19">
        <f t="shared" si="24"/>
        <v>0.37733627052924357</v>
      </c>
      <c r="H334" s="21" t="s">
        <v>39</v>
      </c>
      <c r="I334" s="18">
        <v>17.058916125469288</v>
      </c>
      <c r="J334" s="19">
        <v>0.40306306049510154</v>
      </c>
      <c r="K334" s="18">
        <v>4017617.8891875865</v>
      </c>
    </row>
    <row r="335" spans="1:11" ht="27.95" customHeight="1">
      <c r="A335" s="12">
        <v>42731</v>
      </c>
      <c r="B335" s="13">
        <v>378164.73659795674</v>
      </c>
      <c r="C335" s="14">
        <v>0.56533410983448751</v>
      </c>
      <c r="D335" s="15">
        <f t="shared" si="21"/>
        <v>213789.42473539931</v>
      </c>
      <c r="E335" s="13">
        <f t="shared" si="22"/>
        <v>164375.31186255743</v>
      </c>
      <c r="F335" s="14">
        <f t="shared" si="23"/>
        <v>0.80604055854645995</v>
      </c>
      <c r="G335" s="14">
        <f t="shared" si="24"/>
        <v>0.40324290019320963</v>
      </c>
      <c r="H335" s="16" t="s">
        <v>117</v>
      </c>
      <c r="I335" s="13">
        <v>16.858268619039535</v>
      </c>
      <c r="J335" s="14">
        <v>0.32392229251205135</v>
      </c>
      <c r="K335" s="13">
        <v>6375202.7118166853</v>
      </c>
    </row>
    <row r="336" spans="1:11" ht="27.95" customHeight="1">
      <c r="A336" s="17">
        <v>42732</v>
      </c>
      <c r="B336" s="18">
        <v>300618.05558595702</v>
      </c>
      <c r="C336" s="19">
        <v>0.57145221742051533</v>
      </c>
      <c r="D336" s="20">
        <f t="shared" si="21"/>
        <v>171788.85446123887</v>
      </c>
      <c r="E336" s="18">
        <f t="shared" si="22"/>
        <v>128829.20112471815</v>
      </c>
      <c r="F336" s="19">
        <f t="shared" si="23"/>
        <v>-0.19645766073856682</v>
      </c>
      <c r="G336" s="19">
        <f t="shared" si="24"/>
        <v>-0.21624969306559363</v>
      </c>
      <c r="H336" s="21" t="s">
        <v>60</v>
      </c>
      <c r="I336" s="18">
        <v>16.696984381780318</v>
      </c>
      <c r="J336" s="19">
        <v>0.33112823578229567</v>
      </c>
      <c r="K336" s="18">
        <v>5019414.9789998922</v>
      </c>
    </row>
    <row r="337" spans="1:11" ht="27.95" customHeight="1">
      <c r="A337" s="12">
        <v>42733</v>
      </c>
      <c r="B337" s="13">
        <v>279353.03559572715</v>
      </c>
      <c r="C337" s="14">
        <v>0.61037539657213424</v>
      </c>
      <c r="D337" s="15">
        <f t="shared" si="21"/>
        <v>170510.21988537151</v>
      </c>
      <c r="E337" s="13">
        <f t="shared" si="22"/>
        <v>108842.81571035564</v>
      </c>
      <c r="F337" s="14">
        <f t="shared" si="23"/>
        <v>-7.4430589800332913E-3</v>
      </c>
      <c r="G337" s="14">
        <f t="shared" si="24"/>
        <v>-0.15513862726676311</v>
      </c>
      <c r="H337" s="16" t="s">
        <v>15</v>
      </c>
      <c r="I337" s="13">
        <v>20.359448571832576</v>
      </c>
      <c r="J337" s="14">
        <v>0.31957908124876477</v>
      </c>
      <c r="K337" s="13">
        <v>5687473.7615965223</v>
      </c>
    </row>
    <row r="338" spans="1:11" ht="27.95" customHeight="1">
      <c r="A338" s="17">
        <v>42734</v>
      </c>
      <c r="B338" s="18">
        <v>207185.5394252105</v>
      </c>
      <c r="C338" s="19">
        <v>0.55019301306506352</v>
      </c>
      <c r="D338" s="20">
        <f t="shared" si="21"/>
        <v>113992.03619986707</v>
      </c>
      <c r="E338" s="18">
        <f t="shared" si="22"/>
        <v>93193.503225343433</v>
      </c>
      <c r="F338" s="19">
        <f t="shared" si="23"/>
        <v>-0.33146508006088893</v>
      </c>
      <c r="G338" s="19">
        <f t="shared" si="24"/>
        <v>-0.14377901180595135</v>
      </c>
      <c r="H338" s="21" t="s">
        <v>151</v>
      </c>
      <c r="I338" s="18">
        <v>20.016550360038774</v>
      </c>
      <c r="J338" s="19">
        <v>0.3485306267974525</v>
      </c>
      <c r="K338" s="18">
        <v>4147139.7837765254</v>
      </c>
    </row>
    <row r="339" spans="1:11" ht="27.95" customHeight="1">
      <c r="A339" s="12">
        <v>42735</v>
      </c>
      <c r="B339" s="13">
        <v>229187.63685003624</v>
      </c>
      <c r="C339" s="14">
        <v>0.60943830352546402</v>
      </c>
      <c r="D339" s="15">
        <f t="shared" si="21"/>
        <v>139675.72459089622</v>
      </c>
      <c r="E339" s="13">
        <f t="shared" si="22"/>
        <v>89511.912259140023</v>
      </c>
      <c r="F339" s="14">
        <f t="shared" si="23"/>
        <v>0.22531125197199611</v>
      </c>
      <c r="G339" s="14">
        <f t="shared" si="24"/>
        <v>-3.9504802789753081E-2</v>
      </c>
      <c r="H339" s="16" t="s">
        <v>152</v>
      </c>
      <c r="I339" s="13">
        <v>20.935394881872195</v>
      </c>
      <c r="J339" s="14">
        <v>0.30696471769892197</v>
      </c>
      <c r="K339" s="13">
        <v>4798133.6794986315</v>
      </c>
    </row>
    <row r="340" spans="1:11" ht="27.95" customHeight="1">
      <c r="A340" s="17">
        <v>42736</v>
      </c>
      <c r="B340" s="18">
        <v>343754.37232246948</v>
      </c>
      <c r="C340" s="19">
        <v>0.55119726786959522</v>
      </c>
      <c r="D340" s="20">
        <f t="shared" si="21"/>
        <v>189476.47084237277</v>
      </c>
      <c r="E340" s="18">
        <f t="shared" si="22"/>
        <v>154277.90148009671</v>
      </c>
      <c r="F340" s="19">
        <f t="shared" si="23"/>
        <v>0.35654546555846156</v>
      </c>
      <c r="G340" s="19">
        <f t="shared" si="24"/>
        <v>0.72354603523000327</v>
      </c>
      <c r="H340" s="21" t="s">
        <v>153</v>
      </c>
      <c r="I340" s="18">
        <v>22.633140197491542</v>
      </c>
      <c r="J340" s="19">
        <v>0.27016974116560832</v>
      </c>
      <c r="K340" s="18">
        <v>7780240.9022751581</v>
      </c>
    </row>
    <row r="341" spans="1:11" ht="27.95" customHeight="1">
      <c r="A341" s="12">
        <v>42737</v>
      </c>
      <c r="B341" s="13">
        <v>256772.98802169249</v>
      </c>
      <c r="C341" s="14">
        <v>0.55952312397446591</v>
      </c>
      <c r="D341" s="15">
        <f t="shared" si="21"/>
        <v>143670.42441015551</v>
      </c>
      <c r="E341" s="13">
        <f t="shared" si="22"/>
        <v>113102.56361153699</v>
      </c>
      <c r="F341" s="14">
        <f t="shared" si="23"/>
        <v>-0.24175057846799214</v>
      </c>
      <c r="G341" s="14">
        <f t="shared" si="24"/>
        <v>-0.26689070484843047</v>
      </c>
      <c r="H341" s="16" t="s">
        <v>134</v>
      </c>
      <c r="I341" s="13">
        <v>17.866485701436591</v>
      </c>
      <c r="J341" s="14">
        <v>0.35797975002841564</v>
      </c>
      <c r="K341" s="13">
        <v>4587630.9190047178</v>
      </c>
    </row>
    <row r="342" spans="1:11" ht="27.95" customHeight="1">
      <c r="A342" s="17">
        <v>42738</v>
      </c>
      <c r="B342" s="18">
        <v>385191.23701640469</v>
      </c>
      <c r="C342" s="19">
        <v>0.57535723132652605</v>
      </c>
      <c r="D342" s="20">
        <f t="shared" si="21"/>
        <v>221622.56366099828</v>
      </c>
      <c r="E342" s="18">
        <f t="shared" si="22"/>
        <v>163568.67335540641</v>
      </c>
      <c r="F342" s="19">
        <f t="shared" si="23"/>
        <v>0.54257610479594731</v>
      </c>
      <c r="G342" s="19">
        <f t="shared" si="24"/>
        <v>0.44619775301646347</v>
      </c>
      <c r="H342" s="21" t="s">
        <v>101</v>
      </c>
      <c r="I342" s="18">
        <v>21.403317221115348</v>
      </c>
      <c r="J342" s="19">
        <v>0.24078771836828983</v>
      </c>
      <c r="K342" s="18">
        <v>8244370.2366559375</v>
      </c>
    </row>
    <row r="343" spans="1:11" ht="27.95" customHeight="1">
      <c r="A343" s="12">
        <v>42739</v>
      </c>
      <c r="B343" s="13">
        <v>261700.28399474389</v>
      </c>
      <c r="C343" s="14">
        <v>0.58164048233948218</v>
      </c>
      <c r="D343" s="15">
        <f t="shared" si="21"/>
        <v>152215.47941108231</v>
      </c>
      <c r="E343" s="13">
        <f t="shared" si="22"/>
        <v>109484.80458366158</v>
      </c>
      <c r="F343" s="14">
        <f t="shared" si="23"/>
        <v>-0.31317697577076808</v>
      </c>
      <c r="G343" s="14">
        <f t="shared" si="24"/>
        <v>-0.33064930871102655</v>
      </c>
      <c r="H343" s="16" t="s">
        <v>154</v>
      </c>
      <c r="I343" s="13">
        <v>20.280356648145528</v>
      </c>
      <c r="J343" s="14">
        <v>0.27222362705415332</v>
      </c>
      <c r="K343" s="13">
        <v>5307375.094334377</v>
      </c>
    </row>
    <row r="344" spans="1:11" ht="27.95" customHeight="1">
      <c r="A344" s="17">
        <v>42740</v>
      </c>
      <c r="B344" s="18">
        <v>270380.26961488201</v>
      </c>
      <c r="C344" s="19">
        <v>0.57142072552402612</v>
      </c>
      <c r="D344" s="20">
        <f t="shared" si="21"/>
        <v>154500.88983071767</v>
      </c>
      <c r="E344" s="18">
        <f t="shared" si="22"/>
        <v>115879.37978416434</v>
      </c>
      <c r="F344" s="19">
        <f t="shared" si="23"/>
        <v>1.5014310163969861E-2</v>
      </c>
      <c r="G344" s="19">
        <f t="shared" si="24"/>
        <v>5.8406052098457353E-2</v>
      </c>
      <c r="H344" s="21" t="s">
        <v>140</v>
      </c>
      <c r="I344" s="18">
        <v>20.649205169543798</v>
      </c>
      <c r="J344" s="19">
        <v>0.29021523728014537</v>
      </c>
      <c r="K344" s="18">
        <v>5583137.6610742677</v>
      </c>
    </row>
    <row r="345" spans="1:11" ht="27.95" customHeight="1">
      <c r="A345" s="12">
        <v>42741</v>
      </c>
      <c r="B345" s="13">
        <v>251327.5289841023</v>
      </c>
      <c r="C345" s="14">
        <v>0.57996787905889546</v>
      </c>
      <c r="D345" s="15">
        <f t="shared" si="21"/>
        <v>145761.8939340229</v>
      </c>
      <c r="E345" s="13">
        <f t="shared" si="22"/>
        <v>105565.63505007941</v>
      </c>
      <c r="F345" s="14">
        <f t="shared" si="23"/>
        <v>-5.6562754468727328E-2</v>
      </c>
      <c r="G345" s="14">
        <f t="shared" si="24"/>
        <v>-8.900414166260813E-2</v>
      </c>
      <c r="H345" s="16" t="s">
        <v>155</v>
      </c>
      <c r="I345" s="13">
        <v>17.783196291500538</v>
      </c>
      <c r="J345" s="14">
        <v>0.27408935280467461</v>
      </c>
      <c r="K345" s="13">
        <v>4469406.781382082</v>
      </c>
    </row>
    <row r="346" spans="1:11" ht="27.95" customHeight="1">
      <c r="A346" s="17">
        <v>42742</v>
      </c>
      <c r="B346" s="18">
        <v>318141.9985286849</v>
      </c>
      <c r="C346" s="19">
        <v>0.54035995742533993</v>
      </c>
      <c r="D346" s="20">
        <f t="shared" si="21"/>
        <v>171911.19678017273</v>
      </c>
      <c r="E346" s="18">
        <f t="shared" si="22"/>
        <v>146230.80174851217</v>
      </c>
      <c r="F346" s="19">
        <f t="shared" si="23"/>
        <v>0.17939738665844965</v>
      </c>
      <c r="G346" s="19">
        <f t="shared" si="24"/>
        <v>0.3852121637798282</v>
      </c>
      <c r="H346" s="21" t="s">
        <v>156</v>
      </c>
      <c r="I346" s="18">
        <v>15.609335594056684</v>
      </c>
      <c r="J346" s="19">
        <v>0.23968833192006028</v>
      </c>
      <c r="K346" s="18">
        <v>4965985.2215981307</v>
      </c>
    </row>
    <row r="347" spans="1:11" ht="27.95" customHeight="1">
      <c r="A347" s="12">
        <v>42743</v>
      </c>
      <c r="B347" s="13">
        <v>317227.8597174132</v>
      </c>
      <c r="C347" s="14">
        <v>0.49519425628645219</v>
      </c>
      <c r="D347" s="15">
        <f t="shared" si="21"/>
        <v>157089.41406610742</v>
      </c>
      <c r="E347" s="13">
        <f t="shared" si="22"/>
        <v>160138.44565130578</v>
      </c>
      <c r="F347" s="14">
        <f t="shared" si="23"/>
        <v>-8.6217669306428629E-2</v>
      </c>
      <c r="G347" s="14">
        <f t="shared" si="24"/>
        <v>9.5107485813501785E-2</v>
      </c>
      <c r="H347" s="16" t="s">
        <v>157</v>
      </c>
      <c r="I347" s="13">
        <v>21.573600807451243</v>
      </c>
      <c r="J347" s="14">
        <v>0.28909366090468597</v>
      </c>
      <c r="K347" s="13">
        <v>6843747.2105456153</v>
      </c>
    </row>
    <row r="348" spans="1:11" ht="27.95" customHeight="1">
      <c r="A348" s="17">
        <v>42744</v>
      </c>
      <c r="B348" s="18">
        <v>248559.726980142</v>
      </c>
      <c r="C348" s="19">
        <v>0.6177546856122873</v>
      </c>
      <c r="D348" s="20">
        <f t="shared" si="21"/>
        <v>153548.93599649359</v>
      </c>
      <c r="E348" s="18">
        <f t="shared" si="22"/>
        <v>95010.790983648418</v>
      </c>
      <c r="F348" s="19">
        <f t="shared" si="23"/>
        <v>-2.2537979982049622E-2</v>
      </c>
      <c r="G348" s="19">
        <f t="shared" si="24"/>
        <v>-0.40669593365149731</v>
      </c>
      <c r="H348" s="21" t="s">
        <v>99</v>
      </c>
      <c r="I348" s="18">
        <v>17.987147646901477</v>
      </c>
      <c r="J348" s="19">
        <v>0.32492870195089352</v>
      </c>
      <c r="K348" s="18">
        <v>4470880.5082653351</v>
      </c>
    </row>
    <row r="349" spans="1:11" ht="27.95" customHeight="1">
      <c r="A349" s="12">
        <v>42745</v>
      </c>
      <c r="B349" s="13">
        <v>376592.98285662336</v>
      </c>
      <c r="C349" s="14">
        <v>0.62646008206278803</v>
      </c>
      <c r="D349" s="15">
        <f t="shared" si="21"/>
        <v>235920.47094463039</v>
      </c>
      <c r="E349" s="13">
        <f t="shared" si="22"/>
        <v>140672.51191199297</v>
      </c>
      <c r="F349" s="14">
        <f t="shared" si="23"/>
        <v>0.53645135613325134</v>
      </c>
      <c r="G349" s="14">
        <f t="shared" si="24"/>
        <v>0.48059510352043111</v>
      </c>
      <c r="H349" s="16" t="s">
        <v>30</v>
      </c>
      <c r="I349" s="13">
        <v>14.233078907410356</v>
      </c>
      <c r="J349" s="14">
        <v>0.31893404512226786</v>
      </c>
      <c r="K349" s="13">
        <v>5360077.6409753552</v>
      </c>
    </row>
    <row r="350" spans="1:11" ht="27.95" customHeight="1">
      <c r="A350" s="17">
        <v>42746</v>
      </c>
      <c r="B350" s="18">
        <v>224676.27461245569</v>
      </c>
      <c r="C350" s="19">
        <v>0.53722441965133372</v>
      </c>
      <c r="D350" s="20">
        <f t="shared" si="21"/>
        <v>120701.58123810019</v>
      </c>
      <c r="E350" s="18">
        <f t="shared" si="22"/>
        <v>103974.6933743555</v>
      </c>
      <c r="F350" s="19">
        <f t="shared" si="23"/>
        <v>-0.48838021238763812</v>
      </c>
      <c r="G350" s="19">
        <f t="shared" si="24"/>
        <v>-0.26087412557611989</v>
      </c>
      <c r="H350" s="21" t="s">
        <v>127</v>
      </c>
      <c r="I350" s="18">
        <v>13.851471208928587</v>
      </c>
      <c r="J350" s="19">
        <v>0.32372960010918295</v>
      </c>
      <c r="K350" s="18">
        <v>3112096.9491237625</v>
      </c>
    </row>
    <row r="351" spans="1:11" ht="27.95" customHeight="1">
      <c r="A351" s="12">
        <v>42747</v>
      </c>
      <c r="B351" s="13">
        <v>239531.62287831312</v>
      </c>
      <c r="C351" s="14">
        <v>0.57996887409412923</v>
      </c>
      <c r="D351" s="15">
        <f t="shared" si="21"/>
        <v>138920.88563067483</v>
      </c>
      <c r="E351" s="13">
        <f t="shared" si="22"/>
        <v>100610.73724763829</v>
      </c>
      <c r="F351" s="14">
        <f t="shared" si="23"/>
        <v>0.15094503490086517</v>
      </c>
      <c r="G351" s="14">
        <f t="shared" si="24"/>
        <v>-3.2353604685377242E-2</v>
      </c>
      <c r="H351" s="16" t="s">
        <v>126</v>
      </c>
      <c r="I351" s="13">
        <v>16.83250669112093</v>
      </c>
      <c r="J351" s="14">
        <v>0.30189799632224645</v>
      </c>
      <c r="K351" s="13">
        <v>4031917.6448342605</v>
      </c>
    </row>
    <row r="352" spans="1:11" ht="27.95" customHeight="1">
      <c r="A352" s="17">
        <v>42748</v>
      </c>
      <c r="B352" s="18">
        <v>196079.97260402568</v>
      </c>
      <c r="C352" s="19">
        <v>0.53585116246505515</v>
      </c>
      <c r="D352" s="20">
        <f t="shared" si="21"/>
        <v>105069.68125598333</v>
      </c>
      <c r="E352" s="18">
        <f t="shared" si="22"/>
        <v>91010.291348042345</v>
      </c>
      <c r="F352" s="19">
        <f t="shared" si="23"/>
        <v>-0.24367253506204892</v>
      </c>
      <c r="G352" s="19">
        <f t="shared" si="24"/>
        <v>-9.5421683234125212E-2</v>
      </c>
      <c r="H352" s="21" t="s">
        <v>104</v>
      </c>
      <c r="I352" s="18">
        <v>21.056941067522402</v>
      </c>
      <c r="J352" s="19">
        <v>0.26022320564791374</v>
      </c>
      <c r="K352" s="18">
        <v>4128844.4276443757</v>
      </c>
    </row>
    <row r="353" spans="1:11" ht="27.95" customHeight="1">
      <c r="A353" s="12">
        <v>42749</v>
      </c>
      <c r="B353" s="13">
        <v>321964.26868635754</v>
      </c>
      <c r="C353" s="14">
        <v>0.57075324107799708</v>
      </c>
      <c r="D353" s="15">
        <f t="shared" si="21"/>
        <v>183762.14986404564</v>
      </c>
      <c r="E353" s="13">
        <f t="shared" si="22"/>
        <v>138202.1188223119</v>
      </c>
      <c r="F353" s="14">
        <f t="shared" si="23"/>
        <v>0.74895505218429559</v>
      </c>
      <c r="G353" s="14">
        <f t="shared" si="24"/>
        <v>0.5185328689235611</v>
      </c>
      <c r="H353" s="16" t="s">
        <v>158</v>
      </c>
      <c r="I353" s="13">
        <v>21.591622734086414</v>
      </c>
      <c r="J353" s="14">
        <v>0.26348773389369284</v>
      </c>
      <c r="K353" s="13">
        <v>6951731.0233318638</v>
      </c>
    </row>
    <row r="354" spans="1:11" ht="27.95" customHeight="1">
      <c r="A354" s="17">
        <v>42750</v>
      </c>
      <c r="B354" s="18">
        <v>377328.55129232549</v>
      </c>
      <c r="C354" s="19">
        <v>0.60254427321987802</v>
      </c>
      <c r="D354" s="20">
        <f t="shared" si="21"/>
        <v>227357.15770354372</v>
      </c>
      <c r="E354" s="18">
        <f t="shared" si="22"/>
        <v>149971.39358878176</v>
      </c>
      <c r="F354" s="19">
        <f t="shared" si="23"/>
        <v>0.2372360568906674</v>
      </c>
      <c r="G354" s="19">
        <f t="shared" si="24"/>
        <v>8.5159872126141317E-2</v>
      </c>
      <c r="H354" s="21" t="s">
        <v>159</v>
      </c>
      <c r="I354" s="18">
        <v>30.473724995341602</v>
      </c>
      <c r="J354" s="19">
        <v>0.2232525267699581</v>
      </c>
      <c r="K354" s="18">
        <v>11498606.504972976</v>
      </c>
    </row>
    <row r="355" spans="1:11" ht="27.95" customHeight="1">
      <c r="A355" s="12">
        <v>42751</v>
      </c>
      <c r="B355" s="13">
        <v>197972.45098002709</v>
      </c>
      <c r="C355" s="14">
        <v>0.5348875749175479</v>
      </c>
      <c r="D355" s="15">
        <f t="shared" si="21"/>
        <v>105893.00420518982</v>
      </c>
      <c r="E355" s="13">
        <f t="shared" si="22"/>
        <v>92079.44677483727</v>
      </c>
      <c r="F355" s="14">
        <f t="shared" si="23"/>
        <v>-0.53424380707966901</v>
      </c>
      <c r="G355" s="14">
        <f t="shared" si="24"/>
        <v>-0.38601992972528432</v>
      </c>
      <c r="H355" s="16" t="s">
        <v>109</v>
      </c>
      <c r="I355" s="13">
        <v>18.78594672648163</v>
      </c>
      <c r="J355" s="14">
        <v>0.31835755038556557</v>
      </c>
      <c r="K355" s="13">
        <v>3719099.9174217847</v>
      </c>
    </row>
    <row r="356" spans="1:11" ht="27.95" customHeight="1">
      <c r="A356" s="17">
        <v>42752</v>
      </c>
      <c r="B356" s="18">
        <v>324867.70828167372</v>
      </c>
      <c r="C356" s="19">
        <v>0.64372485689775327</v>
      </c>
      <c r="D356" s="20">
        <f t="shared" si="21"/>
        <v>209125.41902432148</v>
      </c>
      <c r="E356" s="18">
        <f t="shared" si="22"/>
        <v>115742.28925735224</v>
      </c>
      <c r="F356" s="19">
        <f t="shared" si="23"/>
        <v>0.97487473883635689</v>
      </c>
      <c r="G356" s="19">
        <f t="shared" si="24"/>
        <v>0.25698289152820325</v>
      </c>
      <c r="H356" s="21" t="s">
        <v>92</v>
      </c>
      <c r="I356" s="18">
        <v>13.71816626194723</v>
      </c>
      <c r="J356" s="19">
        <v>0.2754171676037897</v>
      </c>
      <c r="K356" s="18">
        <v>4456589.2353457715</v>
      </c>
    </row>
    <row r="357" spans="1:11" ht="27.95" customHeight="1">
      <c r="A357" s="12">
        <v>42753</v>
      </c>
      <c r="B357" s="13">
        <v>236158.26892691429</v>
      </c>
      <c r="C357" s="14">
        <v>0.58365219176723204</v>
      </c>
      <c r="D357" s="15">
        <f t="shared" si="21"/>
        <v>137834.29126314895</v>
      </c>
      <c r="E357" s="13">
        <f t="shared" si="22"/>
        <v>98323.977663765341</v>
      </c>
      <c r="F357" s="14">
        <f t="shared" si="23"/>
        <v>-0.34090130264308671</v>
      </c>
      <c r="G357" s="14">
        <f t="shared" si="24"/>
        <v>-0.15049219870584549</v>
      </c>
      <c r="H357" s="16" t="s">
        <v>144</v>
      </c>
      <c r="I357" s="13">
        <v>20.034576417398846</v>
      </c>
      <c r="J357" s="14">
        <v>0.25281715261867488</v>
      </c>
      <c r="K357" s="13">
        <v>4731330.8854168914</v>
      </c>
    </row>
    <row r="358" spans="1:11" ht="27.95" customHeight="1">
      <c r="A358" s="17">
        <v>42754</v>
      </c>
      <c r="B358" s="18">
        <v>241721.96064742538</v>
      </c>
      <c r="C358" s="19">
        <v>0.57886776592707101</v>
      </c>
      <c r="D358" s="20">
        <f t="shared" si="21"/>
        <v>139925.0513354865</v>
      </c>
      <c r="E358" s="18">
        <f t="shared" si="22"/>
        <v>101796.90931193889</v>
      </c>
      <c r="F358" s="19">
        <f t="shared" si="23"/>
        <v>1.516864963847013E-2</v>
      </c>
      <c r="G358" s="19">
        <f t="shared" si="24"/>
        <v>3.5321309518719764E-2</v>
      </c>
      <c r="H358" s="21" t="s">
        <v>101</v>
      </c>
      <c r="I358" s="18">
        <v>16.318283769405213</v>
      </c>
      <c r="J358" s="19">
        <v>0.31659250504242326</v>
      </c>
      <c r="K358" s="18">
        <v>3944487.5471416879</v>
      </c>
    </row>
    <row r="359" spans="1:11" ht="27.95" customHeight="1">
      <c r="A359" s="12">
        <v>42755</v>
      </c>
      <c r="B359" s="13">
        <v>177665.66313419049</v>
      </c>
      <c r="C359" s="14">
        <v>0.5353884114443852</v>
      </c>
      <c r="D359" s="15">
        <f t="shared" si="21"/>
        <v>95120.137153627511</v>
      </c>
      <c r="E359" s="13">
        <f t="shared" si="22"/>
        <v>82545.525980562976</v>
      </c>
      <c r="F359" s="14">
        <f t="shared" si="23"/>
        <v>-0.32020652309380987</v>
      </c>
      <c r="G359" s="14">
        <f t="shared" si="24"/>
        <v>-0.18911559753138871</v>
      </c>
      <c r="H359" s="16" t="s">
        <v>160</v>
      </c>
      <c r="I359" s="13">
        <v>20.663871773802487</v>
      </c>
      <c r="J359" s="14">
        <v>0.27515352349779565</v>
      </c>
      <c r="K359" s="13">
        <v>3671260.4816124998</v>
      </c>
    </row>
    <row r="360" spans="1:11" ht="27.95" customHeight="1">
      <c r="A360" s="17">
        <v>42756</v>
      </c>
      <c r="B360" s="18">
        <v>243664.22789519411</v>
      </c>
      <c r="C360" s="19">
        <v>0.57843274445654513</v>
      </c>
      <c r="D360" s="20">
        <f t="shared" si="21"/>
        <v>140943.36806730219</v>
      </c>
      <c r="E360" s="18">
        <f t="shared" si="22"/>
        <v>102720.85982789192</v>
      </c>
      <c r="F360" s="19">
        <f t="shared" si="23"/>
        <v>0.4817405891632186</v>
      </c>
      <c r="G360" s="19">
        <f t="shared" si="24"/>
        <v>0.2444146258402865</v>
      </c>
      <c r="H360" s="21" t="s">
        <v>161</v>
      </c>
      <c r="I360" s="18">
        <v>18.870661051749039</v>
      </c>
      <c r="J360" s="19">
        <v>0.31178046797535341</v>
      </c>
      <c r="K360" s="18">
        <v>4598105.0550463405</v>
      </c>
    </row>
    <row r="361" spans="1:11" ht="27.95" customHeight="1">
      <c r="A361" s="12">
        <v>42757</v>
      </c>
      <c r="B361" s="13">
        <v>281700.57924272446</v>
      </c>
      <c r="C361" s="14">
        <v>0.53377883787844649</v>
      </c>
      <c r="D361" s="15">
        <f t="shared" si="21"/>
        <v>150365.80781786668</v>
      </c>
      <c r="E361" s="13">
        <f t="shared" si="22"/>
        <v>131334.77142485778</v>
      </c>
      <c r="F361" s="14">
        <f t="shared" si="23"/>
        <v>6.6852664866538153E-2</v>
      </c>
      <c r="G361" s="14">
        <f t="shared" si="24"/>
        <v>0.278559891777661</v>
      </c>
      <c r="H361" s="16" t="s">
        <v>162</v>
      </c>
      <c r="I361" s="13">
        <v>29.624465866099627</v>
      </c>
      <c r="J361" s="14">
        <v>0.25621522611783143</v>
      </c>
      <c r="K361" s="13">
        <v>8345229.194236584</v>
      </c>
    </row>
    <row r="362" spans="1:11" ht="27.95" customHeight="1">
      <c r="A362" s="17">
        <v>42758</v>
      </c>
      <c r="B362" s="18">
        <v>198324.76242353569</v>
      </c>
      <c r="C362" s="19">
        <v>0.59287182553022111</v>
      </c>
      <c r="D362" s="20">
        <f t="shared" si="21"/>
        <v>117581.163945889</v>
      </c>
      <c r="E362" s="18">
        <f t="shared" si="22"/>
        <v>80743.598477646694</v>
      </c>
      <c r="F362" s="19">
        <f t="shared" si="23"/>
        <v>-0.21803257234975038</v>
      </c>
      <c r="G362" s="19">
        <f t="shared" si="24"/>
        <v>-0.38520775875531527</v>
      </c>
      <c r="H362" s="21" t="s">
        <v>163</v>
      </c>
      <c r="I362" s="18">
        <v>20.975312372499353</v>
      </c>
      <c r="J362" s="19">
        <v>0.26105320106858709</v>
      </c>
      <c r="K362" s="18">
        <v>4159923.8430353831</v>
      </c>
    </row>
    <row r="363" spans="1:11" ht="27.95" customHeight="1">
      <c r="A363" s="12">
        <v>42759</v>
      </c>
      <c r="B363" s="13">
        <v>364957.849671192</v>
      </c>
      <c r="C363" s="14">
        <v>0.62085833557648729</v>
      </c>
      <c r="D363" s="15">
        <f t="shared" si="21"/>
        <v>226587.12310243014</v>
      </c>
      <c r="E363" s="13">
        <f t="shared" si="22"/>
        <v>138370.72656876186</v>
      </c>
      <c r="F363" s="14">
        <f t="shared" si="23"/>
        <v>0.92706991067638878</v>
      </c>
      <c r="G363" s="14">
        <f t="shared" si="24"/>
        <v>0.71370522465714537</v>
      </c>
      <c r="H363" s="16" t="s">
        <v>135</v>
      </c>
      <c r="I363" s="13">
        <v>16.609889685838386</v>
      </c>
      <c r="J363" s="14">
        <v>0.27263016034905541</v>
      </c>
      <c r="K363" s="13">
        <v>6061909.6230192892</v>
      </c>
    </row>
    <row r="364" spans="1:11" ht="27.95" customHeight="1">
      <c r="A364" s="17">
        <v>42760</v>
      </c>
      <c r="B364" s="18">
        <v>214717.32664992535</v>
      </c>
      <c r="C364" s="19">
        <v>0.5538794434014378</v>
      </c>
      <c r="D364" s="20">
        <f t="shared" si="21"/>
        <v>118927.51337350537</v>
      </c>
      <c r="E364" s="18">
        <f t="shared" si="22"/>
        <v>95789.813276419984</v>
      </c>
      <c r="F364" s="19">
        <f t="shared" si="23"/>
        <v>-0.47513560459592652</v>
      </c>
      <c r="G364" s="19">
        <f t="shared" si="24"/>
        <v>-0.30773064757437513</v>
      </c>
      <c r="H364" s="21" t="s">
        <v>164</v>
      </c>
      <c r="I364" s="18">
        <v>24.7867963945226</v>
      </c>
      <c r="J364" s="19">
        <v>0.27741049075632584</v>
      </c>
      <c r="K364" s="18">
        <v>5322154.6580479015</v>
      </c>
    </row>
    <row r="365" spans="1:11" ht="27.95" customHeight="1">
      <c r="A365" s="12">
        <v>42761</v>
      </c>
      <c r="B365" s="13">
        <v>246500.85981860763</v>
      </c>
      <c r="C365" s="14">
        <v>0.59561517314706036</v>
      </c>
      <c r="D365" s="15">
        <f t="shared" si="21"/>
        <v>146819.65230175923</v>
      </c>
      <c r="E365" s="13">
        <f t="shared" si="22"/>
        <v>99681.207516848401</v>
      </c>
      <c r="F365" s="14">
        <f t="shared" si="23"/>
        <v>0.23453058200801211</v>
      </c>
      <c r="G365" s="14">
        <f t="shared" si="24"/>
        <v>4.0624301346105021E-2</v>
      </c>
      <c r="H365" s="16" t="s">
        <v>56</v>
      </c>
      <c r="I365" s="13">
        <v>16.306149490357726</v>
      </c>
      <c r="J365" s="14">
        <v>0.33515917763793523</v>
      </c>
      <c r="K365" s="13">
        <v>4019479.8697039303</v>
      </c>
    </row>
    <row r="366" spans="1:11" ht="27.95" customHeight="1">
      <c r="A366" s="17">
        <v>42762</v>
      </c>
      <c r="B366" s="18">
        <v>153359.84689267658</v>
      </c>
      <c r="C366" s="19">
        <v>0.57578532551775086</v>
      </c>
      <c r="D366" s="20">
        <f t="shared" si="21"/>
        <v>88302.34936445221</v>
      </c>
      <c r="E366" s="18">
        <f t="shared" si="22"/>
        <v>65057.497528224369</v>
      </c>
      <c r="F366" s="19">
        <f t="shared" si="23"/>
        <v>-0.39856587330036775</v>
      </c>
      <c r="G366" s="19">
        <f t="shared" si="24"/>
        <v>-0.34734440774879088</v>
      </c>
      <c r="H366" s="21" t="s">
        <v>135</v>
      </c>
      <c r="I366" s="18">
        <v>19.403137514566694</v>
      </c>
      <c r="J366" s="19">
        <v>0.3048652696788704</v>
      </c>
      <c r="K366" s="18">
        <v>2975662.1984714968</v>
      </c>
    </row>
    <row r="367" spans="1:11" ht="27.95" customHeight="1">
      <c r="A367" s="12">
        <v>42763</v>
      </c>
      <c r="B367" s="13">
        <v>221675.10000054335</v>
      </c>
      <c r="C367" s="14">
        <v>0.52003841286504482</v>
      </c>
      <c r="D367" s="15">
        <f t="shared" si="21"/>
        <v>115279.56717598265</v>
      </c>
      <c r="E367" s="13">
        <f t="shared" si="22"/>
        <v>106395.53282456069</v>
      </c>
      <c r="F367" s="14">
        <f t="shared" si="23"/>
        <v>0.30550962693174544</v>
      </c>
      <c r="G367" s="14">
        <f t="shared" si="24"/>
        <v>0.63540770651994949</v>
      </c>
      <c r="H367" s="16" t="s">
        <v>147</v>
      </c>
      <c r="I367" s="13">
        <v>16.436543968081374</v>
      </c>
      <c r="J367" s="14">
        <v>0.32937151244320961</v>
      </c>
      <c r="K367" s="13">
        <v>3643572.527787766</v>
      </c>
    </row>
    <row r="368" spans="1:11" ht="27.95" customHeight="1">
      <c r="A368" s="17">
        <v>42764</v>
      </c>
      <c r="B368" s="18">
        <v>260896.67568075308</v>
      </c>
      <c r="C368" s="19">
        <v>0.60699306036291134</v>
      </c>
      <c r="D368" s="20">
        <f t="shared" si="21"/>
        <v>158362.47160997026</v>
      </c>
      <c r="E368" s="18">
        <f t="shared" si="22"/>
        <v>102534.20407078281</v>
      </c>
      <c r="F368" s="19">
        <f t="shared" si="23"/>
        <v>0.37372541803716547</v>
      </c>
      <c r="G368" s="19">
        <f t="shared" si="24"/>
        <v>-3.6292207494697741E-2</v>
      </c>
      <c r="H368" s="21" t="s">
        <v>165</v>
      </c>
      <c r="I368" s="18">
        <v>25.935556682683838</v>
      </c>
      <c r="J368" s="19">
        <v>0.27465851512236206</v>
      </c>
      <c r="K368" s="18">
        <v>6766500.5204419531</v>
      </c>
    </row>
    <row r="369" spans="1:11" ht="27.95" customHeight="1">
      <c r="A369" s="12">
        <v>42765</v>
      </c>
      <c r="B369" s="13">
        <v>183150.09784670628</v>
      </c>
      <c r="C369" s="14">
        <v>0.50449684259672978</v>
      </c>
      <c r="D369" s="15">
        <f t="shared" si="21"/>
        <v>92398.646084945431</v>
      </c>
      <c r="E369" s="13">
        <f t="shared" si="22"/>
        <v>90751.451761760851</v>
      </c>
      <c r="F369" s="14">
        <f t="shared" si="23"/>
        <v>-0.4165369790860971</v>
      </c>
      <c r="G369" s="14">
        <f t="shared" si="24"/>
        <v>-0.11491533401759213</v>
      </c>
      <c r="H369" s="16" t="s">
        <v>161</v>
      </c>
      <c r="I369" s="13">
        <v>17.168576472067677</v>
      </c>
      <c r="J369" s="14">
        <v>0.32945416415306195</v>
      </c>
      <c r="K369" s="13">
        <v>3144426.4607478539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35"/>
  <sheetViews>
    <sheetView topLeftCell="C7" zoomScale="70" zoomScaleNormal="70" workbookViewId="0">
      <selection activeCell="U16" sqref="U16"/>
    </sheetView>
  </sheetViews>
  <sheetFormatPr defaultRowHeight="12.75"/>
  <cols>
    <col min="1" max="1" width="12" style="29" customWidth="1"/>
    <col min="2" max="2" width="12.875" style="29" bestFit="1" customWidth="1"/>
    <col min="3" max="3" width="15.625" style="29" bestFit="1" customWidth="1"/>
    <col min="4" max="4" width="16.375" style="29" bestFit="1" customWidth="1"/>
    <col min="5" max="5" width="15.5" style="29" bestFit="1" customWidth="1"/>
    <col min="6" max="16384" width="9" style="29"/>
  </cols>
  <sheetData>
    <row r="2" spans="1:5" ht="27.95" customHeight="1">
      <c r="A2" s="4" t="s">
        <v>171</v>
      </c>
    </row>
    <row r="3" spans="1:5" ht="27.95" customHeight="1"/>
    <row r="4" spans="1:5" ht="27.95" customHeight="1"/>
    <row r="5" spans="1:5" ht="27.95" customHeight="1">
      <c r="A5" s="30" t="s">
        <v>170</v>
      </c>
      <c r="B5" s="30" t="s">
        <v>167</v>
      </c>
      <c r="C5" s="31" t="s">
        <v>2</v>
      </c>
      <c r="D5" s="30" t="s">
        <v>168</v>
      </c>
      <c r="E5" s="30" t="s">
        <v>169</v>
      </c>
    </row>
    <row r="6" spans="1:5" ht="27.95" customHeight="1">
      <c r="A6" s="38">
        <v>42767</v>
      </c>
      <c r="B6" s="32">
        <v>233228.76865176874</v>
      </c>
      <c r="C6" s="33">
        <v>0.54488975098314907</v>
      </c>
      <c r="D6" s="34">
        <f>C6*B6</f>
        <v>127083.96567276875</v>
      </c>
      <c r="E6" s="35">
        <f>(1-C6)*B6</f>
        <v>106144.80297899999</v>
      </c>
    </row>
    <row r="7" spans="1:5" ht="27.95" customHeight="1">
      <c r="A7" s="38">
        <v>42768</v>
      </c>
      <c r="B7" s="32">
        <v>275151.51605116826</v>
      </c>
      <c r="C7" s="33">
        <v>0.55341255104279019</v>
      </c>
      <c r="D7" s="34">
        <f t="shared" ref="D7:D33" si="0">C7*B7</f>
        <v>152272.30242116825</v>
      </c>
      <c r="E7" s="35">
        <f t="shared" ref="E7:E33" si="1">(1-C7)*B7</f>
        <v>122879.21363</v>
      </c>
    </row>
    <row r="8" spans="1:5" ht="27.95" customHeight="1">
      <c r="A8" s="38">
        <v>42769</v>
      </c>
      <c r="B8" s="32">
        <v>202664.19150365936</v>
      </c>
      <c r="C8" s="33">
        <v>0.46977582999876061</v>
      </c>
      <c r="D8" s="34">
        <f t="shared" si="0"/>
        <v>95206.738774659345</v>
      </c>
      <c r="E8" s="35">
        <f t="shared" si="1"/>
        <v>107457.452729</v>
      </c>
    </row>
    <row r="9" spans="1:5" ht="27.95" customHeight="1">
      <c r="A9" s="38">
        <v>42770</v>
      </c>
      <c r="B9" s="32">
        <v>257594.5628462591</v>
      </c>
      <c r="C9" s="33">
        <v>0.53423127631537903</v>
      </c>
      <c r="D9" s="34">
        <f t="shared" si="0"/>
        <v>137615.0720812591</v>
      </c>
      <c r="E9" s="35">
        <f t="shared" si="1"/>
        <v>119979.49076499998</v>
      </c>
    </row>
    <row r="10" spans="1:5" ht="27.95" customHeight="1">
      <c r="A10" s="38">
        <v>42771</v>
      </c>
      <c r="B10" s="32">
        <v>281256.72836114781</v>
      </c>
      <c r="C10" s="33">
        <v>0.55974489283327356</v>
      </c>
      <c r="D10" s="34">
        <f t="shared" si="0"/>
        <v>157432.01727514781</v>
      </c>
      <c r="E10" s="35">
        <f t="shared" si="1"/>
        <v>123824.711086</v>
      </c>
    </row>
    <row r="11" spans="1:5" ht="27.95" customHeight="1">
      <c r="A11" s="38">
        <v>42772</v>
      </c>
      <c r="B11" s="32">
        <v>246327.69937391239</v>
      </c>
      <c r="C11" s="33">
        <v>0.50161049394349277</v>
      </c>
      <c r="D11" s="34">
        <f t="shared" si="0"/>
        <v>123560.55895491238</v>
      </c>
      <c r="E11" s="35">
        <f t="shared" si="1"/>
        <v>122767.140419</v>
      </c>
    </row>
    <row r="12" spans="1:5" ht="27.95" customHeight="1">
      <c r="A12" s="38">
        <v>42773</v>
      </c>
      <c r="B12" s="32">
        <v>341492.9800591172</v>
      </c>
      <c r="C12" s="33">
        <v>0.58769295425450463</v>
      </c>
      <c r="D12" s="34">
        <f t="shared" si="0"/>
        <v>200693.01830811723</v>
      </c>
      <c r="E12" s="35">
        <f t="shared" si="1"/>
        <v>140799.96175099997</v>
      </c>
    </row>
    <row r="13" spans="1:5" ht="27.95" customHeight="1">
      <c r="A13" s="38">
        <v>42774</v>
      </c>
      <c r="B13" s="32">
        <v>264541.39302830619</v>
      </c>
      <c r="C13" s="33">
        <v>0.54002311308620121</v>
      </c>
      <c r="D13" s="34">
        <f t="shared" si="0"/>
        <v>142858.46660330621</v>
      </c>
      <c r="E13" s="35">
        <f t="shared" si="1"/>
        <v>121682.926425</v>
      </c>
    </row>
    <row r="14" spans="1:5" ht="27.95" customHeight="1">
      <c r="A14" s="38">
        <v>42775</v>
      </c>
      <c r="B14" s="32">
        <v>278832.999851909</v>
      </c>
      <c r="C14" s="33">
        <v>0.5973812995821004</v>
      </c>
      <c r="D14" s="34">
        <f t="shared" si="0"/>
        <v>166569.619817909</v>
      </c>
      <c r="E14" s="35">
        <f t="shared" si="1"/>
        <v>112263.38003399999</v>
      </c>
    </row>
    <row r="15" spans="1:5" ht="27.95" customHeight="1">
      <c r="A15" s="38">
        <v>42776</v>
      </c>
      <c r="B15" s="32">
        <v>210345.80394306331</v>
      </c>
      <c r="C15" s="33">
        <v>0.60523585706527061</v>
      </c>
      <c r="D15" s="34">
        <f t="shared" si="0"/>
        <v>127308.82292956329</v>
      </c>
      <c r="E15" s="35">
        <f t="shared" si="1"/>
        <v>83036.981013500015</v>
      </c>
    </row>
    <row r="16" spans="1:5" ht="27.95" customHeight="1">
      <c r="A16" s="38">
        <v>42777</v>
      </c>
      <c r="B16" s="32">
        <v>237965.03167602423</v>
      </c>
      <c r="C16" s="33">
        <v>0.54858537002509089</v>
      </c>
      <c r="D16" s="34">
        <f t="shared" si="0"/>
        <v>130544.13495502423</v>
      </c>
      <c r="E16" s="35">
        <f t="shared" si="1"/>
        <v>107420.896721</v>
      </c>
    </row>
    <row r="17" spans="1:5" ht="27.95" customHeight="1">
      <c r="A17" s="38">
        <v>42778</v>
      </c>
      <c r="B17" s="32">
        <v>315146.33872346603</v>
      </c>
      <c r="C17" s="33">
        <v>0.5743159216369127</v>
      </c>
      <c r="D17" s="34">
        <f t="shared" si="0"/>
        <v>180993.55997446607</v>
      </c>
      <c r="E17" s="35">
        <f t="shared" si="1"/>
        <v>134152.77874899996</v>
      </c>
    </row>
    <row r="18" spans="1:5" ht="27.95" customHeight="1">
      <c r="A18" s="38">
        <v>42779</v>
      </c>
      <c r="B18" s="32">
        <v>188869.79598439316</v>
      </c>
      <c r="C18" s="33">
        <v>0.54619222042214455</v>
      </c>
      <c r="D18" s="34">
        <f t="shared" si="0"/>
        <v>103159.21323939314</v>
      </c>
      <c r="E18" s="35">
        <f t="shared" si="1"/>
        <v>85710.582745000022</v>
      </c>
    </row>
    <row r="19" spans="1:5" ht="27.95" customHeight="1">
      <c r="A19" s="38">
        <v>42780</v>
      </c>
      <c r="B19" s="32">
        <v>324674.14248716342</v>
      </c>
      <c r="C19" s="33">
        <v>0.64084163035986053</v>
      </c>
      <c r="D19" s="34">
        <f t="shared" si="0"/>
        <v>208064.70680716346</v>
      </c>
      <c r="E19" s="35">
        <f t="shared" si="1"/>
        <v>116609.43567999995</v>
      </c>
    </row>
    <row r="20" spans="1:5" ht="27.95" customHeight="1">
      <c r="A20" s="38">
        <v>42781</v>
      </c>
      <c r="B20" s="32">
        <v>259870.64217890767</v>
      </c>
      <c r="C20" s="33">
        <v>0.53858395869723086</v>
      </c>
      <c r="D20" s="34">
        <f t="shared" si="0"/>
        <v>139962.15921390767</v>
      </c>
      <c r="E20" s="35">
        <f t="shared" si="1"/>
        <v>119908.482965</v>
      </c>
    </row>
    <row r="21" spans="1:5" ht="27.95" customHeight="1">
      <c r="A21" s="38">
        <v>42782</v>
      </c>
      <c r="B21" s="32">
        <v>256127.04133779544</v>
      </c>
      <c r="C21" s="33">
        <v>0.52157504185436543</v>
      </c>
      <c r="D21" s="34">
        <f t="shared" si="0"/>
        <v>133589.47230579544</v>
      </c>
      <c r="E21" s="35">
        <f t="shared" si="1"/>
        <v>122537.569032</v>
      </c>
    </row>
    <row r="22" spans="1:5" ht="27.95" customHeight="1">
      <c r="A22" s="38">
        <v>42783</v>
      </c>
      <c r="B22" s="32">
        <v>171304.96252343277</v>
      </c>
      <c r="C22" s="33">
        <v>0.56578684557941405</v>
      </c>
      <c r="D22" s="34">
        <f t="shared" si="0"/>
        <v>96922.094378232767</v>
      </c>
      <c r="E22" s="35">
        <f t="shared" si="1"/>
        <v>74382.868145200002</v>
      </c>
    </row>
    <row r="23" spans="1:5" ht="27.95" customHeight="1">
      <c r="A23" s="38">
        <v>42784</v>
      </c>
      <c r="B23" s="32">
        <v>237812.97330002271</v>
      </c>
      <c r="C23" s="33">
        <v>0.54706311507611216</v>
      </c>
      <c r="D23" s="34">
        <f t="shared" si="0"/>
        <v>130098.70597902272</v>
      </c>
      <c r="E23" s="35">
        <f t="shared" si="1"/>
        <v>107714.26732099999</v>
      </c>
    </row>
    <row r="24" spans="1:5" ht="27.95" customHeight="1">
      <c r="A24" s="38">
        <v>42785</v>
      </c>
      <c r="B24" s="32">
        <v>273679.56397402915</v>
      </c>
      <c r="C24" s="33">
        <v>0.54281549838016607</v>
      </c>
      <c r="D24" s="34">
        <f t="shared" si="0"/>
        <v>148557.50891502918</v>
      </c>
      <c r="E24" s="35">
        <f t="shared" si="1"/>
        <v>125122.05505899998</v>
      </c>
    </row>
    <row r="25" spans="1:5" ht="27.95" customHeight="1">
      <c r="A25" s="38">
        <v>42786</v>
      </c>
      <c r="B25" s="32">
        <v>195994.74834008404</v>
      </c>
      <c r="C25" s="33">
        <v>0.5200305180092375</v>
      </c>
      <c r="D25" s="34">
        <f t="shared" si="0"/>
        <v>101923.25050638405</v>
      </c>
      <c r="E25" s="35">
        <f t="shared" si="1"/>
        <v>94071.497833699992</v>
      </c>
    </row>
    <row r="26" spans="1:5" ht="27.95" customHeight="1">
      <c r="A26" s="38">
        <v>42787</v>
      </c>
      <c r="B26" s="32">
        <v>301840.5249884181</v>
      </c>
      <c r="C26" s="33">
        <v>0.62415531363009324</v>
      </c>
      <c r="D26" s="34">
        <f t="shared" si="0"/>
        <v>188395.36754041808</v>
      </c>
      <c r="E26" s="35">
        <f t="shared" si="1"/>
        <v>113445.157448</v>
      </c>
    </row>
    <row r="27" spans="1:5" ht="27.95" customHeight="1">
      <c r="A27" s="38">
        <v>42788</v>
      </c>
      <c r="B27" s="32">
        <v>211250.83415028214</v>
      </c>
      <c r="C27" s="33">
        <v>0.61119099823450196</v>
      </c>
      <c r="D27" s="34">
        <f t="shared" si="0"/>
        <v>129114.60820218216</v>
      </c>
      <c r="E27" s="35">
        <f t="shared" si="1"/>
        <v>82136.225948099978</v>
      </c>
    </row>
    <row r="28" spans="1:5" ht="27.95" customHeight="1">
      <c r="A28" s="38">
        <v>42789</v>
      </c>
      <c r="B28" s="32">
        <v>284467.09633102204</v>
      </c>
      <c r="C28" s="33">
        <v>0.61629299591828879</v>
      </c>
      <c r="D28" s="34">
        <f t="shared" si="0"/>
        <v>175315.07903802203</v>
      </c>
      <c r="E28" s="35">
        <f t="shared" si="1"/>
        <v>109152.01729300001</v>
      </c>
    </row>
    <row r="29" spans="1:5" ht="27.95" customHeight="1">
      <c r="A29" s="38">
        <v>42790</v>
      </c>
      <c r="B29" s="32">
        <v>178395.68458604917</v>
      </c>
      <c r="C29" s="33">
        <v>0.57062490386558296</v>
      </c>
      <c r="D29" s="34">
        <f t="shared" si="0"/>
        <v>101797.02036694917</v>
      </c>
      <c r="E29" s="35">
        <f t="shared" si="1"/>
        <v>76598.664219099999</v>
      </c>
    </row>
    <row r="30" spans="1:5" ht="27.95" customHeight="1">
      <c r="A30" s="38">
        <v>42791</v>
      </c>
      <c r="B30" s="32">
        <v>248704.849441244</v>
      </c>
      <c r="C30" s="33">
        <v>0.61561247847286116</v>
      </c>
      <c r="D30" s="34">
        <f t="shared" si="0"/>
        <v>153105.808772744</v>
      </c>
      <c r="E30" s="35">
        <f t="shared" si="1"/>
        <v>95599.040668500005</v>
      </c>
    </row>
    <row r="31" spans="1:5" ht="27.95" customHeight="1">
      <c r="A31" s="38">
        <v>42792</v>
      </c>
      <c r="B31" s="32">
        <v>316660.04959252651</v>
      </c>
      <c r="C31" s="33">
        <v>0.58261728268194113</v>
      </c>
      <c r="D31" s="34">
        <f t="shared" si="0"/>
        <v>184491.61762752652</v>
      </c>
      <c r="E31" s="35">
        <f t="shared" si="1"/>
        <v>132168.431965</v>
      </c>
    </row>
    <row r="32" spans="1:5" ht="27.95" customHeight="1">
      <c r="A32" s="38">
        <v>42793</v>
      </c>
      <c r="B32" s="32">
        <v>187686.90735008259</v>
      </c>
      <c r="C32" s="33">
        <v>0.62070346604563698</v>
      </c>
      <c r="D32" s="34">
        <f t="shared" si="0"/>
        <v>116497.9139235826</v>
      </c>
      <c r="E32" s="35">
        <f t="shared" si="1"/>
        <v>71188.99342649999</v>
      </c>
    </row>
    <row r="33" spans="1:5" ht="27.95" customHeight="1">
      <c r="A33" s="38">
        <v>42794</v>
      </c>
      <c r="B33" s="32">
        <v>331484.19905223453</v>
      </c>
      <c r="C33" s="33">
        <v>0.65077539989844757</v>
      </c>
      <c r="D33" s="34">
        <f t="shared" si="0"/>
        <v>215721.76219823453</v>
      </c>
      <c r="E33" s="35">
        <f t="shared" si="1"/>
        <v>115762.43685400001</v>
      </c>
    </row>
    <row r="34" spans="1:5" ht="27.95" customHeight="1">
      <c r="A34" s="37"/>
      <c r="B34" s="35"/>
      <c r="C34" s="36"/>
      <c r="D34" s="34"/>
      <c r="E34" s="35"/>
    </row>
    <row r="35" spans="1:5">
      <c r="A35" s="37"/>
      <c r="B35" s="35"/>
      <c r="C35" s="36"/>
      <c r="D35" s="34"/>
      <c r="E35" s="35"/>
    </row>
  </sheetData>
  <conditionalFormatting sqref="A6:E33">
    <cfRule type="expression" dxfId="0" priority="1">
      <formula>MOD(ROW(),2)=1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Monthly</vt:lpstr>
      <vt:lpstr>Weekly</vt:lpstr>
      <vt:lpstr>Charts - Month</vt:lpstr>
      <vt:lpstr>Charts - Weekly</vt:lpstr>
      <vt:lpstr>Days</vt:lpstr>
      <vt:lpstr>1.17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Yaakov Tayeb</cp:lastModifiedBy>
  <dcterms:created xsi:type="dcterms:W3CDTF">2017-02-26T13:09:18Z</dcterms:created>
  <dcterms:modified xsi:type="dcterms:W3CDTF">2017-03-08T16:07:21Z</dcterms:modified>
</cp:coreProperties>
</file>