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yinka\Desktop\Goldtech DataScience\Project\"/>
    </mc:Choice>
  </mc:AlternateContent>
  <xr:revisionPtr revIDLastSave="0" documentId="13_ncr:1_{6F85A068-343F-44F7-8661-65553EA9492E}" xr6:coauthVersionLast="45" xr6:coauthVersionMax="45" xr10:uidLastSave="{00000000-0000-0000-0000-000000000000}"/>
  <bookViews>
    <workbookView xWindow="-110" yWindow="-110" windowWidth="19420" windowHeight="11020" activeTab="3" xr2:uid="{1285BFEB-74CE-4D07-9384-E2F12C7395C1}"/>
  </bookViews>
  <sheets>
    <sheet name="Scenerio Manager" sheetId="2" r:id="rId1"/>
    <sheet name="Scenario Summary" sheetId="5" r:id="rId2"/>
    <sheet name="Goalseek" sheetId="7" r:id="rId3"/>
    <sheet name="Data Table"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8" l="1"/>
  <c r="F6" i="8"/>
  <c r="M25" i="7"/>
  <c r="M24" i="7"/>
  <c r="M26" i="7" s="1"/>
  <c r="J25" i="7"/>
  <c r="J24" i="7"/>
  <c r="G25" i="7"/>
  <c r="G24" i="7"/>
  <c r="G26" i="7" s="1"/>
  <c r="J26" i="7" l="1"/>
  <c r="H5" i="8"/>
  <c r="H6" i="8"/>
  <c r="H7" i="8" l="1"/>
  <c r="D9" i="7"/>
  <c r="D10" i="7"/>
  <c r="G9" i="7"/>
  <c r="G10" i="7"/>
  <c r="D24" i="7"/>
  <c r="D25" i="7"/>
  <c r="F7" i="2"/>
  <c r="F8" i="2"/>
  <c r="F9" i="2"/>
  <c r="F10" i="2"/>
  <c r="C10" i="8" l="1"/>
  <c r="E10" i="8"/>
  <c r="D11" i="7"/>
  <c r="G11" i="7"/>
  <c r="D26" i="7"/>
  <c r="F12" i="2"/>
</calcChain>
</file>

<file path=xl/sharedStrings.xml><?xml version="1.0" encoding="utf-8"?>
<sst xmlns="http://schemas.openxmlformats.org/spreadsheetml/2006/main" count="140" uniqueCount="87">
  <si>
    <t>Total Revenue</t>
  </si>
  <si>
    <t>Power-station Generator</t>
  </si>
  <si>
    <t>Heavy Generator</t>
  </si>
  <si>
    <t>Normal Generator</t>
  </si>
  <si>
    <t>Silent Generator</t>
  </si>
  <si>
    <t>Profit</t>
  </si>
  <si>
    <t>Quantity</t>
  </si>
  <si>
    <t>Selling Price</t>
  </si>
  <si>
    <t>Cost Price</t>
  </si>
  <si>
    <t>Products</t>
  </si>
  <si>
    <t>Turbin Inc.</t>
  </si>
  <si>
    <t>scenario are highlighted in gray.</t>
  </si>
  <si>
    <t>time Scenario Summary Report was created.  Changing cells for each</t>
  </si>
  <si>
    <t>Notes:  Current Values column represents values of changing cells at</t>
  </si>
  <si>
    <t>Result Cells:</t>
  </si>
  <si>
    <t>Changing Cells:</t>
  </si>
  <si>
    <t>low demand of the product due to constant electricity</t>
  </si>
  <si>
    <t>The quantity of products sold increased due to high damand from blackout
therefore, there was a increase in selling price due to demand.</t>
  </si>
  <si>
    <t>values for when the price in which the goods were bought were increased due to dollar rate</t>
  </si>
  <si>
    <t>values when the price at which the goods were bought have been reduced</t>
  </si>
  <si>
    <t>Current Values:</t>
  </si>
  <si>
    <t>Scenario Summary</t>
  </si>
  <si>
    <t>Increase in Cost Price</t>
  </si>
  <si>
    <t>Decrease in Cost Price</t>
  </si>
  <si>
    <t>Original Values</t>
  </si>
  <si>
    <t>CP Silent Generator</t>
  </si>
  <si>
    <t>SP Silent Generator</t>
  </si>
  <si>
    <t>Quantity Silent Generator</t>
  </si>
  <si>
    <t>CP Normal Generator</t>
  </si>
  <si>
    <t>SP Normal Generator</t>
  </si>
  <si>
    <t>Quantity Normal Generator</t>
  </si>
  <si>
    <t>CP Heavy Generator</t>
  </si>
  <si>
    <t>SP Heavy Generator</t>
  </si>
  <si>
    <t>Quantity Heavy Generator</t>
  </si>
  <si>
    <t>CP Power-Station Gen</t>
  </si>
  <si>
    <t>SP Power-Station Gen</t>
  </si>
  <si>
    <t>Quantity Power-Station Gen</t>
  </si>
  <si>
    <t>Profit Silent Generator</t>
  </si>
  <si>
    <t>Profit Normal Generator</t>
  </si>
  <si>
    <t>Profit Heavy Generator</t>
  </si>
  <si>
    <t>Profit Power-Station Generator</t>
  </si>
  <si>
    <t>CP</t>
  </si>
  <si>
    <t>SP</t>
  </si>
  <si>
    <t>Increase in Quantity</t>
  </si>
  <si>
    <t>Decrease in Quantity</t>
  </si>
  <si>
    <t>values when we started</t>
  </si>
  <si>
    <t>Total Variable Cost</t>
  </si>
  <si>
    <t>Fixed Cost</t>
  </si>
  <si>
    <t>Variable Cost Per Unit</t>
  </si>
  <si>
    <t>Demand</t>
  </si>
  <si>
    <t>Price</t>
  </si>
  <si>
    <t>solution 2</t>
  </si>
  <si>
    <t>scenerio 2</t>
  </si>
  <si>
    <t>Data Analysis - Vehicle-mounted Generator</t>
  </si>
  <si>
    <t>Goal seek gave a solution for the selling price to be increased to $42,960.00 in order to reach a goal of $100,000 profit.</t>
  </si>
  <si>
    <t>Solution 1</t>
  </si>
  <si>
    <t>Scenerio 1</t>
  </si>
  <si>
    <t xml:space="preserve">Use goal seek to find the selling price that produces a profit of $100,000. </t>
  </si>
  <si>
    <t>Minimum Price</t>
  </si>
  <si>
    <t>Maximum Price</t>
  </si>
  <si>
    <r>
      <rPr>
        <b/>
        <sz val="11"/>
        <color theme="1"/>
        <rFont val="Calibri"/>
        <family val="2"/>
        <scheme val="minor"/>
      </rPr>
      <t>Unit Price (in $)</t>
    </r>
    <r>
      <rPr>
        <sz val="11"/>
        <color theme="1"/>
        <rFont val="Calibri"/>
        <family val="2"/>
        <scheme val="minor"/>
      </rPr>
      <t xml:space="preserve"> </t>
    </r>
  </si>
  <si>
    <t>SKUs of Bags</t>
  </si>
  <si>
    <t>Bag Section - Everything Fashion Store</t>
  </si>
  <si>
    <t>Bags Sold at MSP (in %)</t>
  </si>
  <si>
    <t>Total SKUs of Bags</t>
  </si>
  <si>
    <t>Break Even Analysis</t>
  </si>
  <si>
    <t>Find the selling price in order to break even, if others have to remain constant.</t>
  </si>
  <si>
    <t>goal seek found a solution of $41,960.00 for the selling price in order to get a profit of $0.</t>
  </si>
  <si>
    <t>scenerio 3</t>
  </si>
  <si>
    <t>solution 3</t>
  </si>
  <si>
    <t>Find the amount of units that should be sold (demand) in order to break even, if others have to remain constant.</t>
  </si>
  <si>
    <t>goal seek found a solution of units sold(demand) to be 222 in order to get a profit of $0.</t>
  </si>
  <si>
    <t>Find the cost for a unit in order to break even, if others have to remain constant.</t>
  </si>
  <si>
    <t>goal seek found a solution of -$19,960.00 for the cost per unit in order to get a profit of $0. This is not feasible because a unit price cannot be negative.</t>
  </si>
  <si>
    <t>scenerio 4</t>
  </si>
  <si>
    <t>solution 4</t>
  </si>
  <si>
    <t>scenerio 5</t>
  </si>
  <si>
    <t>solution 5</t>
  </si>
  <si>
    <t>Find the fixed cost in order to break even, if others have to remain constant.</t>
  </si>
  <si>
    <t>goal seek found a solution of $1,800,000.00 for the fixed cost in order to get a profit of $0.</t>
  </si>
  <si>
    <t>Original</t>
  </si>
  <si>
    <t>One Dimension Data Table</t>
  </si>
  <si>
    <t>Two Dimension Data Table</t>
  </si>
  <si>
    <t>Conlusion: if you sell 60% for the highest price, you obtain a total revenue of $48,000. if you sell 70% for the highest price, you obtain a total revenue of $51,000, etc.</t>
  </si>
  <si>
    <t>Conlusion: if you sell 60% for $120, you obtain a total revenue of $48,000. if you sell 90% for $150, you obtain a total revenue of $70,500, etc.</t>
  </si>
  <si>
    <t>From the above Scenerio summary, the best solution to generate the maximum revenue is when there is an increase in demand of the units.</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</si>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</sst>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409]#,##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26"/>
      <color theme="1"/>
      <name val="Calibri"/>
      <family val="2"/>
      <scheme val="minor"/>
    </font>
    <font>
      <b/>
      <sz val="11"/>
      <color indexed="8"/>
      <name val="Calibri"/>
      <family val="2"/>
      <scheme val="minor"/>
    </font>
    <font>
      <b/>
      <sz val="11"/>
      <color indexed="18"/>
      <name val="Calibri"/>
      <family val="2"/>
      <scheme val="minor"/>
    </font>
    <font>
      <sz val="8"/>
      <color theme="1"/>
      <name val="Calibri"/>
      <family val="2"/>
      <scheme val="minor"/>
    </font>
    <font>
      <sz val="10"/>
      <color indexed="9"/>
      <name val="Calibri"/>
      <family val="2"/>
      <scheme val="minor"/>
    </font>
    <font>
      <b/>
      <sz val="12"/>
      <color indexed="9"/>
      <name val="Calibri"/>
      <family val="2"/>
      <scheme val="minor"/>
    </font>
    <font>
      <b/>
      <sz val="20"/>
      <color theme="1"/>
      <name val="Calibri"/>
      <family val="2"/>
      <scheme val="minor"/>
    </font>
    <font>
      <b/>
      <sz val="11"/>
      <color rgb="FF3F3F3F"/>
      <name val="Calibri"/>
      <family val="2"/>
      <scheme val="minor"/>
    </font>
    <font>
      <sz val="22"/>
      <color theme="1"/>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14"/>
      <color theme="1"/>
      <name val="Calibri"/>
      <family val="2"/>
      <scheme val="minor"/>
    </font>
  </fonts>
  <fills count="28">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4" tint="0.39997558519241921"/>
        <bgColor indexed="24"/>
      </patternFill>
    </fill>
    <fill>
      <patternFill patternType="solid">
        <fgColor theme="4" tint="0.39997558519241921"/>
        <bgColor indexed="64"/>
      </patternFill>
    </fill>
    <fill>
      <patternFill patternType="solid">
        <fgColor theme="5" tint="0.39997558519241921"/>
        <bgColor indexed="24"/>
      </patternFill>
    </fill>
    <fill>
      <patternFill patternType="solid">
        <fgColor theme="5" tint="0.39997558519241921"/>
        <bgColor indexed="64"/>
      </patternFill>
    </fill>
    <fill>
      <patternFill patternType="solid">
        <fgColor theme="7" tint="0.39997558519241921"/>
        <bgColor indexed="24"/>
      </patternFill>
    </fill>
    <fill>
      <patternFill patternType="solid">
        <fgColor theme="7" tint="0.39997558519241921"/>
        <bgColor indexed="64"/>
      </patternFill>
    </fill>
    <fill>
      <patternFill patternType="solid">
        <fgColor rgb="FF92D050"/>
        <bgColor indexed="24"/>
      </patternFill>
    </fill>
    <fill>
      <patternFill patternType="solid">
        <fgColor rgb="FF92D050"/>
        <bgColor indexed="64"/>
      </patternFill>
    </fill>
    <fill>
      <patternFill patternType="solid">
        <fgColor rgb="FFFF0000"/>
        <bgColor indexed="24"/>
      </patternFill>
    </fill>
    <fill>
      <patternFill patternType="solid">
        <fgColor rgb="FFFF0000"/>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bgColor indexed="64"/>
      </patternFill>
    </fill>
    <fill>
      <patternFill patternType="solid">
        <fgColor theme="0" tint="-0.249977111117893"/>
        <bgColor indexed="64"/>
      </patternFill>
    </fill>
    <fill>
      <patternFill patternType="solid">
        <fgColor rgb="FFF2F2F2"/>
      </patternFill>
    </fill>
    <fill>
      <patternFill patternType="solid">
        <fgColor theme="5"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rgb="FF3F3F3F"/>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0" fillId="24" borderId="17" applyNumberFormat="0" applyAlignment="0" applyProtection="0"/>
  </cellStyleXfs>
  <cellXfs count="82">
    <xf numFmtId="0" fontId="0" fillId="0" borderId="0" xfId="0"/>
    <xf numFmtId="0" fontId="2" fillId="2" borderId="1" xfId="0" applyFont="1" applyFill="1" applyBorder="1"/>
    <xf numFmtId="0" fontId="4" fillId="4" borderId="0" xfId="0" applyFont="1" applyFill="1" applyAlignment="1">
      <alignment horizontal="left"/>
    </xf>
    <xf numFmtId="0" fontId="5" fillId="4" borderId="3" xfId="0" applyFont="1" applyFill="1" applyBorder="1" applyAlignment="1">
      <alignment horizontal="left"/>
    </xf>
    <xf numFmtId="0" fontId="7" fillId="6" borderId="4" xfId="0" applyFont="1" applyFill="1" applyBorder="1" applyAlignment="1">
      <alignment horizontal="right"/>
    </xf>
    <xf numFmtId="0" fontId="8" fillId="6" borderId="4" xfId="0" applyFont="1" applyFill="1" applyBorder="1" applyAlignment="1">
      <alignment horizontal="left"/>
    </xf>
    <xf numFmtId="0" fontId="7" fillId="6" borderId="5" xfId="0" applyFont="1" applyFill="1" applyBorder="1" applyAlignment="1">
      <alignment horizontal="right"/>
    </xf>
    <xf numFmtId="0" fontId="8" fillId="6" borderId="5" xfId="0" applyFont="1" applyFill="1" applyBorder="1" applyAlignment="1">
      <alignment horizontal="left"/>
    </xf>
    <xf numFmtId="0" fontId="0" fillId="0" borderId="0" xfId="0" applyFill="1" applyBorder="1" applyAlignment="1"/>
    <xf numFmtId="0" fontId="0" fillId="0" borderId="3" xfId="0" applyFill="1" applyBorder="1" applyAlignment="1"/>
    <xf numFmtId="0" fontId="4" fillId="4" borderId="0" xfId="0" applyFont="1" applyFill="1" applyBorder="1" applyAlignment="1">
      <alignment horizontal="left"/>
    </xf>
    <xf numFmtId="0" fontId="0" fillId="5" borderId="0" xfId="0" applyFill="1" applyBorder="1" applyAlignment="1"/>
    <xf numFmtId="0" fontId="6" fillId="0" borderId="0" xfId="0" applyFont="1" applyFill="1" applyBorder="1" applyAlignment="1">
      <alignment vertical="top" wrapText="1"/>
    </xf>
    <xf numFmtId="0" fontId="4" fillId="7" borderId="0" xfId="0" applyFont="1" applyFill="1" applyAlignment="1">
      <alignment horizontal="left"/>
    </xf>
    <xf numFmtId="0" fontId="0" fillId="8" borderId="0" xfId="0" applyFill="1" applyBorder="1" applyAlignment="1"/>
    <xf numFmtId="0" fontId="4" fillId="9" borderId="0" xfId="0" applyFont="1" applyFill="1" applyAlignment="1">
      <alignment horizontal="left"/>
    </xf>
    <xf numFmtId="0" fontId="0" fillId="10" borderId="0" xfId="0" applyFill="1" applyBorder="1" applyAlignment="1"/>
    <xf numFmtId="0" fontId="4" fillId="11" borderId="0" xfId="0" applyFont="1" applyFill="1" applyAlignment="1">
      <alignment horizontal="left"/>
    </xf>
    <xf numFmtId="0" fontId="0" fillId="12" borderId="0" xfId="0" applyFill="1" applyBorder="1" applyAlignment="1"/>
    <xf numFmtId="0" fontId="4" fillId="13" borderId="0" xfId="0" applyFont="1" applyFill="1" applyAlignment="1">
      <alignment horizontal="left"/>
    </xf>
    <xf numFmtId="0" fontId="0" fillId="14" borderId="0" xfId="0" applyFill="1" applyBorder="1" applyAlignment="1"/>
    <xf numFmtId="0" fontId="4" fillId="15" borderId="2" xfId="0" applyFont="1" applyFill="1" applyBorder="1" applyAlignment="1">
      <alignment horizontal="left"/>
    </xf>
    <xf numFmtId="0" fontId="0" fillId="16" borderId="2" xfId="0" applyFill="1" applyBorder="1" applyAlignment="1"/>
    <xf numFmtId="0" fontId="0" fillId="17" borderId="1" xfId="0" applyFill="1" applyBorder="1"/>
    <xf numFmtId="0" fontId="0" fillId="18" borderId="1" xfId="0" applyFill="1" applyBorder="1"/>
    <xf numFmtId="0" fontId="2" fillId="18" borderId="1" xfId="0" applyFont="1" applyFill="1" applyBorder="1"/>
    <xf numFmtId="164" fontId="0" fillId="19" borderId="1" xfId="0" applyNumberFormat="1" applyFill="1" applyBorder="1"/>
    <xf numFmtId="0" fontId="0" fillId="19" borderId="1" xfId="0" applyFill="1" applyBorder="1"/>
    <xf numFmtId="164" fontId="0" fillId="0" borderId="0" xfId="0" applyNumberFormat="1"/>
    <xf numFmtId="9" fontId="0" fillId="0" borderId="0" xfId="0" applyNumberFormat="1"/>
    <xf numFmtId="9" fontId="0" fillId="0" borderId="0" xfId="2" applyFont="1" applyBorder="1"/>
    <xf numFmtId="0" fontId="0" fillId="0" borderId="0" xfId="0" applyAlignment="1">
      <alignment horizontal="left" vertical="center"/>
    </xf>
    <xf numFmtId="44" fontId="0" fillId="0" borderId="0" xfId="0" applyNumberFormat="1"/>
    <xf numFmtId="44" fontId="0" fillId="22" borderId="8" xfId="0" applyNumberFormat="1" applyFill="1" applyBorder="1"/>
    <xf numFmtId="0" fontId="2" fillId="0" borderId="0" xfId="0" applyFont="1"/>
    <xf numFmtId="44" fontId="0" fillId="0" borderId="9" xfId="0" applyNumberFormat="1" applyBorder="1"/>
    <xf numFmtId="44" fontId="0" fillId="0" borderId="8" xfId="1" applyFont="1" applyBorder="1"/>
    <xf numFmtId="0" fontId="0" fillId="0" borderId="10" xfId="0" applyBorder="1"/>
    <xf numFmtId="0" fontId="0" fillId="0" borderId="8" xfId="0" applyBorder="1"/>
    <xf numFmtId="44" fontId="0" fillId="0" borderId="8" xfId="0" applyNumberFormat="1" applyBorder="1"/>
    <xf numFmtId="44" fontId="0" fillId="0" borderId="11" xfId="1" applyFont="1" applyBorder="1"/>
    <xf numFmtId="0" fontId="2" fillId="0" borderId="11" xfId="0" applyFont="1" applyBorder="1"/>
    <xf numFmtId="0" fontId="0" fillId="0" borderId="12" xfId="0" applyBorder="1"/>
    <xf numFmtId="0" fontId="2" fillId="0" borderId="12" xfId="0" applyFont="1" applyBorder="1"/>
    <xf numFmtId="9" fontId="0" fillId="0" borderId="8" xfId="2" applyFont="1" applyBorder="1"/>
    <xf numFmtId="0" fontId="2" fillId="0" borderId="8" xfId="0" applyFont="1" applyBorder="1"/>
    <xf numFmtId="0" fontId="0" fillId="23" borderId="1" xfId="0" applyFill="1" applyBorder="1"/>
    <xf numFmtId="0" fontId="3" fillId="3" borderId="1" xfId="0" applyFont="1" applyFill="1" applyBorder="1" applyAlignment="1">
      <alignment horizontal="center"/>
    </xf>
    <xf numFmtId="0" fontId="3" fillId="21" borderId="1" xfId="0" applyFont="1" applyFill="1" applyBorder="1" applyAlignment="1">
      <alignment horizontal="center"/>
    </xf>
    <xf numFmtId="0" fontId="2" fillId="20" borderId="7" xfId="0" applyFont="1" applyFill="1" applyBorder="1" applyAlignment="1">
      <alignment horizontal="center"/>
    </xf>
    <xf numFmtId="0" fontId="2" fillId="20" borderId="6" xfId="0" applyFont="1" applyFill="1" applyBorder="1" applyAlignment="1">
      <alignment horizontal="center"/>
    </xf>
    <xf numFmtId="0" fontId="9" fillId="8" borderId="16" xfId="0" applyFont="1"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0" fillId="8" borderId="13" xfId="0" applyFill="1" applyBorder="1" applyAlignment="1">
      <alignment horizontal="center"/>
    </xf>
    <xf numFmtId="0" fontId="9" fillId="8" borderId="5" xfId="0" applyFont="1" applyFill="1" applyBorder="1" applyAlignment="1">
      <alignment horizontal="center"/>
    </xf>
    <xf numFmtId="0" fontId="9" fillId="8" borderId="15" xfId="0" applyFont="1" applyFill="1" applyBorder="1" applyAlignment="1">
      <alignment horizontal="center"/>
    </xf>
    <xf numFmtId="0" fontId="9" fillId="8" borderId="14" xfId="0" applyFont="1" applyFill="1" applyBorder="1" applyAlignment="1">
      <alignment horizontal="center"/>
    </xf>
    <xf numFmtId="0" fontId="9" fillId="8" borderId="2" xfId="0" applyFont="1" applyFill="1" applyBorder="1" applyAlignment="1">
      <alignment horizontal="center"/>
    </xf>
    <xf numFmtId="0" fontId="9" fillId="8" borderId="13" xfId="0" applyFont="1" applyFill="1" applyBorder="1" applyAlignment="1">
      <alignment horizontal="center"/>
    </xf>
    <xf numFmtId="164" fontId="0" fillId="25" borderId="1" xfId="0" applyNumberFormat="1" applyFill="1" applyBorder="1"/>
    <xf numFmtId="0" fontId="0" fillId="25" borderId="1" xfId="0" applyFill="1" applyBorder="1"/>
    <xf numFmtId="0" fontId="3" fillId="21" borderId="18" xfId="0" applyFont="1" applyFill="1" applyBorder="1" applyAlignment="1">
      <alignment horizontal="center"/>
    </xf>
    <xf numFmtId="0" fontId="3" fillId="21" borderId="19" xfId="0" applyFont="1" applyFill="1" applyBorder="1" applyAlignment="1">
      <alignment horizontal="center"/>
    </xf>
    <xf numFmtId="0" fontId="3" fillId="21" borderId="20" xfId="0" applyFont="1" applyFill="1" applyBorder="1" applyAlignment="1">
      <alignment horizontal="center"/>
    </xf>
    <xf numFmtId="0" fontId="3" fillId="21" borderId="21" xfId="0" applyFont="1" applyFill="1" applyBorder="1" applyAlignment="1">
      <alignment horizontal="center"/>
    </xf>
    <xf numFmtId="0" fontId="0" fillId="0" borderId="0" xfId="0" applyAlignment="1">
      <alignment horizontal="center" vertical="center" wrapText="1"/>
    </xf>
    <xf numFmtId="0" fontId="11" fillId="25" borderId="0" xfId="0" applyFont="1" applyFill="1" applyAlignment="1">
      <alignment horizontal="center"/>
    </xf>
    <xf numFmtId="0" fontId="12" fillId="0" borderId="0" xfId="0" applyFont="1"/>
    <xf numFmtId="0" fontId="12" fillId="26" borderId="0" xfId="0" applyFont="1" applyFill="1" applyAlignment="1">
      <alignment horizontal="left" vertical="center" wrapText="1"/>
    </xf>
    <xf numFmtId="0" fontId="12" fillId="27" borderId="0" xfId="0" applyFont="1" applyFill="1" applyAlignment="1">
      <alignment horizontal="left" vertical="center" wrapText="1"/>
    </xf>
    <xf numFmtId="0" fontId="13" fillId="0" borderId="0" xfId="0" applyFont="1"/>
    <xf numFmtId="0" fontId="0" fillId="26" borderId="0" xfId="0" applyFill="1" applyAlignment="1">
      <alignment horizontal="center" vertical="center" wrapText="1"/>
    </xf>
    <xf numFmtId="0" fontId="0" fillId="27" borderId="0" xfId="0" applyFill="1" applyAlignment="1">
      <alignment horizontal="left" vertical="center" wrapText="1"/>
    </xf>
    <xf numFmtId="0" fontId="14" fillId="0" borderId="4" xfId="0" applyFont="1" applyBorder="1" applyAlignment="1">
      <alignment horizontal="center" vertical="center"/>
    </xf>
    <xf numFmtId="9" fontId="10" fillId="24" borderId="17" xfId="3" applyNumberFormat="1"/>
    <xf numFmtId="44" fontId="10" fillId="24" borderId="17" xfId="3" applyNumberFormat="1" applyAlignment="1"/>
    <xf numFmtId="44" fontId="10" fillId="24" borderId="17" xfId="3" applyNumberFormat="1"/>
    <xf numFmtId="44" fontId="10" fillId="25" borderId="17" xfId="3" applyNumberFormat="1" applyFill="1"/>
    <xf numFmtId="9" fontId="9" fillId="0" borderId="22" xfId="0" applyNumberFormat="1" applyFont="1" applyBorder="1" applyAlignment="1">
      <alignment horizontal="center"/>
    </xf>
    <xf numFmtId="0" fontId="9" fillId="0" borderId="0" xfId="0" applyFont="1" applyAlignment="1">
      <alignment horizontal="center"/>
    </xf>
    <xf numFmtId="0" fontId="15" fillId="0" borderId="0" xfId="0" applyFont="1"/>
  </cellXfs>
  <cellStyles count="4">
    <cellStyle name="Currency" xfId="1" builtinId="4"/>
    <cellStyle name="Normal" xfId="0" builtinId="0"/>
    <cellStyle name="Output" xfId="3" builtinId="2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19050</xdr:colOff>
      <xdr:row>3</xdr:row>
      <xdr:rowOff>44450</xdr:rowOff>
    </xdr:from>
    <xdr:to>
      <xdr:col>14</xdr:col>
      <xdr:colOff>0</xdr:colOff>
      <xdr:row>11</xdr:row>
      <xdr:rowOff>165100</xdr:rowOff>
    </xdr:to>
    <xdr:sp macro="" textlink="">
      <xdr:nvSpPr>
        <xdr:cNvPr id="2" name="Rectangle 1">
          <a:extLst>
            <a:ext uri="{FF2B5EF4-FFF2-40B4-BE49-F238E27FC236}">
              <a16:creationId xmlns:a16="http://schemas.microsoft.com/office/drawing/2014/main" id="{B4D61882-E55B-43FA-A2F0-7256AFAE8846}"/>
            </a:ext>
          </a:extLst>
        </xdr:cNvPr>
        <xdr:cNvSpPr/>
      </xdr:nvSpPr>
      <xdr:spPr>
        <a:xfrm>
          <a:off x="6140450" y="596900"/>
          <a:ext cx="3638550" cy="15938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SCENERIO</a:t>
          </a:r>
        </a:p>
        <a:p>
          <a:pPr algn="l"/>
          <a:endParaRPr lang="en-US" sz="1100">
            <a:solidFill>
              <a:sysClr val="windowText" lastClr="000000"/>
            </a:solidFill>
          </a:endParaRPr>
        </a:p>
        <a:p>
          <a:pPr algn="l"/>
          <a:r>
            <a:rPr lang="en-US" sz="1100">
              <a:solidFill>
                <a:sysClr val="windowText" lastClr="000000"/>
              </a:solidFill>
            </a:rPr>
            <a:t>As</a:t>
          </a:r>
          <a:r>
            <a:rPr lang="en-US" sz="1100" baseline="0">
              <a:solidFill>
                <a:sysClr val="windowText" lastClr="000000"/>
              </a:solidFill>
            </a:rPr>
            <a:t> the finance manager of Turbin Inc., Generate different scenerioes by changing the cost price, selling price and quantity to obtain the best and feasible profit and the best solution that will generate more revenue. </a:t>
          </a:r>
          <a:endParaRPr lang="en-US" sz="1100">
            <a:solidFill>
              <a:sysClr val="windowText" lastClr="00000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9C46415-5E7D-47D8-822A-820372D9D62B}" name="Table6" displayName="Table6" ref="K7:L8" headerRowCount="0" totalsRowShown="0">
  <tableColumns count="2">
    <tableColumn id="1" xr3:uid="{9BF1D98C-D826-435D-A011-F7F8D712C33E}" name="Column1"/>
    <tableColumn id="2" xr3:uid="{70851C42-A41C-48AC-8A65-B0CFA84E5E7C}" name="Column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B8A3-4609-4543-9010-1E83D4BB1EE3}">
  <dimension ref="B4:F12"/>
  <sheetViews>
    <sheetView workbookViewId="0">
      <selection activeCell="H20" sqref="H20"/>
    </sheetView>
  </sheetViews>
  <sheetFormatPr defaultRowHeight="14.5" x14ac:dyDescent="0.35"/>
  <cols>
    <col min="2" max="2" width="23.453125" bestFit="1" customWidth="1"/>
    <col min="4" max="4" width="11.81640625" bestFit="1" customWidth="1"/>
  </cols>
  <sheetData>
    <row r="4" spans="2:6" x14ac:dyDescent="0.35">
      <c r="B4" s="47" t="s">
        <v>10</v>
      </c>
      <c r="C4" s="47"/>
      <c r="D4" s="47"/>
      <c r="E4" s="47"/>
      <c r="F4" s="47"/>
    </row>
    <row r="5" spans="2:6" x14ac:dyDescent="0.35">
      <c r="B5" s="47"/>
      <c r="C5" s="47"/>
      <c r="D5" s="47"/>
      <c r="E5" s="47"/>
      <c r="F5" s="47"/>
    </row>
    <row r="6" spans="2:6" x14ac:dyDescent="0.35">
      <c r="B6" s="1" t="s">
        <v>9</v>
      </c>
      <c r="C6" s="1" t="s">
        <v>8</v>
      </c>
      <c r="D6" s="1" t="s">
        <v>7</v>
      </c>
      <c r="E6" s="1" t="s">
        <v>6</v>
      </c>
      <c r="F6" s="25" t="s">
        <v>5</v>
      </c>
    </row>
    <row r="7" spans="2:6" x14ac:dyDescent="0.35">
      <c r="B7" s="46" t="s">
        <v>4</v>
      </c>
      <c r="C7" s="46">
        <v>3000</v>
      </c>
      <c r="D7" s="46">
        <v>4500</v>
      </c>
      <c r="E7" s="46">
        <v>20</v>
      </c>
      <c r="F7" s="24">
        <f>D7*E7-C7*E7</f>
        <v>30000</v>
      </c>
    </row>
    <row r="8" spans="2:6" x14ac:dyDescent="0.35">
      <c r="B8" s="46" t="s">
        <v>3</v>
      </c>
      <c r="C8" s="46">
        <v>1800</v>
      </c>
      <c r="D8" s="46">
        <v>2800</v>
      </c>
      <c r="E8" s="46">
        <v>30</v>
      </c>
      <c r="F8" s="24">
        <f>D8*E8-C8*E8</f>
        <v>30000</v>
      </c>
    </row>
    <row r="9" spans="2:6" x14ac:dyDescent="0.35">
      <c r="B9" s="46" t="s">
        <v>2</v>
      </c>
      <c r="C9" s="46">
        <v>5000</v>
      </c>
      <c r="D9" s="46">
        <v>6600</v>
      </c>
      <c r="E9" s="46">
        <v>15</v>
      </c>
      <c r="F9" s="24">
        <f>D9*E9-C9*E9</f>
        <v>24000</v>
      </c>
    </row>
    <row r="10" spans="2:6" x14ac:dyDescent="0.35">
      <c r="B10" s="46" t="s">
        <v>1</v>
      </c>
      <c r="C10" s="46">
        <v>10000</v>
      </c>
      <c r="D10" s="46">
        <v>12000</v>
      </c>
      <c r="E10" s="46">
        <v>6</v>
      </c>
      <c r="F10" s="24">
        <f>D10*E10-C10*E10</f>
        <v>12000</v>
      </c>
    </row>
    <row r="11" spans="2:6" x14ac:dyDescent="0.35">
      <c r="B11" s="23"/>
      <c r="C11" s="23"/>
      <c r="D11" s="23"/>
      <c r="E11" s="23"/>
      <c r="F11" s="24"/>
    </row>
    <row r="12" spans="2:6" x14ac:dyDescent="0.35">
      <c r="B12" s="24" t="s">
        <v>0</v>
      </c>
      <c r="C12" s="24"/>
      <c r="D12" s="24"/>
      <c r="E12" s="24"/>
      <c r="F12" s="24">
        <f>SUM(F7:F11)</f>
        <v>96000</v>
      </c>
    </row>
  </sheetData>
  <scenarios current="0" show="0" sqref="F7:F12">
    <scenario name="original values" locked="1" count="12" user="yinka" comment="Created by yinka on 6/11/2020_x000a_values when we started">
      <inputCells r="C7" val="3000"/>
      <inputCells r="D7" val="4500"/>
      <inputCells r="E7" val="20"/>
      <inputCells r="C8" val="1800"/>
      <inputCells r="D8" val="2800"/>
      <inputCells r="E8" val="30"/>
      <inputCells r="C9" val="5000"/>
      <inputCells r="D9" val="6600"/>
      <inputCells r="E9" val="15"/>
      <inputCells r="C10" val="10000"/>
      <inputCells r="D10" val="12000"/>
      <inputCells r="E10" val="6"/>
    </scenario>
    <scenario name="cost price decreased" locked="1" count="12" user="yinka" comment="values when the price at which the goods were bought have been reduced">
      <inputCells r="C7" val="2200"/>
      <inputCells r="D7" val="4000"/>
      <inputCells r="E7" val="35"/>
      <inputCells r="C8" val="1500"/>
      <inputCells r="D8" val="2800"/>
      <inputCells r="E8" val="30"/>
      <inputCells r="C9" val="4000"/>
      <inputCells r="D9" val="6000"/>
      <inputCells r="E9" val="25"/>
      <inputCells r="C10" val="8000"/>
      <inputCells r="D10" val="10000"/>
      <inputCells r="E10" val="12"/>
    </scenario>
    <scenario name="cost price increased " locked="1" count="12" user="yinka" comment="values for when the price in which the goods were bought were increased due to dollar rate">
      <inputCells r="C7" val="3500"/>
      <inputCells r="D7" val="4900"/>
      <inputCells r="E7" val="15"/>
      <inputCells r="C8" val="2000"/>
      <inputCells r="D8" val="3000"/>
      <inputCells r="E8" val="32"/>
      <inputCells r="C9" val="5300"/>
      <inputCells r="D9" val="7000"/>
      <inputCells r="E9" val="15"/>
      <inputCells r="C10" val="11000"/>
      <inputCells r="D10" val="12500"/>
      <inputCells r="E10" val="8"/>
    </scenario>
    <scenario name=" increased quantity" locked="1" count="12" user="yinka" comment="The quantity of products sold increased due to high damand from blackout_x000a_therefore, there was a increase in selling price due to demand.">
      <inputCells r="C7" val="3000"/>
      <inputCells r="D7" val="5000"/>
      <inputCells r="E7" val="45"/>
      <inputCells r="C8" val="1800"/>
      <inputCells r="D8" val="3000"/>
      <inputCells r="E8" val="60"/>
      <inputCells r="C9" val="5000"/>
      <inputCells r="D9" val="7100"/>
      <inputCells r="E9" val="30"/>
      <inputCells r="C10" val="10000"/>
      <inputCells r="D10" val="12500"/>
      <inputCells r="E10" val="15"/>
    </scenario>
    <scenario name="quantity decreased" locked="1" count="12" user="yinka" comment="low demand of the product due to constant electricity">
      <inputCells r="C7" val="3000"/>
      <inputCells r="D7" val="4500"/>
      <inputCells r="E7" val="10"/>
      <inputCells r="C8" val="1800"/>
      <inputCells r="D8" val="2800"/>
      <inputCells r="E8" val="12"/>
      <inputCells r="C9" val="5000"/>
      <inputCells r="D9" val="6600"/>
      <inputCells r="E9" val="8"/>
      <inputCells r="C10" val="10000"/>
      <inputCells r="D10" val="12000"/>
      <inputCells r="E10" val="3"/>
    </scenario>
  </scenarios>
  <mergeCells count="1">
    <mergeCell ref="B4:F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9E15-C55E-4FA4-AD5D-674A6C6FB1D5}">
  <sheetPr>
    <outlinePr summaryBelow="0"/>
  </sheetPr>
  <dimension ref="B1:L31"/>
  <sheetViews>
    <sheetView showGridLines="0" workbookViewId="0">
      <selection activeCell="L25" sqref="L25"/>
    </sheetView>
  </sheetViews>
  <sheetFormatPr defaultRowHeight="14.5" outlineLevelRow="1" outlineLevelCol="1" x14ac:dyDescent="0.35"/>
  <cols>
    <col min="2" max="2" width="1.453125" customWidth="1"/>
    <col min="3" max="3" width="27.6328125" customWidth="1"/>
    <col min="4" max="4" width="12.54296875" bestFit="1" customWidth="1" outlineLevel="1"/>
    <col min="5" max="5" width="14.7265625" bestFit="1" customWidth="1" outlineLevel="1"/>
    <col min="6" max="6" width="17.6328125" bestFit="1" customWidth="1" outlineLevel="1"/>
    <col min="7" max="7" width="17.08984375" bestFit="1" customWidth="1" outlineLevel="1"/>
    <col min="8" max="8" width="16.26953125" bestFit="1" customWidth="1" outlineLevel="1"/>
    <col min="9" max="9" width="16.7265625" bestFit="1" customWidth="1" outlineLevel="1"/>
    <col min="11" max="12" width="10.26953125" customWidth="1"/>
  </cols>
  <sheetData>
    <row r="1" spans="2:12" ht="15" thickBot="1" x14ac:dyDescent="0.4"/>
    <row r="2" spans="2:12" ht="15.5" x14ac:dyDescent="0.35">
      <c r="B2" s="7" t="s">
        <v>21</v>
      </c>
      <c r="C2" s="7"/>
      <c r="D2" s="6"/>
      <c r="E2" s="6"/>
      <c r="F2" s="6"/>
      <c r="G2" s="6"/>
      <c r="H2" s="6"/>
      <c r="I2" s="6"/>
    </row>
    <row r="3" spans="2:12" ht="15.5" collapsed="1" x14ac:dyDescent="0.35">
      <c r="B3" s="5"/>
      <c r="C3" s="5"/>
      <c r="D3" s="4" t="s">
        <v>20</v>
      </c>
      <c r="E3" s="4" t="s">
        <v>24</v>
      </c>
      <c r="F3" s="4" t="s">
        <v>23</v>
      </c>
      <c r="G3" s="4" t="s">
        <v>22</v>
      </c>
      <c r="H3" s="4" t="s">
        <v>43</v>
      </c>
      <c r="I3" s="4" t="s">
        <v>44</v>
      </c>
    </row>
    <row r="4" spans="2:12" ht="63" hidden="1" outlineLevel="1" x14ac:dyDescent="0.35">
      <c r="B4" s="10"/>
      <c r="C4" s="10"/>
      <c r="D4" s="8"/>
      <c r="E4" s="12" t="s">
        <v>45</v>
      </c>
      <c r="F4" s="12" t="s">
        <v>19</v>
      </c>
      <c r="G4" s="12" t="s">
        <v>18</v>
      </c>
      <c r="H4" s="12" t="s">
        <v>17</v>
      </c>
      <c r="I4" s="12" t="s">
        <v>16</v>
      </c>
    </row>
    <row r="5" spans="2:12" collapsed="1" x14ac:dyDescent="0.35">
      <c r="B5" s="3" t="s">
        <v>15</v>
      </c>
      <c r="C5" s="3"/>
      <c r="D5" s="9"/>
      <c r="E5" s="9"/>
      <c r="F5" s="9"/>
      <c r="G5" s="9"/>
      <c r="H5" s="9"/>
      <c r="I5" s="9"/>
    </row>
    <row r="6" spans="2:12" hidden="1" outlineLevel="1" x14ac:dyDescent="0.35">
      <c r="B6" s="2"/>
      <c r="C6" s="2" t="s">
        <v>25</v>
      </c>
      <c r="D6" s="8">
        <v>3000</v>
      </c>
      <c r="E6" s="11">
        <v>3000</v>
      </c>
      <c r="F6" s="11">
        <v>2200</v>
      </c>
      <c r="G6" s="11">
        <v>3500</v>
      </c>
      <c r="H6" s="11">
        <v>3000</v>
      </c>
      <c r="I6" s="11">
        <v>3000</v>
      </c>
    </row>
    <row r="7" spans="2:12" hidden="1" outlineLevel="1" x14ac:dyDescent="0.35">
      <c r="B7" s="2"/>
      <c r="C7" s="2" t="s">
        <v>26</v>
      </c>
      <c r="D7" s="8">
        <v>4500</v>
      </c>
      <c r="E7" s="11">
        <v>4500</v>
      </c>
      <c r="F7" s="11">
        <v>4000</v>
      </c>
      <c r="G7" s="11">
        <v>4900</v>
      </c>
      <c r="H7" s="11">
        <v>5000</v>
      </c>
      <c r="I7" s="11">
        <v>4500</v>
      </c>
      <c r="K7" t="s">
        <v>41</v>
      </c>
      <c r="L7" t="s">
        <v>8</v>
      </c>
    </row>
    <row r="8" spans="2:12" hidden="1" outlineLevel="1" x14ac:dyDescent="0.35">
      <c r="B8" s="2"/>
      <c r="C8" s="2" t="s">
        <v>27</v>
      </c>
      <c r="D8" s="8">
        <v>20</v>
      </c>
      <c r="E8" s="11">
        <v>20</v>
      </c>
      <c r="F8" s="11">
        <v>35</v>
      </c>
      <c r="G8" s="11">
        <v>15</v>
      </c>
      <c r="H8" s="11">
        <v>45</v>
      </c>
      <c r="I8" s="11">
        <v>10</v>
      </c>
      <c r="K8" t="s">
        <v>42</v>
      </c>
      <c r="L8" t="s">
        <v>7</v>
      </c>
    </row>
    <row r="9" spans="2:12" hidden="1" outlineLevel="1" x14ac:dyDescent="0.35">
      <c r="B9" s="2"/>
      <c r="C9" s="2" t="s">
        <v>28</v>
      </c>
      <c r="D9" s="8">
        <v>1800</v>
      </c>
      <c r="E9" s="11">
        <v>1800</v>
      </c>
      <c r="F9" s="11">
        <v>1500</v>
      </c>
      <c r="G9" s="11">
        <v>2000</v>
      </c>
      <c r="H9" s="11">
        <v>1800</v>
      </c>
      <c r="I9" s="11">
        <v>1800</v>
      </c>
    </row>
    <row r="10" spans="2:12" hidden="1" outlineLevel="1" x14ac:dyDescent="0.35">
      <c r="B10" s="2"/>
      <c r="C10" s="2" t="s">
        <v>29</v>
      </c>
      <c r="D10" s="8">
        <v>2800</v>
      </c>
      <c r="E10" s="11">
        <v>2800</v>
      </c>
      <c r="F10" s="11">
        <v>2800</v>
      </c>
      <c r="G10" s="11">
        <v>3000</v>
      </c>
      <c r="H10" s="11">
        <v>3000</v>
      </c>
      <c r="I10" s="11">
        <v>2800</v>
      </c>
    </row>
    <row r="11" spans="2:12" hidden="1" outlineLevel="1" x14ac:dyDescent="0.35">
      <c r="B11" s="2"/>
      <c r="C11" s="2" t="s">
        <v>30</v>
      </c>
      <c r="D11" s="8">
        <v>30</v>
      </c>
      <c r="E11" s="11">
        <v>30</v>
      </c>
      <c r="F11" s="11">
        <v>30</v>
      </c>
      <c r="G11" s="11">
        <v>32</v>
      </c>
      <c r="H11" s="11">
        <v>60</v>
      </c>
      <c r="I11" s="11">
        <v>12</v>
      </c>
    </row>
    <row r="12" spans="2:12" hidden="1" outlineLevel="1" x14ac:dyDescent="0.35">
      <c r="B12" s="2"/>
      <c r="C12" s="2" t="s">
        <v>31</v>
      </c>
      <c r="D12" s="8">
        <v>5000</v>
      </c>
      <c r="E12" s="11">
        <v>5000</v>
      </c>
      <c r="F12" s="11">
        <v>4000</v>
      </c>
      <c r="G12" s="11">
        <v>5300</v>
      </c>
      <c r="H12" s="11">
        <v>5000</v>
      </c>
      <c r="I12" s="11">
        <v>5000</v>
      </c>
    </row>
    <row r="13" spans="2:12" hidden="1" outlineLevel="1" x14ac:dyDescent="0.35">
      <c r="B13" s="2"/>
      <c r="C13" s="2" t="s">
        <v>32</v>
      </c>
      <c r="D13" s="8">
        <v>6600</v>
      </c>
      <c r="E13" s="11">
        <v>6600</v>
      </c>
      <c r="F13" s="11">
        <v>6000</v>
      </c>
      <c r="G13" s="11">
        <v>7000</v>
      </c>
      <c r="H13" s="11">
        <v>7100</v>
      </c>
      <c r="I13" s="11">
        <v>6600</v>
      </c>
    </row>
    <row r="14" spans="2:12" hidden="1" outlineLevel="1" x14ac:dyDescent="0.35">
      <c r="B14" s="2"/>
      <c r="C14" s="2" t="s">
        <v>33</v>
      </c>
      <c r="D14" s="8">
        <v>15</v>
      </c>
      <c r="E14" s="11">
        <v>15</v>
      </c>
      <c r="F14" s="11">
        <v>25</v>
      </c>
      <c r="G14" s="11">
        <v>15</v>
      </c>
      <c r="H14" s="11">
        <v>30</v>
      </c>
      <c r="I14" s="11">
        <v>8</v>
      </c>
    </row>
    <row r="15" spans="2:12" hidden="1" outlineLevel="1" x14ac:dyDescent="0.35">
      <c r="B15" s="2"/>
      <c r="C15" s="2" t="s">
        <v>34</v>
      </c>
      <c r="D15" s="8">
        <v>10000</v>
      </c>
      <c r="E15" s="11">
        <v>10000</v>
      </c>
      <c r="F15" s="11">
        <v>8000</v>
      </c>
      <c r="G15" s="11">
        <v>11000</v>
      </c>
      <c r="H15" s="11">
        <v>10000</v>
      </c>
      <c r="I15" s="11">
        <v>10000</v>
      </c>
    </row>
    <row r="16" spans="2:12" hidden="1" outlineLevel="1" x14ac:dyDescent="0.35">
      <c r="B16" s="2"/>
      <c r="C16" s="2" t="s">
        <v>35</v>
      </c>
      <c r="D16" s="8">
        <v>12000</v>
      </c>
      <c r="E16" s="11">
        <v>12000</v>
      </c>
      <c r="F16" s="11">
        <v>10000</v>
      </c>
      <c r="G16" s="11">
        <v>12500</v>
      </c>
      <c r="H16" s="11">
        <v>12500</v>
      </c>
      <c r="I16" s="11">
        <v>12000</v>
      </c>
    </row>
    <row r="17" spans="2:9" hidden="1" outlineLevel="1" x14ac:dyDescent="0.35">
      <c r="B17" s="2"/>
      <c r="C17" s="2" t="s">
        <v>36</v>
      </c>
      <c r="D17" s="8">
        <v>6</v>
      </c>
      <c r="E17" s="11">
        <v>6</v>
      </c>
      <c r="F17" s="11">
        <v>12</v>
      </c>
      <c r="G17" s="11">
        <v>8</v>
      </c>
      <c r="H17" s="11">
        <v>15</v>
      </c>
      <c r="I17" s="11">
        <v>3</v>
      </c>
    </row>
    <row r="18" spans="2:9" x14ac:dyDescent="0.35">
      <c r="B18" s="3" t="s">
        <v>14</v>
      </c>
      <c r="C18" s="3"/>
      <c r="D18" s="9"/>
      <c r="E18" s="9"/>
      <c r="F18" s="9"/>
      <c r="G18" s="9"/>
      <c r="H18" s="9"/>
      <c r="I18" s="9"/>
    </row>
    <row r="19" spans="2:9" outlineLevel="1" x14ac:dyDescent="0.35">
      <c r="B19" s="13"/>
      <c r="C19" s="13" t="s">
        <v>37</v>
      </c>
      <c r="D19" s="14">
        <v>30000</v>
      </c>
      <c r="E19" s="14">
        <v>30000</v>
      </c>
      <c r="F19" s="14">
        <v>63000</v>
      </c>
      <c r="G19" s="14">
        <v>21000</v>
      </c>
      <c r="H19" s="14">
        <v>90000</v>
      </c>
      <c r="I19" s="14">
        <v>15000</v>
      </c>
    </row>
    <row r="20" spans="2:9" outlineLevel="1" x14ac:dyDescent="0.35">
      <c r="B20" s="15"/>
      <c r="C20" s="15" t="s">
        <v>38</v>
      </c>
      <c r="D20" s="16">
        <v>30000</v>
      </c>
      <c r="E20" s="16">
        <v>30000</v>
      </c>
      <c r="F20" s="16">
        <v>39000</v>
      </c>
      <c r="G20" s="16">
        <v>32000</v>
      </c>
      <c r="H20" s="16">
        <v>72000</v>
      </c>
      <c r="I20" s="16">
        <v>12000</v>
      </c>
    </row>
    <row r="21" spans="2:9" outlineLevel="1" x14ac:dyDescent="0.35">
      <c r="B21" s="17"/>
      <c r="C21" s="17" t="s">
        <v>39</v>
      </c>
      <c r="D21" s="18">
        <v>24000</v>
      </c>
      <c r="E21" s="18">
        <v>24000</v>
      </c>
      <c r="F21" s="18">
        <v>50000</v>
      </c>
      <c r="G21" s="18">
        <v>25500</v>
      </c>
      <c r="H21" s="18">
        <v>63000</v>
      </c>
      <c r="I21" s="18">
        <v>12800</v>
      </c>
    </row>
    <row r="22" spans="2:9" outlineLevel="1" x14ac:dyDescent="0.35">
      <c r="B22" s="19"/>
      <c r="C22" s="19" t="s">
        <v>40</v>
      </c>
      <c r="D22" s="20">
        <v>12000</v>
      </c>
      <c r="E22" s="20">
        <v>12000</v>
      </c>
      <c r="F22" s="20">
        <v>24000</v>
      </c>
      <c r="G22" s="20">
        <v>12000</v>
      </c>
      <c r="H22" s="20">
        <v>37500</v>
      </c>
      <c r="I22" s="20">
        <v>6000</v>
      </c>
    </row>
    <row r="23" spans="2:9" outlineLevel="1" x14ac:dyDescent="0.35">
      <c r="B23" s="2"/>
      <c r="C23" s="2"/>
      <c r="D23" s="8"/>
      <c r="E23" s="8"/>
      <c r="F23" s="8"/>
      <c r="G23" s="8"/>
      <c r="H23" s="8"/>
      <c r="I23" s="8"/>
    </row>
    <row r="24" spans="2:9" ht="15" outlineLevel="1" thickBot="1" x14ac:dyDescent="0.4">
      <c r="B24" s="21"/>
      <c r="C24" s="21" t="s">
        <v>0</v>
      </c>
      <c r="D24" s="22">
        <v>96000</v>
      </c>
      <c r="E24" s="22">
        <v>96000</v>
      </c>
      <c r="F24" s="22">
        <v>176000</v>
      </c>
      <c r="G24" s="22">
        <v>90500</v>
      </c>
      <c r="H24" s="22">
        <v>262500</v>
      </c>
      <c r="I24" s="22">
        <v>45800</v>
      </c>
    </row>
    <row r="25" spans="2:9" x14ac:dyDescent="0.35">
      <c r="B25" t="s">
        <v>13</v>
      </c>
    </row>
    <row r="26" spans="2:9" x14ac:dyDescent="0.35">
      <c r="B26" t="s">
        <v>12</v>
      </c>
    </row>
    <row r="27" spans="2:9" x14ac:dyDescent="0.35">
      <c r="B27" t="s">
        <v>11</v>
      </c>
    </row>
    <row r="30" spans="2:9" ht="18.5" x14ac:dyDescent="0.45">
      <c r="C30" s="81" t="s">
        <v>86</v>
      </c>
    </row>
    <row r="31" spans="2:9" ht="18.5" x14ac:dyDescent="0.45">
      <c r="C31" s="71" t="s">
        <v>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11C2-9FB4-498F-81CA-F7E61BA5CEE1}">
  <dimension ref="A1:M35"/>
  <sheetViews>
    <sheetView workbookViewId="0">
      <selection activeCell="G5" sqref="G5"/>
    </sheetView>
  </sheetViews>
  <sheetFormatPr defaultRowHeight="14.5" x14ac:dyDescent="0.35"/>
  <cols>
    <col min="1" max="1" width="2.36328125" customWidth="1"/>
    <col min="2" max="2" width="2.54296875" customWidth="1"/>
    <col min="3" max="3" width="20.453125" bestFit="1" customWidth="1"/>
    <col min="4" max="4" width="17.08984375" customWidth="1"/>
    <col min="5" max="5" width="2.7265625" customWidth="1"/>
    <col min="6" max="6" width="19.1796875" customWidth="1"/>
    <col min="7" max="7" width="20.36328125" customWidth="1"/>
    <col min="8" max="8" width="2.1796875" customWidth="1"/>
    <col min="9" max="9" width="18.7265625" customWidth="1"/>
    <col min="10" max="10" width="20.26953125" customWidth="1"/>
    <col min="11" max="11" width="2.54296875" customWidth="1"/>
    <col min="12" max="13" width="19.08984375" customWidth="1"/>
  </cols>
  <sheetData>
    <row r="1" spans="1:13" ht="23.5" x14ac:dyDescent="0.35">
      <c r="C1" s="74" t="s">
        <v>80</v>
      </c>
      <c r="D1" s="74"/>
    </row>
    <row r="2" spans="1:13" ht="14.5" customHeight="1" x14ac:dyDescent="0.35">
      <c r="C2" s="48" t="s">
        <v>10</v>
      </c>
      <c r="D2" s="48"/>
      <c r="F2" s="62" t="s">
        <v>10</v>
      </c>
      <c r="G2" s="63"/>
      <c r="H2" s="29"/>
    </row>
    <row r="3" spans="1:13" ht="14.5" customHeight="1" x14ac:dyDescent="0.35">
      <c r="C3" s="48"/>
      <c r="D3" s="48"/>
      <c r="F3" s="64"/>
      <c r="G3" s="65"/>
    </row>
    <row r="4" spans="1:13" x14ac:dyDescent="0.35">
      <c r="C4" s="49" t="s">
        <v>53</v>
      </c>
      <c r="D4" s="50"/>
      <c r="F4" s="49" t="s">
        <v>53</v>
      </c>
      <c r="G4" s="50"/>
      <c r="H4" s="28"/>
      <c r="I4" t="s">
        <v>56</v>
      </c>
      <c r="J4" t="s">
        <v>55</v>
      </c>
    </row>
    <row r="5" spans="1:13" ht="14.5" customHeight="1" x14ac:dyDescent="0.35">
      <c r="C5" s="27" t="s">
        <v>50</v>
      </c>
      <c r="D5" s="26">
        <v>20000</v>
      </c>
      <c r="F5" s="27" t="s">
        <v>50</v>
      </c>
      <c r="G5" s="26">
        <v>42960</v>
      </c>
      <c r="I5" s="72" t="s">
        <v>57</v>
      </c>
      <c r="J5" s="73" t="s">
        <v>54</v>
      </c>
    </row>
    <row r="6" spans="1:13" x14ac:dyDescent="0.35">
      <c r="C6" s="27" t="s">
        <v>49</v>
      </c>
      <c r="D6" s="27">
        <v>100</v>
      </c>
      <c r="F6" s="27" t="s">
        <v>49</v>
      </c>
      <c r="G6" s="27">
        <v>100</v>
      </c>
      <c r="I6" s="72"/>
      <c r="J6" s="73"/>
    </row>
    <row r="7" spans="1:13" x14ac:dyDescent="0.35">
      <c r="C7" s="27" t="s">
        <v>48</v>
      </c>
      <c r="D7" s="26">
        <v>2000</v>
      </c>
      <c r="F7" s="27" t="s">
        <v>48</v>
      </c>
      <c r="G7" s="26">
        <v>2000</v>
      </c>
      <c r="I7" s="72"/>
      <c r="J7" s="73"/>
    </row>
    <row r="8" spans="1:13" x14ac:dyDescent="0.35">
      <c r="C8" s="27" t="s">
        <v>47</v>
      </c>
      <c r="D8" s="26">
        <v>3996000</v>
      </c>
      <c r="F8" s="27" t="s">
        <v>47</v>
      </c>
      <c r="G8" s="26">
        <v>3996000</v>
      </c>
      <c r="I8" s="72"/>
      <c r="J8" s="73"/>
    </row>
    <row r="9" spans="1:13" x14ac:dyDescent="0.35">
      <c r="C9" s="27" t="s">
        <v>0</v>
      </c>
      <c r="D9" s="26">
        <f>D5*D6</f>
        <v>2000000</v>
      </c>
      <c r="F9" s="27" t="s">
        <v>0</v>
      </c>
      <c r="G9" s="26">
        <f>G5*G6</f>
        <v>4296000</v>
      </c>
      <c r="I9" s="72"/>
      <c r="J9" s="73"/>
    </row>
    <row r="10" spans="1:13" x14ac:dyDescent="0.35">
      <c r="C10" s="27" t="s">
        <v>46</v>
      </c>
      <c r="D10" s="26">
        <f>D7*D6</f>
        <v>200000</v>
      </c>
      <c r="F10" s="27" t="s">
        <v>46</v>
      </c>
      <c r="G10" s="26">
        <f>G7*G6</f>
        <v>200000</v>
      </c>
      <c r="I10" s="72"/>
      <c r="J10" s="73"/>
    </row>
    <row r="11" spans="1:13" x14ac:dyDescent="0.35">
      <c r="C11" s="27" t="s">
        <v>5</v>
      </c>
      <c r="D11" s="26">
        <f>D9-(D8+D10)</f>
        <v>-2196000</v>
      </c>
      <c r="F11" s="27" t="s">
        <v>5</v>
      </c>
      <c r="G11" s="26">
        <f>G9-(G8+G10)</f>
        <v>100000</v>
      </c>
      <c r="I11" s="72"/>
      <c r="J11" s="73"/>
    </row>
    <row r="15" spans="1:13" ht="28.5" x14ac:dyDescent="0.65">
      <c r="A15" s="67" t="s">
        <v>65</v>
      </c>
      <c r="B15" s="67"/>
      <c r="C15" s="67"/>
      <c r="D15" s="67"/>
      <c r="E15" s="67"/>
      <c r="F15" s="67"/>
      <c r="G15" s="67"/>
      <c r="H15" s="67"/>
      <c r="I15" s="67"/>
      <c r="J15" s="67"/>
      <c r="K15" s="67"/>
      <c r="L15" s="67"/>
      <c r="M15" s="67"/>
    </row>
    <row r="17" spans="3:13" x14ac:dyDescent="0.35">
      <c r="C17" s="48" t="s">
        <v>10</v>
      </c>
      <c r="D17" s="48"/>
      <c r="F17" s="48" t="s">
        <v>10</v>
      </c>
      <c r="G17" s="48"/>
      <c r="I17" s="48" t="s">
        <v>10</v>
      </c>
      <c r="J17" s="48"/>
      <c r="L17" s="48" t="s">
        <v>10</v>
      </c>
      <c r="M17" s="48"/>
    </row>
    <row r="18" spans="3:13" x14ac:dyDescent="0.35">
      <c r="C18" s="48"/>
      <c r="D18" s="48"/>
      <c r="F18" s="48"/>
      <c r="G18" s="48"/>
      <c r="I18" s="48"/>
      <c r="J18" s="48"/>
      <c r="L18" s="48"/>
      <c r="M18" s="48"/>
    </row>
    <row r="19" spans="3:13" x14ac:dyDescent="0.35">
      <c r="C19" s="49" t="s">
        <v>53</v>
      </c>
      <c r="D19" s="50"/>
      <c r="F19" s="49" t="s">
        <v>53</v>
      </c>
      <c r="G19" s="50"/>
      <c r="I19" s="49" t="s">
        <v>53</v>
      </c>
      <c r="J19" s="50"/>
      <c r="L19" s="49" t="s">
        <v>53</v>
      </c>
      <c r="M19" s="50"/>
    </row>
    <row r="20" spans="3:13" x14ac:dyDescent="0.35">
      <c r="C20" s="27" t="s">
        <v>50</v>
      </c>
      <c r="D20" s="60">
        <v>41960</v>
      </c>
      <c r="F20" s="27" t="s">
        <v>50</v>
      </c>
      <c r="G20" s="26">
        <v>20000</v>
      </c>
      <c r="I20" s="27" t="s">
        <v>50</v>
      </c>
      <c r="J20" s="26">
        <v>20000</v>
      </c>
      <c r="L20" s="27" t="s">
        <v>50</v>
      </c>
      <c r="M20" s="26">
        <v>20000</v>
      </c>
    </row>
    <row r="21" spans="3:13" x14ac:dyDescent="0.35">
      <c r="C21" s="27" t="s">
        <v>49</v>
      </c>
      <c r="D21" s="27">
        <v>100</v>
      </c>
      <c r="F21" s="27" t="s">
        <v>49</v>
      </c>
      <c r="G21" s="61">
        <v>222</v>
      </c>
      <c r="I21" s="27" t="s">
        <v>49</v>
      </c>
      <c r="J21" s="27">
        <v>100</v>
      </c>
      <c r="L21" s="27" t="s">
        <v>49</v>
      </c>
      <c r="M21" s="27">
        <v>100</v>
      </c>
    </row>
    <row r="22" spans="3:13" x14ac:dyDescent="0.35">
      <c r="C22" s="27" t="s">
        <v>48</v>
      </c>
      <c r="D22" s="26">
        <v>2000</v>
      </c>
      <c r="F22" s="27" t="s">
        <v>48</v>
      </c>
      <c r="G22" s="26">
        <v>2000</v>
      </c>
      <c r="I22" s="27" t="s">
        <v>48</v>
      </c>
      <c r="J22" s="60">
        <v>-19960</v>
      </c>
      <c r="L22" s="27" t="s">
        <v>48</v>
      </c>
      <c r="M22" s="26">
        <v>2000</v>
      </c>
    </row>
    <row r="23" spans="3:13" x14ac:dyDescent="0.35">
      <c r="C23" s="27" t="s">
        <v>47</v>
      </c>
      <c r="D23" s="26">
        <v>3996000</v>
      </c>
      <c r="F23" s="27" t="s">
        <v>47</v>
      </c>
      <c r="G23" s="26">
        <v>3996000</v>
      </c>
      <c r="I23" s="27" t="s">
        <v>47</v>
      </c>
      <c r="J23" s="26">
        <v>3996000</v>
      </c>
      <c r="L23" s="27" t="s">
        <v>47</v>
      </c>
      <c r="M23" s="60">
        <v>1800000</v>
      </c>
    </row>
    <row r="24" spans="3:13" x14ac:dyDescent="0.35">
      <c r="C24" s="27" t="s">
        <v>0</v>
      </c>
      <c r="D24" s="26">
        <f>D20*D21</f>
        <v>4196000</v>
      </c>
      <c r="F24" s="27" t="s">
        <v>0</v>
      </c>
      <c r="G24" s="26">
        <f>G20*G21</f>
        <v>4440000</v>
      </c>
      <c r="I24" s="27" t="s">
        <v>0</v>
      </c>
      <c r="J24" s="26">
        <f>J20*J21</f>
        <v>2000000</v>
      </c>
      <c r="L24" s="27" t="s">
        <v>0</v>
      </c>
      <c r="M24" s="26">
        <f>M20*M21</f>
        <v>2000000</v>
      </c>
    </row>
    <row r="25" spans="3:13" x14ac:dyDescent="0.35">
      <c r="C25" s="27" t="s">
        <v>46</v>
      </c>
      <c r="D25" s="26">
        <f>D22*D21</f>
        <v>200000</v>
      </c>
      <c r="F25" s="27" t="s">
        <v>46</v>
      </c>
      <c r="G25" s="26">
        <f>G22*G21</f>
        <v>444000</v>
      </c>
      <c r="I25" s="27" t="s">
        <v>46</v>
      </c>
      <c r="J25" s="26">
        <f>J22*J21</f>
        <v>-1996000</v>
      </c>
      <c r="L25" s="27" t="s">
        <v>46</v>
      </c>
      <c r="M25" s="26">
        <f>M22*M21</f>
        <v>200000</v>
      </c>
    </row>
    <row r="26" spans="3:13" x14ac:dyDescent="0.35">
      <c r="C26" s="27" t="s">
        <v>5</v>
      </c>
      <c r="D26" s="26">
        <f>D24-(D23+D25)</f>
        <v>0</v>
      </c>
      <c r="F26" s="27" t="s">
        <v>5</v>
      </c>
      <c r="G26" s="26">
        <f>G24-(G23+G25)</f>
        <v>0</v>
      </c>
      <c r="I26" s="27" t="s">
        <v>5</v>
      </c>
      <c r="J26" s="26">
        <f>J24-(J23+J25)</f>
        <v>0</v>
      </c>
      <c r="L26" s="27" t="s">
        <v>5</v>
      </c>
      <c r="M26" s="26">
        <f>M24-(M23+M25)</f>
        <v>0</v>
      </c>
    </row>
    <row r="28" spans="3:13" ht="18.5" x14ac:dyDescent="0.45">
      <c r="C28" s="71" t="s">
        <v>52</v>
      </c>
      <c r="D28" s="71" t="s">
        <v>51</v>
      </c>
      <c r="E28" s="68"/>
      <c r="F28" s="71" t="s">
        <v>68</v>
      </c>
      <c r="G28" s="71" t="s">
        <v>69</v>
      </c>
      <c r="H28" s="68"/>
      <c r="I28" s="71" t="s">
        <v>74</v>
      </c>
      <c r="J28" s="71" t="s">
        <v>75</v>
      </c>
      <c r="K28" s="68"/>
      <c r="L28" s="71" t="s">
        <v>76</v>
      </c>
      <c r="M28" s="71" t="s">
        <v>77</v>
      </c>
    </row>
    <row r="29" spans="3:13" ht="15.5" x14ac:dyDescent="0.35">
      <c r="C29" s="69" t="s">
        <v>66</v>
      </c>
      <c r="D29" s="70" t="s">
        <v>67</v>
      </c>
      <c r="E29" s="68"/>
      <c r="F29" s="69" t="s">
        <v>70</v>
      </c>
      <c r="G29" s="70" t="s">
        <v>71</v>
      </c>
      <c r="H29" s="68"/>
      <c r="I29" s="69" t="s">
        <v>72</v>
      </c>
      <c r="J29" s="70" t="s">
        <v>73</v>
      </c>
      <c r="K29" s="68"/>
      <c r="L29" s="69" t="s">
        <v>78</v>
      </c>
      <c r="M29" s="70" t="s">
        <v>79</v>
      </c>
    </row>
    <row r="30" spans="3:13" ht="15.5" x14ac:dyDescent="0.35">
      <c r="C30" s="69"/>
      <c r="D30" s="70"/>
      <c r="E30" s="68"/>
      <c r="F30" s="69"/>
      <c r="G30" s="70"/>
      <c r="H30" s="68"/>
      <c r="I30" s="69"/>
      <c r="J30" s="70"/>
      <c r="K30" s="68"/>
      <c r="L30" s="69"/>
      <c r="M30" s="70"/>
    </row>
    <row r="31" spans="3:13" ht="15.5" x14ac:dyDescent="0.35">
      <c r="C31" s="69"/>
      <c r="D31" s="70"/>
      <c r="E31" s="68"/>
      <c r="F31" s="69"/>
      <c r="G31" s="70"/>
      <c r="H31" s="68"/>
      <c r="I31" s="69"/>
      <c r="J31" s="70"/>
      <c r="K31" s="68"/>
      <c r="L31" s="69"/>
      <c r="M31" s="70"/>
    </row>
    <row r="32" spans="3:13" ht="23" customHeight="1" x14ac:dyDescent="0.35">
      <c r="C32" s="69"/>
      <c r="D32" s="70"/>
      <c r="E32" s="68"/>
      <c r="F32" s="69"/>
      <c r="G32" s="70"/>
      <c r="H32" s="68"/>
      <c r="I32" s="69"/>
      <c r="J32" s="70"/>
      <c r="K32" s="68"/>
      <c r="L32" s="69"/>
      <c r="M32" s="70"/>
    </row>
    <row r="33" spans="3:13" ht="15.5" x14ac:dyDescent="0.35">
      <c r="C33" s="69"/>
      <c r="D33" s="70"/>
      <c r="E33" s="68"/>
      <c r="F33" s="69"/>
      <c r="G33" s="70"/>
      <c r="H33" s="68"/>
      <c r="I33" s="69"/>
      <c r="J33" s="70"/>
      <c r="K33" s="68"/>
      <c r="L33" s="69"/>
      <c r="M33" s="70"/>
    </row>
    <row r="34" spans="3:13" ht="15.5" x14ac:dyDescent="0.35">
      <c r="C34" s="69"/>
      <c r="D34" s="70"/>
      <c r="E34" s="68"/>
      <c r="F34" s="69"/>
      <c r="G34" s="70"/>
      <c r="H34" s="68"/>
      <c r="I34" s="69"/>
      <c r="J34" s="70"/>
      <c r="K34" s="68"/>
      <c r="L34" s="69"/>
      <c r="M34" s="70"/>
    </row>
    <row r="35" spans="3:13" ht="30.5" customHeight="1" x14ac:dyDescent="0.35">
      <c r="C35" s="69"/>
      <c r="D35" s="70"/>
      <c r="E35" s="68"/>
      <c r="F35" s="69"/>
      <c r="G35" s="70"/>
      <c r="H35" s="68"/>
      <c r="I35" s="69"/>
      <c r="J35" s="70"/>
      <c r="K35" s="68"/>
      <c r="L35" s="69"/>
      <c r="M35" s="70"/>
    </row>
  </sheetData>
  <mergeCells count="24">
    <mergeCell ref="C1:D1"/>
    <mergeCell ref="I29:I35"/>
    <mergeCell ref="J29:J35"/>
    <mergeCell ref="L29:L35"/>
    <mergeCell ref="M29:M35"/>
    <mergeCell ref="F2:G3"/>
    <mergeCell ref="F4:G4"/>
    <mergeCell ref="I5:I11"/>
    <mergeCell ref="I17:J18"/>
    <mergeCell ref="I19:J19"/>
    <mergeCell ref="L17:M18"/>
    <mergeCell ref="L19:M19"/>
    <mergeCell ref="A15:M15"/>
    <mergeCell ref="C17:D18"/>
    <mergeCell ref="C19:D19"/>
    <mergeCell ref="C29:C35"/>
    <mergeCell ref="D29:D35"/>
    <mergeCell ref="F17:G18"/>
    <mergeCell ref="F19:G19"/>
    <mergeCell ref="F29:F35"/>
    <mergeCell ref="G29:G35"/>
    <mergeCell ref="C2:D3"/>
    <mergeCell ref="C4:D4"/>
    <mergeCell ref="J5:J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F005-7F4B-433E-A715-DD76D6A7F5F4}">
  <dimension ref="B1:I28"/>
  <sheetViews>
    <sheetView tabSelected="1" workbookViewId="0">
      <selection activeCell="H20" sqref="H20"/>
    </sheetView>
  </sheetViews>
  <sheetFormatPr defaultRowHeight="14.5" x14ac:dyDescent="0.35"/>
  <cols>
    <col min="1" max="1" width="3.453125" customWidth="1"/>
    <col min="2" max="2" width="24.54296875" customWidth="1"/>
    <col min="3" max="3" width="36.1796875" customWidth="1"/>
    <col min="4" max="4" width="14.7265625" customWidth="1"/>
    <col min="5" max="5" width="16.453125" customWidth="1"/>
    <col min="6" max="6" width="17.7265625" customWidth="1"/>
    <col min="7" max="7" width="19.36328125" customWidth="1"/>
    <col min="8" max="8" width="13.7265625" customWidth="1"/>
    <col min="9" max="9" width="12" customWidth="1"/>
  </cols>
  <sheetData>
    <row r="1" spans="2:9" ht="15" thickBot="1" x14ac:dyDescent="0.4"/>
    <row r="2" spans="2:9" ht="15" customHeight="1" x14ac:dyDescent="0.35">
      <c r="B2" s="51" t="s">
        <v>62</v>
      </c>
      <c r="C2" s="52"/>
      <c r="E2" s="51" t="s">
        <v>62</v>
      </c>
      <c r="F2" s="55"/>
      <c r="G2" s="55"/>
      <c r="H2" s="56"/>
    </row>
    <row r="3" spans="2:9" ht="15.75" customHeight="1" thickBot="1" x14ac:dyDescent="0.4">
      <c r="B3" s="53"/>
      <c r="C3" s="54"/>
      <c r="E3" s="57"/>
      <c r="F3" s="58"/>
      <c r="G3" s="58"/>
      <c r="H3" s="59"/>
    </row>
    <row r="4" spans="2:9" ht="15" thickBot="1" x14ac:dyDescent="0.4">
      <c r="B4" s="45" t="s">
        <v>64</v>
      </c>
      <c r="C4" s="45" t="s">
        <v>63</v>
      </c>
      <c r="E4" s="42"/>
      <c r="F4" s="43" t="s">
        <v>61</v>
      </c>
      <c r="G4" s="42" t="s">
        <v>60</v>
      </c>
      <c r="H4" s="41" t="s">
        <v>0</v>
      </c>
    </row>
    <row r="5" spans="2:9" ht="15" thickBot="1" x14ac:dyDescent="0.4">
      <c r="B5" s="38">
        <v>500</v>
      </c>
      <c r="C5" s="44">
        <v>0.6</v>
      </c>
      <c r="E5" s="38" t="s">
        <v>59</v>
      </c>
      <c r="F5" s="37">
        <f>B5*C5</f>
        <v>300</v>
      </c>
      <c r="G5" s="40">
        <v>120</v>
      </c>
      <c r="H5" s="39">
        <f>F5*G5</f>
        <v>36000</v>
      </c>
    </row>
    <row r="6" spans="2:9" ht="15" thickBot="1" x14ac:dyDescent="0.4">
      <c r="E6" s="38" t="s">
        <v>58</v>
      </c>
      <c r="F6" s="37">
        <f>B5*(1-C5)</f>
        <v>200</v>
      </c>
      <c r="G6" s="36">
        <v>60</v>
      </c>
      <c r="H6" s="35">
        <f>F6*G6</f>
        <v>12000</v>
      </c>
    </row>
    <row r="7" spans="2:9" ht="15" thickBot="1" x14ac:dyDescent="0.4">
      <c r="F7" s="34"/>
      <c r="G7" s="32"/>
      <c r="H7" s="33">
        <f>H5+H6</f>
        <v>48000</v>
      </c>
    </row>
    <row r="9" spans="2:9" ht="26" x14ac:dyDescent="0.6">
      <c r="B9" s="79" t="s">
        <v>81</v>
      </c>
      <c r="C9" s="79"/>
      <c r="E9" s="80" t="s">
        <v>82</v>
      </c>
      <c r="F9" s="80"/>
      <c r="G9" s="80"/>
      <c r="H9" s="80"/>
      <c r="I9" s="80"/>
    </row>
    <row r="10" spans="2:9" x14ac:dyDescent="0.35">
      <c r="B10" s="75"/>
      <c r="C10" s="76">
        <f>H7</f>
        <v>48000</v>
      </c>
      <c r="E10" s="77">
        <f>H7</f>
        <v>48000</v>
      </c>
      <c r="F10" s="76">
        <v>120</v>
      </c>
      <c r="G10" s="77">
        <v>130</v>
      </c>
      <c r="H10" s="77">
        <v>140</v>
      </c>
      <c r="I10" s="77">
        <v>150</v>
      </c>
    </row>
    <row r="11" spans="2:9" x14ac:dyDescent="0.35">
      <c r="B11" s="75">
        <v>0.6</v>
      </c>
      <c r="C11" s="78">
        <f t="dataTable" ref="C11:C15" dt2D="0" dtr="0" r1="C5"/>
        <v>48000</v>
      </c>
      <c r="E11" s="75">
        <v>0.6</v>
      </c>
      <c r="F11" s="78">
        <f t="dataTable" ref="F11:I15" dt2D="1" dtr="1" r1="G5" r2="C5" ca="1"/>
        <v>48000</v>
      </c>
      <c r="G11" s="78">
        <v>51000</v>
      </c>
      <c r="H11" s="78">
        <v>54000</v>
      </c>
      <c r="I11" s="78">
        <v>57000</v>
      </c>
    </row>
    <row r="12" spans="2:9" x14ac:dyDescent="0.35">
      <c r="B12" s="75">
        <v>0.7</v>
      </c>
      <c r="C12" s="78">
        <v>51000</v>
      </c>
      <c r="E12" s="75">
        <v>0.7</v>
      </c>
      <c r="F12" s="78">
        <v>51000</v>
      </c>
      <c r="G12" s="78">
        <v>54500</v>
      </c>
      <c r="H12" s="78">
        <v>58000</v>
      </c>
      <c r="I12" s="78">
        <v>61500</v>
      </c>
    </row>
    <row r="13" spans="2:9" x14ac:dyDescent="0.35">
      <c r="B13" s="75">
        <v>0.8</v>
      </c>
      <c r="C13" s="78">
        <v>54000</v>
      </c>
      <c r="E13" s="75">
        <v>0.8</v>
      </c>
      <c r="F13" s="78">
        <v>54000</v>
      </c>
      <c r="G13" s="78">
        <v>58000</v>
      </c>
      <c r="H13" s="78">
        <v>62000</v>
      </c>
      <c r="I13" s="78">
        <v>66000</v>
      </c>
    </row>
    <row r="14" spans="2:9" x14ac:dyDescent="0.35">
      <c r="B14" s="75">
        <v>0.9</v>
      </c>
      <c r="C14" s="78">
        <v>57000</v>
      </c>
      <c r="E14" s="75">
        <v>0.9</v>
      </c>
      <c r="F14" s="78">
        <v>57000</v>
      </c>
      <c r="G14" s="78">
        <v>61500</v>
      </c>
      <c r="H14" s="78">
        <v>66000</v>
      </c>
      <c r="I14" s="78">
        <v>70500</v>
      </c>
    </row>
    <row r="15" spans="2:9" x14ac:dyDescent="0.35">
      <c r="B15" s="75">
        <v>1</v>
      </c>
      <c r="C15" s="78">
        <v>60000</v>
      </c>
      <c r="E15" s="75">
        <v>1</v>
      </c>
      <c r="F15" s="78">
        <v>60000</v>
      </c>
      <c r="G15" s="78">
        <v>65000</v>
      </c>
      <c r="H15" s="78">
        <v>70000</v>
      </c>
      <c r="I15" s="78">
        <v>75000</v>
      </c>
    </row>
    <row r="17" spans="2:9" ht="64" customHeight="1" x14ac:dyDescent="0.35">
      <c r="B17" s="66" t="s">
        <v>83</v>
      </c>
      <c r="C17" s="66"/>
      <c r="E17" s="66" t="s">
        <v>84</v>
      </c>
      <c r="F17" s="66"/>
      <c r="G17" s="66"/>
      <c r="H17" s="66"/>
      <c r="I17" s="66"/>
    </row>
    <row r="23" spans="2:9" x14ac:dyDescent="0.35">
      <c r="F23" s="32"/>
    </row>
    <row r="24" spans="2:9" ht="12.5" customHeight="1" x14ac:dyDescent="0.35">
      <c r="B24" s="31"/>
      <c r="C24" s="31"/>
      <c r="E24" s="30"/>
    </row>
    <row r="25" spans="2:9" ht="17.5" customHeight="1" x14ac:dyDescent="0.35">
      <c r="E25" s="30"/>
    </row>
    <row r="26" spans="2:9" s="31" customFormat="1" ht="38" customHeight="1" x14ac:dyDescent="0.35"/>
    <row r="27" spans="2:9" x14ac:dyDescent="0.35">
      <c r="E27" s="30"/>
    </row>
    <row r="28" spans="2:9" x14ac:dyDescent="0.35">
      <c r="E28" s="30"/>
    </row>
  </sheetData>
  <mergeCells count="6">
    <mergeCell ref="B17:C17"/>
    <mergeCell ref="E17:I17"/>
    <mergeCell ref="B2:C3"/>
    <mergeCell ref="E2:H3"/>
    <mergeCell ref="B9:C9"/>
    <mergeCell ref="E9: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Scenerio Manager</vt:lpstr>
      <vt:lpstr>Scenario Summary</vt:lpstr>
      <vt:lpstr>Goalseek</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yinka</dc:creator>
  <cp:lastModifiedBy>yinka</cp:lastModifiedBy>
  <dcterms:created xsi:type="dcterms:W3CDTF">2020-06-11T13:10:23Z</dcterms:created>
  <dcterms:modified xsi:type="dcterms:W3CDTF">2020-06-13T20:07:59Z</dcterms:modified>
</cp:coreProperties>
</file>