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\\sibgenco.local\Share\NSK_Тепловые_сети\ДУ\Kotelinfo\Данные РТС\Модель подпитки\"/>
    </mc:Choice>
  </mc:AlternateContent>
  <bookViews>
    <workbookView xWindow="0" yWindow="0" windowWidth="28800" windowHeight="12004" activeTab="1"/>
  </bookViews>
  <sheets>
    <sheet name="data" sheetId="1" r:id="rId1"/>
    <sheet name="_1" sheetId="2" r:id="rId2"/>
  </sheets>
  <definedNames>
    <definedName name="_xlnm._FilterDatabase" localSheetId="0" hidden="1">data!$A$2:$K$2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1" l="1"/>
  <c r="H21" i="1" l="1"/>
  <c r="H9" i="1" l="1"/>
  <c r="H15" i="1" l="1"/>
  <c r="H11" i="1"/>
  <c r="H5" i="1"/>
  <c r="H3" i="1"/>
</calcChain>
</file>

<file path=xl/sharedStrings.xml><?xml version="1.0" encoding="utf-8"?>
<sst xmlns="http://schemas.openxmlformats.org/spreadsheetml/2006/main" count="161" uniqueCount="83">
  <si>
    <t>№ п/п</t>
  </si>
  <si>
    <t>РТС</t>
  </si>
  <si>
    <t>Критерий</t>
  </si>
  <si>
    <t>ТК</t>
  </si>
  <si>
    <t>Источники</t>
  </si>
  <si>
    <t>Тэц-4</t>
  </si>
  <si>
    <t>Тэц-5</t>
  </si>
  <si>
    <t>4 РТС</t>
  </si>
  <si>
    <t>5 РТС</t>
  </si>
  <si>
    <t>Улицы</t>
  </si>
  <si>
    <t xml:space="preserve">Дата и время переключений </t>
  </si>
  <si>
    <t>Авиастроителей</t>
  </si>
  <si>
    <t>ПАВ-1</t>
  </si>
  <si>
    <t>0320, ОП-01303</t>
  </si>
  <si>
    <t>1 РТС</t>
  </si>
  <si>
    <t>Челюскинский ж/м, Нарымская</t>
  </si>
  <si>
    <t>ПАВ-3, 1504-14, 1410</t>
  </si>
  <si>
    <t>Переключение т/тр по ул.Нарымская из ТЭЦ-5 в контур ТЭЦ-4.</t>
  </si>
  <si>
    <t>ПАВ-1131А, 1013, 1312, 1303А</t>
  </si>
  <si>
    <t>Деповская, Кропоткина, Крестьянская</t>
  </si>
  <si>
    <t>Писарева, Каменская, Д.Бедного, Линейный ж/м</t>
  </si>
  <si>
    <t>ПАВ-1131А, 1410, 136-3-15, 142</t>
  </si>
  <si>
    <t>Тэц-2</t>
  </si>
  <si>
    <t>Мичурина, Романова, Советская, В.Магистраль</t>
  </si>
  <si>
    <t>128А, 128Б, 134, ПАВ-3, 416, 421-3</t>
  </si>
  <si>
    <t>Фрунзе, Крылова, Мичурина, С. Шамшиных</t>
  </si>
  <si>
    <t>ПНС-10, 142, 136-3-15, ПАВ-3</t>
  </si>
  <si>
    <t>Кропоткина, Промышленная, Красина, Трикотажная, Васнецова, Б.Богаткова, Светлая</t>
  </si>
  <si>
    <t>ОП-01303, ПНС-6, 1013, ПАВ-1131А, 1312, 0615, 0506</t>
  </si>
  <si>
    <t>Влияние переключений зон МОП 2025 на подпитку</t>
  </si>
  <si>
    <t>Изменение подпитки в среднем по суткам "предыдущие-последующие"</t>
  </si>
  <si>
    <t>Изменение подпитки в моменте "предыдущий-последующий час"</t>
  </si>
  <si>
    <t>Рост подпитки</t>
  </si>
  <si>
    <t>Снижение подпитки</t>
  </si>
  <si>
    <t>Кропоткина, Промышленная, Красина, Трикотажная, Васнецова, Б.Богаткова, Светлая, Фрунзе</t>
  </si>
  <si>
    <t>ОП-01303, ПНС-6, 1013, ПАВ-1131А, ПНС-10, 0506</t>
  </si>
  <si>
    <t>Челюскинский ж/м, Нарымская Фрунзе, Советская, Крылова, Мичурина, С. Шамшиных</t>
  </si>
  <si>
    <t>ПНС-10, 136а-2, 1605а, 129-26, 134, ПАВ-3, 1504-14, 1410</t>
  </si>
  <si>
    <t>ПАВ-1131А, 1410, 136а-2, 1605а, ПАВ-1013а</t>
  </si>
  <si>
    <t>Северный вывод</t>
  </si>
  <si>
    <t>Красногорский вывод</t>
  </si>
  <si>
    <t>Контур ПНС-11</t>
  </si>
  <si>
    <t>Переключение т/тр по ул.Нарымская, ул.Фрунзе, С.Шамшиных, Мичурина из ТЭЦ-4 в контур ТЭЦ-5</t>
  </si>
  <si>
    <t>Переключение т/тр по ул.Фрунзе, С.Шамшиных, Мичурина из ТЭЦ-5 в контур ТЭЦ-4</t>
  </si>
  <si>
    <t>Переключение т/тр по ул.Писарева, Д.Бедного из ТЭЦ-5 в контур ТЭЦ-4</t>
  </si>
  <si>
    <t>Переключение т/тр по ул.Кропоткина, Деповская из ТЭЦ-5 в контур ТЭЦ-4</t>
  </si>
  <si>
    <t>Переключение Писарева, Каменская, Д.Бедного, Линейный ж/м из ТЭЦ-4 в контур ТЭЦ-5</t>
  </si>
  <si>
    <t>Переключение т/тр по ул.Мичурина, Романова, Советская, В.Магистраль из ТЭЦ-2 в контур ТЭЦ-5</t>
  </si>
  <si>
    <t>Переключение т/тр по ул.Авиастроителей из ТЭЦ-5 в контур ТЭЦ-4</t>
  </si>
  <si>
    <t>Переключение т/тр по ул.Мичурина, Романова, Советская, В.Магистраль из ТЭЦ-5 в контур ТЭЦ-2</t>
  </si>
  <si>
    <t xml:space="preserve">Переключение Дзержинской зоны ПНС-4 (Тэц-4) в контур ПНС-6 (Тэц-5)           </t>
  </si>
  <si>
    <t>Timeline</t>
  </si>
  <si>
    <t>Переключение Дзержинской зоны ПНС-6(Тэц-5) в контур ПНС-4 (Тэц-4)</t>
  </si>
  <si>
    <t xml:space="preserve"> +40 т/ч ТЭЦ-4;
+34 т/ч ТЭЦ-2</t>
  </si>
  <si>
    <t xml:space="preserve"> +44 т/ч ТЭЦ-4;
+26 т/ч ТЭЦ-2</t>
  </si>
  <si>
    <t xml:space="preserve"> +50 т/ч ТЭЦ-4</t>
  </si>
  <si>
    <t xml:space="preserve"> +70 т/ч ТЭЦ-4</t>
  </si>
  <si>
    <t xml:space="preserve"> +59 т/ч ТЭЦ-4</t>
  </si>
  <si>
    <t xml:space="preserve"> +109 т/ч ТЭЦ-4</t>
  </si>
  <si>
    <t xml:space="preserve"> +60 т/ч ТЭЦ-4</t>
  </si>
  <si>
    <t xml:space="preserve"> +58 т/ч ТЭЦ-4</t>
  </si>
  <si>
    <t>Включение циркуляции после ГИ Контур ПНС-11 ТЭЦ-5</t>
  </si>
  <si>
    <t>Включение циркуляции после ГИ Красногорский вывод ТЭЦ-4</t>
  </si>
  <si>
    <t>Включение циркуляции после ГИ Северный вывод ТЭЦ-4</t>
  </si>
  <si>
    <t xml:space="preserve"> -247 т/ч ТЭЦ-4;
-15 т/ч ТЭЦ-2</t>
  </si>
  <si>
    <t xml:space="preserve"> -309 т/ч ТЭЦ-5</t>
  </si>
  <si>
    <t xml:space="preserve"> +65 т/ч ТЭЦ-5</t>
  </si>
  <si>
    <t xml:space="preserve"> +99 т/ч ТЭЦ-5</t>
  </si>
  <si>
    <t xml:space="preserve"> +15 т/ч ТЭЦ-5</t>
  </si>
  <si>
    <t xml:space="preserve"> +83 т/ч ТЭЦ-5</t>
  </si>
  <si>
    <t xml:space="preserve"> +239 т/ч ТЭЦ-4</t>
  </si>
  <si>
    <t xml:space="preserve"> +263 т/ч ТЭЦ-4</t>
  </si>
  <si>
    <t xml:space="preserve"> +138 т/ч ТЭЦ-5</t>
  </si>
  <si>
    <t>Контур ПНС-10</t>
  </si>
  <si>
    <t>Включение циркуляции после ГИ</t>
  </si>
  <si>
    <t>Контур ПНС-13</t>
  </si>
  <si>
    <t>Переключение прямой Красногорского вывода на Северо-Восточный, восстановление нормальной схемы.</t>
  </si>
  <si>
    <t>Контур ТЭЦ-2</t>
  </si>
  <si>
    <t>Переключение циркуляции 1 РТС ТЭЦ-2 в контур ПНС-10, ТЭЦ-5.</t>
  </si>
  <si>
    <t>Нарымская, С.Молодежи, Нарымская.</t>
  </si>
  <si>
    <t>1504-4, 1504-14</t>
  </si>
  <si>
    <t>Переключение т/тр по Челюскинский ж/м из ТЭЦ-5 в контур ТЭЦ-4.</t>
  </si>
  <si>
    <t>ПАВ-3, 1504-4, 1410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</si>
</sst>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\ h:mm;@"/>
  </numFmts>
  <fonts count="7" x14ac:knownFonts="1">
    <font>
      <sz val="11"/>
      <color theme="1"/>
      <name val="Calibri"/>
      <family val="2"/>
      <charset val="204"/>
      <scheme val="minor"/>
    </font>
    <font>
      <b/>
      <sz val="12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2"/>
      <color rgb="FFFF0000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Border="1"/>
    <xf numFmtId="0" fontId="6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164" fontId="3" fillId="4" borderId="1" xfId="0" applyNumberFormat="1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64" fontId="3" fillId="4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" fontId="3" fillId="4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3" fillId="3" borderId="2" xfId="0" applyNumberFormat="1" applyFont="1" applyFill="1" applyBorder="1" applyAlignment="1">
      <alignment horizontal="center" vertical="center" wrapText="1"/>
    </xf>
    <xf numFmtId="1" fontId="3" fillId="3" borderId="3" xfId="0" applyNumberFormat="1" applyFont="1" applyFill="1" applyBorder="1" applyAlignment="1">
      <alignment horizontal="center" vertical="center" wrapText="1"/>
    </xf>
    <xf numFmtId="1" fontId="3" fillId="3" borderId="4" xfId="0" applyNumberFormat="1" applyFont="1" applyFill="1" applyBorder="1" applyAlignment="1">
      <alignment horizontal="center" vertical="center" wrapText="1"/>
    </xf>
    <xf numFmtId="1" fontId="3" fillId="3" borderId="1" xfId="0" applyNumberFormat="1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1" fontId="2" fillId="4" borderId="2" xfId="0" applyNumberFormat="1" applyFont="1" applyFill="1" applyBorder="1" applyAlignment="1">
      <alignment horizontal="center" vertical="center" wrapText="1"/>
    </xf>
    <xf numFmtId="1" fontId="2" fillId="4" borderId="4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</xdr:colOff>
      <xdr:row>30</xdr:row>
      <xdr:rowOff>13368</xdr:rowOff>
    </xdr:from>
    <xdr:to>
      <xdr:col>12</xdr:col>
      <xdr:colOff>22611</xdr:colOff>
      <xdr:row>89</xdr:row>
      <xdr:rowOff>29698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750" y="15427993"/>
          <a:ext cx="14523357" cy="11255828"/>
        </a:xfrm>
        <a:prstGeom prst="rect">
          <a:avLst/>
        </a:prstGeom>
      </xdr:spPr>
    </xdr:pic>
    <xdr:clientData/>
  </xdr:twoCellAnchor>
  <xdr:twoCellAnchor editAs="oneCell">
    <xdr:from>
      <xdr:col>0</xdr:col>
      <xdr:colOff>63500</xdr:colOff>
      <xdr:row>89</xdr:row>
      <xdr:rowOff>69152</xdr:rowOff>
    </xdr:from>
    <xdr:to>
      <xdr:col>11</xdr:col>
      <xdr:colOff>623456</xdr:colOff>
      <xdr:row>134</xdr:row>
      <xdr:rowOff>175172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500" y="26723277"/>
          <a:ext cx="14466931" cy="8678520"/>
        </a:xfrm>
        <a:prstGeom prst="rect">
          <a:avLst/>
        </a:prstGeom>
      </xdr:spPr>
    </xdr:pic>
    <xdr:clientData/>
  </xdr:twoCellAnchor>
  <xdr:twoCellAnchor editAs="oneCell">
    <xdr:from>
      <xdr:col>0</xdr:col>
      <xdr:colOff>68239</xdr:colOff>
      <xdr:row>134</xdr:row>
      <xdr:rowOff>170597</xdr:rowOff>
    </xdr:from>
    <xdr:to>
      <xdr:col>12</xdr:col>
      <xdr:colOff>16889</xdr:colOff>
      <xdr:row>194</xdr:row>
      <xdr:rowOff>165975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239" y="31196507"/>
          <a:ext cx="14801963" cy="109135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N30"/>
  <sheetViews>
    <sheetView zoomScale="60" zoomScaleNormal="60" workbookViewId="0">
      <selection activeCell="A2" sqref="A2:L16"/>
    </sheetView>
  </sheetViews>
  <sheetFormatPr defaultRowHeight="14" x14ac:dyDescent="0.3"/>
  <cols>
    <col min="1" max="1" width="8.69921875" customWidth="1"/>
    <col min="2" max="2" width="12.8984375" customWidth="1"/>
    <col min="4" max="4" width="21" customWidth="1"/>
    <col min="5" max="5" width="22.8984375" customWidth="1"/>
    <col min="6" max="6" width="21.09765625" customWidth="1"/>
    <col min="7" max="7" width="34.09765625" customWidth="1"/>
    <col min="8" max="8" width="10.8984375" customWidth="1"/>
    <col min="9" max="9" width="16.09765625" customWidth="1"/>
    <col min="10" max="10" width="23.8984375" customWidth="1"/>
    <col min="11" max="11" width="28.09765625" customWidth="1"/>
    <col min="12" max="12" width="9.09765625" customWidth="1"/>
  </cols>
  <sheetData>
    <row r="1" spans="1:14" ht="20.45" customHeight="1" x14ac:dyDescent="0.3">
      <c r="A1" s="2" t="s">
        <v>29</v>
      </c>
    </row>
    <row r="2" spans="1:14" ht="72" customHeight="1" x14ac:dyDescent="0.3">
      <c r="A2" s="3" t="s">
        <v>0</v>
      </c>
      <c r="B2" s="3" t="s">
        <v>4</v>
      </c>
      <c r="C2" s="3" t="s">
        <v>1</v>
      </c>
      <c r="D2" s="3" t="s">
        <v>9</v>
      </c>
      <c r="E2" s="3" t="s">
        <v>3</v>
      </c>
      <c r="F2" s="3" t="s">
        <v>10</v>
      </c>
      <c r="G2" s="4" t="s">
        <v>2</v>
      </c>
      <c r="H2" s="3" t="s">
        <v>32</v>
      </c>
      <c r="I2" s="3" t="s">
        <v>33</v>
      </c>
      <c r="J2" s="3" t="s">
        <v>31</v>
      </c>
      <c r="K2" s="3" t="s">
        <v>30</v>
      </c>
      <c r="L2" s="3" t="s">
        <v>51</v>
      </c>
    </row>
    <row r="3" spans="1:14" ht="25.95" customHeight="1" x14ac:dyDescent="0.3">
      <c r="A3" s="38">
        <v>1</v>
      </c>
      <c r="B3" s="5" t="s">
        <v>5</v>
      </c>
      <c r="C3" s="6" t="s">
        <v>7</v>
      </c>
      <c r="D3" s="46" t="s">
        <v>11</v>
      </c>
      <c r="E3" s="7" t="s">
        <v>12</v>
      </c>
      <c r="F3" s="8">
        <v>45784.59375</v>
      </c>
      <c r="G3" s="39" t="s">
        <v>48</v>
      </c>
      <c r="H3" s="38">
        <f>399-340</f>
        <v>59</v>
      </c>
      <c r="I3" s="33" t="s">
        <v>65</v>
      </c>
      <c r="J3" s="44" t="s">
        <v>55</v>
      </c>
      <c r="K3" s="44" t="s">
        <v>57</v>
      </c>
      <c r="L3" s="44">
        <v>1</v>
      </c>
    </row>
    <row r="4" spans="1:14" ht="29.7" customHeight="1" x14ac:dyDescent="0.3">
      <c r="A4" s="38"/>
      <c r="B4" s="9" t="s">
        <v>6</v>
      </c>
      <c r="C4" s="6" t="s">
        <v>8</v>
      </c>
      <c r="D4" s="46"/>
      <c r="E4" s="6" t="s">
        <v>13</v>
      </c>
      <c r="F4" s="10">
        <v>45784.635416666664</v>
      </c>
      <c r="G4" s="39"/>
      <c r="H4" s="38"/>
      <c r="I4" s="33"/>
      <c r="J4" s="44"/>
      <c r="K4" s="44"/>
      <c r="L4" s="44">
        <v>1</v>
      </c>
    </row>
    <row r="5" spans="1:14" ht="30.25" customHeight="1" x14ac:dyDescent="0.3">
      <c r="A5" s="33">
        <v>2</v>
      </c>
      <c r="B5" s="11" t="s">
        <v>5</v>
      </c>
      <c r="C5" s="12" t="s">
        <v>7</v>
      </c>
      <c r="D5" s="35" t="s">
        <v>15</v>
      </c>
      <c r="E5" s="13"/>
      <c r="F5" s="14">
        <v>45789.399305555555</v>
      </c>
      <c r="G5" s="40" t="s">
        <v>17</v>
      </c>
      <c r="H5" s="33">
        <f>508-399</f>
        <v>109</v>
      </c>
      <c r="I5" s="33"/>
      <c r="J5" s="48" t="s">
        <v>56</v>
      </c>
      <c r="K5" s="48" t="s">
        <v>58</v>
      </c>
      <c r="L5" s="48">
        <v>2</v>
      </c>
      <c r="N5" s="1"/>
    </row>
    <row r="6" spans="1:14" ht="32.25" customHeight="1" x14ac:dyDescent="0.3">
      <c r="A6" s="33"/>
      <c r="B6" s="15" t="s">
        <v>6</v>
      </c>
      <c r="C6" s="12" t="s">
        <v>14</v>
      </c>
      <c r="D6" s="35"/>
      <c r="E6" s="12" t="s">
        <v>16</v>
      </c>
      <c r="F6" s="16">
        <v>45789.465277777781</v>
      </c>
      <c r="G6" s="40"/>
      <c r="H6" s="33"/>
      <c r="I6" s="33"/>
      <c r="J6" s="48"/>
      <c r="K6" s="48"/>
      <c r="L6" s="48">
        <v>2</v>
      </c>
    </row>
    <row r="7" spans="1:14" ht="15.05" customHeight="1" x14ac:dyDescent="0.3">
      <c r="A7" s="33">
        <v>3</v>
      </c>
      <c r="B7" s="11" t="s">
        <v>5</v>
      </c>
      <c r="C7" s="12" t="s">
        <v>7</v>
      </c>
      <c r="D7" s="35" t="s">
        <v>19</v>
      </c>
      <c r="E7" s="13"/>
      <c r="F7" s="14">
        <v>45789.625</v>
      </c>
      <c r="G7" s="40" t="s">
        <v>45</v>
      </c>
      <c r="H7" s="33"/>
      <c r="I7" s="33"/>
      <c r="J7" s="48" t="s">
        <v>55</v>
      </c>
      <c r="K7" s="48"/>
      <c r="L7" s="48">
        <v>3</v>
      </c>
    </row>
    <row r="8" spans="1:14" ht="45.8" customHeight="1" x14ac:dyDescent="0.3">
      <c r="A8" s="33"/>
      <c r="B8" s="15" t="s">
        <v>6</v>
      </c>
      <c r="C8" s="12" t="s">
        <v>8</v>
      </c>
      <c r="D8" s="35"/>
      <c r="E8" s="12" t="s">
        <v>18</v>
      </c>
      <c r="F8" s="16">
        <v>45789.673611111109</v>
      </c>
      <c r="G8" s="40"/>
      <c r="H8" s="33"/>
      <c r="I8" s="33"/>
      <c r="J8" s="48"/>
      <c r="K8" s="48"/>
      <c r="L8" s="48">
        <v>3</v>
      </c>
    </row>
    <row r="9" spans="1:14" ht="15.05" customHeight="1" x14ac:dyDescent="0.3">
      <c r="A9" s="38">
        <v>5</v>
      </c>
      <c r="B9" s="5" t="s">
        <v>22</v>
      </c>
      <c r="C9" s="6" t="s">
        <v>14</v>
      </c>
      <c r="D9" s="43" t="s">
        <v>23</v>
      </c>
      <c r="E9" s="7"/>
      <c r="F9" s="8">
        <v>45790.520833333336</v>
      </c>
      <c r="G9" s="39" t="s">
        <v>49</v>
      </c>
      <c r="H9" s="52">
        <f>194-168</f>
        <v>26</v>
      </c>
      <c r="I9" s="33"/>
      <c r="J9" s="44" t="s">
        <v>53</v>
      </c>
      <c r="K9" s="44" t="s">
        <v>54</v>
      </c>
      <c r="L9" s="44">
        <v>4</v>
      </c>
    </row>
    <row r="10" spans="1:14" ht="49.6" customHeight="1" x14ac:dyDescent="0.3">
      <c r="A10" s="38"/>
      <c r="B10" s="9" t="s">
        <v>6</v>
      </c>
      <c r="C10" s="6" t="s">
        <v>14</v>
      </c>
      <c r="D10" s="43"/>
      <c r="E10" s="6" t="s">
        <v>24</v>
      </c>
      <c r="F10" s="10">
        <v>45790.527777777781</v>
      </c>
      <c r="G10" s="39"/>
      <c r="H10" s="52"/>
      <c r="I10" s="33"/>
      <c r="J10" s="44"/>
      <c r="K10" s="44"/>
      <c r="L10" s="44">
        <v>4</v>
      </c>
    </row>
    <row r="11" spans="1:14" ht="15.05" x14ac:dyDescent="0.3">
      <c r="A11" s="38">
        <v>4</v>
      </c>
      <c r="B11" s="5" t="s">
        <v>5</v>
      </c>
      <c r="C11" s="6" t="s">
        <v>7</v>
      </c>
      <c r="D11" s="43" t="s">
        <v>20</v>
      </c>
      <c r="E11" s="7"/>
      <c r="F11" s="8">
        <v>45790.4375</v>
      </c>
      <c r="G11" s="39" t="s">
        <v>44</v>
      </c>
      <c r="H11" s="49">
        <f>552-508</f>
        <v>44</v>
      </c>
      <c r="I11" s="33"/>
      <c r="J11" s="44"/>
      <c r="K11" s="44"/>
      <c r="L11" s="44">
        <v>5</v>
      </c>
    </row>
    <row r="12" spans="1:14" ht="45.8" customHeight="1" x14ac:dyDescent="0.3">
      <c r="A12" s="38"/>
      <c r="B12" s="9" t="s">
        <v>6</v>
      </c>
      <c r="C12" s="6" t="s">
        <v>14</v>
      </c>
      <c r="D12" s="43"/>
      <c r="E12" s="6" t="s">
        <v>21</v>
      </c>
      <c r="F12" s="10">
        <v>45790.458333333336</v>
      </c>
      <c r="G12" s="39"/>
      <c r="H12" s="50"/>
      <c r="I12" s="33"/>
      <c r="J12" s="44"/>
      <c r="K12" s="44"/>
      <c r="L12" s="44">
        <v>5</v>
      </c>
    </row>
    <row r="13" spans="1:14" ht="16.7" customHeight="1" x14ac:dyDescent="0.3">
      <c r="A13" s="38">
        <v>6</v>
      </c>
      <c r="B13" s="5" t="s">
        <v>5</v>
      </c>
      <c r="C13" s="6" t="s">
        <v>14</v>
      </c>
      <c r="D13" s="43" t="s">
        <v>25</v>
      </c>
      <c r="E13" s="7"/>
      <c r="F13" s="8">
        <v>45790.638888888891</v>
      </c>
      <c r="G13" s="39" t="s">
        <v>43</v>
      </c>
      <c r="H13" s="50"/>
      <c r="I13" s="33"/>
      <c r="J13" s="44"/>
      <c r="K13" s="44"/>
      <c r="L13" s="44">
        <v>6</v>
      </c>
    </row>
    <row r="14" spans="1:14" ht="37.25" customHeight="1" x14ac:dyDescent="0.3">
      <c r="A14" s="38"/>
      <c r="B14" s="9" t="s">
        <v>6</v>
      </c>
      <c r="C14" s="6" t="s">
        <v>14</v>
      </c>
      <c r="D14" s="43"/>
      <c r="E14" s="6" t="s">
        <v>26</v>
      </c>
      <c r="F14" s="10">
        <v>45790.666666666664</v>
      </c>
      <c r="G14" s="39"/>
      <c r="H14" s="51"/>
      <c r="I14" s="33"/>
      <c r="J14" s="44"/>
      <c r="K14" s="44"/>
      <c r="L14" s="44">
        <v>6</v>
      </c>
    </row>
    <row r="15" spans="1:14" ht="15.05" x14ac:dyDescent="0.3">
      <c r="A15" s="33">
        <v>7</v>
      </c>
      <c r="B15" s="11" t="s">
        <v>5</v>
      </c>
      <c r="C15" s="12" t="s">
        <v>8</v>
      </c>
      <c r="D15" s="35" t="s">
        <v>27</v>
      </c>
      <c r="E15" s="13"/>
      <c r="F15" s="14">
        <v>45791.5</v>
      </c>
      <c r="G15" s="40" t="s">
        <v>52</v>
      </c>
      <c r="H15" s="45">
        <f>610-552</f>
        <v>58</v>
      </c>
      <c r="I15" s="33"/>
      <c r="J15" s="48" t="s">
        <v>59</v>
      </c>
      <c r="K15" s="48" t="s">
        <v>60</v>
      </c>
      <c r="L15" s="48">
        <v>7</v>
      </c>
    </row>
    <row r="16" spans="1:14" ht="79" customHeight="1" x14ac:dyDescent="0.3">
      <c r="A16" s="33"/>
      <c r="B16" s="15" t="s">
        <v>6</v>
      </c>
      <c r="C16" s="12" t="s">
        <v>8</v>
      </c>
      <c r="D16" s="35"/>
      <c r="E16" s="12" t="s">
        <v>28</v>
      </c>
      <c r="F16" s="16">
        <v>45791.65625</v>
      </c>
      <c r="G16" s="40"/>
      <c r="H16" s="45"/>
      <c r="I16" s="33"/>
      <c r="J16" s="48"/>
      <c r="K16" s="48"/>
      <c r="L16" s="48">
        <v>7</v>
      </c>
    </row>
    <row r="17" spans="1:12" ht="15.05" x14ac:dyDescent="0.3">
      <c r="A17" s="38">
        <v>8</v>
      </c>
      <c r="B17" s="5" t="s">
        <v>5</v>
      </c>
      <c r="C17" s="6" t="s">
        <v>8</v>
      </c>
      <c r="D17" s="43" t="s">
        <v>34</v>
      </c>
      <c r="E17" s="7"/>
      <c r="F17" s="8">
        <v>45801.916666666664</v>
      </c>
      <c r="G17" s="39" t="s">
        <v>50</v>
      </c>
      <c r="H17" s="53">
        <v>65</v>
      </c>
      <c r="I17" s="59" t="s">
        <v>64</v>
      </c>
      <c r="J17" s="17"/>
      <c r="K17" s="53" t="s">
        <v>66</v>
      </c>
      <c r="L17" s="17">
        <v>1</v>
      </c>
    </row>
    <row r="18" spans="1:12" ht="94.2" customHeight="1" x14ac:dyDescent="0.3">
      <c r="A18" s="38"/>
      <c r="B18" s="9" t="s">
        <v>6</v>
      </c>
      <c r="C18" s="6" t="s">
        <v>8</v>
      </c>
      <c r="D18" s="43"/>
      <c r="E18" s="6" t="s">
        <v>35</v>
      </c>
      <c r="F18" s="10">
        <v>45802</v>
      </c>
      <c r="G18" s="39"/>
      <c r="H18" s="54"/>
      <c r="I18" s="60"/>
      <c r="J18" s="17"/>
      <c r="K18" s="54"/>
      <c r="L18" s="17">
        <v>1</v>
      </c>
    </row>
    <row r="19" spans="1:12" ht="21.65" customHeight="1" x14ac:dyDescent="0.3">
      <c r="A19" s="41">
        <v>9</v>
      </c>
      <c r="B19" s="19" t="s">
        <v>5</v>
      </c>
      <c r="C19" s="20" t="s">
        <v>14</v>
      </c>
      <c r="D19" s="35" t="s">
        <v>36</v>
      </c>
      <c r="E19" s="21"/>
      <c r="F19" s="22">
        <v>45803.583333333336</v>
      </c>
      <c r="G19" s="42" t="s">
        <v>42</v>
      </c>
      <c r="H19" s="55">
        <v>99</v>
      </c>
      <c r="I19" s="60"/>
      <c r="J19" s="18"/>
      <c r="K19" s="55" t="s">
        <v>67</v>
      </c>
      <c r="L19" s="18">
        <v>2</v>
      </c>
    </row>
    <row r="20" spans="1:12" ht="61.95" customHeight="1" x14ac:dyDescent="0.3">
      <c r="A20" s="41"/>
      <c r="B20" s="23" t="s">
        <v>6</v>
      </c>
      <c r="C20" s="15" t="s">
        <v>14</v>
      </c>
      <c r="D20" s="35"/>
      <c r="E20" s="20" t="s">
        <v>37</v>
      </c>
      <c r="F20" s="24">
        <v>45803.75</v>
      </c>
      <c r="G20" s="42"/>
      <c r="H20" s="56"/>
      <c r="I20" s="60"/>
      <c r="J20" s="18"/>
      <c r="K20" s="56"/>
      <c r="L20" s="18">
        <v>2</v>
      </c>
    </row>
    <row r="21" spans="1:12" ht="15.05" x14ac:dyDescent="0.3">
      <c r="A21" s="41">
        <v>10</v>
      </c>
      <c r="B21" s="19" t="s">
        <v>22</v>
      </c>
      <c r="C21" s="20" t="s">
        <v>14</v>
      </c>
      <c r="D21" s="35" t="s">
        <v>23</v>
      </c>
      <c r="E21" s="21"/>
      <c r="F21" s="22">
        <v>45803.875</v>
      </c>
      <c r="G21" s="42" t="s">
        <v>47</v>
      </c>
      <c r="H21" s="55">
        <f>165-150</f>
        <v>15</v>
      </c>
      <c r="I21" s="60"/>
      <c r="J21" s="18"/>
      <c r="K21" s="55" t="s">
        <v>68</v>
      </c>
      <c r="L21" s="18">
        <v>3</v>
      </c>
    </row>
    <row r="22" spans="1:12" ht="49.6" customHeight="1" x14ac:dyDescent="0.3">
      <c r="A22" s="41"/>
      <c r="B22" s="23" t="s">
        <v>6</v>
      </c>
      <c r="C22" s="12" t="s">
        <v>14</v>
      </c>
      <c r="D22" s="35"/>
      <c r="E22" s="20" t="s">
        <v>24</v>
      </c>
      <c r="F22" s="24">
        <v>45803.916666666664</v>
      </c>
      <c r="G22" s="42"/>
      <c r="H22" s="56"/>
      <c r="I22" s="60"/>
      <c r="J22" s="18"/>
      <c r="K22" s="56"/>
      <c r="L22" s="18">
        <v>3</v>
      </c>
    </row>
    <row r="23" spans="1:12" ht="15.05" x14ac:dyDescent="0.3">
      <c r="A23" s="38">
        <v>11</v>
      </c>
      <c r="B23" s="5" t="s">
        <v>5</v>
      </c>
      <c r="C23" s="25" t="s">
        <v>14</v>
      </c>
      <c r="D23" s="43" t="s">
        <v>20</v>
      </c>
      <c r="E23" s="7"/>
      <c r="F23" s="8">
        <v>45804.416666666664</v>
      </c>
      <c r="G23" s="39" t="s">
        <v>46</v>
      </c>
      <c r="H23" s="57">
        <f>109-26</f>
        <v>83</v>
      </c>
      <c r="I23" s="60"/>
      <c r="J23" s="17"/>
      <c r="K23" s="53" t="s">
        <v>69</v>
      </c>
      <c r="L23" s="17">
        <v>5</v>
      </c>
    </row>
    <row r="24" spans="1:12" ht="45.15" x14ac:dyDescent="0.3">
      <c r="A24" s="38"/>
      <c r="B24" s="9" t="s">
        <v>6</v>
      </c>
      <c r="C24" s="6" t="s">
        <v>8</v>
      </c>
      <c r="D24" s="43"/>
      <c r="E24" s="6" t="s">
        <v>38</v>
      </c>
      <c r="F24" s="10">
        <v>45804.46875</v>
      </c>
      <c r="G24" s="39"/>
      <c r="H24" s="58"/>
      <c r="I24" s="56"/>
      <c r="J24" s="17"/>
      <c r="K24" s="54"/>
      <c r="L24" s="17">
        <v>5</v>
      </c>
    </row>
    <row r="25" spans="1:12" ht="15.05" x14ac:dyDescent="0.3">
      <c r="A25" s="33">
        <v>12</v>
      </c>
      <c r="B25" s="34" t="s">
        <v>5</v>
      </c>
      <c r="C25" s="35" t="s">
        <v>7</v>
      </c>
      <c r="D25" s="36" t="s">
        <v>39</v>
      </c>
      <c r="E25" s="13"/>
      <c r="F25" s="37">
        <v>45804.225694444445</v>
      </c>
      <c r="G25" s="40" t="s">
        <v>63</v>
      </c>
      <c r="H25" s="47">
        <v>239</v>
      </c>
      <c r="I25" s="55"/>
      <c r="J25" s="18"/>
      <c r="K25" s="55" t="s">
        <v>70</v>
      </c>
      <c r="L25" s="18">
        <v>4</v>
      </c>
    </row>
    <row r="26" spans="1:12" ht="15.05" x14ac:dyDescent="0.3">
      <c r="A26" s="33"/>
      <c r="B26" s="34"/>
      <c r="C26" s="35"/>
      <c r="D26" s="36"/>
      <c r="E26" s="12"/>
      <c r="F26" s="37"/>
      <c r="G26" s="40"/>
      <c r="H26" s="47"/>
      <c r="I26" s="56"/>
      <c r="J26" s="18"/>
      <c r="K26" s="56"/>
      <c r="L26" s="18">
        <v>4</v>
      </c>
    </row>
    <row r="27" spans="1:12" ht="15.05" x14ac:dyDescent="0.3">
      <c r="A27" s="33">
        <v>13</v>
      </c>
      <c r="B27" s="34" t="s">
        <v>5</v>
      </c>
      <c r="C27" s="35" t="s">
        <v>7</v>
      </c>
      <c r="D27" s="36" t="s">
        <v>40</v>
      </c>
      <c r="E27" s="13"/>
      <c r="F27" s="37">
        <v>45804.513888888891</v>
      </c>
      <c r="G27" s="40" t="s">
        <v>62</v>
      </c>
      <c r="H27" s="47">
        <v>263</v>
      </c>
      <c r="I27" s="55"/>
      <c r="J27" s="18"/>
      <c r="K27" s="55" t="s">
        <v>71</v>
      </c>
      <c r="L27" s="18">
        <v>6</v>
      </c>
    </row>
    <row r="28" spans="1:12" ht="15.05" x14ac:dyDescent="0.3">
      <c r="A28" s="33"/>
      <c r="B28" s="34"/>
      <c r="C28" s="35"/>
      <c r="D28" s="36"/>
      <c r="E28" s="12"/>
      <c r="F28" s="37"/>
      <c r="G28" s="40"/>
      <c r="H28" s="47"/>
      <c r="I28" s="56"/>
      <c r="J28" s="18"/>
      <c r="K28" s="56"/>
      <c r="L28" s="18">
        <v>6</v>
      </c>
    </row>
    <row r="29" spans="1:12" ht="15.05" x14ac:dyDescent="0.3">
      <c r="A29" s="33">
        <v>14</v>
      </c>
      <c r="B29" s="34" t="s">
        <v>6</v>
      </c>
      <c r="C29" s="35" t="s">
        <v>8</v>
      </c>
      <c r="D29" s="36" t="s">
        <v>41</v>
      </c>
      <c r="E29" s="13"/>
      <c r="F29" s="37">
        <v>45804.815972222219</v>
      </c>
      <c r="G29" s="40" t="s">
        <v>61</v>
      </c>
      <c r="H29" s="47">
        <v>138</v>
      </c>
      <c r="I29" s="55"/>
      <c r="J29" s="55" t="s">
        <v>72</v>
      </c>
      <c r="K29" s="55"/>
      <c r="L29" s="18">
        <v>7</v>
      </c>
    </row>
    <row r="30" spans="1:12" ht="15.05" x14ac:dyDescent="0.3">
      <c r="A30" s="33"/>
      <c r="B30" s="34"/>
      <c r="C30" s="35"/>
      <c r="D30" s="36"/>
      <c r="E30" s="12"/>
      <c r="F30" s="37"/>
      <c r="G30" s="40"/>
      <c r="H30" s="47"/>
      <c r="I30" s="56"/>
      <c r="J30" s="56"/>
      <c r="K30" s="56"/>
      <c r="L30" s="18">
        <v>7</v>
      </c>
    </row>
  </sheetData>
  <mergeCells count="89">
    <mergeCell ref="K27:K28"/>
    <mergeCell ref="K29:K30"/>
    <mergeCell ref="I25:I26"/>
    <mergeCell ref="I27:I28"/>
    <mergeCell ref="I29:I30"/>
    <mergeCell ref="J29:J30"/>
    <mergeCell ref="K17:K18"/>
    <mergeCell ref="K19:K20"/>
    <mergeCell ref="K21:K22"/>
    <mergeCell ref="K23:K24"/>
    <mergeCell ref="K25:K26"/>
    <mergeCell ref="H17:H18"/>
    <mergeCell ref="H21:H22"/>
    <mergeCell ref="H19:H20"/>
    <mergeCell ref="H23:H24"/>
    <mergeCell ref="I17:I24"/>
    <mergeCell ref="L3:L4"/>
    <mergeCell ref="L5:L8"/>
    <mergeCell ref="L9:L14"/>
    <mergeCell ref="L15:L16"/>
    <mergeCell ref="H11:H14"/>
    <mergeCell ref="H5:H8"/>
    <mergeCell ref="H3:H4"/>
    <mergeCell ref="I3:I16"/>
    <mergeCell ref="K15:K16"/>
    <mergeCell ref="J3:J4"/>
    <mergeCell ref="J5:J6"/>
    <mergeCell ref="J7:J8"/>
    <mergeCell ref="K5:K8"/>
    <mergeCell ref="H9:H10"/>
    <mergeCell ref="J15:J16"/>
    <mergeCell ref="K9:K14"/>
    <mergeCell ref="H29:H30"/>
    <mergeCell ref="H25:H26"/>
    <mergeCell ref="H27:H28"/>
    <mergeCell ref="D23:D24"/>
    <mergeCell ref="D21:D22"/>
    <mergeCell ref="G29:G30"/>
    <mergeCell ref="J9:J14"/>
    <mergeCell ref="H15:H16"/>
    <mergeCell ref="K3:K4"/>
    <mergeCell ref="A3:A4"/>
    <mergeCell ref="G3:G4"/>
    <mergeCell ref="A5:A6"/>
    <mergeCell ref="G5:G6"/>
    <mergeCell ref="A7:A8"/>
    <mergeCell ref="G7:G8"/>
    <mergeCell ref="D7:D8"/>
    <mergeCell ref="D5:D6"/>
    <mergeCell ref="D3:D4"/>
    <mergeCell ref="A15:A16"/>
    <mergeCell ref="G15:G16"/>
    <mergeCell ref="A11:A12"/>
    <mergeCell ref="G11:G12"/>
    <mergeCell ref="A9:A10"/>
    <mergeCell ref="G9:G10"/>
    <mergeCell ref="A13:A14"/>
    <mergeCell ref="G13:G14"/>
    <mergeCell ref="D15:D16"/>
    <mergeCell ref="D13:D14"/>
    <mergeCell ref="D9:D10"/>
    <mergeCell ref="D11:D12"/>
    <mergeCell ref="A17:A18"/>
    <mergeCell ref="G17:G18"/>
    <mergeCell ref="A19:A20"/>
    <mergeCell ref="G19:G20"/>
    <mergeCell ref="A21:A22"/>
    <mergeCell ref="G21:G22"/>
    <mergeCell ref="D19:D20"/>
    <mergeCell ref="D17:D18"/>
    <mergeCell ref="A23:A24"/>
    <mergeCell ref="G23:G24"/>
    <mergeCell ref="A25:A26"/>
    <mergeCell ref="G25:G26"/>
    <mergeCell ref="A27:A28"/>
    <mergeCell ref="B27:B28"/>
    <mergeCell ref="C27:C28"/>
    <mergeCell ref="D27:D28"/>
    <mergeCell ref="F27:F28"/>
    <mergeCell ref="G27:G28"/>
    <mergeCell ref="B25:B26"/>
    <mergeCell ref="C25:C26"/>
    <mergeCell ref="D25:D26"/>
    <mergeCell ref="F25:F26"/>
    <mergeCell ref="A29:A30"/>
    <mergeCell ref="B29:B30"/>
    <mergeCell ref="C29:C30"/>
    <mergeCell ref="D29:D30"/>
    <mergeCell ref="F29:F30"/>
  </mergeCells>
  <pageMargins left="0.31496062992125984" right="0.31496062992125984" top="0.35433070866141736" bottom="0.35433070866141736" header="0" footer="0"/>
  <pageSetup paperSize="9" scale="4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L12"/>
  <sheetViews>
    <sheetView tabSelected="1" zoomScale="60" zoomScaleNormal="60" workbookViewId="0">
      <selection activeCell="F23" sqref="F23"/>
    </sheetView>
  </sheetViews>
  <sheetFormatPr defaultRowHeight="14" x14ac:dyDescent="0.3"/>
  <cols>
    <col min="4" max="4" width="16.69921875" bestFit="1" customWidth="1"/>
    <col min="5" max="5" width="8.69921875" bestFit="1" customWidth="1"/>
    <col min="6" max="6" width="14.69921875" bestFit="1" customWidth="1"/>
    <col min="7" max="7" width="60.796875" customWidth="1"/>
    <col min="8" max="9" width="11.09765625" customWidth="1"/>
    <col min="10" max="10" width="25.296875" customWidth="1"/>
    <col min="11" max="11" width="23" customWidth="1"/>
    <col min="12" max="12" width="15.09765625" customWidth="1"/>
  </cols>
  <sheetData>
    <row r="1" spans="1:12" ht="17.75" x14ac:dyDescent="0.3">
      <c r="A1" s="2" t="s">
        <v>29</v>
      </c>
    </row>
    <row r="2" spans="1:12" ht="63.4" customHeight="1" x14ac:dyDescent="0.3">
      <c r="A2" s="3" t="s">
        <v>0</v>
      </c>
      <c r="B2" s="3" t="s">
        <v>4</v>
      </c>
      <c r="C2" s="3" t="s">
        <v>1</v>
      </c>
      <c r="D2" s="3" t="s">
        <v>9</v>
      </c>
      <c r="E2" s="3" t="s">
        <v>3</v>
      </c>
      <c r="F2" s="3" t="s">
        <v>10</v>
      </c>
      <c r="G2" s="4" t="s">
        <v>2</v>
      </c>
      <c r="H2" s="3" t="s">
        <v>32</v>
      </c>
      <c r="I2" s="3" t="s">
        <v>33</v>
      </c>
      <c r="J2" s="3" t="s">
        <v>31</v>
      </c>
      <c r="K2" s="3" t="s">
        <v>30</v>
      </c>
      <c r="L2" s="3" t="s">
        <v>51</v>
      </c>
    </row>
    <row r="3" spans="1:12" ht="15.05" x14ac:dyDescent="0.3">
      <c r="A3" s="38">
        <v>15</v>
      </c>
      <c r="B3" s="5" t="s">
        <v>6</v>
      </c>
      <c r="C3" s="27" t="s">
        <v>14</v>
      </c>
      <c r="D3" s="46" t="s">
        <v>73</v>
      </c>
      <c r="E3" s="26"/>
      <c r="F3" s="8">
        <v>45819.791666666664</v>
      </c>
      <c r="G3" s="39" t="s">
        <v>74</v>
      </c>
      <c r="H3" s="38"/>
      <c r="I3" s="33"/>
      <c r="J3" s="38"/>
      <c r="K3" s="38"/>
      <c r="L3" s="38"/>
    </row>
    <row r="4" spans="1:12" ht="15.05" x14ac:dyDescent="0.3">
      <c r="A4" s="38"/>
      <c r="B4" s="29"/>
      <c r="C4" s="27"/>
      <c r="D4" s="46"/>
      <c r="E4" s="27"/>
      <c r="F4" s="10">
        <v>45821.520833333336</v>
      </c>
      <c r="G4" s="39"/>
      <c r="H4" s="38"/>
      <c r="I4" s="33"/>
      <c r="J4" s="38"/>
      <c r="K4" s="38"/>
      <c r="L4" s="38"/>
    </row>
    <row r="5" spans="1:12" ht="15.05" customHeight="1" x14ac:dyDescent="0.3">
      <c r="A5" s="33">
        <v>16</v>
      </c>
      <c r="B5" s="30" t="s">
        <v>5</v>
      </c>
      <c r="C5" s="28" t="s">
        <v>7</v>
      </c>
      <c r="D5" s="35" t="s">
        <v>75</v>
      </c>
      <c r="E5" s="31"/>
      <c r="F5" s="14">
        <v>45824.503472222219</v>
      </c>
      <c r="G5" s="40" t="s">
        <v>76</v>
      </c>
      <c r="H5" s="61"/>
      <c r="I5" s="33"/>
      <c r="J5" s="61"/>
      <c r="K5" s="61"/>
      <c r="L5" s="61"/>
    </row>
    <row r="6" spans="1:12" ht="15.05" x14ac:dyDescent="0.3">
      <c r="A6" s="33"/>
      <c r="B6" s="15"/>
      <c r="C6" s="28"/>
      <c r="D6" s="35"/>
      <c r="E6" s="28"/>
      <c r="F6" s="32">
        <v>45828.482638888891</v>
      </c>
      <c r="G6" s="40"/>
      <c r="H6" s="62"/>
      <c r="I6" s="33"/>
      <c r="J6" s="62"/>
      <c r="K6" s="62"/>
      <c r="L6" s="62"/>
    </row>
    <row r="7" spans="1:12" ht="15.05" customHeight="1" x14ac:dyDescent="0.3">
      <c r="A7" s="38">
        <v>17</v>
      </c>
      <c r="B7" s="5" t="s">
        <v>22</v>
      </c>
      <c r="C7" s="27" t="s">
        <v>14</v>
      </c>
      <c r="D7" s="46" t="s">
        <v>77</v>
      </c>
      <c r="E7" s="26"/>
      <c r="F7" s="8">
        <v>45824.482638888891</v>
      </c>
      <c r="G7" s="39" t="s">
        <v>78</v>
      </c>
      <c r="H7" s="38"/>
      <c r="I7" s="33"/>
      <c r="J7" s="38"/>
      <c r="K7" s="38"/>
      <c r="L7" s="38"/>
    </row>
    <row r="8" spans="1:12" ht="15.05" x14ac:dyDescent="0.3">
      <c r="A8" s="38"/>
      <c r="B8" s="29" t="s">
        <v>6</v>
      </c>
      <c r="C8" s="27"/>
      <c r="D8" s="46"/>
      <c r="E8" s="27"/>
      <c r="F8" s="10">
        <v>45824.743055555555</v>
      </c>
      <c r="G8" s="39"/>
      <c r="H8" s="38"/>
      <c r="I8" s="33"/>
      <c r="J8" s="38"/>
      <c r="K8" s="38"/>
      <c r="L8" s="38"/>
    </row>
    <row r="9" spans="1:12" ht="15.05" customHeight="1" x14ac:dyDescent="0.3">
      <c r="A9" s="33">
        <v>18</v>
      </c>
      <c r="B9" s="30" t="s">
        <v>5</v>
      </c>
      <c r="C9" s="28" t="s">
        <v>7</v>
      </c>
      <c r="D9" s="35"/>
      <c r="E9" s="31"/>
      <c r="F9" s="14">
        <v>45825.4375</v>
      </c>
      <c r="G9" s="40" t="s">
        <v>17</v>
      </c>
      <c r="H9" s="61"/>
      <c r="I9" s="33"/>
      <c r="J9" s="61"/>
      <c r="K9" s="61"/>
      <c r="L9" s="61"/>
    </row>
    <row r="10" spans="1:12" ht="30.1" customHeight="1" x14ac:dyDescent="0.3">
      <c r="A10" s="33"/>
      <c r="B10" s="15" t="s">
        <v>6</v>
      </c>
      <c r="C10" s="28" t="s">
        <v>14</v>
      </c>
      <c r="D10" s="35" t="s">
        <v>79</v>
      </c>
      <c r="E10" s="28" t="s">
        <v>80</v>
      </c>
      <c r="F10" s="32">
        <v>45825.46875</v>
      </c>
      <c r="G10" s="40"/>
      <c r="H10" s="62"/>
      <c r="I10" s="33"/>
      <c r="J10" s="62"/>
      <c r="K10" s="62"/>
      <c r="L10" s="62"/>
    </row>
    <row r="11" spans="1:12" ht="15.05" customHeight="1" x14ac:dyDescent="0.3">
      <c r="A11" s="38">
        <v>19</v>
      </c>
      <c r="B11" s="5" t="s">
        <v>5</v>
      </c>
      <c r="C11" s="27" t="s">
        <v>7</v>
      </c>
      <c r="D11" s="46"/>
      <c r="E11" s="26"/>
      <c r="F11" s="8">
        <v>45825.8125</v>
      </c>
      <c r="G11" s="39" t="s">
        <v>81</v>
      </c>
      <c r="H11" s="38"/>
      <c r="I11" s="33"/>
      <c r="J11" s="38"/>
      <c r="K11" s="38"/>
      <c r="L11" s="38"/>
    </row>
    <row r="12" spans="1:12" ht="45.15" x14ac:dyDescent="0.3">
      <c r="A12" s="38"/>
      <c r="B12" s="29" t="s">
        <v>6</v>
      </c>
      <c r="C12" s="27" t="s">
        <v>14</v>
      </c>
      <c r="D12" s="46" t="s">
        <v>15</v>
      </c>
      <c r="E12" s="27" t="s">
        <v>82</v>
      </c>
      <c r="F12" s="10">
        <v>45825.875</v>
      </c>
      <c r="G12" s="39"/>
      <c r="H12" s="38"/>
      <c r="I12" s="33"/>
      <c r="J12" s="38"/>
      <c r="K12" s="38"/>
      <c r="L12" s="38"/>
    </row>
  </sheetData>
  <mergeCells count="36">
    <mergeCell ref="H5:H6"/>
    <mergeCell ref="J9:J10"/>
    <mergeCell ref="K5:K6"/>
    <mergeCell ref="L5:L6"/>
    <mergeCell ref="K9:K10"/>
    <mergeCell ref="L9:L10"/>
    <mergeCell ref="K7:K8"/>
    <mergeCell ref="L7:L8"/>
    <mergeCell ref="J11:J12"/>
    <mergeCell ref="K11:K12"/>
    <mergeCell ref="L11:L12"/>
    <mergeCell ref="H3:H4"/>
    <mergeCell ref="I3:I12"/>
    <mergeCell ref="J3:J4"/>
    <mergeCell ref="K3:K4"/>
    <mergeCell ref="L3:L4"/>
    <mergeCell ref="J5:J6"/>
    <mergeCell ref="J7:J8"/>
    <mergeCell ref="H9:H10"/>
    <mergeCell ref="H11:H12"/>
    <mergeCell ref="H7:H8"/>
    <mergeCell ref="A5:A6"/>
    <mergeCell ref="D5:D6"/>
    <mergeCell ref="G5:G6"/>
    <mergeCell ref="A3:A4"/>
    <mergeCell ref="D3:D4"/>
    <mergeCell ref="G3:G4"/>
    <mergeCell ref="A11:A12"/>
    <mergeCell ref="G11:G12"/>
    <mergeCell ref="A7:A8"/>
    <mergeCell ref="D7:D8"/>
    <mergeCell ref="G7:G8"/>
    <mergeCell ref="A9:A10"/>
    <mergeCell ref="G9:G10"/>
    <mergeCell ref="D9:D10"/>
    <mergeCell ref="D11:D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data</vt:lpstr>
      <vt:lpstr>_1</vt:lpstr>
    </vt:vector>
  </TitlesOfParts>
  <Company>AO SUEK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Бабин Дмитрий Александрович \ Dmitrii Babin</dc:creator>
  <cp:lastModifiedBy>Колотовкин Дмитрий Павлович</cp:lastModifiedBy>
  <cp:lastPrinted>2025-05-16T04:16:27Z</cp:lastPrinted>
  <dcterms:created xsi:type="dcterms:W3CDTF">2025-05-12T10:55:19Z</dcterms:created>
  <dcterms:modified xsi:type="dcterms:W3CDTF">2025-06-23T07:12:08Z</dcterms:modified>
</cp:coreProperties>
</file>