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teaching\poo\Admin&amp;Getion\"/>
    </mc:Choice>
  </mc:AlternateContent>
  <bookViews>
    <workbookView xWindow="0" yWindow="0" windowWidth="23040" windowHeight="9195" activeTab="2"/>
  </bookViews>
  <sheets>
    <sheet name="UEF-Session1" sheetId="1" r:id="rId1"/>
    <sheet name="Feuil1" sheetId="2" r:id="rId2"/>
    <sheet name="Feuil2" sheetId="3" r:id="rId3"/>
    <sheet name="Feuil3" sheetId="4" r:id="rId4"/>
  </sheets>
  <definedNames>
    <definedName name="_xlnm.Print_Titles" localSheetId="0">'UEF-Session1'!$1:$2</definedName>
  </definedNames>
  <calcPr calcId="152511"/>
</workbook>
</file>

<file path=xl/calcChain.xml><?xml version="1.0" encoding="utf-8"?>
<calcChain xmlns="http://schemas.openxmlformats.org/spreadsheetml/2006/main">
  <c r="H118" i="3" l="1"/>
  <c r="G54" i="3"/>
  <c r="I3" i="3" l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2" i="3"/>
  <c r="G2" i="3"/>
  <c r="J55" i="4" l="1"/>
  <c r="K55" i="4" s="1"/>
  <c r="G55" i="4"/>
  <c r="I117" i="4" l="1"/>
  <c r="I103" i="4"/>
  <c r="I89" i="4"/>
  <c r="I84" i="4"/>
  <c r="I74" i="4"/>
  <c r="I69" i="4"/>
  <c r="I54" i="4"/>
  <c r="I29" i="4"/>
  <c r="I27" i="4"/>
  <c r="I26" i="4"/>
  <c r="I7" i="4"/>
  <c r="I3" i="4"/>
  <c r="G3" i="4" l="1"/>
  <c r="J3" i="4" s="1"/>
  <c r="K3" i="4" s="1"/>
  <c r="G4" i="4"/>
  <c r="G5" i="4"/>
  <c r="G6" i="4"/>
  <c r="G7" i="4"/>
  <c r="J7" i="4" s="1"/>
  <c r="K7" i="4" s="1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3" i="4"/>
  <c r="G24" i="4"/>
  <c r="G25" i="4"/>
  <c r="J25" i="4" s="1"/>
  <c r="K25" i="4" s="1"/>
  <c r="G26" i="4"/>
  <c r="J26" i="4" s="1"/>
  <c r="K26" i="4" s="1"/>
  <c r="G27" i="4"/>
  <c r="J27" i="4" s="1"/>
  <c r="K27" i="4" s="1"/>
  <c r="G28" i="4"/>
  <c r="J28" i="4" s="1"/>
  <c r="K28" i="4" s="1"/>
  <c r="G29" i="4"/>
  <c r="J29" i="4" s="1"/>
  <c r="K29" i="4" s="1"/>
  <c r="G32" i="4"/>
  <c r="G34" i="4"/>
  <c r="G35" i="4"/>
  <c r="G36" i="4"/>
  <c r="G37" i="4"/>
  <c r="G39" i="4"/>
  <c r="J39" i="4" s="1"/>
  <c r="K39" i="4" s="1"/>
  <c r="G40" i="4"/>
  <c r="G42" i="4"/>
  <c r="G43" i="4"/>
  <c r="G44" i="4"/>
  <c r="G45" i="4"/>
  <c r="G46" i="4"/>
  <c r="J46" i="4" s="1"/>
  <c r="K46" i="4" s="1"/>
  <c r="G47" i="4"/>
  <c r="G48" i="4"/>
  <c r="G49" i="4"/>
  <c r="G50" i="4"/>
  <c r="G51" i="4"/>
  <c r="G52" i="4"/>
  <c r="G54" i="4"/>
  <c r="J54" i="4" s="1"/>
  <c r="K54" i="4" s="1"/>
  <c r="G56" i="4"/>
  <c r="G57" i="4"/>
  <c r="G58" i="4"/>
  <c r="G59" i="4"/>
  <c r="G60" i="4"/>
  <c r="G61" i="4"/>
  <c r="G63" i="4"/>
  <c r="G64" i="4"/>
  <c r="G65" i="4"/>
  <c r="G66" i="4"/>
  <c r="G68" i="4"/>
  <c r="G69" i="4"/>
  <c r="J69" i="4" s="1"/>
  <c r="K69" i="4" s="1"/>
  <c r="G70" i="4"/>
  <c r="J70" i="4" s="1"/>
  <c r="K70" i="4" s="1"/>
  <c r="G71" i="4"/>
  <c r="G73" i="4"/>
  <c r="G74" i="4"/>
  <c r="J74" i="4" s="1"/>
  <c r="K74" i="4" s="1"/>
  <c r="G75" i="4"/>
  <c r="G76" i="4"/>
  <c r="G78" i="4"/>
  <c r="J78" i="4" s="1"/>
  <c r="K78" i="4" s="1"/>
  <c r="G80" i="4"/>
  <c r="G81" i="4"/>
  <c r="G82" i="4"/>
  <c r="G83" i="4"/>
  <c r="G84" i="4"/>
  <c r="J84" i="4" s="1"/>
  <c r="K84" i="4" s="1"/>
  <c r="G85" i="4"/>
  <c r="G86" i="4"/>
  <c r="G87" i="4"/>
  <c r="G88" i="4"/>
  <c r="J88" i="4" s="1"/>
  <c r="K88" i="4" s="1"/>
  <c r="G89" i="4"/>
  <c r="J89" i="4" s="1"/>
  <c r="K89" i="4" s="1"/>
  <c r="G90" i="4"/>
  <c r="G95" i="4"/>
  <c r="G96" i="4"/>
  <c r="G97" i="4"/>
  <c r="G98" i="4"/>
  <c r="J98" i="4" s="1"/>
  <c r="K98" i="4" s="1"/>
  <c r="G99" i="4"/>
  <c r="G100" i="4"/>
  <c r="G101" i="4"/>
  <c r="G102" i="4"/>
  <c r="G103" i="4"/>
  <c r="J103" i="4" s="1"/>
  <c r="K103" i="4" s="1"/>
  <c r="G105" i="4"/>
  <c r="J105" i="4" s="1"/>
  <c r="K105" i="4" s="1"/>
  <c r="G106" i="4"/>
  <c r="G107" i="4"/>
  <c r="G108" i="4"/>
  <c r="G111" i="4"/>
  <c r="G112" i="4"/>
  <c r="G113" i="4"/>
  <c r="G114" i="4"/>
  <c r="G116" i="4"/>
  <c r="G117" i="4"/>
  <c r="J117" i="4" s="1"/>
  <c r="K117" i="4" s="1"/>
  <c r="G2" i="4"/>
  <c r="J2" i="4" s="1"/>
  <c r="K2" i="4" s="1"/>
  <c r="G3" i="3"/>
  <c r="G4" i="3"/>
  <c r="G5" i="3"/>
  <c r="G6" i="3"/>
  <c r="G7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3" i="3"/>
  <c r="G24" i="3"/>
  <c r="G25" i="3"/>
  <c r="G26" i="3"/>
  <c r="G27" i="3"/>
  <c r="G29" i="3"/>
  <c r="G30" i="3"/>
  <c r="G34" i="3"/>
  <c r="G35" i="3"/>
  <c r="G36" i="3"/>
  <c r="G37" i="3"/>
  <c r="G39" i="3"/>
  <c r="G40" i="3"/>
  <c r="G42" i="3"/>
  <c r="G43" i="3"/>
  <c r="G44" i="3"/>
  <c r="G46" i="3"/>
  <c r="G47" i="3"/>
  <c r="G48" i="3"/>
  <c r="G49" i="3"/>
  <c r="G51" i="3"/>
  <c r="G52" i="3"/>
  <c r="G56" i="3"/>
  <c r="G57" i="3"/>
  <c r="G58" i="3"/>
  <c r="G59" i="3"/>
  <c r="G61" i="3"/>
  <c r="G63" i="3"/>
  <c r="G64" i="3"/>
  <c r="G65" i="3"/>
  <c r="G66" i="3"/>
  <c r="G68" i="3"/>
  <c r="G69" i="3"/>
  <c r="G70" i="3"/>
  <c r="G71" i="3"/>
  <c r="G73" i="3"/>
  <c r="G74" i="3"/>
  <c r="G75" i="3"/>
  <c r="G76" i="3"/>
  <c r="G78" i="3"/>
  <c r="G80" i="3"/>
  <c r="G81" i="3"/>
  <c r="G82" i="3"/>
  <c r="G83" i="3"/>
  <c r="G84" i="3"/>
  <c r="G85" i="3"/>
  <c r="G86" i="3"/>
  <c r="G87" i="3"/>
  <c r="G88" i="3"/>
  <c r="G89" i="3"/>
  <c r="G90" i="3"/>
  <c r="G91" i="3"/>
  <c r="G95" i="3"/>
  <c r="G96" i="3"/>
  <c r="G97" i="3"/>
  <c r="G98" i="3"/>
  <c r="G99" i="3"/>
  <c r="G100" i="3"/>
  <c r="G101" i="3"/>
  <c r="G102" i="3"/>
  <c r="G103" i="3"/>
  <c r="G106" i="3"/>
  <c r="G107" i="3"/>
  <c r="G110" i="3"/>
  <c r="G111" i="3"/>
  <c r="G112" i="3"/>
  <c r="G113" i="3"/>
  <c r="G114" i="3"/>
  <c r="G116" i="3"/>
  <c r="G3" i="2"/>
  <c r="G4" i="2"/>
  <c r="G5" i="2"/>
  <c r="G6" i="2"/>
  <c r="G7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3" i="2"/>
  <c r="G24" i="2"/>
  <c r="G25" i="2"/>
  <c r="G26" i="2"/>
  <c r="G27" i="2"/>
  <c r="G29" i="2"/>
  <c r="G31" i="2"/>
  <c r="G34" i="2"/>
  <c r="G35" i="2"/>
  <c r="G36" i="2"/>
  <c r="G37" i="2"/>
  <c r="G39" i="2"/>
  <c r="G40" i="2"/>
  <c r="G42" i="2"/>
  <c r="G43" i="2"/>
  <c r="G44" i="2"/>
  <c r="G45" i="2"/>
  <c r="G46" i="2"/>
  <c r="G47" i="2"/>
  <c r="G48" i="2"/>
  <c r="G49" i="2"/>
  <c r="G50" i="2"/>
  <c r="G51" i="2"/>
  <c r="G52" i="2"/>
  <c r="G54" i="2"/>
  <c r="G56" i="2"/>
  <c r="G57" i="2"/>
  <c r="G58" i="2"/>
  <c r="G59" i="2"/>
  <c r="G60" i="2"/>
  <c r="G61" i="2"/>
  <c r="G63" i="2"/>
  <c r="G64" i="2"/>
  <c r="G65" i="2"/>
  <c r="G66" i="2"/>
  <c r="G68" i="2"/>
  <c r="G69" i="2"/>
  <c r="G70" i="2"/>
  <c r="G71" i="2"/>
  <c r="G73" i="2"/>
  <c r="G74" i="2"/>
  <c r="G75" i="2"/>
  <c r="G76" i="2"/>
  <c r="G78" i="2"/>
  <c r="G80" i="2"/>
  <c r="G81" i="2"/>
  <c r="G82" i="2"/>
  <c r="G83" i="2"/>
  <c r="G84" i="2"/>
  <c r="G85" i="2"/>
  <c r="G86" i="2"/>
  <c r="G87" i="2"/>
  <c r="G88" i="2"/>
  <c r="G89" i="2"/>
  <c r="G90" i="2"/>
  <c r="G91" i="2"/>
  <c r="G95" i="2"/>
  <c r="G96" i="2"/>
  <c r="G97" i="2"/>
  <c r="G98" i="2"/>
  <c r="G99" i="2"/>
  <c r="G100" i="2"/>
  <c r="G102" i="2"/>
  <c r="G103" i="2"/>
  <c r="G105" i="2"/>
  <c r="G106" i="2"/>
  <c r="G107" i="2"/>
  <c r="G110" i="2"/>
  <c r="G111" i="2"/>
  <c r="G112" i="2"/>
  <c r="G113" i="2"/>
  <c r="G114" i="2"/>
  <c r="G116" i="2"/>
  <c r="G2" i="2"/>
  <c r="M5" i="1" l="1"/>
  <c r="O5" i="1" s="1"/>
  <c r="M10" i="1"/>
  <c r="O10" i="1" s="1"/>
  <c r="M14" i="1"/>
  <c r="O14" i="1" s="1"/>
  <c r="M18" i="1"/>
  <c r="O18" i="1" s="1"/>
  <c r="M22" i="1"/>
  <c r="O22" i="1" s="1"/>
  <c r="M27" i="1"/>
  <c r="O27" i="1" s="1"/>
  <c r="M36" i="1"/>
  <c r="O36" i="1" s="1"/>
  <c r="M41" i="1"/>
  <c r="O41" i="1" s="1"/>
  <c r="M64" i="1"/>
  <c r="O64" i="1" s="1"/>
  <c r="M69" i="1"/>
  <c r="O69" i="1" s="1"/>
  <c r="M74" i="1"/>
  <c r="O74" i="1" s="1"/>
  <c r="M79" i="1"/>
  <c r="O79" i="1" s="1"/>
  <c r="M84" i="1"/>
  <c r="O84" i="1" s="1"/>
  <c r="M88" i="1"/>
  <c r="O88" i="1" s="1"/>
  <c r="M96" i="1"/>
  <c r="O96" i="1" s="1"/>
  <c r="M100" i="1"/>
  <c r="O100" i="1" s="1"/>
  <c r="L4" i="1"/>
  <c r="L5" i="1"/>
  <c r="L6" i="1"/>
  <c r="L7" i="1"/>
  <c r="L8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4" i="1"/>
  <c r="L25" i="1"/>
  <c r="L26" i="1"/>
  <c r="L27" i="1"/>
  <c r="L28" i="1"/>
  <c r="L29" i="1"/>
  <c r="L30" i="1"/>
  <c r="L33" i="1"/>
  <c r="L35" i="1"/>
  <c r="L36" i="1"/>
  <c r="L37" i="1"/>
  <c r="L38" i="1"/>
  <c r="L40" i="1"/>
  <c r="L41" i="1"/>
  <c r="L43" i="1"/>
  <c r="L44" i="1"/>
  <c r="L45" i="1"/>
  <c r="L46" i="1"/>
  <c r="L47" i="1"/>
  <c r="M47" i="1" s="1"/>
  <c r="L48" i="1"/>
  <c r="L49" i="1"/>
  <c r="L50" i="1"/>
  <c r="L51" i="1"/>
  <c r="L52" i="1"/>
  <c r="L53" i="1"/>
  <c r="L55" i="1"/>
  <c r="L57" i="1"/>
  <c r="L58" i="1"/>
  <c r="L59" i="1"/>
  <c r="L60" i="1"/>
  <c r="L61" i="1"/>
  <c r="L62" i="1"/>
  <c r="L64" i="1"/>
  <c r="L65" i="1"/>
  <c r="L66" i="1"/>
  <c r="L67" i="1"/>
  <c r="L69" i="1"/>
  <c r="L70" i="1"/>
  <c r="L71" i="1"/>
  <c r="L72" i="1"/>
  <c r="L74" i="1"/>
  <c r="L75" i="1"/>
  <c r="L76" i="1"/>
  <c r="L77" i="1"/>
  <c r="L79" i="1"/>
  <c r="L81" i="1"/>
  <c r="L82" i="1"/>
  <c r="L83" i="1"/>
  <c r="L84" i="1"/>
  <c r="L85" i="1"/>
  <c r="L86" i="1"/>
  <c r="L87" i="1"/>
  <c r="L88" i="1"/>
  <c r="L89" i="1"/>
  <c r="L90" i="1"/>
  <c r="L91" i="1"/>
  <c r="L96" i="1"/>
  <c r="L97" i="1"/>
  <c r="L98" i="1"/>
  <c r="L99" i="1"/>
  <c r="L100" i="1"/>
  <c r="L101" i="1"/>
  <c r="L102" i="1"/>
  <c r="L103" i="1"/>
  <c r="L104" i="1"/>
  <c r="L106" i="1"/>
  <c r="L107" i="1"/>
  <c r="L108" i="1"/>
  <c r="L111" i="1"/>
  <c r="L112" i="1"/>
  <c r="L113" i="1"/>
  <c r="L114" i="1"/>
  <c r="L115" i="1"/>
  <c r="L117" i="1"/>
  <c r="L118" i="1"/>
  <c r="I4" i="1"/>
  <c r="I5" i="1"/>
  <c r="I6" i="1"/>
  <c r="I7" i="1"/>
  <c r="I8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4" i="1"/>
  <c r="I25" i="1"/>
  <c r="I26" i="1"/>
  <c r="I27" i="1"/>
  <c r="I28" i="1"/>
  <c r="I30" i="1"/>
  <c r="I35" i="1"/>
  <c r="I36" i="1"/>
  <c r="I37" i="1"/>
  <c r="I38" i="1"/>
  <c r="I40" i="1"/>
  <c r="I41" i="1"/>
  <c r="I43" i="1"/>
  <c r="I44" i="1"/>
  <c r="I45" i="1"/>
  <c r="I47" i="1"/>
  <c r="I48" i="1"/>
  <c r="I49" i="1"/>
  <c r="I50" i="1"/>
  <c r="I52" i="1"/>
  <c r="I53" i="1"/>
  <c r="I55" i="1"/>
  <c r="I57" i="1"/>
  <c r="I58" i="1"/>
  <c r="I59" i="1"/>
  <c r="I60" i="1"/>
  <c r="I62" i="1"/>
  <c r="I64" i="1"/>
  <c r="I65" i="1"/>
  <c r="I66" i="1"/>
  <c r="I67" i="1"/>
  <c r="I69" i="1"/>
  <c r="I70" i="1"/>
  <c r="I71" i="1"/>
  <c r="I72" i="1"/>
  <c r="I74" i="1"/>
  <c r="I75" i="1"/>
  <c r="I76" i="1"/>
  <c r="I77" i="1"/>
  <c r="I79" i="1"/>
  <c r="I81" i="1"/>
  <c r="I82" i="1"/>
  <c r="I83" i="1"/>
  <c r="I84" i="1"/>
  <c r="I85" i="1"/>
  <c r="I86" i="1"/>
  <c r="I87" i="1"/>
  <c r="I88" i="1"/>
  <c r="I89" i="1"/>
  <c r="I90" i="1"/>
  <c r="I91" i="1"/>
  <c r="I92" i="1"/>
  <c r="I96" i="1"/>
  <c r="I97" i="1"/>
  <c r="I98" i="1"/>
  <c r="I99" i="1"/>
  <c r="I100" i="1"/>
  <c r="I101" i="1"/>
  <c r="I102" i="1"/>
  <c r="I103" i="1"/>
  <c r="I104" i="1"/>
  <c r="I107" i="1"/>
  <c r="M107" i="1" s="1"/>
  <c r="I108" i="1"/>
  <c r="I111" i="1"/>
  <c r="I112" i="1"/>
  <c r="I113" i="1"/>
  <c r="M113" i="1" s="1"/>
  <c r="I114" i="1"/>
  <c r="I115" i="1"/>
  <c r="I117" i="1"/>
  <c r="F4" i="1"/>
  <c r="M4" i="1" s="1"/>
  <c r="F5" i="1"/>
  <c r="F6" i="1"/>
  <c r="M6" i="1" s="1"/>
  <c r="F7" i="1"/>
  <c r="F8" i="1"/>
  <c r="M8" i="1" s="1"/>
  <c r="F10" i="1"/>
  <c r="F11" i="1"/>
  <c r="M11" i="1" s="1"/>
  <c r="F12" i="1"/>
  <c r="F13" i="1"/>
  <c r="M13" i="1" s="1"/>
  <c r="F14" i="1"/>
  <c r="F15" i="1"/>
  <c r="M15" i="1" s="1"/>
  <c r="F16" i="1"/>
  <c r="F17" i="1"/>
  <c r="M17" i="1" s="1"/>
  <c r="F18" i="1"/>
  <c r="F19" i="1"/>
  <c r="M19" i="1" s="1"/>
  <c r="F20" i="1"/>
  <c r="F21" i="1"/>
  <c r="M21" i="1" s="1"/>
  <c r="F22" i="1"/>
  <c r="F24" i="1"/>
  <c r="M24" i="1" s="1"/>
  <c r="F25" i="1"/>
  <c r="F26" i="1"/>
  <c r="M26" i="1" s="1"/>
  <c r="F27" i="1"/>
  <c r="F28" i="1"/>
  <c r="M28" i="1" s="1"/>
  <c r="F30" i="1"/>
  <c r="F32" i="1"/>
  <c r="F35" i="1"/>
  <c r="M35" i="1" s="1"/>
  <c r="F36" i="1"/>
  <c r="F37" i="1"/>
  <c r="F38" i="1"/>
  <c r="M38" i="1" s="1"/>
  <c r="F40" i="1"/>
  <c r="M40" i="1" s="1"/>
  <c r="F41" i="1"/>
  <c r="F43" i="1"/>
  <c r="F44" i="1"/>
  <c r="M44" i="1" s="1"/>
  <c r="F45" i="1"/>
  <c r="M45" i="1" s="1"/>
  <c r="F46" i="1"/>
  <c r="F47" i="1"/>
  <c r="F48" i="1"/>
  <c r="M48" i="1" s="1"/>
  <c r="F49" i="1"/>
  <c r="M49" i="1" s="1"/>
  <c r="F50" i="1"/>
  <c r="M50" i="1" s="1"/>
  <c r="F51" i="1"/>
  <c r="F52" i="1"/>
  <c r="M52" i="1" s="1"/>
  <c r="F53" i="1"/>
  <c r="M53" i="1" s="1"/>
  <c r="F55" i="1"/>
  <c r="F57" i="1"/>
  <c r="F58" i="1"/>
  <c r="M58" i="1" s="1"/>
  <c r="F59" i="1"/>
  <c r="M59" i="1" s="1"/>
  <c r="F60" i="1"/>
  <c r="F61" i="1"/>
  <c r="F62" i="1"/>
  <c r="M62" i="1" s="1"/>
  <c r="F64" i="1"/>
  <c r="F65" i="1"/>
  <c r="M65" i="1" s="1"/>
  <c r="F66" i="1"/>
  <c r="F67" i="1"/>
  <c r="M67" i="1" s="1"/>
  <c r="F69" i="1"/>
  <c r="F70" i="1"/>
  <c r="M70" i="1" s="1"/>
  <c r="F71" i="1"/>
  <c r="F72" i="1"/>
  <c r="M72" i="1" s="1"/>
  <c r="F74" i="1"/>
  <c r="F75" i="1"/>
  <c r="M75" i="1" s="1"/>
  <c r="F76" i="1"/>
  <c r="F77" i="1"/>
  <c r="M77" i="1" s="1"/>
  <c r="F79" i="1"/>
  <c r="F81" i="1"/>
  <c r="M81" i="1" s="1"/>
  <c r="F82" i="1"/>
  <c r="F83" i="1"/>
  <c r="M83" i="1" s="1"/>
  <c r="F84" i="1"/>
  <c r="F85" i="1"/>
  <c r="M85" i="1" s="1"/>
  <c r="F86" i="1"/>
  <c r="F87" i="1"/>
  <c r="M87" i="1" s="1"/>
  <c r="F88" i="1"/>
  <c r="F89" i="1"/>
  <c r="M89" i="1" s="1"/>
  <c r="F90" i="1"/>
  <c r="F91" i="1"/>
  <c r="M91" i="1" s="1"/>
  <c r="F92" i="1"/>
  <c r="F96" i="1"/>
  <c r="F97" i="1"/>
  <c r="F98" i="1"/>
  <c r="M98" i="1" s="1"/>
  <c r="F99" i="1"/>
  <c r="M99" i="1" s="1"/>
  <c r="F100" i="1"/>
  <c r="F101" i="1"/>
  <c r="F103" i="1"/>
  <c r="M103" i="1" s="1"/>
  <c r="F104" i="1"/>
  <c r="M104" i="1" s="1"/>
  <c r="F106" i="1"/>
  <c r="F107" i="1"/>
  <c r="F108" i="1"/>
  <c r="M108" i="1" s="1"/>
  <c r="F111" i="1"/>
  <c r="M111" i="1" s="1"/>
  <c r="F112" i="1"/>
  <c r="M112" i="1" s="1"/>
  <c r="F113" i="1"/>
  <c r="F114" i="1"/>
  <c r="M114" i="1" s="1"/>
  <c r="F115" i="1"/>
  <c r="M115" i="1" s="1"/>
  <c r="F117" i="1"/>
  <c r="M117" i="1" s="1"/>
  <c r="L3" i="1"/>
  <c r="M3" i="1" s="1"/>
  <c r="I3" i="1"/>
  <c r="F3" i="1"/>
  <c r="N115" i="1" l="1"/>
  <c r="O115" i="1"/>
  <c r="O104" i="1"/>
  <c r="N104" i="1"/>
  <c r="N49" i="1"/>
  <c r="O49" i="1"/>
  <c r="O35" i="1"/>
  <c r="N35" i="1"/>
  <c r="N108" i="1"/>
  <c r="O108" i="1"/>
  <c r="N98" i="1"/>
  <c r="O98" i="1"/>
  <c r="O87" i="1"/>
  <c r="N87" i="1"/>
  <c r="O77" i="1"/>
  <c r="N77" i="1"/>
  <c r="O67" i="1"/>
  <c r="N67" i="1"/>
  <c r="O58" i="1"/>
  <c r="N58" i="1"/>
  <c r="O48" i="1"/>
  <c r="N48" i="1"/>
  <c r="N38" i="1"/>
  <c r="O38" i="1"/>
  <c r="O26" i="1"/>
  <c r="N26" i="1"/>
  <c r="O17" i="1"/>
  <c r="N17" i="1"/>
  <c r="O8" i="1"/>
  <c r="N8" i="1"/>
  <c r="O113" i="1"/>
  <c r="N113" i="1"/>
  <c r="M101" i="1"/>
  <c r="M97" i="1"/>
  <c r="M90" i="1"/>
  <c r="M86" i="1"/>
  <c r="M82" i="1"/>
  <c r="M76" i="1"/>
  <c r="M71" i="1"/>
  <c r="M66" i="1"/>
  <c r="M57" i="1"/>
  <c r="M43" i="1"/>
  <c r="M37" i="1"/>
  <c r="M30" i="1"/>
  <c r="M25" i="1"/>
  <c r="M20" i="1"/>
  <c r="M16" i="1"/>
  <c r="M12" i="1"/>
  <c r="M7" i="1"/>
  <c r="N111" i="1"/>
  <c r="O111" i="1"/>
  <c r="O99" i="1"/>
  <c r="N99" i="1"/>
  <c r="N53" i="1"/>
  <c r="O53" i="1"/>
  <c r="O40" i="1"/>
  <c r="N40" i="1"/>
  <c r="O114" i="1"/>
  <c r="N114" i="1"/>
  <c r="N103" i="1"/>
  <c r="O103" i="1"/>
  <c r="O91" i="1"/>
  <c r="N91" i="1"/>
  <c r="O83" i="1"/>
  <c r="N83" i="1"/>
  <c r="O72" i="1"/>
  <c r="N72" i="1"/>
  <c r="O62" i="1"/>
  <c r="N62" i="1"/>
  <c r="O52" i="1"/>
  <c r="N52" i="1"/>
  <c r="N44" i="1"/>
  <c r="O44" i="1"/>
  <c r="O21" i="1"/>
  <c r="N21" i="1"/>
  <c r="O13" i="1"/>
  <c r="N13" i="1"/>
  <c r="O4" i="1"/>
  <c r="N4" i="1"/>
  <c r="O107" i="1"/>
  <c r="N107" i="1"/>
  <c r="O47" i="1"/>
  <c r="N47" i="1"/>
  <c r="O117" i="1"/>
  <c r="N117" i="1"/>
  <c r="O112" i="1"/>
  <c r="N112" i="1"/>
  <c r="N89" i="1"/>
  <c r="O89" i="1"/>
  <c r="O85" i="1"/>
  <c r="N85" i="1"/>
  <c r="N81" i="1"/>
  <c r="O81" i="1"/>
  <c r="N75" i="1"/>
  <c r="O75" i="1"/>
  <c r="N70" i="1"/>
  <c r="O70" i="1"/>
  <c r="N65" i="1"/>
  <c r="O65" i="1"/>
  <c r="M60" i="1"/>
  <c r="M55" i="1"/>
  <c r="O50" i="1"/>
  <c r="N50" i="1"/>
  <c r="N28" i="1"/>
  <c r="O28" i="1"/>
  <c r="N24" i="1"/>
  <c r="O24" i="1"/>
  <c r="N19" i="1"/>
  <c r="O19" i="1"/>
  <c r="N15" i="1"/>
  <c r="O15" i="1"/>
  <c r="N11" i="1"/>
  <c r="O11" i="1"/>
  <c r="N6" i="1"/>
  <c r="O6" i="1"/>
  <c r="O45" i="1"/>
  <c r="N45" i="1"/>
  <c r="N59" i="1"/>
  <c r="O59" i="1"/>
  <c r="N100" i="1"/>
  <c r="N96" i="1"/>
  <c r="N88" i="1"/>
  <c r="N84" i="1"/>
  <c r="N79" i="1"/>
  <c r="N74" i="1"/>
  <c r="N69" i="1"/>
  <c r="N64" i="1"/>
  <c r="N41" i="1"/>
  <c r="N36" i="1"/>
  <c r="N27" i="1"/>
  <c r="N22" i="1"/>
  <c r="N18" i="1"/>
  <c r="N14" i="1"/>
  <c r="N10" i="1"/>
  <c r="N5" i="1"/>
  <c r="N3" i="1"/>
  <c r="O3" i="1"/>
  <c r="N60" i="1" l="1"/>
  <c r="O60" i="1"/>
  <c r="N12" i="1"/>
  <c r="O12" i="1"/>
  <c r="N30" i="1"/>
  <c r="O30" i="1"/>
  <c r="N66" i="1"/>
  <c r="O66" i="1"/>
  <c r="N86" i="1"/>
  <c r="O86" i="1"/>
  <c r="N16" i="1"/>
  <c r="O16" i="1"/>
  <c r="N37" i="1"/>
  <c r="O37" i="1"/>
  <c r="N71" i="1"/>
  <c r="O71" i="1"/>
  <c r="N90" i="1"/>
  <c r="O90" i="1"/>
  <c r="N20" i="1"/>
  <c r="O20" i="1"/>
  <c r="N43" i="1"/>
  <c r="O43" i="1"/>
  <c r="N76" i="1"/>
  <c r="O76" i="1"/>
  <c r="N97" i="1"/>
  <c r="O97" i="1"/>
  <c r="N55" i="1"/>
  <c r="O55" i="1"/>
  <c r="N7" i="1"/>
  <c r="O7" i="1"/>
  <c r="N25" i="1"/>
  <c r="O25" i="1"/>
  <c r="O57" i="1"/>
  <c r="N57" i="1"/>
  <c r="N82" i="1"/>
  <c r="O82" i="1"/>
  <c r="N101" i="1"/>
  <c r="O101" i="1"/>
</calcChain>
</file>

<file path=xl/sharedStrings.xml><?xml version="1.0" encoding="utf-8"?>
<sst xmlns="http://schemas.openxmlformats.org/spreadsheetml/2006/main" count="1024" uniqueCount="264">
  <si>
    <t>Nom</t>
  </si>
  <si>
    <t>Prénom</t>
  </si>
  <si>
    <t>Moy</t>
  </si>
  <si>
    <t>Crts</t>
  </si>
  <si>
    <t>SIF</t>
  </si>
  <si>
    <t>POO</t>
  </si>
  <si>
    <t>CC</t>
  </si>
  <si>
    <t>EF</t>
  </si>
  <si>
    <t>Résultat</t>
  </si>
  <si>
    <t>N° INS</t>
  </si>
  <si>
    <t>Ahmed</t>
  </si>
  <si>
    <t>MN /THL</t>
  </si>
  <si>
    <t>ABDELKADER KHAROUBI</t>
  </si>
  <si>
    <t>Elhadj Tazi</t>
  </si>
  <si>
    <t>ACIMI</t>
  </si>
  <si>
    <t>Fatima Zohra</t>
  </si>
  <si>
    <t>AGGOUNE</t>
  </si>
  <si>
    <t>Achraf Yacine</t>
  </si>
  <si>
    <t>AISSAOUI</t>
  </si>
  <si>
    <t>Sarra Madjda</t>
  </si>
  <si>
    <t>ALLALI</t>
  </si>
  <si>
    <t>Bouchra</t>
  </si>
  <si>
    <t>AMMAR Serraie</t>
  </si>
  <si>
    <t>AMRI</t>
  </si>
  <si>
    <t>Anes Saadine</t>
  </si>
  <si>
    <t>AMROUCHE</t>
  </si>
  <si>
    <t>Mosaab</t>
  </si>
  <si>
    <t>ATHMANE</t>
  </si>
  <si>
    <t>Houari</t>
  </si>
  <si>
    <t>ATMANI MIMOUN</t>
  </si>
  <si>
    <t>Ahmed Ali</t>
  </si>
  <si>
    <t>BABA AHMED</t>
  </si>
  <si>
    <t>Badia</t>
  </si>
  <si>
    <t>BAHI AMAR</t>
  </si>
  <si>
    <t>Mohamed Yasine</t>
  </si>
  <si>
    <t>BAHMANI</t>
  </si>
  <si>
    <t>BEKKAYE</t>
  </si>
  <si>
    <t>Abdelhamid</t>
  </si>
  <si>
    <t>BEKKOUCHA</t>
  </si>
  <si>
    <t>Djawad</t>
  </si>
  <si>
    <t>Mohamed Abdelwaret</t>
  </si>
  <si>
    <t>BELDJILALI</t>
  </si>
  <si>
    <t>Abdelkrim</t>
  </si>
  <si>
    <t>BELKACEM</t>
  </si>
  <si>
    <t>Tynhinan</t>
  </si>
  <si>
    <t>BELKADI</t>
  </si>
  <si>
    <t>Sihem</t>
  </si>
  <si>
    <t>BELKHIER</t>
  </si>
  <si>
    <t>Doha</t>
  </si>
  <si>
    <t>BENAIDJA</t>
  </si>
  <si>
    <t>Redouane</t>
  </si>
  <si>
    <t>BENATTOU</t>
  </si>
  <si>
    <t>Wassim</t>
  </si>
  <si>
    <t>BENBEKHTI</t>
  </si>
  <si>
    <t>Amir Abdelkader</t>
  </si>
  <si>
    <t>BENCHENAIF</t>
  </si>
  <si>
    <t>Inaam</t>
  </si>
  <si>
    <t>BENDAHMANE</t>
  </si>
  <si>
    <t>Youcef</t>
  </si>
  <si>
    <t>BENFEGHOUL</t>
  </si>
  <si>
    <t>Sabrina</t>
  </si>
  <si>
    <t>BENKHELIFA</t>
  </si>
  <si>
    <t>Henia Khaoula</t>
  </si>
  <si>
    <t>BENMOUSSA</t>
  </si>
  <si>
    <t>El habib</t>
  </si>
  <si>
    <t>BENSADOUN SEROURI</t>
  </si>
  <si>
    <t>Oussama</t>
  </si>
  <si>
    <t>BENSAFI</t>
  </si>
  <si>
    <t>Sarra</t>
  </si>
  <si>
    <t>BENSAID</t>
  </si>
  <si>
    <t>Zine el Abidine</t>
  </si>
  <si>
    <t>BENSOLTANE</t>
  </si>
  <si>
    <t>Dikra</t>
  </si>
  <si>
    <t>BENZOURA</t>
  </si>
  <si>
    <t>Abdelkader</t>
  </si>
  <si>
    <t>BOUAMAR</t>
  </si>
  <si>
    <t>Ibtissem</t>
  </si>
  <si>
    <t>BOUBRYEMM</t>
  </si>
  <si>
    <t>Roumaissa</t>
  </si>
  <si>
    <t>BOUCENA</t>
  </si>
  <si>
    <t>Aicha</t>
  </si>
  <si>
    <t>BOUMAIZA</t>
  </si>
  <si>
    <t>Fatiha</t>
  </si>
  <si>
    <t>BOURBEI</t>
  </si>
  <si>
    <t>Lamisse Amina</t>
  </si>
  <si>
    <t>BOUZID-DAHO</t>
  </si>
  <si>
    <t>Mohamed Sedik</t>
  </si>
  <si>
    <t>BRAHIMI</t>
  </si>
  <si>
    <t>Abdelaziz</t>
  </si>
  <si>
    <t>CHAABANE</t>
  </si>
  <si>
    <t>Mohamed</t>
  </si>
  <si>
    <t>CHAFFA</t>
  </si>
  <si>
    <t>Abderahmane</t>
  </si>
  <si>
    <t>CHAIBI</t>
  </si>
  <si>
    <t>Billel</t>
  </si>
  <si>
    <t>CHARIF</t>
  </si>
  <si>
    <t>Sohaib Abdelkader</t>
  </si>
  <si>
    <t>CHEBIEB</t>
  </si>
  <si>
    <t>Soumicha</t>
  </si>
  <si>
    <t>CHERGUI</t>
  </si>
  <si>
    <t>Faiza</t>
  </si>
  <si>
    <t>CHIKH</t>
  </si>
  <si>
    <t>Dounia</t>
  </si>
  <si>
    <t>CHOUGRANI</t>
  </si>
  <si>
    <t>Brahim</t>
  </si>
  <si>
    <t>DERKAOUI</t>
  </si>
  <si>
    <t>F/ Zohra</t>
  </si>
  <si>
    <t>DERMECHE</t>
  </si>
  <si>
    <t>DIDI</t>
  </si>
  <si>
    <t>Ahmed Nassim</t>
  </si>
  <si>
    <t>DJELLAL</t>
  </si>
  <si>
    <t>Hichem Walid</t>
  </si>
  <si>
    <t>DJELALLI</t>
  </si>
  <si>
    <t>Walid</t>
  </si>
  <si>
    <t>DJENDARA</t>
  </si>
  <si>
    <t>DOBALLAH</t>
  </si>
  <si>
    <t>Mohamed Reda</t>
  </si>
  <si>
    <t>EL HOUARI</t>
  </si>
  <si>
    <t>Nesrine</t>
  </si>
  <si>
    <t>ELALAOUI</t>
  </si>
  <si>
    <t>Abdallah</t>
  </si>
  <si>
    <t>FELLAH ARBI</t>
  </si>
  <si>
    <t>Asmaa</t>
  </si>
  <si>
    <t>FORTAS</t>
  </si>
  <si>
    <t>Oussama Ilyes</t>
  </si>
  <si>
    <t>GAHLOUZ YUGHURTA</t>
  </si>
  <si>
    <t>M'barek</t>
  </si>
  <si>
    <t>GHOMARI</t>
  </si>
  <si>
    <t>Ahmed Fares</t>
  </si>
  <si>
    <t>GOURARA</t>
  </si>
  <si>
    <t>Ismahene</t>
  </si>
  <si>
    <t>HAFFAF</t>
  </si>
  <si>
    <t>Abderrahmane</t>
  </si>
  <si>
    <t>HAMIDOU</t>
  </si>
  <si>
    <t>Med Ryad</t>
  </si>
  <si>
    <t>HAMMOUDA</t>
  </si>
  <si>
    <t>Fouzi</t>
  </si>
  <si>
    <t>HAMZAOUI</t>
  </si>
  <si>
    <t>Houcem Eddine</t>
  </si>
  <si>
    <t>IDRISS Khodja</t>
  </si>
  <si>
    <t>Mohamed Abdelkader</t>
  </si>
  <si>
    <t>IFTENE</t>
  </si>
  <si>
    <t>Zineb Nada</t>
  </si>
  <si>
    <t>IRATNI</t>
  </si>
  <si>
    <t>Besma</t>
  </si>
  <si>
    <t>KADAOUI</t>
  </si>
  <si>
    <t>KEBIR</t>
  </si>
  <si>
    <t>Abed</t>
  </si>
  <si>
    <t>KERRAR</t>
  </si>
  <si>
    <t>KHELIDJ</t>
  </si>
  <si>
    <t>Samir Iheb Toufik</t>
  </si>
  <si>
    <t>KHODJA</t>
  </si>
  <si>
    <t>Mohamed El Amine</t>
  </si>
  <si>
    <t>KHOUALEF</t>
  </si>
  <si>
    <t>Hadjer</t>
  </si>
  <si>
    <t>KOLLI</t>
  </si>
  <si>
    <t>Youcef Hamza</t>
  </si>
  <si>
    <t>KORSO Tlemçani</t>
  </si>
  <si>
    <t>Adam</t>
  </si>
  <si>
    <t>KRANTAR</t>
  </si>
  <si>
    <t>Bochra Rahmouna</t>
  </si>
  <si>
    <t>KUBADIKA KALAHU</t>
  </si>
  <si>
    <t>Dieu</t>
  </si>
  <si>
    <t>LATRACHE</t>
  </si>
  <si>
    <t>Zohra</t>
  </si>
  <si>
    <t>LELLOU</t>
  </si>
  <si>
    <t>LOUAZANI</t>
  </si>
  <si>
    <t>Badreddine</t>
  </si>
  <si>
    <t>LOUKIL</t>
  </si>
  <si>
    <t>Mohamed Réda</t>
  </si>
  <si>
    <t>MAATALLAH</t>
  </si>
  <si>
    <t>MAKANGA KITOKO</t>
  </si>
  <si>
    <t>Orlin</t>
  </si>
  <si>
    <t>MALKI</t>
  </si>
  <si>
    <t>Chourouk</t>
  </si>
  <si>
    <t>MEBREK</t>
  </si>
  <si>
    <t>Mohammed Walid</t>
  </si>
  <si>
    <t>MEGROUSE</t>
  </si>
  <si>
    <t>Marwa</t>
  </si>
  <si>
    <t>MEHARZI</t>
  </si>
  <si>
    <t>Slimane</t>
  </si>
  <si>
    <t>MERABET</t>
  </si>
  <si>
    <t>Farouk</t>
  </si>
  <si>
    <t>MEZOUGH</t>
  </si>
  <si>
    <t>Mawloud</t>
  </si>
  <si>
    <t>MIMOUNI</t>
  </si>
  <si>
    <t>Mohamed el Mehdi Ilyes</t>
  </si>
  <si>
    <t>MOUDERES</t>
  </si>
  <si>
    <t>Yousra</t>
  </si>
  <si>
    <t>MOUMNI</t>
  </si>
  <si>
    <t>Mohamed Chems Eddine</t>
  </si>
  <si>
    <t>MOYI MOYI LINDONGO</t>
  </si>
  <si>
    <t>Arnold</t>
  </si>
  <si>
    <t>NEFFOUS</t>
  </si>
  <si>
    <t>Cherif Nadir</t>
  </si>
  <si>
    <t>NEGADI</t>
  </si>
  <si>
    <t>Toufik</t>
  </si>
  <si>
    <t>NIAR</t>
  </si>
  <si>
    <t>Nadjm Eddine</t>
  </si>
  <si>
    <t>OUAHRANI</t>
  </si>
  <si>
    <t>Imene</t>
  </si>
  <si>
    <t>OUSLIM</t>
  </si>
  <si>
    <t>RADI</t>
  </si>
  <si>
    <t>Abderrahim</t>
  </si>
  <si>
    <t>RAHMANI</t>
  </si>
  <si>
    <t>Djamel Abderrahmane</t>
  </si>
  <si>
    <t>REGUIEG</t>
  </si>
  <si>
    <t>Ramia</t>
  </si>
  <si>
    <t>ROUAM SERIK</t>
  </si>
  <si>
    <t>Hadjer Fatima</t>
  </si>
  <si>
    <t>SAKHI</t>
  </si>
  <si>
    <t>SALAH</t>
  </si>
  <si>
    <t>Selka</t>
  </si>
  <si>
    <t>Djallil</t>
  </si>
  <si>
    <t>SENHADJI</t>
  </si>
  <si>
    <t>Med Adel</t>
  </si>
  <si>
    <t>TALEB</t>
  </si>
  <si>
    <t>Cherifa</t>
  </si>
  <si>
    <t>TOUATI</t>
  </si>
  <si>
    <t>Wafaa</t>
  </si>
  <si>
    <t>ZAOUI</t>
  </si>
  <si>
    <t>ZERRIAHEN</t>
  </si>
  <si>
    <t>Ziad</t>
  </si>
  <si>
    <t>ZERRIAHENE</t>
  </si>
  <si>
    <t>Yamina Souha</t>
  </si>
  <si>
    <t>ZIDI</t>
  </si>
  <si>
    <t>Meriem</t>
  </si>
  <si>
    <t>abs</t>
  </si>
  <si>
    <t>UEF2 Session 1</t>
  </si>
  <si>
    <t>Gr</t>
  </si>
  <si>
    <t>Moy1</t>
  </si>
  <si>
    <t>ER</t>
  </si>
  <si>
    <t>Moy2</t>
  </si>
  <si>
    <t>Obs</t>
  </si>
  <si>
    <t>DJELLALI</t>
  </si>
  <si>
    <t xml:space="preserve">Hichem </t>
  </si>
  <si>
    <t>Endetté</t>
  </si>
  <si>
    <t>SIDI YAKOUB</t>
  </si>
  <si>
    <t>Mohammed Soheib</t>
  </si>
  <si>
    <t>Equipe du module:</t>
  </si>
  <si>
    <t>Mr ADLA A</t>
  </si>
  <si>
    <t xml:space="preserve">Mme SIDI ALI MEBAREK M </t>
  </si>
  <si>
    <t>Responsable du Module:</t>
  </si>
  <si>
    <t>Mme SIDI ALI MEBAREK M</t>
  </si>
  <si>
    <t>AMMAR Serraine</t>
  </si>
  <si>
    <t>Imaam</t>
  </si>
  <si>
    <t>Eal habib</t>
  </si>
  <si>
    <t>IDRIS Khodja</t>
  </si>
  <si>
    <t>Niar</t>
  </si>
  <si>
    <t>Najm Eddine</t>
  </si>
  <si>
    <t>Mme BENGUEDDACH Asmâa</t>
  </si>
  <si>
    <t>Mr LARIBI Noureddine</t>
  </si>
  <si>
    <t>Mr MOKADDEM Mustapha</t>
  </si>
  <si>
    <t>Endettés</t>
  </si>
  <si>
    <t>MN/THL</t>
  </si>
  <si>
    <t>BAHRI</t>
  </si>
  <si>
    <t>Madjid</t>
  </si>
  <si>
    <t>MN</t>
  </si>
  <si>
    <r>
      <rPr>
        <b/>
        <sz val="11"/>
        <color theme="1"/>
        <rFont val="Calibri"/>
        <family val="2"/>
        <scheme val="minor"/>
      </rPr>
      <t>THL:</t>
    </r>
    <r>
      <rPr>
        <sz val="11"/>
        <color theme="1"/>
        <rFont val="Calibri"/>
        <family val="2"/>
        <scheme val="minor"/>
      </rPr>
      <t xml:space="preserve"> Mme F. BARIGOU et Mme B. AMRANE</t>
    </r>
  </si>
  <si>
    <t>Mr Abdelghani GHOMARI</t>
  </si>
  <si>
    <r>
      <rPr>
        <b/>
        <sz val="11"/>
        <color theme="1"/>
        <rFont val="Calibri"/>
        <family val="2"/>
        <scheme val="minor"/>
      </rPr>
      <t xml:space="preserve">MN: </t>
    </r>
    <r>
      <rPr>
        <sz val="11"/>
        <color theme="1"/>
        <rFont val="Calibri"/>
        <family val="2"/>
        <scheme val="minor"/>
      </rPr>
      <t>Mr A. GHOMARI</t>
    </r>
  </si>
  <si>
    <t>THL</t>
  </si>
  <si>
    <t>Mme Fatiha BARIGOU</t>
  </si>
  <si>
    <t>MoyF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</si>
</sst>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.0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9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Garamond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b/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7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2" xfId="0" applyBorder="1"/>
    <xf numFmtId="0" fontId="5" fillId="0" borderId="1" xfId="1" applyFont="1" applyBorder="1" applyAlignment="1">
      <alignment vertical="center"/>
    </xf>
    <xf numFmtId="0" fontId="5" fillId="0" borderId="1" xfId="1" applyFont="1" applyBorder="1"/>
    <xf numFmtId="0" fontId="5" fillId="2" borderId="1" xfId="1" applyFont="1" applyFill="1" applyBorder="1" applyAlignment="1">
      <alignment vertical="center"/>
    </xf>
    <xf numFmtId="0" fontId="5" fillId="0" borderId="1" xfId="1" applyFont="1" applyFill="1" applyBorder="1" applyAlignment="1">
      <alignment vertical="center"/>
    </xf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164" fontId="4" fillId="0" borderId="1" xfId="0" applyNumberFormat="1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wrapText="1"/>
    </xf>
    <xf numFmtId="0" fontId="0" fillId="0" borderId="6" xfId="0" applyBorder="1"/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0" fontId="7" fillId="0" borderId="1" xfId="1" applyNumberFormat="1" applyFont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/>
    </xf>
    <xf numFmtId="164" fontId="4" fillId="0" borderId="3" xfId="0" applyNumberFormat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vertical="center"/>
    </xf>
    <xf numFmtId="0" fontId="11" fillId="0" borderId="1" xfId="1" applyFont="1" applyBorder="1"/>
    <xf numFmtId="164" fontId="8" fillId="0" borderId="3" xfId="0" applyNumberFormat="1" applyFont="1" applyBorder="1" applyAlignment="1">
      <alignment horizontal="center" vertical="center"/>
    </xf>
    <xf numFmtId="0" fontId="11" fillId="2" borderId="1" xfId="1" applyFont="1" applyFill="1" applyBorder="1" applyAlignment="1">
      <alignment vertical="center"/>
    </xf>
    <xf numFmtId="0" fontId="5" fillId="0" borderId="0" xfId="1" applyFont="1"/>
    <xf numFmtId="0" fontId="5" fillId="0" borderId="0" xfId="1" applyNumberFormat="1" applyFont="1" applyAlignment="1">
      <alignment horizontal="center"/>
    </xf>
    <xf numFmtId="0" fontId="10" fillId="0" borderId="0" xfId="1" applyFont="1" applyAlignment="1">
      <alignment horizontal="center" vertical="center"/>
    </xf>
    <xf numFmtId="0" fontId="1" fillId="0" borderId="1" xfId="1" applyFont="1" applyBorder="1"/>
    <xf numFmtId="0" fontId="1" fillId="0" borderId="1" xfId="0" applyFont="1" applyBorder="1"/>
    <xf numFmtId="0" fontId="3" fillId="0" borderId="1" xfId="0" applyFont="1" applyBorder="1"/>
    <xf numFmtId="0" fontId="3" fillId="0" borderId="1" xfId="1" applyFont="1" applyBorder="1" applyAlignment="1">
      <alignment horizontal="center" vertical="center"/>
    </xf>
    <xf numFmtId="0" fontId="5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4" fillId="0" borderId="0" xfId="0" applyNumberFormat="1" applyFont="1"/>
    <xf numFmtId="164" fontId="9" fillId="0" borderId="0" xfId="0" applyNumberFormat="1" applyFont="1"/>
    <xf numFmtId="0" fontId="3" fillId="0" borderId="0" xfId="1" applyFont="1" applyAlignment="1">
      <alignment horizontal="center" vertical="center"/>
    </xf>
    <xf numFmtId="0" fontId="12" fillId="0" borderId="1" xfId="1" applyNumberFormat="1" applyFont="1" applyFill="1" applyBorder="1" applyAlignment="1">
      <alignment horizontal="center"/>
    </xf>
    <xf numFmtId="0" fontId="5" fillId="0" borderId="1" xfId="1" applyNumberFormat="1" applyFont="1" applyFill="1" applyBorder="1" applyAlignment="1">
      <alignment horizontal="center"/>
    </xf>
    <xf numFmtId="0" fontId="5" fillId="3" borderId="1" xfId="1" applyFont="1" applyFill="1" applyBorder="1" applyAlignment="1">
      <alignment vertical="center"/>
    </xf>
    <xf numFmtId="164" fontId="13" fillId="0" borderId="1" xfId="0" applyNumberFormat="1" applyFont="1" applyBorder="1" applyAlignment="1">
      <alignment horizontal="center" vertical="center"/>
    </xf>
    <xf numFmtId="164" fontId="8" fillId="3" borderId="1" xfId="0" applyNumberFormat="1" applyFont="1" applyFill="1" applyBorder="1" applyAlignment="1">
      <alignment horizontal="center" vertical="center"/>
    </xf>
    <xf numFmtId="164" fontId="14" fillId="0" borderId="1" xfId="0" applyNumberFormat="1" applyFont="1" applyBorder="1" applyAlignment="1">
      <alignment horizontal="center" vertical="center"/>
    </xf>
    <xf numFmtId="164" fontId="14" fillId="0" borderId="3" xfId="0" applyNumberFormat="1" applyFont="1" applyBorder="1" applyAlignment="1">
      <alignment horizontal="center" vertical="center"/>
    </xf>
    <xf numFmtId="164" fontId="15" fillId="0" borderId="1" xfId="0" applyNumberFormat="1" applyFont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0" fontId="5" fillId="0" borderId="2" xfId="1" applyFont="1" applyBorder="1"/>
    <xf numFmtId="164" fontId="4" fillId="0" borderId="0" xfId="0" applyNumberFormat="1" applyFont="1" applyBorder="1" applyAlignment="1">
      <alignment horizontal="center" vertical="center"/>
    </xf>
    <xf numFmtId="0" fontId="15" fillId="0" borderId="0" xfId="0" applyFont="1"/>
    <xf numFmtId="164" fontId="9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0" fillId="0" borderId="1" xfId="0" applyBorder="1"/>
    <xf numFmtId="0" fontId="1" fillId="0" borderId="6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164" fontId="4" fillId="4" borderId="1" xfId="0" applyNumberFormat="1" applyFont="1" applyFill="1" applyBorder="1" applyAlignment="1">
      <alignment horizontal="center" vertical="center"/>
    </xf>
    <xf numFmtId="164" fontId="0" fillId="4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1">
    <dxf>
      <font>
        <color rgb="FFFF0000"/>
      </font>
      <fill>
        <patternFill>
          <bgColor theme="0" tint="-4.9989318521683403E-2"/>
        </patternFill>
      </fill>
      <border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view="pageLayout" zoomScaleNormal="100" workbookViewId="0">
      <selection activeCell="J2" sqref="J2"/>
    </sheetView>
  </sheetViews>
  <sheetFormatPr baseColWidth="10" defaultRowHeight="15" x14ac:dyDescent="0.25"/>
  <cols>
    <col min="1" max="1" width="4.42578125" customWidth="1"/>
    <col min="2" max="2" width="26.28515625" customWidth="1"/>
    <col min="3" max="3" width="19.7109375" customWidth="1"/>
    <col min="4" max="4" width="6.28515625" customWidth="1"/>
    <col min="5" max="5" width="5.85546875" customWidth="1"/>
    <col min="6" max="6" width="5.7109375" customWidth="1"/>
    <col min="7" max="7" width="6.7109375" customWidth="1"/>
    <col min="8" max="8" width="6.5703125" customWidth="1"/>
    <col min="9" max="11" width="6" customWidth="1"/>
    <col min="12" max="12" width="6.5703125" customWidth="1"/>
    <col min="13" max="13" width="6.28515625" customWidth="1"/>
    <col min="14" max="14" width="4.5703125" customWidth="1"/>
    <col min="15" max="15" width="9.7109375" customWidth="1"/>
  </cols>
  <sheetData>
    <row r="1" spans="1:17" x14ac:dyDescent="0.25">
      <c r="D1" s="3"/>
      <c r="E1" s="19"/>
      <c r="F1" s="63" t="s">
        <v>228</v>
      </c>
      <c r="G1" s="63"/>
      <c r="H1" s="63"/>
      <c r="I1" s="63"/>
      <c r="J1" s="63"/>
      <c r="K1" s="63"/>
      <c r="L1" s="63"/>
      <c r="M1" s="63"/>
      <c r="N1" s="63"/>
      <c r="O1" s="64"/>
      <c r="P1" s="2"/>
    </row>
    <row r="2" spans="1:17" ht="30" x14ac:dyDescent="0.25">
      <c r="A2" s="8" t="s">
        <v>9</v>
      </c>
      <c r="B2" s="9" t="s">
        <v>0</v>
      </c>
      <c r="C2" s="9" t="s">
        <v>1</v>
      </c>
      <c r="D2" s="18" t="s">
        <v>6</v>
      </c>
      <c r="E2" s="18" t="s">
        <v>7</v>
      </c>
      <c r="F2" s="18" t="s">
        <v>4</v>
      </c>
      <c r="G2" s="18" t="s">
        <v>6</v>
      </c>
      <c r="H2" s="18" t="s">
        <v>7</v>
      </c>
      <c r="I2" s="13" t="s">
        <v>5</v>
      </c>
      <c r="J2" s="13" t="s">
        <v>6</v>
      </c>
      <c r="K2" s="13" t="s">
        <v>7</v>
      </c>
      <c r="L2" s="13" t="s">
        <v>11</v>
      </c>
      <c r="M2" s="13" t="s">
        <v>2</v>
      </c>
      <c r="N2" s="14" t="s">
        <v>3</v>
      </c>
      <c r="O2" s="15" t="s">
        <v>8</v>
      </c>
    </row>
    <row r="3" spans="1:17" ht="15.75" x14ac:dyDescent="0.25">
      <c r="A3" s="4">
        <v>1</v>
      </c>
      <c r="B3" s="4" t="s">
        <v>12</v>
      </c>
      <c r="C3" s="4" t="s">
        <v>13</v>
      </c>
      <c r="D3" s="16">
        <v>7</v>
      </c>
      <c r="E3" s="16">
        <v>3.75</v>
      </c>
      <c r="F3" s="20">
        <f>(D3*0.4+E3*0.6)</f>
        <v>5.0500000000000007</v>
      </c>
      <c r="G3" s="10">
        <v>10</v>
      </c>
      <c r="H3" s="10">
        <v>2</v>
      </c>
      <c r="I3" s="20">
        <f>(G3*0.4+H3*0.6)</f>
        <v>5.2</v>
      </c>
      <c r="J3" s="16">
        <v>7</v>
      </c>
      <c r="K3" s="16">
        <v>2.5</v>
      </c>
      <c r="L3" s="20">
        <f>(J3*0.4+K3*0.6)</f>
        <v>4.3000000000000007</v>
      </c>
      <c r="M3" s="10">
        <f>(F3*3+I3*3+L3*2)/8</f>
        <v>4.9187500000000011</v>
      </c>
      <c r="N3" s="11">
        <f t="shared" ref="N3:N66" si="0">IF(M3&gt;=10,13,(IF(F3&gt;=10,4,0)+IF(I3&gt;=10,5,0)+IF(L3&gt;=10,4,0)))</f>
        <v>0</v>
      </c>
      <c r="O3" s="12" t="str">
        <f t="shared" ref="O3:O66" si="1">IF(M3&gt;=10,"Admis","Ajourné")</f>
        <v>Ajourné</v>
      </c>
      <c r="P3" s="1"/>
      <c r="Q3" s="1"/>
    </row>
    <row r="4" spans="1:17" ht="15.75" x14ac:dyDescent="0.25">
      <c r="A4" s="4">
        <v>2</v>
      </c>
      <c r="B4" s="4" t="s">
        <v>14</v>
      </c>
      <c r="C4" s="4" t="s">
        <v>15</v>
      </c>
      <c r="D4" s="16">
        <v>10</v>
      </c>
      <c r="E4" s="16">
        <v>1.25</v>
      </c>
      <c r="F4" s="20">
        <f t="shared" ref="F4:F67" si="2">(D4*0.4+E4*0.6)</f>
        <v>4.75</v>
      </c>
      <c r="G4" s="10">
        <v>7.5</v>
      </c>
      <c r="H4" s="10">
        <v>3</v>
      </c>
      <c r="I4" s="20">
        <f t="shared" ref="I4:I67" si="3">(G4*0.4+H4*0.6)</f>
        <v>4.8</v>
      </c>
      <c r="J4" s="16">
        <v>8.5</v>
      </c>
      <c r="K4" s="16">
        <v>5</v>
      </c>
      <c r="L4" s="20">
        <f t="shared" ref="L4:L67" si="4">(J4*0.4+K4*0.6)</f>
        <v>6.4</v>
      </c>
      <c r="M4" s="10">
        <f t="shared" ref="M4:M67" si="5">(F4*3+I4*3+L4*2)/8</f>
        <v>5.1812500000000004</v>
      </c>
      <c r="N4" s="11">
        <f t="shared" si="0"/>
        <v>0</v>
      </c>
      <c r="O4" s="12" t="str">
        <f t="shared" si="1"/>
        <v>Ajourné</v>
      </c>
    </row>
    <row r="5" spans="1:17" ht="15.75" x14ac:dyDescent="0.25">
      <c r="A5" s="4">
        <v>3</v>
      </c>
      <c r="B5" s="4" t="s">
        <v>16</v>
      </c>
      <c r="C5" s="4" t="s">
        <v>17</v>
      </c>
      <c r="D5" s="16">
        <v>12</v>
      </c>
      <c r="E5" s="16">
        <v>3.5</v>
      </c>
      <c r="F5" s="20">
        <f t="shared" si="2"/>
        <v>6.9</v>
      </c>
      <c r="G5" s="10">
        <v>12.615384615384615</v>
      </c>
      <c r="H5" s="10">
        <v>6.25</v>
      </c>
      <c r="I5" s="20">
        <f t="shared" si="3"/>
        <v>8.796153846153846</v>
      </c>
      <c r="J5" s="16">
        <v>16.5</v>
      </c>
      <c r="K5" s="16">
        <v>5.75</v>
      </c>
      <c r="L5" s="20">
        <f t="shared" si="4"/>
        <v>10.050000000000001</v>
      </c>
      <c r="M5" s="10">
        <f t="shared" si="5"/>
        <v>8.3985576923076941</v>
      </c>
      <c r="N5" s="11">
        <f t="shared" si="0"/>
        <v>4</v>
      </c>
      <c r="O5" s="12" t="str">
        <f t="shared" si="1"/>
        <v>Ajourné</v>
      </c>
    </row>
    <row r="6" spans="1:17" ht="15.75" x14ac:dyDescent="0.25">
      <c r="A6" s="4">
        <v>4</v>
      </c>
      <c r="B6" s="4" t="s">
        <v>18</v>
      </c>
      <c r="C6" s="4" t="s">
        <v>19</v>
      </c>
      <c r="D6" s="16">
        <v>13.5</v>
      </c>
      <c r="E6" s="16">
        <v>6.5</v>
      </c>
      <c r="F6" s="20">
        <f t="shared" si="2"/>
        <v>9.3000000000000007</v>
      </c>
      <c r="G6" s="10">
        <v>15.5</v>
      </c>
      <c r="H6" s="10">
        <v>11</v>
      </c>
      <c r="I6" s="20">
        <f t="shared" si="3"/>
        <v>12.8</v>
      </c>
      <c r="J6" s="16">
        <v>16</v>
      </c>
      <c r="K6" s="16">
        <v>8.5</v>
      </c>
      <c r="L6" s="20">
        <f t="shared" si="4"/>
        <v>11.5</v>
      </c>
      <c r="M6" s="10">
        <f t="shared" si="5"/>
        <v>11.162500000000001</v>
      </c>
      <c r="N6" s="11">
        <f t="shared" si="0"/>
        <v>13</v>
      </c>
      <c r="O6" s="12" t="str">
        <f t="shared" si="1"/>
        <v>Admis</v>
      </c>
    </row>
    <row r="7" spans="1:17" ht="15.75" x14ac:dyDescent="0.25">
      <c r="A7" s="4">
        <v>5</v>
      </c>
      <c r="B7" s="4" t="s">
        <v>20</v>
      </c>
      <c r="C7" s="4" t="s">
        <v>21</v>
      </c>
      <c r="D7" s="16">
        <v>11.5</v>
      </c>
      <c r="E7" s="16">
        <v>9</v>
      </c>
      <c r="F7" s="20">
        <f t="shared" si="2"/>
        <v>10</v>
      </c>
      <c r="G7" s="10">
        <v>13.81</v>
      </c>
      <c r="H7" s="10">
        <v>11</v>
      </c>
      <c r="I7" s="20">
        <f t="shared" si="3"/>
        <v>12.124000000000001</v>
      </c>
      <c r="J7" s="16">
        <v>12</v>
      </c>
      <c r="K7" s="16">
        <v>5.75</v>
      </c>
      <c r="L7" s="20">
        <f t="shared" si="4"/>
        <v>8.25</v>
      </c>
      <c r="M7" s="10">
        <f t="shared" si="5"/>
        <v>10.359</v>
      </c>
      <c r="N7" s="11">
        <f t="shared" si="0"/>
        <v>13</v>
      </c>
      <c r="O7" s="12" t="str">
        <f t="shared" si="1"/>
        <v>Admis</v>
      </c>
    </row>
    <row r="8" spans="1:17" ht="15.75" x14ac:dyDescent="0.25">
      <c r="A8" s="4">
        <v>6</v>
      </c>
      <c r="B8" s="5" t="s">
        <v>22</v>
      </c>
      <c r="C8" s="5" t="s">
        <v>10</v>
      </c>
      <c r="D8" s="16">
        <v>10.5</v>
      </c>
      <c r="E8" s="16">
        <v>9.75</v>
      </c>
      <c r="F8" s="20">
        <f t="shared" si="2"/>
        <v>10.050000000000001</v>
      </c>
      <c r="G8" s="10">
        <v>10</v>
      </c>
      <c r="H8" s="10">
        <v>3.25</v>
      </c>
      <c r="I8" s="20">
        <f t="shared" si="3"/>
        <v>5.95</v>
      </c>
      <c r="J8" s="16">
        <v>7</v>
      </c>
      <c r="K8" s="16">
        <v>5</v>
      </c>
      <c r="L8" s="20">
        <f t="shared" si="4"/>
        <v>5.8000000000000007</v>
      </c>
      <c r="M8" s="10">
        <f t="shared" si="5"/>
        <v>7.45</v>
      </c>
      <c r="N8" s="11">
        <f t="shared" si="0"/>
        <v>4</v>
      </c>
      <c r="O8" s="12" t="str">
        <f t="shared" si="1"/>
        <v>Ajourné</v>
      </c>
    </row>
    <row r="9" spans="1:17" ht="15.75" x14ac:dyDescent="0.25">
      <c r="A9" s="4">
        <v>7</v>
      </c>
      <c r="B9" s="4" t="s">
        <v>23</v>
      </c>
      <c r="C9" s="4" t="s">
        <v>24</v>
      </c>
      <c r="D9" s="17"/>
      <c r="E9" s="17"/>
      <c r="F9" s="20"/>
      <c r="G9" s="10"/>
      <c r="H9" s="10"/>
      <c r="I9" s="20"/>
      <c r="J9" s="16"/>
      <c r="K9" s="16"/>
      <c r="L9" s="20"/>
      <c r="M9" s="10"/>
      <c r="N9" s="11"/>
      <c r="O9" s="12"/>
    </row>
    <row r="10" spans="1:17" ht="15.75" x14ac:dyDescent="0.25">
      <c r="A10" s="4">
        <v>8</v>
      </c>
      <c r="B10" s="4" t="s">
        <v>25</v>
      </c>
      <c r="C10" s="4" t="s">
        <v>26</v>
      </c>
      <c r="D10" s="16">
        <v>10.5</v>
      </c>
      <c r="E10" s="16">
        <v>7.25</v>
      </c>
      <c r="F10" s="20">
        <f t="shared" si="2"/>
        <v>8.5500000000000007</v>
      </c>
      <c r="G10" s="10">
        <v>8</v>
      </c>
      <c r="H10" s="10">
        <v>8.25</v>
      </c>
      <c r="I10" s="20">
        <f t="shared" si="3"/>
        <v>8.15</v>
      </c>
      <c r="J10" s="16">
        <v>19.75</v>
      </c>
      <c r="K10" s="16">
        <v>6</v>
      </c>
      <c r="L10" s="20">
        <f t="shared" si="4"/>
        <v>11.5</v>
      </c>
      <c r="M10" s="10">
        <f t="shared" si="5"/>
        <v>9.1375000000000011</v>
      </c>
      <c r="N10" s="11">
        <f t="shared" si="0"/>
        <v>4</v>
      </c>
      <c r="O10" s="12" t="str">
        <f t="shared" si="1"/>
        <v>Ajourné</v>
      </c>
    </row>
    <row r="11" spans="1:17" ht="15.75" x14ac:dyDescent="0.25">
      <c r="A11" s="4">
        <v>9</v>
      </c>
      <c r="B11" s="4" t="s">
        <v>27</v>
      </c>
      <c r="C11" s="4" t="s">
        <v>28</v>
      </c>
      <c r="D11" s="16">
        <v>10</v>
      </c>
      <c r="E11" s="16">
        <v>3.25</v>
      </c>
      <c r="F11" s="20">
        <f t="shared" si="2"/>
        <v>5.95</v>
      </c>
      <c r="G11" s="10">
        <v>14.5</v>
      </c>
      <c r="H11" s="10">
        <v>14</v>
      </c>
      <c r="I11" s="20">
        <f t="shared" si="3"/>
        <v>14.200000000000001</v>
      </c>
      <c r="J11" s="16">
        <v>11.75</v>
      </c>
      <c r="K11" s="16">
        <v>4.5</v>
      </c>
      <c r="L11" s="20">
        <f t="shared" si="4"/>
        <v>7.4</v>
      </c>
      <c r="M11" s="10">
        <f t="shared" si="5"/>
        <v>9.40625</v>
      </c>
      <c r="N11" s="11">
        <f t="shared" si="0"/>
        <v>5</v>
      </c>
      <c r="O11" s="12" t="str">
        <f t="shared" si="1"/>
        <v>Ajourné</v>
      </c>
    </row>
    <row r="12" spans="1:17" ht="15.75" x14ac:dyDescent="0.25">
      <c r="A12" s="4">
        <v>10</v>
      </c>
      <c r="B12" s="4" t="s">
        <v>29</v>
      </c>
      <c r="C12" s="4" t="s">
        <v>30</v>
      </c>
      <c r="D12" s="16">
        <v>12</v>
      </c>
      <c r="E12" s="16">
        <v>7.75</v>
      </c>
      <c r="F12" s="20">
        <f t="shared" si="2"/>
        <v>9.4499999999999993</v>
      </c>
      <c r="G12" s="10">
        <v>13</v>
      </c>
      <c r="H12" s="10">
        <v>13</v>
      </c>
      <c r="I12" s="20">
        <f t="shared" si="3"/>
        <v>13</v>
      </c>
      <c r="J12" s="16">
        <v>17.75</v>
      </c>
      <c r="K12" s="16">
        <v>6</v>
      </c>
      <c r="L12" s="20">
        <f t="shared" si="4"/>
        <v>10.7</v>
      </c>
      <c r="M12" s="10">
        <f t="shared" si="5"/>
        <v>11.09375</v>
      </c>
      <c r="N12" s="11">
        <f t="shared" si="0"/>
        <v>13</v>
      </c>
      <c r="O12" s="12" t="str">
        <f t="shared" si="1"/>
        <v>Admis</v>
      </c>
    </row>
    <row r="13" spans="1:17" ht="15.75" x14ac:dyDescent="0.25">
      <c r="A13" s="4">
        <v>11</v>
      </c>
      <c r="B13" s="4" t="s">
        <v>31</v>
      </c>
      <c r="C13" s="4" t="s">
        <v>32</v>
      </c>
      <c r="D13" s="16">
        <v>10</v>
      </c>
      <c r="E13" s="16">
        <v>4.75</v>
      </c>
      <c r="F13" s="20">
        <f t="shared" si="2"/>
        <v>6.85</v>
      </c>
      <c r="G13" s="10">
        <v>11.23076923076923</v>
      </c>
      <c r="H13" s="10">
        <v>1.25</v>
      </c>
      <c r="I13" s="20">
        <f t="shared" si="3"/>
        <v>5.2423076923076923</v>
      </c>
      <c r="J13" s="16">
        <v>10</v>
      </c>
      <c r="K13" s="16">
        <v>1</v>
      </c>
      <c r="L13" s="20">
        <f t="shared" si="4"/>
        <v>4.5999999999999996</v>
      </c>
      <c r="M13" s="10">
        <f t="shared" si="5"/>
        <v>5.684615384615384</v>
      </c>
      <c r="N13" s="11">
        <f t="shared" si="0"/>
        <v>0</v>
      </c>
      <c r="O13" s="12" t="str">
        <f t="shared" si="1"/>
        <v>Ajourné</v>
      </c>
    </row>
    <row r="14" spans="1:17" ht="15.75" x14ac:dyDescent="0.25">
      <c r="A14" s="4">
        <v>12</v>
      </c>
      <c r="B14" s="4" t="s">
        <v>33</v>
      </c>
      <c r="C14" s="4" t="s">
        <v>34</v>
      </c>
      <c r="D14" s="16">
        <v>7</v>
      </c>
      <c r="E14" s="16">
        <v>5.5</v>
      </c>
      <c r="F14" s="20">
        <f t="shared" si="2"/>
        <v>6.1</v>
      </c>
      <c r="G14" s="10">
        <v>12.25</v>
      </c>
      <c r="H14" s="10">
        <v>8</v>
      </c>
      <c r="I14" s="20">
        <f t="shared" si="3"/>
        <v>9.6999999999999993</v>
      </c>
      <c r="J14" s="16">
        <v>11.75</v>
      </c>
      <c r="K14" s="16">
        <v>6.5</v>
      </c>
      <c r="L14" s="20">
        <f t="shared" si="4"/>
        <v>8.6</v>
      </c>
      <c r="M14" s="10">
        <f t="shared" si="5"/>
        <v>8.0749999999999993</v>
      </c>
      <c r="N14" s="11">
        <f t="shared" si="0"/>
        <v>0</v>
      </c>
      <c r="O14" s="12" t="str">
        <f t="shared" si="1"/>
        <v>Ajourné</v>
      </c>
    </row>
    <row r="15" spans="1:17" ht="15.75" x14ac:dyDescent="0.25">
      <c r="A15" s="4">
        <v>13</v>
      </c>
      <c r="B15" s="4" t="s">
        <v>35</v>
      </c>
      <c r="C15" s="4" t="s">
        <v>10</v>
      </c>
      <c r="D15" s="16">
        <v>10</v>
      </c>
      <c r="E15" s="16">
        <v>7</v>
      </c>
      <c r="F15" s="20">
        <f t="shared" si="2"/>
        <v>8.1999999999999993</v>
      </c>
      <c r="G15" s="10">
        <v>12.46</v>
      </c>
      <c r="H15" s="10">
        <v>6</v>
      </c>
      <c r="I15" s="20">
        <f t="shared" si="3"/>
        <v>8.5839999999999996</v>
      </c>
      <c r="J15" s="16">
        <v>2.75</v>
      </c>
      <c r="K15" s="16">
        <v>4</v>
      </c>
      <c r="L15" s="20">
        <f t="shared" si="4"/>
        <v>3.5</v>
      </c>
      <c r="M15" s="10">
        <f t="shared" si="5"/>
        <v>7.1689999999999996</v>
      </c>
      <c r="N15" s="11">
        <f t="shared" si="0"/>
        <v>0</v>
      </c>
      <c r="O15" s="12" t="str">
        <f t="shared" si="1"/>
        <v>Ajourné</v>
      </c>
    </row>
    <row r="16" spans="1:17" ht="15.75" x14ac:dyDescent="0.25">
      <c r="A16" s="4">
        <v>14</v>
      </c>
      <c r="B16" s="4" t="s">
        <v>36</v>
      </c>
      <c r="C16" s="4" t="s">
        <v>37</v>
      </c>
      <c r="D16" s="16">
        <v>13</v>
      </c>
      <c r="E16" s="16">
        <v>10.75</v>
      </c>
      <c r="F16" s="20">
        <f t="shared" si="2"/>
        <v>11.65</v>
      </c>
      <c r="G16" s="10">
        <v>13.42</v>
      </c>
      <c r="H16" s="10">
        <v>13.75</v>
      </c>
      <c r="I16" s="20">
        <f t="shared" si="3"/>
        <v>13.618</v>
      </c>
      <c r="J16" s="16">
        <v>12</v>
      </c>
      <c r="K16" s="16">
        <v>10.25</v>
      </c>
      <c r="L16" s="20">
        <f t="shared" si="4"/>
        <v>10.95</v>
      </c>
      <c r="M16" s="10">
        <f t="shared" si="5"/>
        <v>12.213000000000001</v>
      </c>
      <c r="N16" s="11">
        <f t="shared" si="0"/>
        <v>13</v>
      </c>
      <c r="O16" s="12" t="str">
        <f t="shared" si="1"/>
        <v>Admis</v>
      </c>
    </row>
    <row r="17" spans="1:15" ht="15.75" x14ac:dyDescent="0.25">
      <c r="A17" s="4">
        <v>15</v>
      </c>
      <c r="B17" s="4" t="s">
        <v>38</v>
      </c>
      <c r="C17" s="4" t="s">
        <v>39</v>
      </c>
      <c r="D17" s="16">
        <v>12.25</v>
      </c>
      <c r="E17" s="16">
        <v>8.5</v>
      </c>
      <c r="F17" s="20">
        <f t="shared" si="2"/>
        <v>10</v>
      </c>
      <c r="G17" s="10">
        <v>15.75</v>
      </c>
      <c r="H17" s="10">
        <v>11</v>
      </c>
      <c r="I17" s="20">
        <f t="shared" si="3"/>
        <v>12.9</v>
      </c>
      <c r="J17" s="16">
        <v>13.25</v>
      </c>
      <c r="K17" s="16">
        <v>10</v>
      </c>
      <c r="L17" s="20">
        <f t="shared" si="4"/>
        <v>11.3</v>
      </c>
      <c r="M17" s="10">
        <f t="shared" si="5"/>
        <v>11.412500000000001</v>
      </c>
      <c r="N17" s="11">
        <f t="shared" si="0"/>
        <v>13</v>
      </c>
      <c r="O17" s="12" t="str">
        <f t="shared" si="1"/>
        <v>Admis</v>
      </c>
    </row>
    <row r="18" spans="1:15" ht="15.75" x14ac:dyDescent="0.25">
      <c r="A18" s="4">
        <v>16</v>
      </c>
      <c r="B18" s="4" t="s">
        <v>38</v>
      </c>
      <c r="C18" s="4" t="s">
        <v>40</v>
      </c>
      <c r="D18" s="16">
        <v>12</v>
      </c>
      <c r="E18" s="16">
        <v>8.75</v>
      </c>
      <c r="F18" s="20">
        <f t="shared" si="2"/>
        <v>10.050000000000001</v>
      </c>
      <c r="G18" s="10">
        <v>5</v>
      </c>
      <c r="H18" s="10">
        <v>4</v>
      </c>
      <c r="I18" s="20">
        <f t="shared" si="3"/>
        <v>4.4000000000000004</v>
      </c>
      <c r="J18" s="16">
        <v>5.25</v>
      </c>
      <c r="K18" s="16">
        <v>5.25</v>
      </c>
      <c r="L18" s="20">
        <f t="shared" si="4"/>
        <v>5.25</v>
      </c>
      <c r="M18" s="10">
        <f t="shared" si="5"/>
        <v>6.7312500000000002</v>
      </c>
      <c r="N18" s="11">
        <f t="shared" si="0"/>
        <v>4</v>
      </c>
      <c r="O18" s="12" t="str">
        <f t="shared" si="1"/>
        <v>Ajourné</v>
      </c>
    </row>
    <row r="19" spans="1:15" ht="15.75" x14ac:dyDescent="0.25">
      <c r="A19" s="4">
        <v>17</v>
      </c>
      <c r="B19" s="6" t="s">
        <v>41</v>
      </c>
      <c r="C19" s="6" t="s">
        <v>42</v>
      </c>
      <c r="D19" s="16">
        <v>6</v>
      </c>
      <c r="E19" s="16">
        <v>1.25</v>
      </c>
      <c r="F19" s="20">
        <f t="shared" si="2"/>
        <v>3.1500000000000004</v>
      </c>
      <c r="G19" s="10">
        <v>8</v>
      </c>
      <c r="H19" s="10">
        <v>1.25</v>
      </c>
      <c r="I19" s="20">
        <f t="shared" si="3"/>
        <v>3.95</v>
      </c>
      <c r="J19" s="16">
        <v>0</v>
      </c>
      <c r="K19" s="16">
        <v>1</v>
      </c>
      <c r="L19" s="20">
        <f t="shared" si="4"/>
        <v>0.6</v>
      </c>
      <c r="M19" s="10">
        <f t="shared" si="5"/>
        <v>2.8125000000000004</v>
      </c>
      <c r="N19" s="11">
        <f t="shared" si="0"/>
        <v>0</v>
      </c>
      <c r="O19" s="12" t="str">
        <f t="shared" si="1"/>
        <v>Ajourné</v>
      </c>
    </row>
    <row r="20" spans="1:15" ht="15.75" x14ac:dyDescent="0.25">
      <c r="A20" s="4">
        <v>18</v>
      </c>
      <c r="B20" s="4" t="s">
        <v>43</v>
      </c>
      <c r="C20" s="4" t="s">
        <v>44</v>
      </c>
      <c r="D20" s="16">
        <v>10</v>
      </c>
      <c r="E20" s="16">
        <v>7.25</v>
      </c>
      <c r="F20" s="20">
        <f t="shared" si="2"/>
        <v>8.35</v>
      </c>
      <c r="G20" s="10">
        <v>8.3076923076923084</v>
      </c>
      <c r="H20" s="10">
        <v>6.75</v>
      </c>
      <c r="I20" s="20">
        <f t="shared" si="3"/>
        <v>7.3730769230769235</v>
      </c>
      <c r="J20" s="16">
        <v>5.5</v>
      </c>
      <c r="K20" s="16">
        <v>5.75</v>
      </c>
      <c r="L20" s="20">
        <f t="shared" si="4"/>
        <v>5.65</v>
      </c>
      <c r="M20" s="10">
        <f t="shared" si="5"/>
        <v>7.3086538461538453</v>
      </c>
      <c r="N20" s="11">
        <f t="shared" si="0"/>
        <v>0</v>
      </c>
      <c r="O20" s="12" t="str">
        <f t="shared" si="1"/>
        <v>Ajourné</v>
      </c>
    </row>
    <row r="21" spans="1:15" ht="15.75" x14ac:dyDescent="0.25">
      <c r="A21" s="4">
        <v>19</v>
      </c>
      <c r="B21" s="4" t="s">
        <v>45</v>
      </c>
      <c r="C21" s="4" t="s">
        <v>46</v>
      </c>
      <c r="D21" s="16">
        <v>10</v>
      </c>
      <c r="E21" s="16">
        <v>3</v>
      </c>
      <c r="F21" s="20">
        <f t="shared" si="2"/>
        <v>5.8</v>
      </c>
      <c r="G21" s="10">
        <v>13.85</v>
      </c>
      <c r="H21" s="10">
        <v>12.75</v>
      </c>
      <c r="I21" s="20">
        <f t="shared" si="3"/>
        <v>13.19</v>
      </c>
      <c r="J21" s="16">
        <v>13.5</v>
      </c>
      <c r="K21" s="16">
        <v>4.5</v>
      </c>
      <c r="L21" s="20">
        <f t="shared" si="4"/>
        <v>8.1</v>
      </c>
      <c r="M21" s="10">
        <f t="shared" si="5"/>
        <v>9.1462500000000002</v>
      </c>
      <c r="N21" s="11">
        <f t="shared" si="0"/>
        <v>5</v>
      </c>
      <c r="O21" s="12" t="str">
        <f t="shared" si="1"/>
        <v>Ajourné</v>
      </c>
    </row>
    <row r="22" spans="1:15" ht="15.75" x14ac:dyDescent="0.25">
      <c r="A22" s="4">
        <v>20</v>
      </c>
      <c r="B22" s="4" t="s">
        <v>47</v>
      </c>
      <c r="C22" s="4" t="s">
        <v>48</v>
      </c>
      <c r="D22" s="16">
        <v>10.5</v>
      </c>
      <c r="E22" s="16">
        <v>12.25</v>
      </c>
      <c r="F22" s="20">
        <f t="shared" si="2"/>
        <v>11.55</v>
      </c>
      <c r="G22" s="10">
        <v>13.26923076923077</v>
      </c>
      <c r="H22" s="10">
        <v>17.5</v>
      </c>
      <c r="I22" s="20">
        <f t="shared" si="3"/>
        <v>15.807692307692308</v>
      </c>
      <c r="J22" s="16">
        <v>19</v>
      </c>
      <c r="K22" s="16">
        <v>11.5</v>
      </c>
      <c r="L22" s="20">
        <f t="shared" si="4"/>
        <v>14.5</v>
      </c>
      <c r="M22" s="10">
        <f t="shared" si="5"/>
        <v>13.884134615384617</v>
      </c>
      <c r="N22" s="11">
        <f t="shared" si="0"/>
        <v>13</v>
      </c>
      <c r="O22" s="12" t="str">
        <f t="shared" si="1"/>
        <v>Admis</v>
      </c>
    </row>
    <row r="23" spans="1:15" ht="15.75" x14ac:dyDescent="0.25">
      <c r="A23" s="4">
        <v>21</v>
      </c>
      <c r="B23" s="4" t="s">
        <v>49</v>
      </c>
      <c r="C23" s="4" t="s">
        <v>50</v>
      </c>
      <c r="D23" s="16"/>
      <c r="E23" s="16"/>
      <c r="F23" s="20"/>
      <c r="G23" s="10"/>
      <c r="H23" s="10"/>
      <c r="I23" s="20"/>
      <c r="J23" s="16"/>
      <c r="K23" s="16"/>
      <c r="L23" s="20"/>
      <c r="M23" s="10"/>
      <c r="N23" s="11"/>
      <c r="O23" s="12"/>
    </row>
    <row r="24" spans="1:15" ht="15.75" x14ac:dyDescent="0.25">
      <c r="A24" s="4">
        <v>22</v>
      </c>
      <c r="B24" s="4" t="s">
        <v>51</v>
      </c>
      <c r="C24" s="4" t="s">
        <v>52</v>
      </c>
      <c r="D24" s="16">
        <v>7</v>
      </c>
      <c r="E24" s="16">
        <v>4.5</v>
      </c>
      <c r="F24" s="20">
        <f t="shared" si="2"/>
        <v>5.5</v>
      </c>
      <c r="G24" s="10">
        <v>15.5</v>
      </c>
      <c r="H24" s="10">
        <v>8.5</v>
      </c>
      <c r="I24" s="20">
        <f t="shared" si="3"/>
        <v>11.3</v>
      </c>
      <c r="J24" s="16">
        <v>3.25</v>
      </c>
      <c r="K24" s="16">
        <v>2.5</v>
      </c>
      <c r="L24" s="20">
        <f t="shared" si="4"/>
        <v>2.8</v>
      </c>
      <c r="M24" s="10">
        <f t="shared" si="5"/>
        <v>7.0000000000000009</v>
      </c>
      <c r="N24" s="11">
        <f t="shared" si="0"/>
        <v>5</v>
      </c>
      <c r="O24" s="12" t="str">
        <f t="shared" si="1"/>
        <v>Ajourné</v>
      </c>
    </row>
    <row r="25" spans="1:15" ht="15.75" x14ac:dyDescent="0.25">
      <c r="A25" s="4">
        <v>23</v>
      </c>
      <c r="B25" s="4" t="s">
        <v>53</v>
      </c>
      <c r="C25" s="4" t="s">
        <v>54</v>
      </c>
      <c r="D25" s="16">
        <v>11.25</v>
      </c>
      <c r="E25" s="16">
        <v>9.25</v>
      </c>
      <c r="F25" s="20">
        <f t="shared" si="2"/>
        <v>10.050000000000001</v>
      </c>
      <c r="G25" s="10">
        <v>12.54</v>
      </c>
      <c r="H25" s="10">
        <v>9</v>
      </c>
      <c r="I25" s="20">
        <f t="shared" si="3"/>
        <v>10.416</v>
      </c>
      <c r="J25" s="16">
        <v>3</v>
      </c>
      <c r="K25" s="16">
        <v>6</v>
      </c>
      <c r="L25" s="20">
        <f t="shared" si="4"/>
        <v>4.8</v>
      </c>
      <c r="M25" s="10">
        <f t="shared" si="5"/>
        <v>8.8747500000000006</v>
      </c>
      <c r="N25" s="11">
        <f t="shared" si="0"/>
        <v>9</v>
      </c>
      <c r="O25" s="12" t="str">
        <f t="shared" si="1"/>
        <v>Ajourné</v>
      </c>
    </row>
    <row r="26" spans="1:15" ht="15.75" x14ac:dyDescent="0.25">
      <c r="A26" s="4">
        <v>24</v>
      </c>
      <c r="B26" s="4" t="s">
        <v>55</v>
      </c>
      <c r="C26" s="4" t="s">
        <v>56</v>
      </c>
      <c r="D26" s="16">
        <v>10</v>
      </c>
      <c r="E26" s="16">
        <v>7.5</v>
      </c>
      <c r="F26" s="20">
        <f t="shared" si="2"/>
        <v>8.5</v>
      </c>
      <c r="G26" s="10">
        <v>15</v>
      </c>
      <c r="H26" s="10">
        <v>7</v>
      </c>
      <c r="I26" s="20">
        <f t="shared" si="3"/>
        <v>10.199999999999999</v>
      </c>
      <c r="J26" s="16">
        <v>13</v>
      </c>
      <c r="K26" s="16">
        <v>10.5</v>
      </c>
      <c r="L26" s="20">
        <f t="shared" si="4"/>
        <v>11.5</v>
      </c>
      <c r="M26" s="10">
        <f t="shared" si="5"/>
        <v>9.8874999999999993</v>
      </c>
      <c r="N26" s="11">
        <f t="shared" si="0"/>
        <v>9</v>
      </c>
      <c r="O26" s="12" t="str">
        <f t="shared" si="1"/>
        <v>Ajourné</v>
      </c>
    </row>
    <row r="27" spans="1:15" ht="15.75" x14ac:dyDescent="0.25">
      <c r="A27" s="4">
        <v>25</v>
      </c>
      <c r="B27" s="4" t="s">
        <v>57</v>
      </c>
      <c r="C27" s="4" t="s">
        <v>58</v>
      </c>
      <c r="D27" s="16">
        <v>0</v>
      </c>
      <c r="E27" s="16">
        <v>0</v>
      </c>
      <c r="F27" s="20">
        <f t="shared" si="2"/>
        <v>0</v>
      </c>
      <c r="G27" s="10">
        <v>15</v>
      </c>
      <c r="H27" s="10">
        <v>10.5</v>
      </c>
      <c r="I27" s="20">
        <f t="shared" si="3"/>
        <v>12.3</v>
      </c>
      <c r="J27" s="16">
        <v>8</v>
      </c>
      <c r="K27" s="16">
        <v>3</v>
      </c>
      <c r="L27" s="20">
        <f t="shared" si="4"/>
        <v>5</v>
      </c>
      <c r="M27" s="10">
        <f t="shared" si="5"/>
        <v>5.8625000000000007</v>
      </c>
      <c r="N27" s="11">
        <f t="shared" si="0"/>
        <v>5</v>
      </c>
      <c r="O27" s="12" t="str">
        <f t="shared" si="1"/>
        <v>Ajourné</v>
      </c>
    </row>
    <row r="28" spans="1:15" ht="15.75" x14ac:dyDescent="0.25">
      <c r="A28" s="4">
        <v>26</v>
      </c>
      <c r="B28" s="7" t="s">
        <v>59</v>
      </c>
      <c r="C28" s="7" t="s">
        <v>60</v>
      </c>
      <c r="D28" s="16">
        <v>11</v>
      </c>
      <c r="E28" s="16">
        <v>6.75</v>
      </c>
      <c r="F28" s="20">
        <f t="shared" si="2"/>
        <v>8.4499999999999993</v>
      </c>
      <c r="G28" s="10">
        <v>12.5</v>
      </c>
      <c r="H28" s="10">
        <v>6.5</v>
      </c>
      <c r="I28" s="20">
        <f t="shared" si="3"/>
        <v>8.9</v>
      </c>
      <c r="J28" s="16">
        <v>13.5</v>
      </c>
      <c r="K28" s="16">
        <v>6.5</v>
      </c>
      <c r="L28" s="20">
        <f t="shared" si="4"/>
        <v>9.3000000000000007</v>
      </c>
      <c r="M28" s="10">
        <f t="shared" si="5"/>
        <v>8.8312500000000007</v>
      </c>
      <c r="N28" s="11">
        <f t="shared" si="0"/>
        <v>0</v>
      </c>
      <c r="O28" s="12" t="str">
        <f t="shared" si="1"/>
        <v>Ajourné</v>
      </c>
    </row>
    <row r="29" spans="1:15" ht="15.75" x14ac:dyDescent="0.25">
      <c r="A29" s="4">
        <v>27</v>
      </c>
      <c r="B29" s="4" t="s">
        <v>61</v>
      </c>
      <c r="C29" s="4" t="s">
        <v>62</v>
      </c>
      <c r="D29" s="16"/>
      <c r="E29" s="16"/>
      <c r="F29" s="20"/>
      <c r="G29" s="10" t="s">
        <v>227</v>
      </c>
      <c r="H29" s="10" t="s">
        <v>227</v>
      </c>
      <c r="I29" s="20"/>
      <c r="J29" s="16">
        <v>3</v>
      </c>
      <c r="K29" s="16">
        <v>0.5</v>
      </c>
      <c r="L29" s="20">
        <f t="shared" si="4"/>
        <v>1.5000000000000002</v>
      </c>
      <c r="M29" s="10"/>
      <c r="N29" s="11"/>
      <c r="O29" s="12"/>
    </row>
    <row r="30" spans="1:15" ht="15.75" x14ac:dyDescent="0.25">
      <c r="A30" s="4">
        <v>28</v>
      </c>
      <c r="B30" s="4" t="s">
        <v>63</v>
      </c>
      <c r="C30" s="4" t="s">
        <v>64</v>
      </c>
      <c r="D30" s="16">
        <v>5.5</v>
      </c>
      <c r="E30" s="16">
        <v>0</v>
      </c>
      <c r="F30" s="20">
        <f t="shared" si="2"/>
        <v>2.2000000000000002</v>
      </c>
      <c r="G30" s="10">
        <v>7</v>
      </c>
      <c r="H30" s="10">
        <v>0</v>
      </c>
      <c r="I30" s="20">
        <f t="shared" si="3"/>
        <v>2.8000000000000003</v>
      </c>
      <c r="J30" s="16">
        <v>5.5</v>
      </c>
      <c r="K30" s="16">
        <v>0</v>
      </c>
      <c r="L30" s="20">
        <f t="shared" si="4"/>
        <v>2.2000000000000002</v>
      </c>
      <c r="M30" s="10">
        <f t="shared" si="5"/>
        <v>2.4249999999999998</v>
      </c>
      <c r="N30" s="11">
        <f t="shared" si="0"/>
        <v>0</v>
      </c>
      <c r="O30" s="12" t="str">
        <f t="shared" si="1"/>
        <v>Ajourné</v>
      </c>
    </row>
    <row r="31" spans="1:15" ht="15.75" x14ac:dyDescent="0.25">
      <c r="A31" s="4">
        <v>29</v>
      </c>
      <c r="B31" s="4" t="s">
        <v>65</v>
      </c>
      <c r="C31" s="4" t="s">
        <v>66</v>
      </c>
      <c r="D31" s="16"/>
      <c r="E31" s="16"/>
      <c r="F31" s="20"/>
      <c r="G31" s="10"/>
      <c r="H31" s="10"/>
      <c r="I31" s="20"/>
      <c r="J31" s="16"/>
      <c r="K31" s="16"/>
      <c r="L31" s="20"/>
      <c r="M31" s="10"/>
      <c r="N31" s="11"/>
      <c r="O31" s="12"/>
    </row>
    <row r="32" spans="1:15" ht="15.75" x14ac:dyDescent="0.25">
      <c r="A32" s="4">
        <v>30</v>
      </c>
      <c r="B32" s="4" t="s">
        <v>67</v>
      </c>
      <c r="C32" s="4" t="s">
        <v>68</v>
      </c>
      <c r="D32" s="16">
        <v>13.5</v>
      </c>
      <c r="E32" s="16">
        <v>11.5</v>
      </c>
      <c r="F32" s="20">
        <f t="shared" si="2"/>
        <v>12.3</v>
      </c>
      <c r="G32" s="10">
        <v>15.12</v>
      </c>
      <c r="H32" s="10" t="s">
        <v>227</v>
      </c>
      <c r="I32" s="20"/>
      <c r="J32" s="16">
        <v>17.5</v>
      </c>
      <c r="K32" s="16" t="s">
        <v>227</v>
      </c>
      <c r="L32" s="20"/>
      <c r="M32" s="10"/>
      <c r="N32" s="11"/>
      <c r="O32" s="12"/>
    </row>
    <row r="33" spans="1:15" ht="15.75" x14ac:dyDescent="0.25">
      <c r="A33" s="4">
        <v>31</v>
      </c>
      <c r="B33" s="4" t="s">
        <v>67</v>
      </c>
      <c r="C33" s="4" t="s">
        <v>15</v>
      </c>
      <c r="D33" s="16"/>
      <c r="E33" s="16"/>
      <c r="F33" s="20"/>
      <c r="G33" s="10"/>
      <c r="H33" s="10"/>
      <c r="I33" s="20"/>
      <c r="J33" s="16">
        <v>0</v>
      </c>
      <c r="K33" s="16">
        <v>5</v>
      </c>
      <c r="L33" s="20">
        <f t="shared" si="4"/>
        <v>3</v>
      </c>
      <c r="M33" s="10"/>
      <c r="N33" s="11"/>
      <c r="O33" s="12"/>
    </row>
    <row r="34" spans="1:15" ht="15.75" x14ac:dyDescent="0.25">
      <c r="A34" s="4">
        <v>32</v>
      </c>
      <c r="B34" s="4" t="s">
        <v>69</v>
      </c>
      <c r="C34" s="4" t="s">
        <v>70</v>
      </c>
      <c r="D34" s="16"/>
      <c r="E34" s="16"/>
      <c r="F34" s="20"/>
      <c r="G34" s="10"/>
      <c r="H34" s="10"/>
      <c r="I34" s="20"/>
      <c r="J34" s="16"/>
      <c r="K34" s="16"/>
      <c r="L34" s="20"/>
      <c r="M34" s="10"/>
      <c r="N34" s="11"/>
      <c r="O34" s="12"/>
    </row>
    <row r="35" spans="1:15" ht="15.75" x14ac:dyDescent="0.25">
      <c r="A35" s="4">
        <v>33</v>
      </c>
      <c r="B35" s="4" t="s">
        <v>71</v>
      </c>
      <c r="C35" s="4" t="s">
        <v>72</v>
      </c>
      <c r="D35" s="16">
        <v>10</v>
      </c>
      <c r="E35" s="16">
        <v>3.5</v>
      </c>
      <c r="F35" s="20">
        <f t="shared" si="2"/>
        <v>6.1</v>
      </c>
      <c r="G35" s="10">
        <v>11.75</v>
      </c>
      <c r="H35" s="10">
        <v>2.5</v>
      </c>
      <c r="I35" s="20">
        <f t="shared" si="3"/>
        <v>6.2</v>
      </c>
      <c r="J35" s="16">
        <v>5.25</v>
      </c>
      <c r="K35" s="16">
        <v>1.75</v>
      </c>
      <c r="L35" s="20">
        <f t="shared" si="4"/>
        <v>3.1500000000000004</v>
      </c>
      <c r="M35" s="10">
        <f t="shared" si="5"/>
        <v>5.4</v>
      </c>
      <c r="N35" s="11">
        <f t="shared" si="0"/>
        <v>0</v>
      </c>
      <c r="O35" s="12" t="str">
        <f t="shared" si="1"/>
        <v>Ajourné</v>
      </c>
    </row>
    <row r="36" spans="1:15" ht="15.75" x14ac:dyDescent="0.25">
      <c r="A36" s="4">
        <v>34</v>
      </c>
      <c r="B36" s="4" t="s">
        <v>73</v>
      </c>
      <c r="C36" s="4" t="s">
        <v>74</v>
      </c>
      <c r="D36" s="16">
        <v>11</v>
      </c>
      <c r="E36" s="16">
        <v>6.75</v>
      </c>
      <c r="F36" s="20">
        <f t="shared" si="2"/>
        <v>8.4499999999999993</v>
      </c>
      <c r="G36" s="10">
        <v>13.5</v>
      </c>
      <c r="H36" s="10">
        <v>8.5</v>
      </c>
      <c r="I36" s="20">
        <f t="shared" si="3"/>
        <v>10.5</v>
      </c>
      <c r="J36" s="16">
        <v>10</v>
      </c>
      <c r="K36" s="16">
        <v>7.25</v>
      </c>
      <c r="L36" s="20">
        <f t="shared" si="4"/>
        <v>8.35</v>
      </c>
      <c r="M36" s="10">
        <f t="shared" si="5"/>
        <v>9.1937499999999996</v>
      </c>
      <c r="N36" s="11">
        <f t="shared" si="0"/>
        <v>5</v>
      </c>
      <c r="O36" s="12" t="str">
        <f t="shared" si="1"/>
        <v>Ajourné</v>
      </c>
    </row>
    <row r="37" spans="1:15" ht="15.75" x14ac:dyDescent="0.25">
      <c r="A37" s="4">
        <v>35</v>
      </c>
      <c r="B37" s="6" t="s">
        <v>75</v>
      </c>
      <c r="C37" s="6" t="s">
        <v>76</v>
      </c>
      <c r="D37" s="16">
        <v>13.5</v>
      </c>
      <c r="E37" s="16">
        <v>5</v>
      </c>
      <c r="F37" s="20">
        <f t="shared" si="2"/>
        <v>8.4</v>
      </c>
      <c r="G37" s="10">
        <v>16.5</v>
      </c>
      <c r="H37" s="10">
        <v>16</v>
      </c>
      <c r="I37" s="20">
        <f t="shared" si="3"/>
        <v>16.2</v>
      </c>
      <c r="J37" s="16">
        <v>19.25</v>
      </c>
      <c r="K37" s="16">
        <v>10.75</v>
      </c>
      <c r="L37" s="20">
        <f t="shared" si="4"/>
        <v>14.15</v>
      </c>
      <c r="M37" s="10">
        <f t="shared" si="5"/>
        <v>12.762499999999999</v>
      </c>
      <c r="N37" s="11">
        <f t="shared" si="0"/>
        <v>13</v>
      </c>
      <c r="O37" s="12" t="str">
        <f t="shared" si="1"/>
        <v>Admis</v>
      </c>
    </row>
    <row r="38" spans="1:15" ht="15.75" x14ac:dyDescent="0.25">
      <c r="A38" s="4">
        <v>36</v>
      </c>
      <c r="B38" s="4" t="s">
        <v>77</v>
      </c>
      <c r="C38" s="4" t="s">
        <v>78</v>
      </c>
      <c r="D38" s="16">
        <v>10</v>
      </c>
      <c r="E38" s="16">
        <v>4.75</v>
      </c>
      <c r="F38" s="20">
        <f t="shared" si="2"/>
        <v>6.85</v>
      </c>
      <c r="G38" s="10">
        <v>11.538461538461538</v>
      </c>
      <c r="H38" s="10">
        <v>2.5</v>
      </c>
      <c r="I38" s="20">
        <f t="shared" si="3"/>
        <v>6.1153846153846159</v>
      </c>
      <c r="J38" s="16">
        <v>11.75</v>
      </c>
      <c r="K38" s="16">
        <v>3</v>
      </c>
      <c r="L38" s="20">
        <f t="shared" si="4"/>
        <v>6.5</v>
      </c>
      <c r="M38" s="10">
        <f t="shared" si="5"/>
        <v>6.4870192307692305</v>
      </c>
      <c r="N38" s="11">
        <f t="shared" si="0"/>
        <v>0</v>
      </c>
      <c r="O38" s="12" t="str">
        <f t="shared" si="1"/>
        <v>Ajourné</v>
      </c>
    </row>
    <row r="39" spans="1:15" ht="15.75" x14ac:dyDescent="0.25">
      <c r="A39" s="4">
        <v>37</v>
      </c>
      <c r="B39" s="5" t="s">
        <v>79</v>
      </c>
      <c r="C39" s="5" t="s">
        <v>80</v>
      </c>
      <c r="D39" s="16"/>
      <c r="E39" s="16"/>
      <c r="F39" s="20"/>
      <c r="G39" s="10"/>
      <c r="H39" s="10"/>
      <c r="I39" s="20"/>
      <c r="J39" s="16"/>
      <c r="K39" s="16"/>
      <c r="L39" s="20"/>
      <c r="M39" s="10"/>
      <c r="N39" s="11"/>
      <c r="O39" s="12"/>
    </row>
    <row r="40" spans="1:15" ht="15.75" x14ac:dyDescent="0.25">
      <c r="A40" s="4">
        <v>38</v>
      </c>
      <c r="B40" s="7" t="s">
        <v>81</v>
      </c>
      <c r="C40" s="7" t="s">
        <v>82</v>
      </c>
      <c r="D40" s="16">
        <v>5</v>
      </c>
      <c r="E40" s="16">
        <v>0.25</v>
      </c>
      <c r="F40" s="20">
        <f t="shared" si="2"/>
        <v>2.15</v>
      </c>
      <c r="G40" s="10">
        <v>14</v>
      </c>
      <c r="H40" s="10">
        <v>5.5</v>
      </c>
      <c r="I40" s="20">
        <f t="shared" si="3"/>
        <v>8.9</v>
      </c>
      <c r="J40" s="16">
        <v>10.5</v>
      </c>
      <c r="K40" s="16">
        <v>4.5</v>
      </c>
      <c r="L40" s="20">
        <f t="shared" si="4"/>
        <v>6.9</v>
      </c>
      <c r="M40" s="10">
        <f t="shared" si="5"/>
        <v>5.8687500000000004</v>
      </c>
      <c r="N40" s="11">
        <f t="shared" si="0"/>
        <v>0</v>
      </c>
      <c r="O40" s="12" t="str">
        <f t="shared" si="1"/>
        <v>Ajourné</v>
      </c>
    </row>
    <row r="41" spans="1:15" ht="15.75" x14ac:dyDescent="0.25">
      <c r="A41" s="4">
        <v>39</v>
      </c>
      <c r="B41" s="6" t="s">
        <v>83</v>
      </c>
      <c r="C41" s="6" t="s">
        <v>84</v>
      </c>
      <c r="D41" s="16">
        <v>13</v>
      </c>
      <c r="E41" s="16">
        <v>8.75</v>
      </c>
      <c r="F41" s="20">
        <f t="shared" si="2"/>
        <v>10.45</v>
      </c>
      <c r="G41" s="10">
        <v>12.5</v>
      </c>
      <c r="H41" s="10">
        <v>8.5</v>
      </c>
      <c r="I41" s="20">
        <f t="shared" si="3"/>
        <v>10.1</v>
      </c>
      <c r="J41" s="16">
        <v>18.25</v>
      </c>
      <c r="K41" s="16">
        <v>7.75</v>
      </c>
      <c r="L41" s="20">
        <f t="shared" si="4"/>
        <v>11.95</v>
      </c>
      <c r="M41" s="10">
        <f t="shared" si="5"/>
        <v>10.693749999999998</v>
      </c>
      <c r="N41" s="11">
        <f t="shared" si="0"/>
        <v>13</v>
      </c>
      <c r="O41" s="12" t="str">
        <f t="shared" si="1"/>
        <v>Admis</v>
      </c>
    </row>
    <row r="42" spans="1:15" ht="15.75" x14ac:dyDescent="0.25">
      <c r="A42" s="4">
        <v>40</v>
      </c>
      <c r="B42" s="5" t="s">
        <v>85</v>
      </c>
      <c r="C42" s="5" t="s">
        <v>86</v>
      </c>
      <c r="D42" s="16"/>
      <c r="E42" s="16"/>
      <c r="F42" s="20"/>
      <c r="G42" s="10"/>
      <c r="H42" s="10"/>
      <c r="I42" s="20"/>
      <c r="J42" s="16"/>
      <c r="K42" s="16"/>
      <c r="L42" s="20"/>
      <c r="M42" s="10"/>
      <c r="N42" s="11"/>
      <c r="O42" s="12"/>
    </row>
    <row r="43" spans="1:15" ht="15.75" x14ac:dyDescent="0.25">
      <c r="A43" s="4">
        <v>41</v>
      </c>
      <c r="B43" s="4" t="s">
        <v>87</v>
      </c>
      <c r="C43" s="4" t="s">
        <v>88</v>
      </c>
      <c r="D43" s="16">
        <v>13.75</v>
      </c>
      <c r="E43" s="16">
        <v>7.5</v>
      </c>
      <c r="F43" s="20">
        <f t="shared" si="2"/>
        <v>10</v>
      </c>
      <c r="G43" s="10">
        <v>16.5</v>
      </c>
      <c r="H43" s="10">
        <v>13.5</v>
      </c>
      <c r="I43" s="20">
        <f t="shared" si="3"/>
        <v>14.7</v>
      </c>
      <c r="J43" s="16">
        <v>18.75</v>
      </c>
      <c r="K43" s="16">
        <v>14</v>
      </c>
      <c r="L43" s="20">
        <f t="shared" si="4"/>
        <v>15.9</v>
      </c>
      <c r="M43" s="10">
        <f t="shared" si="5"/>
        <v>13.237499999999999</v>
      </c>
      <c r="N43" s="11">
        <f t="shared" si="0"/>
        <v>13</v>
      </c>
      <c r="O43" s="12" t="str">
        <f t="shared" si="1"/>
        <v>Admis</v>
      </c>
    </row>
    <row r="44" spans="1:15" ht="15.75" x14ac:dyDescent="0.25">
      <c r="A44" s="4">
        <v>42</v>
      </c>
      <c r="B44" s="6" t="s">
        <v>89</v>
      </c>
      <c r="C44" s="6" t="s">
        <v>90</v>
      </c>
      <c r="D44" s="16">
        <v>14</v>
      </c>
      <c r="E44" s="16">
        <v>9.5</v>
      </c>
      <c r="F44" s="20">
        <f t="shared" si="2"/>
        <v>11.3</v>
      </c>
      <c r="G44" s="10">
        <v>13.85</v>
      </c>
      <c r="H44" s="10">
        <v>8.75</v>
      </c>
      <c r="I44" s="20">
        <f t="shared" si="3"/>
        <v>10.79</v>
      </c>
      <c r="J44" s="16">
        <v>5</v>
      </c>
      <c r="K44" s="16">
        <v>1.25</v>
      </c>
      <c r="L44" s="20">
        <f t="shared" si="4"/>
        <v>2.75</v>
      </c>
      <c r="M44" s="10">
        <f t="shared" si="5"/>
        <v>8.9712500000000013</v>
      </c>
      <c r="N44" s="11">
        <f t="shared" si="0"/>
        <v>9</v>
      </c>
      <c r="O44" s="12" t="str">
        <f t="shared" si="1"/>
        <v>Ajourné</v>
      </c>
    </row>
    <row r="45" spans="1:15" ht="15.75" x14ac:dyDescent="0.25">
      <c r="A45" s="4">
        <v>43</v>
      </c>
      <c r="B45" s="4" t="s">
        <v>91</v>
      </c>
      <c r="C45" s="4" t="s">
        <v>92</v>
      </c>
      <c r="D45" s="16">
        <v>10.5</v>
      </c>
      <c r="E45" s="16">
        <v>9.75</v>
      </c>
      <c r="F45" s="20">
        <f t="shared" si="2"/>
        <v>10.050000000000001</v>
      </c>
      <c r="G45" s="10">
        <v>10</v>
      </c>
      <c r="H45" s="10">
        <v>6</v>
      </c>
      <c r="I45" s="20">
        <f t="shared" si="3"/>
        <v>7.6</v>
      </c>
      <c r="J45" s="16">
        <v>7.5</v>
      </c>
      <c r="K45" s="16">
        <v>5.25</v>
      </c>
      <c r="L45" s="20">
        <f t="shared" si="4"/>
        <v>6.15</v>
      </c>
      <c r="M45" s="10">
        <f t="shared" si="5"/>
        <v>8.15625</v>
      </c>
      <c r="N45" s="11">
        <f t="shared" si="0"/>
        <v>4</v>
      </c>
      <c r="O45" s="12" t="str">
        <f t="shared" si="1"/>
        <v>Ajourné</v>
      </c>
    </row>
    <row r="46" spans="1:15" ht="15.75" x14ac:dyDescent="0.25">
      <c r="A46" s="4">
        <v>44</v>
      </c>
      <c r="B46" s="5" t="s">
        <v>93</v>
      </c>
      <c r="C46" s="5" t="s">
        <v>94</v>
      </c>
      <c r="D46" s="16">
        <v>10.5</v>
      </c>
      <c r="E46" s="16">
        <v>7</v>
      </c>
      <c r="F46" s="20">
        <f t="shared" si="2"/>
        <v>8.4</v>
      </c>
      <c r="G46" s="10"/>
      <c r="H46" s="10"/>
      <c r="I46" s="20"/>
      <c r="J46" s="16">
        <v>13</v>
      </c>
      <c r="K46" s="16">
        <v>11.75</v>
      </c>
      <c r="L46" s="20">
        <f t="shared" si="4"/>
        <v>12.25</v>
      </c>
      <c r="M46" s="10"/>
      <c r="N46" s="11"/>
      <c r="O46" s="12"/>
    </row>
    <row r="47" spans="1:15" ht="15.75" x14ac:dyDescent="0.25">
      <c r="A47" s="4">
        <v>45</v>
      </c>
      <c r="B47" s="6" t="s">
        <v>95</v>
      </c>
      <c r="C47" s="6" t="s">
        <v>96</v>
      </c>
      <c r="D47" s="16">
        <v>13</v>
      </c>
      <c r="E47" s="16">
        <v>12</v>
      </c>
      <c r="F47" s="20">
        <f t="shared" si="2"/>
        <v>12.399999999999999</v>
      </c>
      <c r="G47" s="10">
        <v>11.307692307692308</v>
      </c>
      <c r="H47" s="10">
        <v>7.5</v>
      </c>
      <c r="I47" s="20">
        <f t="shared" si="3"/>
        <v>9.0230769230769248</v>
      </c>
      <c r="J47" s="16">
        <v>16</v>
      </c>
      <c r="K47" s="16">
        <v>15</v>
      </c>
      <c r="L47" s="20">
        <f t="shared" si="4"/>
        <v>15.4</v>
      </c>
      <c r="M47" s="10">
        <f t="shared" si="5"/>
        <v>11.883653846153846</v>
      </c>
      <c r="N47" s="11">
        <f t="shared" si="0"/>
        <v>13</v>
      </c>
      <c r="O47" s="12" t="str">
        <f t="shared" si="1"/>
        <v>Admis</v>
      </c>
    </row>
    <row r="48" spans="1:15" ht="15.75" x14ac:dyDescent="0.25">
      <c r="A48" s="4">
        <v>46</v>
      </c>
      <c r="B48" s="6" t="s">
        <v>97</v>
      </c>
      <c r="C48" s="6" t="s">
        <v>98</v>
      </c>
      <c r="D48" s="16">
        <v>10</v>
      </c>
      <c r="E48" s="16">
        <v>8.5</v>
      </c>
      <c r="F48" s="20">
        <f t="shared" si="2"/>
        <v>9.1</v>
      </c>
      <c r="G48" s="10">
        <v>16</v>
      </c>
      <c r="H48" s="10">
        <v>10.75</v>
      </c>
      <c r="I48" s="20">
        <f t="shared" si="3"/>
        <v>12.850000000000001</v>
      </c>
      <c r="J48" s="16">
        <v>13</v>
      </c>
      <c r="K48" s="16">
        <v>5.5</v>
      </c>
      <c r="L48" s="20">
        <f t="shared" si="4"/>
        <v>8.5</v>
      </c>
      <c r="M48" s="10">
        <f t="shared" si="5"/>
        <v>10.356249999999999</v>
      </c>
      <c r="N48" s="11">
        <f t="shared" si="0"/>
        <v>13</v>
      </c>
      <c r="O48" s="12" t="str">
        <f t="shared" si="1"/>
        <v>Admis</v>
      </c>
    </row>
    <row r="49" spans="1:15" ht="15.75" x14ac:dyDescent="0.25">
      <c r="A49" s="4">
        <v>47</v>
      </c>
      <c r="B49" s="4" t="s">
        <v>99</v>
      </c>
      <c r="C49" s="4" t="s">
        <v>100</v>
      </c>
      <c r="D49" s="16">
        <v>13</v>
      </c>
      <c r="E49" s="16">
        <v>7</v>
      </c>
      <c r="F49" s="20">
        <f t="shared" si="2"/>
        <v>9.4</v>
      </c>
      <c r="G49" s="10">
        <v>12.653846153846153</v>
      </c>
      <c r="H49" s="10">
        <v>9.25</v>
      </c>
      <c r="I49" s="20">
        <f t="shared" si="3"/>
        <v>10.611538461538462</v>
      </c>
      <c r="J49" s="16">
        <v>10</v>
      </c>
      <c r="K49" s="16">
        <v>4</v>
      </c>
      <c r="L49" s="20">
        <f t="shared" si="4"/>
        <v>6.4</v>
      </c>
      <c r="M49" s="10">
        <f t="shared" si="5"/>
        <v>9.1043269230769237</v>
      </c>
      <c r="N49" s="11">
        <f t="shared" si="0"/>
        <v>5</v>
      </c>
      <c r="O49" s="12" t="str">
        <f t="shared" si="1"/>
        <v>Ajourné</v>
      </c>
    </row>
    <row r="50" spans="1:15" ht="15.75" x14ac:dyDescent="0.25">
      <c r="A50" s="4">
        <v>48</v>
      </c>
      <c r="B50" s="4" t="s">
        <v>101</v>
      </c>
      <c r="C50" s="4" t="s">
        <v>102</v>
      </c>
      <c r="D50" s="16">
        <v>12</v>
      </c>
      <c r="E50" s="16">
        <v>8.75</v>
      </c>
      <c r="F50" s="20">
        <f t="shared" si="2"/>
        <v>10.050000000000001</v>
      </c>
      <c r="G50" s="10">
        <v>13.211538461538462</v>
      </c>
      <c r="H50" s="10">
        <v>5</v>
      </c>
      <c r="I50" s="20">
        <f t="shared" si="3"/>
        <v>8.2846153846153854</v>
      </c>
      <c r="J50" s="16">
        <v>16.75</v>
      </c>
      <c r="K50" s="16">
        <v>4</v>
      </c>
      <c r="L50" s="20">
        <f t="shared" si="4"/>
        <v>9.1</v>
      </c>
      <c r="M50" s="10">
        <f t="shared" si="5"/>
        <v>9.1504807692307697</v>
      </c>
      <c r="N50" s="11">
        <f t="shared" si="0"/>
        <v>4</v>
      </c>
      <c r="O50" s="12" t="str">
        <f t="shared" si="1"/>
        <v>Ajourné</v>
      </c>
    </row>
    <row r="51" spans="1:15" ht="15.75" x14ac:dyDescent="0.25">
      <c r="A51" s="4">
        <v>49</v>
      </c>
      <c r="B51" s="5" t="s">
        <v>103</v>
      </c>
      <c r="C51" s="5" t="s">
        <v>104</v>
      </c>
      <c r="D51" s="16">
        <v>11.5</v>
      </c>
      <c r="E51" s="16">
        <v>7.5</v>
      </c>
      <c r="F51" s="20">
        <f t="shared" si="2"/>
        <v>9.1000000000000014</v>
      </c>
      <c r="G51" s="10"/>
      <c r="H51" s="10"/>
      <c r="I51" s="20"/>
      <c r="J51" s="16">
        <v>11.5</v>
      </c>
      <c r="K51" s="16">
        <v>11.75</v>
      </c>
      <c r="L51" s="20">
        <f t="shared" si="4"/>
        <v>11.65</v>
      </c>
      <c r="M51" s="10"/>
      <c r="N51" s="11"/>
      <c r="O51" s="12"/>
    </row>
    <row r="52" spans="1:15" ht="15.75" x14ac:dyDescent="0.25">
      <c r="A52" s="4">
        <v>50</v>
      </c>
      <c r="B52" s="4" t="s">
        <v>105</v>
      </c>
      <c r="C52" s="4" t="s">
        <v>106</v>
      </c>
      <c r="D52" s="16">
        <v>10</v>
      </c>
      <c r="E52" s="16">
        <v>4.25</v>
      </c>
      <c r="F52" s="20">
        <f t="shared" si="2"/>
        <v>6.55</v>
      </c>
      <c r="G52" s="10">
        <v>13</v>
      </c>
      <c r="H52" s="10">
        <v>8.5</v>
      </c>
      <c r="I52" s="20">
        <f t="shared" si="3"/>
        <v>10.3</v>
      </c>
      <c r="J52" s="16">
        <v>18.5</v>
      </c>
      <c r="K52" s="16">
        <v>9.5</v>
      </c>
      <c r="L52" s="20">
        <f t="shared" si="4"/>
        <v>13.100000000000001</v>
      </c>
      <c r="M52" s="10">
        <f t="shared" si="5"/>
        <v>9.59375</v>
      </c>
      <c r="N52" s="11">
        <f t="shared" si="0"/>
        <v>9</v>
      </c>
      <c r="O52" s="12" t="str">
        <f t="shared" si="1"/>
        <v>Ajourné</v>
      </c>
    </row>
    <row r="53" spans="1:15" ht="15.75" x14ac:dyDescent="0.25">
      <c r="A53" s="4">
        <v>51</v>
      </c>
      <c r="B53" s="4" t="s">
        <v>107</v>
      </c>
      <c r="C53" s="4" t="s">
        <v>60</v>
      </c>
      <c r="D53" s="16">
        <v>10.5</v>
      </c>
      <c r="E53" s="16">
        <v>5.5</v>
      </c>
      <c r="F53" s="20">
        <f t="shared" si="2"/>
        <v>7.5</v>
      </c>
      <c r="G53" s="10">
        <v>12.653846153846153</v>
      </c>
      <c r="H53" s="10">
        <v>8.5</v>
      </c>
      <c r="I53" s="20">
        <f t="shared" si="3"/>
        <v>10.161538461538461</v>
      </c>
      <c r="J53" s="16">
        <v>18</v>
      </c>
      <c r="K53" s="16">
        <v>13.5</v>
      </c>
      <c r="L53" s="20">
        <f t="shared" si="4"/>
        <v>15.3</v>
      </c>
      <c r="M53" s="10">
        <f t="shared" si="5"/>
        <v>10.448076923076922</v>
      </c>
      <c r="N53" s="11">
        <f t="shared" si="0"/>
        <v>13</v>
      </c>
      <c r="O53" s="12" t="str">
        <f t="shared" si="1"/>
        <v>Admis</v>
      </c>
    </row>
    <row r="54" spans="1:15" ht="15.75" x14ac:dyDescent="0.25">
      <c r="A54" s="4">
        <v>52</v>
      </c>
      <c r="B54" s="4" t="s">
        <v>108</v>
      </c>
      <c r="C54" s="4" t="s">
        <v>109</v>
      </c>
      <c r="D54" s="16"/>
      <c r="E54" s="16"/>
      <c r="F54" s="20"/>
      <c r="G54" s="10"/>
      <c r="H54" s="10"/>
      <c r="I54" s="20"/>
      <c r="J54" s="16"/>
      <c r="K54" s="16"/>
      <c r="L54" s="20"/>
      <c r="M54" s="10"/>
      <c r="N54" s="11"/>
      <c r="O54" s="12"/>
    </row>
    <row r="55" spans="1:15" ht="15.75" x14ac:dyDescent="0.25">
      <c r="A55" s="4">
        <v>54</v>
      </c>
      <c r="B55" s="6" t="s">
        <v>112</v>
      </c>
      <c r="C55" s="6" t="s">
        <v>113</v>
      </c>
      <c r="D55" s="16">
        <v>10</v>
      </c>
      <c r="E55" s="16">
        <v>4.75</v>
      </c>
      <c r="F55" s="20">
        <f t="shared" si="2"/>
        <v>6.85</v>
      </c>
      <c r="G55" s="10">
        <v>10.5</v>
      </c>
      <c r="H55" s="10">
        <v>0</v>
      </c>
      <c r="I55" s="20">
        <f t="shared" si="3"/>
        <v>4.2</v>
      </c>
      <c r="J55" s="16">
        <v>7</v>
      </c>
      <c r="K55" s="16">
        <v>4</v>
      </c>
      <c r="L55" s="20">
        <f t="shared" si="4"/>
        <v>5.2</v>
      </c>
      <c r="M55" s="10">
        <f t="shared" si="5"/>
        <v>5.4437499999999996</v>
      </c>
      <c r="N55" s="11">
        <f t="shared" si="0"/>
        <v>0</v>
      </c>
      <c r="O55" s="12" t="str">
        <f t="shared" si="1"/>
        <v>Ajourné</v>
      </c>
    </row>
    <row r="56" spans="1:15" ht="17.25" customHeight="1" x14ac:dyDescent="0.25">
      <c r="A56" s="4">
        <v>53</v>
      </c>
      <c r="B56" s="4" t="s">
        <v>110</v>
      </c>
      <c r="C56" s="4" t="s">
        <v>111</v>
      </c>
      <c r="D56" s="16"/>
      <c r="E56" s="10"/>
      <c r="F56" s="20"/>
      <c r="G56" s="10"/>
      <c r="H56" s="10"/>
      <c r="I56" s="20"/>
      <c r="J56" s="16"/>
      <c r="K56" s="16"/>
      <c r="L56" s="20"/>
      <c r="M56" s="10"/>
      <c r="N56" s="11"/>
      <c r="O56" s="12"/>
    </row>
    <row r="57" spans="1:15" ht="15.75" x14ac:dyDescent="0.25">
      <c r="A57" s="4">
        <v>55</v>
      </c>
      <c r="B57" s="4" t="s">
        <v>114</v>
      </c>
      <c r="C57" s="4" t="s">
        <v>88</v>
      </c>
      <c r="D57" s="16">
        <v>11</v>
      </c>
      <c r="E57" s="16">
        <v>7</v>
      </c>
      <c r="F57" s="20">
        <f t="shared" si="2"/>
        <v>8.6000000000000014</v>
      </c>
      <c r="G57" s="10">
        <v>14.5</v>
      </c>
      <c r="H57" s="10">
        <v>16.25</v>
      </c>
      <c r="I57" s="20">
        <f t="shared" si="3"/>
        <v>15.55</v>
      </c>
      <c r="J57" s="16">
        <v>20</v>
      </c>
      <c r="K57" s="16">
        <v>14.5</v>
      </c>
      <c r="L57" s="20">
        <f t="shared" si="4"/>
        <v>16.7</v>
      </c>
      <c r="M57" s="10">
        <f t="shared" si="5"/>
        <v>13.231250000000003</v>
      </c>
      <c r="N57" s="11">
        <f t="shared" si="0"/>
        <v>13</v>
      </c>
      <c r="O57" s="12" t="str">
        <f t="shared" si="1"/>
        <v>Admis</v>
      </c>
    </row>
    <row r="58" spans="1:15" ht="15.75" x14ac:dyDescent="0.25">
      <c r="A58" s="4">
        <v>56</v>
      </c>
      <c r="B58" s="4" t="s">
        <v>115</v>
      </c>
      <c r="C58" s="4" t="s">
        <v>116</v>
      </c>
      <c r="D58" s="16">
        <v>14</v>
      </c>
      <c r="E58" s="16">
        <v>8</v>
      </c>
      <c r="F58" s="20">
        <f t="shared" si="2"/>
        <v>10.4</v>
      </c>
      <c r="G58" s="10">
        <v>17.12</v>
      </c>
      <c r="H58" s="10">
        <v>10.25</v>
      </c>
      <c r="I58" s="20">
        <f t="shared" si="3"/>
        <v>12.998000000000001</v>
      </c>
      <c r="J58" s="16">
        <v>14.5</v>
      </c>
      <c r="K58" s="16">
        <v>8.25</v>
      </c>
      <c r="L58" s="20">
        <f t="shared" si="4"/>
        <v>10.75</v>
      </c>
      <c r="M58" s="10">
        <f t="shared" si="5"/>
        <v>11.46175</v>
      </c>
      <c r="N58" s="11">
        <f t="shared" si="0"/>
        <v>13</v>
      </c>
      <c r="O58" s="12" t="str">
        <f t="shared" si="1"/>
        <v>Admis</v>
      </c>
    </row>
    <row r="59" spans="1:15" ht="15.75" x14ac:dyDescent="0.25">
      <c r="A59" s="4">
        <v>57</v>
      </c>
      <c r="B59" s="6" t="s">
        <v>117</v>
      </c>
      <c r="C59" s="6" t="s">
        <v>118</v>
      </c>
      <c r="D59" s="16">
        <v>10.5</v>
      </c>
      <c r="E59" s="16">
        <v>6.5</v>
      </c>
      <c r="F59" s="20">
        <f t="shared" si="2"/>
        <v>8.1</v>
      </c>
      <c r="G59" s="10">
        <v>14.83</v>
      </c>
      <c r="H59" s="10">
        <v>7</v>
      </c>
      <c r="I59" s="20">
        <f t="shared" si="3"/>
        <v>10.132000000000001</v>
      </c>
      <c r="J59" s="16">
        <v>14.75</v>
      </c>
      <c r="K59" s="16">
        <v>9</v>
      </c>
      <c r="L59" s="20">
        <f t="shared" si="4"/>
        <v>11.3</v>
      </c>
      <c r="M59" s="10">
        <f t="shared" si="5"/>
        <v>9.661999999999999</v>
      </c>
      <c r="N59" s="11">
        <f t="shared" si="0"/>
        <v>9</v>
      </c>
      <c r="O59" s="12" t="str">
        <f t="shared" si="1"/>
        <v>Ajourné</v>
      </c>
    </row>
    <row r="60" spans="1:15" ht="15.75" x14ac:dyDescent="0.25">
      <c r="A60" s="4">
        <v>58</v>
      </c>
      <c r="B60" s="4" t="s">
        <v>119</v>
      </c>
      <c r="C60" s="4" t="s">
        <v>120</v>
      </c>
      <c r="D60" s="16">
        <v>7</v>
      </c>
      <c r="E60" s="16">
        <v>0.75</v>
      </c>
      <c r="F60" s="20">
        <f t="shared" si="2"/>
        <v>3.25</v>
      </c>
      <c r="G60" s="10">
        <v>10</v>
      </c>
      <c r="H60" s="10">
        <v>3.75</v>
      </c>
      <c r="I60" s="20">
        <f t="shared" si="3"/>
        <v>6.25</v>
      </c>
      <c r="J60" s="16">
        <v>5.25</v>
      </c>
      <c r="K60" s="16">
        <v>3.75</v>
      </c>
      <c r="L60" s="20">
        <f t="shared" si="4"/>
        <v>4.3499999999999996</v>
      </c>
      <c r="M60" s="10">
        <f t="shared" si="5"/>
        <v>4.6500000000000004</v>
      </c>
      <c r="N60" s="11">
        <f t="shared" si="0"/>
        <v>0</v>
      </c>
      <c r="O60" s="12" t="str">
        <f t="shared" si="1"/>
        <v>Ajourné</v>
      </c>
    </row>
    <row r="61" spans="1:15" ht="15.75" x14ac:dyDescent="0.25">
      <c r="A61" s="4">
        <v>59</v>
      </c>
      <c r="B61" s="6" t="s">
        <v>121</v>
      </c>
      <c r="C61" s="6" t="s">
        <v>122</v>
      </c>
      <c r="D61" s="16">
        <v>11.5</v>
      </c>
      <c r="E61" s="16">
        <v>3</v>
      </c>
      <c r="F61" s="20">
        <f t="shared" si="2"/>
        <v>6.4</v>
      </c>
      <c r="G61" s="10"/>
      <c r="H61" s="10"/>
      <c r="I61" s="20"/>
      <c r="J61" s="16">
        <v>7.5</v>
      </c>
      <c r="K61" s="16">
        <v>4.5</v>
      </c>
      <c r="L61" s="20">
        <f t="shared" si="4"/>
        <v>5.6999999999999993</v>
      </c>
      <c r="M61" s="10"/>
      <c r="N61" s="11"/>
      <c r="O61" s="12"/>
    </row>
    <row r="62" spans="1:15" ht="15.75" x14ac:dyDescent="0.25">
      <c r="A62" s="4">
        <v>60</v>
      </c>
      <c r="B62" s="4" t="s">
        <v>123</v>
      </c>
      <c r="C62" s="4" t="s">
        <v>124</v>
      </c>
      <c r="D62" s="16">
        <v>15</v>
      </c>
      <c r="E62" s="16">
        <v>9.5</v>
      </c>
      <c r="F62" s="20">
        <f t="shared" si="2"/>
        <v>11.7</v>
      </c>
      <c r="G62" s="10">
        <v>14</v>
      </c>
      <c r="H62" s="10">
        <v>13.25</v>
      </c>
      <c r="I62" s="20">
        <f t="shared" si="3"/>
        <v>13.55</v>
      </c>
      <c r="J62" s="16">
        <v>17.75</v>
      </c>
      <c r="K62" s="16">
        <v>7.75</v>
      </c>
      <c r="L62" s="20">
        <f t="shared" si="4"/>
        <v>11.75</v>
      </c>
      <c r="M62" s="10">
        <f t="shared" si="5"/>
        <v>12.40625</v>
      </c>
      <c r="N62" s="11">
        <f t="shared" si="0"/>
        <v>13</v>
      </c>
      <c r="O62" s="12" t="str">
        <f t="shared" si="1"/>
        <v>Admis</v>
      </c>
    </row>
    <row r="63" spans="1:15" ht="15.75" x14ac:dyDescent="0.25">
      <c r="A63" s="4">
        <v>61</v>
      </c>
      <c r="B63" s="4" t="s">
        <v>125</v>
      </c>
      <c r="C63" s="4" t="s">
        <v>126</v>
      </c>
      <c r="D63" s="17"/>
      <c r="E63" s="17"/>
      <c r="F63" s="20"/>
      <c r="G63" s="10"/>
      <c r="H63" s="10"/>
      <c r="I63" s="20"/>
      <c r="J63" s="16"/>
      <c r="K63" s="16"/>
      <c r="L63" s="20"/>
      <c r="M63" s="10"/>
      <c r="N63" s="11"/>
      <c r="O63" s="12"/>
    </row>
    <row r="64" spans="1:15" ht="15.75" x14ac:dyDescent="0.25">
      <c r="A64" s="4">
        <v>63</v>
      </c>
      <c r="B64" s="4" t="s">
        <v>127</v>
      </c>
      <c r="C64" s="4" t="s">
        <v>128</v>
      </c>
      <c r="D64" s="16">
        <v>12</v>
      </c>
      <c r="E64" s="16">
        <v>11.75</v>
      </c>
      <c r="F64" s="20">
        <f t="shared" si="2"/>
        <v>11.850000000000001</v>
      </c>
      <c r="G64" s="10">
        <v>15</v>
      </c>
      <c r="H64" s="10">
        <v>13.75</v>
      </c>
      <c r="I64" s="20">
        <f t="shared" si="3"/>
        <v>14.25</v>
      </c>
      <c r="J64" s="16">
        <v>17.5</v>
      </c>
      <c r="K64" s="16">
        <v>11.25</v>
      </c>
      <c r="L64" s="20">
        <f t="shared" si="4"/>
        <v>13.75</v>
      </c>
      <c r="M64" s="10">
        <f t="shared" si="5"/>
        <v>13.225000000000001</v>
      </c>
      <c r="N64" s="11">
        <f t="shared" si="0"/>
        <v>13</v>
      </c>
      <c r="O64" s="12" t="str">
        <f t="shared" si="1"/>
        <v>Admis</v>
      </c>
    </row>
    <row r="65" spans="1:15" ht="15.75" x14ac:dyDescent="0.25">
      <c r="A65" s="4">
        <v>64</v>
      </c>
      <c r="B65" s="4" t="s">
        <v>129</v>
      </c>
      <c r="C65" s="4" t="s">
        <v>130</v>
      </c>
      <c r="D65" s="16">
        <v>10.75</v>
      </c>
      <c r="E65" s="16">
        <v>9.5</v>
      </c>
      <c r="F65" s="20">
        <f t="shared" si="2"/>
        <v>10</v>
      </c>
      <c r="G65" s="10">
        <v>14.5</v>
      </c>
      <c r="H65" s="10">
        <v>3</v>
      </c>
      <c r="I65" s="20">
        <f t="shared" si="3"/>
        <v>7.6000000000000005</v>
      </c>
      <c r="J65" s="16">
        <v>18.25</v>
      </c>
      <c r="K65" s="16">
        <v>9.5</v>
      </c>
      <c r="L65" s="20">
        <f t="shared" si="4"/>
        <v>13</v>
      </c>
      <c r="M65" s="10">
        <f t="shared" si="5"/>
        <v>9.85</v>
      </c>
      <c r="N65" s="11">
        <f t="shared" si="0"/>
        <v>8</v>
      </c>
      <c r="O65" s="12" t="str">
        <f t="shared" si="1"/>
        <v>Ajourné</v>
      </c>
    </row>
    <row r="66" spans="1:15" ht="15.75" x14ac:dyDescent="0.25">
      <c r="A66" s="4">
        <v>65</v>
      </c>
      <c r="B66" s="4" t="s">
        <v>131</v>
      </c>
      <c r="C66" s="4" t="s">
        <v>132</v>
      </c>
      <c r="D66" s="16">
        <v>11.5</v>
      </c>
      <c r="E66" s="16">
        <v>9.25</v>
      </c>
      <c r="F66" s="20">
        <f t="shared" si="2"/>
        <v>10.15</v>
      </c>
      <c r="G66" s="10">
        <v>13</v>
      </c>
      <c r="H66" s="10">
        <v>3</v>
      </c>
      <c r="I66" s="20">
        <f t="shared" si="3"/>
        <v>7</v>
      </c>
      <c r="J66" s="16">
        <v>19</v>
      </c>
      <c r="K66" s="16">
        <v>12.75</v>
      </c>
      <c r="L66" s="20">
        <f t="shared" si="4"/>
        <v>15.25</v>
      </c>
      <c r="M66" s="10">
        <f t="shared" si="5"/>
        <v>10.24375</v>
      </c>
      <c r="N66" s="11">
        <f t="shared" si="0"/>
        <v>13</v>
      </c>
      <c r="O66" s="12" t="str">
        <f t="shared" si="1"/>
        <v>Admis</v>
      </c>
    </row>
    <row r="67" spans="1:15" ht="15.75" x14ac:dyDescent="0.25">
      <c r="A67" s="4">
        <v>66</v>
      </c>
      <c r="B67" s="4" t="s">
        <v>133</v>
      </c>
      <c r="C67" s="4" t="s">
        <v>134</v>
      </c>
      <c r="D67" s="16">
        <v>10</v>
      </c>
      <c r="E67" s="16">
        <v>5.75</v>
      </c>
      <c r="F67" s="20">
        <f t="shared" si="2"/>
        <v>7.4499999999999993</v>
      </c>
      <c r="G67" s="10">
        <v>12.04</v>
      </c>
      <c r="H67" s="10">
        <v>7.5</v>
      </c>
      <c r="I67" s="20">
        <f t="shared" si="3"/>
        <v>9.3159999999999989</v>
      </c>
      <c r="J67" s="16">
        <v>4.5</v>
      </c>
      <c r="K67" s="16">
        <v>4.5</v>
      </c>
      <c r="L67" s="20">
        <f t="shared" si="4"/>
        <v>4.5</v>
      </c>
      <c r="M67" s="10">
        <f t="shared" si="5"/>
        <v>7.4122499999999993</v>
      </c>
      <c r="N67" s="11">
        <f t="shared" ref="N67:N117" si="6">IF(M67&gt;=10,13,(IF(F67&gt;=10,4,0)+IF(I67&gt;=10,5,0)+IF(L67&gt;=10,4,0)))</f>
        <v>0</v>
      </c>
      <c r="O67" s="12" t="str">
        <f t="shared" ref="O67:O117" si="7">IF(M67&gt;=10,"Admis","Ajourné")</f>
        <v>Ajourné</v>
      </c>
    </row>
    <row r="68" spans="1:15" ht="15.75" x14ac:dyDescent="0.25">
      <c r="A68" s="4">
        <v>67</v>
      </c>
      <c r="B68" s="4" t="s">
        <v>135</v>
      </c>
      <c r="C68" s="4" t="s">
        <v>136</v>
      </c>
      <c r="D68" s="17"/>
      <c r="E68" s="17"/>
      <c r="F68" s="20"/>
      <c r="G68" s="10"/>
      <c r="H68" s="10"/>
      <c r="I68" s="20"/>
      <c r="J68" s="16"/>
      <c r="K68" s="16"/>
      <c r="L68" s="20"/>
      <c r="M68" s="10"/>
      <c r="N68" s="11"/>
      <c r="O68" s="12"/>
    </row>
    <row r="69" spans="1:15" ht="15.75" x14ac:dyDescent="0.25">
      <c r="A69" s="4">
        <v>68</v>
      </c>
      <c r="B69" s="4" t="s">
        <v>137</v>
      </c>
      <c r="C69" s="4" t="s">
        <v>138</v>
      </c>
      <c r="D69" s="16">
        <v>6</v>
      </c>
      <c r="E69" s="16">
        <v>1.75</v>
      </c>
      <c r="F69" s="20">
        <f t="shared" ref="F69:F117" si="8">(D69*0.4+E69*0.6)</f>
        <v>3.45</v>
      </c>
      <c r="G69" s="10">
        <v>13.5</v>
      </c>
      <c r="H69" s="10">
        <v>8.75</v>
      </c>
      <c r="I69" s="20">
        <f t="shared" ref="I69:I117" si="9">(G69*0.4+H69*0.6)</f>
        <v>10.65</v>
      </c>
      <c r="J69" s="16">
        <v>7</v>
      </c>
      <c r="K69" s="16">
        <v>5.75</v>
      </c>
      <c r="L69" s="20">
        <f t="shared" ref="L69:L118" si="10">(J69*0.4+K69*0.6)</f>
        <v>6.25</v>
      </c>
      <c r="M69" s="10">
        <f t="shared" ref="M69:M117" si="11">(F69*3+I69*3+L69*2)/8</f>
        <v>6.8500000000000005</v>
      </c>
      <c r="N69" s="11">
        <f t="shared" si="6"/>
        <v>5</v>
      </c>
      <c r="O69" s="12" t="str">
        <f t="shared" si="7"/>
        <v>Ajourné</v>
      </c>
    </row>
    <row r="70" spans="1:15" ht="15.75" x14ac:dyDescent="0.25">
      <c r="A70" s="4">
        <v>69</v>
      </c>
      <c r="B70" s="5" t="s">
        <v>139</v>
      </c>
      <c r="C70" s="5" t="s">
        <v>140</v>
      </c>
      <c r="D70" s="16">
        <v>9</v>
      </c>
      <c r="E70" s="16">
        <v>2.25</v>
      </c>
      <c r="F70" s="20">
        <f t="shared" si="8"/>
        <v>4.95</v>
      </c>
      <c r="G70" s="10">
        <v>11.5</v>
      </c>
      <c r="H70" s="10">
        <v>9.25</v>
      </c>
      <c r="I70" s="20">
        <f t="shared" si="9"/>
        <v>10.15</v>
      </c>
      <c r="J70" s="16">
        <v>12.5</v>
      </c>
      <c r="K70" s="16">
        <v>5</v>
      </c>
      <c r="L70" s="20">
        <f t="shared" si="10"/>
        <v>8</v>
      </c>
      <c r="M70" s="10">
        <f t="shared" si="11"/>
        <v>7.6625000000000005</v>
      </c>
      <c r="N70" s="11">
        <f t="shared" si="6"/>
        <v>5</v>
      </c>
      <c r="O70" s="12" t="str">
        <f t="shared" si="7"/>
        <v>Ajourné</v>
      </c>
    </row>
    <row r="71" spans="1:15" ht="15.75" x14ac:dyDescent="0.25">
      <c r="A71" s="4">
        <v>70</v>
      </c>
      <c r="B71" s="4" t="s">
        <v>141</v>
      </c>
      <c r="C71" s="4" t="s">
        <v>142</v>
      </c>
      <c r="D71" s="16">
        <v>10.5</v>
      </c>
      <c r="E71" s="16">
        <v>7</v>
      </c>
      <c r="F71" s="20">
        <f t="shared" si="8"/>
        <v>8.4</v>
      </c>
      <c r="G71" s="10">
        <v>16.5</v>
      </c>
      <c r="H71" s="10">
        <v>12</v>
      </c>
      <c r="I71" s="20">
        <f t="shared" si="9"/>
        <v>13.8</v>
      </c>
      <c r="J71" s="16">
        <v>13.5</v>
      </c>
      <c r="K71" s="16">
        <v>11</v>
      </c>
      <c r="L71" s="20">
        <f t="shared" si="10"/>
        <v>12</v>
      </c>
      <c r="M71" s="10">
        <f t="shared" si="11"/>
        <v>11.325000000000001</v>
      </c>
      <c r="N71" s="11">
        <f t="shared" si="6"/>
        <v>13</v>
      </c>
      <c r="O71" s="12" t="str">
        <f t="shared" si="7"/>
        <v>Admis</v>
      </c>
    </row>
    <row r="72" spans="1:15" ht="15.75" x14ac:dyDescent="0.25">
      <c r="A72" s="4">
        <v>71</v>
      </c>
      <c r="B72" s="4" t="s">
        <v>143</v>
      </c>
      <c r="C72" s="4" t="s">
        <v>144</v>
      </c>
      <c r="D72" s="16">
        <v>14</v>
      </c>
      <c r="E72" s="16">
        <v>8.75</v>
      </c>
      <c r="F72" s="20">
        <f t="shared" si="8"/>
        <v>10.850000000000001</v>
      </c>
      <c r="G72" s="10">
        <v>14</v>
      </c>
      <c r="H72" s="10">
        <v>7.5</v>
      </c>
      <c r="I72" s="20">
        <f t="shared" si="9"/>
        <v>10.100000000000001</v>
      </c>
      <c r="J72" s="16">
        <v>15</v>
      </c>
      <c r="K72" s="16">
        <v>7.5</v>
      </c>
      <c r="L72" s="20">
        <f t="shared" si="10"/>
        <v>10.5</v>
      </c>
      <c r="M72" s="10">
        <f t="shared" si="11"/>
        <v>10.481250000000001</v>
      </c>
      <c r="N72" s="11">
        <f t="shared" si="6"/>
        <v>13</v>
      </c>
      <c r="O72" s="12" t="str">
        <f t="shared" si="7"/>
        <v>Admis</v>
      </c>
    </row>
    <row r="73" spans="1:15" ht="15.75" x14ac:dyDescent="0.25">
      <c r="A73" s="4">
        <v>72</v>
      </c>
      <c r="B73" s="4" t="s">
        <v>145</v>
      </c>
      <c r="C73" s="4" t="s">
        <v>66</v>
      </c>
      <c r="D73" s="16"/>
      <c r="E73" s="16"/>
      <c r="F73" s="20"/>
      <c r="G73" s="10"/>
      <c r="H73" s="10"/>
      <c r="I73" s="20"/>
      <c r="J73" s="16"/>
      <c r="K73" s="16"/>
      <c r="L73" s="20"/>
      <c r="M73" s="10"/>
      <c r="N73" s="11"/>
      <c r="O73" s="12"/>
    </row>
    <row r="74" spans="1:15" ht="15.75" x14ac:dyDescent="0.25">
      <c r="A74" s="4">
        <v>73</v>
      </c>
      <c r="B74" s="4" t="s">
        <v>146</v>
      </c>
      <c r="C74" s="4" t="s">
        <v>147</v>
      </c>
      <c r="D74" s="16">
        <v>11</v>
      </c>
      <c r="E74" s="16">
        <v>9.75</v>
      </c>
      <c r="F74" s="20">
        <f t="shared" si="8"/>
        <v>10.25</v>
      </c>
      <c r="G74" s="10">
        <v>13.5625</v>
      </c>
      <c r="H74" s="10">
        <v>11.25</v>
      </c>
      <c r="I74" s="20">
        <f t="shared" si="9"/>
        <v>12.175000000000001</v>
      </c>
      <c r="J74" s="16">
        <v>15.75</v>
      </c>
      <c r="K74" s="16">
        <v>5.5</v>
      </c>
      <c r="L74" s="20">
        <f t="shared" si="10"/>
        <v>9.6000000000000014</v>
      </c>
      <c r="M74" s="10">
        <f t="shared" si="11"/>
        <v>10.809375000000001</v>
      </c>
      <c r="N74" s="11">
        <f t="shared" si="6"/>
        <v>13</v>
      </c>
      <c r="O74" s="12" t="str">
        <f t="shared" si="7"/>
        <v>Admis</v>
      </c>
    </row>
    <row r="75" spans="1:15" ht="15.75" x14ac:dyDescent="0.25">
      <c r="A75" s="4">
        <v>74</v>
      </c>
      <c r="B75" s="5" t="s">
        <v>148</v>
      </c>
      <c r="C75" s="5" t="s">
        <v>74</v>
      </c>
      <c r="D75" s="16">
        <v>10</v>
      </c>
      <c r="E75" s="16">
        <v>7.25</v>
      </c>
      <c r="F75" s="20">
        <f t="shared" si="8"/>
        <v>8.35</v>
      </c>
      <c r="G75" s="10">
        <v>11.5</v>
      </c>
      <c r="H75" s="10">
        <v>9</v>
      </c>
      <c r="I75" s="20">
        <f t="shared" si="9"/>
        <v>10</v>
      </c>
      <c r="J75" s="16">
        <v>6.5</v>
      </c>
      <c r="K75" s="16">
        <v>4.5</v>
      </c>
      <c r="L75" s="20">
        <f t="shared" si="10"/>
        <v>5.3</v>
      </c>
      <c r="M75" s="10">
        <f t="shared" si="11"/>
        <v>8.2062499999999989</v>
      </c>
      <c r="N75" s="11">
        <f t="shared" si="6"/>
        <v>5</v>
      </c>
      <c r="O75" s="12" t="str">
        <f t="shared" si="7"/>
        <v>Ajourné</v>
      </c>
    </row>
    <row r="76" spans="1:15" ht="15.75" x14ac:dyDescent="0.25">
      <c r="A76" s="4">
        <v>75</v>
      </c>
      <c r="B76" s="4" t="s">
        <v>149</v>
      </c>
      <c r="C76" s="4" t="s">
        <v>150</v>
      </c>
      <c r="D76" s="16">
        <v>8</v>
      </c>
      <c r="E76" s="16">
        <v>5.75</v>
      </c>
      <c r="F76" s="20">
        <f t="shared" si="8"/>
        <v>6.65</v>
      </c>
      <c r="G76" s="10">
        <v>12.5</v>
      </c>
      <c r="H76" s="10">
        <v>4.75</v>
      </c>
      <c r="I76" s="20">
        <f t="shared" si="9"/>
        <v>7.85</v>
      </c>
      <c r="J76" s="16">
        <v>8</v>
      </c>
      <c r="K76" s="16">
        <v>6</v>
      </c>
      <c r="L76" s="20">
        <f t="shared" si="10"/>
        <v>6.8</v>
      </c>
      <c r="M76" s="10">
        <f t="shared" si="11"/>
        <v>7.1375000000000002</v>
      </c>
      <c r="N76" s="11">
        <f t="shared" si="6"/>
        <v>0</v>
      </c>
      <c r="O76" s="12" t="str">
        <f t="shared" si="7"/>
        <v>Ajourné</v>
      </c>
    </row>
    <row r="77" spans="1:15" ht="15.75" x14ac:dyDescent="0.25">
      <c r="A77" s="4">
        <v>76</v>
      </c>
      <c r="B77" s="4" t="s">
        <v>151</v>
      </c>
      <c r="C77" s="4" t="s">
        <v>152</v>
      </c>
      <c r="D77" s="16">
        <v>5.5</v>
      </c>
      <c r="E77" s="16">
        <v>2.25</v>
      </c>
      <c r="F77" s="20">
        <f t="shared" si="8"/>
        <v>3.55</v>
      </c>
      <c r="G77" s="10">
        <v>13.15</v>
      </c>
      <c r="H77" s="10">
        <v>9.25</v>
      </c>
      <c r="I77" s="20">
        <f t="shared" si="9"/>
        <v>10.81</v>
      </c>
      <c r="J77" s="16">
        <v>14.5</v>
      </c>
      <c r="K77" s="16">
        <v>3.5</v>
      </c>
      <c r="L77" s="20">
        <f t="shared" si="10"/>
        <v>7.9</v>
      </c>
      <c r="M77" s="10">
        <f t="shared" si="11"/>
        <v>7.3599999999999994</v>
      </c>
      <c r="N77" s="11">
        <f t="shared" si="6"/>
        <v>5</v>
      </c>
      <c r="O77" s="12" t="str">
        <f t="shared" si="7"/>
        <v>Ajourné</v>
      </c>
    </row>
    <row r="78" spans="1:15" ht="15.75" x14ac:dyDescent="0.25">
      <c r="A78" s="4">
        <v>77</v>
      </c>
      <c r="B78" s="4" t="s">
        <v>153</v>
      </c>
      <c r="C78" s="4" t="s">
        <v>154</v>
      </c>
      <c r="D78" s="16"/>
      <c r="E78" s="16"/>
      <c r="F78" s="20"/>
      <c r="G78" s="10"/>
      <c r="H78" s="10"/>
      <c r="I78" s="20"/>
      <c r="J78" s="16"/>
      <c r="K78" s="16"/>
      <c r="L78" s="20"/>
      <c r="M78" s="10"/>
      <c r="N78" s="11"/>
      <c r="O78" s="12"/>
    </row>
    <row r="79" spans="1:15" ht="15.75" x14ac:dyDescent="0.25">
      <c r="A79" s="4">
        <v>78</v>
      </c>
      <c r="B79" s="4" t="s">
        <v>155</v>
      </c>
      <c r="C79" s="4" t="s">
        <v>156</v>
      </c>
      <c r="D79" s="16">
        <v>11.5</v>
      </c>
      <c r="E79" s="16">
        <v>6.25</v>
      </c>
      <c r="F79" s="20">
        <f t="shared" si="8"/>
        <v>8.3500000000000014</v>
      </c>
      <c r="G79" s="10">
        <v>14.25</v>
      </c>
      <c r="H79" s="10">
        <v>11.5</v>
      </c>
      <c r="I79" s="20">
        <f t="shared" si="9"/>
        <v>12.6</v>
      </c>
      <c r="J79" s="16">
        <v>14</v>
      </c>
      <c r="K79" s="16">
        <v>8.5</v>
      </c>
      <c r="L79" s="20">
        <f t="shared" si="10"/>
        <v>10.7</v>
      </c>
      <c r="M79" s="10">
        <f t="shared" si="11"/>
        <v>10.53125</v>
      </c>
      <c r="N79" s="11">
        <f t="shared" si="6"/>
        <v>13</v>
      </c>
      <c r="O79" s="12" t="str">
        <f t="shared" si="7"/>
        <v>Admis</v>
      </c>
    </row>
    <row r="80" spans="1:15" ht="15.75" x14ac:dyDescent="0.25">
      <c r="A80" s="4">
        <v>79</v>
      </c>
      <c r="B80" s="5" t="s">
        <v>157</v>
      </c>
      <c r="C80" s="5" t="s">
        <v>158</v>
      </c>
      <c r="D80" s="16"/>
      <c r="E80" s="16"/>
      <c r="F80" s="20"/>
      <c r="G80" s="10"/>
      <c r="H80" s="10"/>
      <c r="I80" s="20"/>
      <c r="J80" s="16"/>
      <c r="K80" s="16"/>
      <c r="L80" s="20"/>
      <c r="M80" s="10"/>
      <c r="N80" s="11"/>
      <c r="O80" s="12"/>
    </row>
    <row r="81" spans="1:15" ht="15.75" x14ac:dyDescent="0.25">
      <c r="A81" s="4">
        <v>80</v>
      </c>
      <c r="B81" s="5" t="s">
        <v>159</v>
      </c>
      <c r="C81" s="5" t="s">
        <v>160</v>
      </c>
      <c r="D81" s="16">
        <v>12</v>
      </c>
      <c r="E81" s="16">
        <v>7.5</v>
      </c>
      <c r="F81" s="20">
        <f t="shared" si="8"/>
        <v>9.3000000000000007</v>
      </c>
      <c r="G81" s="10">
        <v>9.5</v>
      </c>
      <c r="H81" s="10">
        <v>4</v>
      </c>
      <c r="I81" s="20">
        <f t="shared" si="9"/>
        <v>6.2</v>
      </c>
      <c r="J81" s="16">
        <v>15.25</v>
      </c>
      <c r="K81" s="16">
        <v>6.5</v>
      </c>
      <c r="L81" s="20">
        <f t="shared" si="10"/>
        <v>10</v>
      </c>
      <c r="M81" s="10">
        <f t="shared" si="11"/>
        <v>8.3125</v>
      </c>
      <c r="N81" s="11">
        <f t="shared" si="6"/>
        <v>4</v>
      </c>
      <c r="O81" s="12" t="str">
        <f t="shared" si="7"/>
        <v>Ajourné</v>
      </c>
    </row>
    <row r="82" spans="1:15" ht="15.75" x14ac:dyDescent="0.25">
      <c r="A82" s="4">
        <v>81</v>
      </c>
      <c r="B82" s="7" t="s">
        <v>161</v>
      </c>
      <c r="C82" s="7" t="s">
        <v>162</v>
      </c>
      <c r="D82" s="16">
        <v>10</v>
      </c>
      <c r="E82" s="16">
        <v>4.5</v>
      </c>
      <c r="F82" s="20">
        <f t="shared" si="8"/>
        <v>6.6999999999999993</v>
      </c>
      <c r="G82" s="10">
        <v>13</v>
      </c>
      <c r="H82" s="10">
        <v>6</v>
      </c>
      <c r="I82" s="20">
        <f t="shared" si="9"/>
        <v>8.8000000000000007</v>
      </c>
      <c r="J82" s="16">
        <v>11.75</v>
      </c>
      <c r="K82" s="16">
        <v>4.5</v>
      </c>
      <c r="L82" s="20">
        <f t="shared" si="10"/>
        <v>7.4</v>
      </c>
      <c r="M82" s="10">
        <f t="shared" si="11"/>
        <v>7.6624999999999996</v>
      </c>
      <c r="N82" s="11">
        <f t="shared" si="6"/>
        <v>0</v>
      </c>
      <c r="O82" s="12" t="str">
        <f t="shared" si="7"/>
        <v>Ajourné</v>
      </c>
    </row>
    <row r="83" spans="1:15" ht="15.75" x14ac:dyDescent="0.25">
      <c r="A83" s="4">
        <v>82</v>
      </c>
      <c r="B83" s="4" t="s">
        <v>163</v>
      </c>
      <c r="C83" s="4" t="s">
        <v>164</v>
      </c>
      <c r="D83" s="16">
        <v>13.75</v>
      </c>
      <c r="E83" s="16">
        <v>7.5</v>
      </c>
      <c r="F83" s="20">
        <f t="shared" si="8"/>
        <v>10</v>
      </c>
      <c r="G83" s="10">
        <v>14.384615384615385</v>
      </c>
      <c r="H83" s="10">
        <v>12.5</v>
      </c>
      <c r="I83" s="20">
        <f t="shared" si="9"/>
        <v>13.253846153846155</v>
      </c>
      <c r="J83" s="16">
        <v>15.25</v>
      </c>
      <c r="K83" s="16">
        <v>6.5</v>
      </c>
      <c r="L83" s="20">
        <f t="shared" si="10"/>
        <v>10</v>
      </c>
      <c r="M83" s="10">
        <f t="shared" si="11"/>
        <v>11.220192307692308</v>
      </c>
      <c r="N83" s="11">
        <f t="shared" si="6"/>
        <v>13</v>
      </c>
      <c r="O83" s="12" t="str">
        <f t="shared" si="7"/>
        <v>Admis</v>
      </c>
    </row>
    <row r="84" spans="1:15" ht="15.75" x14ac:dyDescent="0.25">
      <c r="A84" s="4">
        <v>83</v>
      </c>
      <c r="B84" s="4" t="s">
        <v>165</v>
      </c>
      <c r="C84" s="4" t="s">
        <v>60</v>
      </c>
      <c r="D84" s="16">
        <v>11</v>
      </c>
      <c r="E84" s="16">
        <v>2.25</v>
      </c>
      <c r="F84" s="20">
        <f t="shared" si="8"/>
        <v>5.75</v>
      </c>
      <c r="G84" s="10">
        <v>12.75</v>
      </c>
      <c r="H84" s="10">
        <v>6.75</v>
      </c>
      <c r="I84" s="20">
        <f t="shared" si="9"/>
        <v>9.15</v>
      </c>
      <c r="J84" s="16">
        <v>9.5</v>
      </c>
      <c r="K84" s="16">
        <v>6.75</v>
      </c>
      <c r="L84" s="20">
        <f t="shared" si="10"/>
        <v>7.85</v>
      </c>
      <c r="M84" s="10">
        <f t="shared" si="11"/>
        <v>7.5500000000000007</v>
      </c>
      <c r="N84" s="11">
        <f t="shared" si="6"/>
        <v>0</v>
      </c>
      <c r="O84" s="12" t="str">
        <f t="shared" si="7"/>
        <v>Ajourné</v>
      </c>
    </row>
    <row r="85" spans="1:15" ht="15.75" x14ac:dyDescent="0.25">
      <c r="A85" s="4">
        <v>84</v>
      </c>
      <c r="B85" s="4" t="s">
        <v>166</v>
      </c>
      <c r="C85" s="4" t="s">
        <v>167</v>
      </c>
      <c r="D85" s="16">
        <v>10</v>
      </c>
      <c r="E85" s="16">
        <v>3.25</v>
      </c>
      <c r="F85" s="20">
        <f t="shared" si="8"/>
        <v>5.95</v>
      </c>
      <c r="G85" s="10">
        <v>12.5</v>
      </c>
      <c r="H85" s="10">
        <v>11.5</v>
      </c>
      <c r="I85" s="20">
        <f t="shared" si="9"/>
        <v>11.899999999999999</v>
      </c>
      <c r="J85" s="16">
        <v>7.5</v>
      </c>
      <c r="K85" s="16">
        <v>3</v>
      </c>
      <c r="L85" s="20">
        <f t="shared" si="10"/>
        <v>4.8</v>
      </c>
      <c r="M85" s="10">
        <f t="shared" si="11"/>
        <v>7.8937499999999998</v>
      </c>
      <c r="N85" s="11">
        <f t="shared" si="6"/>
        <v>5</v>
      </c>
      <c r="O85" s="12" t="str">
        <f t="shared" si="7"/>
        <v>Ajourné</v>
      </c>
    </row>
    <row r="86" spans="1:15" ht="15.75" x14ac:dyDescent="0.25">
      <c r="A86" s="4">
        <v>85</v>
      </c>
      <c r="B86" s="4" t="s">
        <v>168</v>
      </c>
      <c r="C86" s="4" t="s">
        <v>169</v>
      </c>
      <c r="D86" s="16">
        <v>10</v>
      </c>
      <c r="E86" s="16">
        <v>9</v>
      </c>
      <c r="F86" s="20">
        <f t="shared" si="8"/>
        <v>9.3999999999999986</v>
      </c>
      <c r="G86" s="10">
        <v>15.5</v>
      </c>
      <c r="H86" s="10">
        <v>15.25</v>
      </c>
      <c r="I86" s="20">
        <f t="shared" si="9"/>
        <v>15.350000000000001</v>
      </c>
      <c r="J86" s="16">
        <v>11.25</v>
      </c>
      <c r="K86" s="16">
        <v>13.5</v>
      </c>
      <c r="L86" s="20">
        <f t="shared" si="10"/>
        <v>12.6</v>
      </c>
      <c r="M86" s="10">
        <f t="shared" si="11"/>
        <v>12.43125</v>
      </c>
      <c r="N86" s="11">
        <f t="shared" si="6"/>
        <v>13</v>
      </c>
      <c r="O86" s="12" t="str">
        <f t="shared" si="7"/>
        <v>Admis</v>
      </c>
    </row>
    <row r="87" spans="1:15" ht="15.75" x14ac:dyDescent="0.25">
      <c r="A87" s="4">
        <v>86</v>
      </c>
      <c r="B87" s="4" t="s">
        <v>170</v>
      </c>
      <c r="C87" s="4" t="s">
        <v>120</v>
      </c>
      <c r="D87" s="16">
        <v>6</v>
      </c>
      <c r="E87" s="16">
        <v>2</v>
      </c>
      <c r="F87" s="20">
        <f t="shared" si="8"/>
        <v>3.6000000000000005</v>
      </c>
      <c r="G87" s="10">
        <v>9</v>
      </c>
      <c r="H87" s="10">
        <v>0.5</v>
      </c>
      <c r="I87" s="20">
        <f t="shared" si="9"/>
        <v>3.9</v>
      </c>
      <c r="J87" s="16">
        <v>5.75</v>
      </c>
      <c r="K87" s="16">
        <v>2.25</v>
      </c>
      <c r="L87" s="20">
        <f t="shared" si="10"/>
        <v>3.6500000000000004</v>
      </c>
      <c r="M87" s="10">
        <f t="shared" si="11"/>
        <v>3.7250000000000001</v>
      </c>
      <c r="N87" s="11">
        <f t="shared" si="6"/>
        <v>0</v>
      </c>
      <c r="O87" s="12" t="str">
        <f t="shared" si="7"/>
        <v>Ajourné</v>
      </c>
    </row>
    <row r="88" spans="1:15" ht="15.75" x14ac:dyDescent="0.25">
      <c r="A88" s="4">
        <v>87</v>
      </c>
      <c r="B88" s="4" t="s">
        <v>171</v>
      </c>
      <c r="C88" s="4" t="s">
        <v>172</v>
      </c>
      <c r="D88" s="16">
        <v>11</v>
      </c>
      <c r="E88" s="16">
        <v>7</v>
      </c>
      <c r="F88" s="20">
        <f t="shared" si="8"/>
        <v>8.6000000000000014</v>
      </c>
      <c r="G88" s="10">
        <v>13.5</v>
      </c>
      <c r="H88" s="10">
        <v>8</v>
      </c>
      <c r="I88" s="20">
        <f t="shared" si="9"/>
        <v>10.199999999999999</v>
      </c>
      <c r="J88" s="16">
        <v>6.75</v>
      </c>
      <c r="K88" s="16">
        <v>5.5</v>
      </c>
      <c r="L88" s="20">
        <f t="shared" si="10"/>
        <v>6</v>
      </c>
      <c r="M88" s="10">
        <f t="shared" si="11"/>
        <v>8.5500000000000007</v>
      </c>
      <c r="N88" s="11">
        <f t="shared" si="6"/>
        <v>5</v>
      </c>
      <c r="O88" s="12" t="str">
        <f t="shared" si="7"/>
        <v>Ajourné</v>
      </c>
    </row>
    <row r="89" spans="1:15" ht="15.75" x14ac:dyDescent="0.25">
      <c r="A89" s="4">
        <v>88</v>
      </c>
      <c r="B89" s="4" t="s">
        <v>173</v>
      </c>
      <c r="C89" s="4" t="s">
        <v>174</v>
      </c>
      <c r="D89" s="16">
        <v>10.5</v>
      </c>
      <c r="E89" s="16">
        <v>4.25</v>
      </c>
      <c r="F89" s="20">
        <f t="shared" si="8"/>
        <v>6.75</v>
      </c>
      <c r="G89" s="10">
        <v>12.5</v>
      </c>
      <c r="H89" s="10">
        <v>6.25</v>
      </c>
      <c r="I89" s="20">
        <f t="shared" si="9"/>
        <v>8.75</v>
      </c>
      <c r="J89" s="16">
        <v>11</v>
      </c>
      <c r="K89" s="16">
        <v>12</v>
      </c>
      <c r="L89" s="20">
        <f t="shared" si="10"/>
        <v>11.6</v>
      </c>
      <c r="M89" s="10">
        <f t="shared" si="11"/>
        <v>8.7125000000000004</v>
      </c>
      <c r="N89" s="11">
        <f t="shared" si="6"/>
        <v>4</v>
      </c>
      <c r="O89" s="12" t="str">
        <f t="shared" si="7"/>
        <v>Ajourné</v>
      </c>
    </row>
    <row r="90" spans="1:15" ht="15.75" x14ac:dyDescent="0.25">
      <c r="A90" s="4">
        <v>89</v>
      </c>
      <c r="B90" s="4" t="s">
        <v>175</v>
      </c>
      <c r="C90" s="4" t="s">
        <v>176</v>
      </c>
      <c r="D90" s="16">
        <v>6.5</v>
      </c>
      <c r="E90" s="16">
        <v>2.75</v>
      </c>
      <c r="F90" s="20">
        <f t="shared" si="8"/>
        <v>4.25</v>
      </c>
      <c r="G90" s="10">
        <v>7.5</v>
      </c>
      <c r="H90" s="10">
        <v>5</v>
      </c>
      <c r="I90" s="20">
        <f t="shared" si="9"/>
        <v>6</v>
      </c>
      <c r="J90" s="16">
        <v>6.5</v>
      </c>
      <c r="K90" s="16">
        <v>3</v>
      </c>
      <c r="L90" s="20">
        <f t="shared" si="10"/>
        <v>4.4000000000000004</v>
      </c>
      <c r="M90" s="10">
        <f t="shared" si="11"/>
        <v>4.9437499999999996</v>
      </c>
      <c r="N90" s="11">
        <f t="shared" si="6"/>
        <v>0</v>
      </c>
      <c r="O90" s="12" t="str">
        <f t="shared" si="7"/>
        <v>Ajourné</v>
      </c>
    </row>
    <row r="91" spans="1:15" ht="15.75" x14ac:dyDescent="0.25">
      <c r="A91" s="4">
        <v>90</v>
      </c>
      <c r="B91" s="4" t="s">
        <v>177</v>
      </c>
      <c r="C91" s="4" t="s">
        <v>178</v>
      </c>
      <c r="D91" s="16">
        <v>11</v>
      </c>
      <c r="E91" s="16">
        <v>4.75</v>
      </c>
      <c r="F91" s="20">
        <f t="shared" si="8"/>
        <v>7.25</v>
      </c>
      <c r="G91" s="10">
        <v>9.5</v>
      </c>
      <c r="H91" s="10">
        <v>4.5</v>
      </c>
      <c r="I91" s="20">
        <f t="shared" si="9"/>
        <v>6.5</v>
      </c>
      <c r="J91" s="16">
        <v>10.75</v>
      </c>
      <c r="K91" s="16">
        <v>4</v>
      </c>
      <c r="L91" s="20">
        <f t="shared" si="10"/>
        <v>6.6999999999999993</v>
      </c>
      <c r="M91" s="10">
        <f t="shared" si="11"/>
        <v>6.8312499999999998</v>
      </c>
      <c r="N91" s="11">
        <f t="shared" si="6"/>
        <v>0</v>
      </c>
      <c r="O91" s="12" t="str">
        <f t="shared" si="7"/>
        <v>Ajourné</v>
      </c>
    </row>
    <row r="92" spans="1:15" ht="15.75" x14ac:dyDescent="0.25">
      <c r="A92" s="4">
        <v>91</v>
      </c>
      <c r="B92" s="4" t="s">
        <v>179</v>
      </c>
      <c r="C92" s="4" t="s">
        <v>180</v>
      </c>
      <c r="D92" s="16">
        <v>5.5</v>
      </c>
      <c r="E92" s="16">
        <v>0.75</v>
      </c>
      <c r="F92" s="20">
        <f t="shared" si="8"/>
        <v>2.6500000000000004</v>
      </c>
      <c r="G92" s="10">
        <v>0</v>
      </c>
      <c r="H92" s="10">
        <v>2.5</v>
      </c>
      <c r="I92" s="20">
        <f t="shared" si="9"/>
        <v>1.5</v>
      </c>
      <c r="J92" s="16"/>
      <c r="K92" s="16"/>
      <c r="L92" s="20"/>
      <c r="M92" s="10"/>
      <c r="N92" s="11"/>
      <c r="O92" s="12"/>
    </row>
    <row r="93" spans="1:15" ht="15.75" x14ac:dyDescent="0.25">
      <c r="A93" s="4">
        <v>92</v>
      </c>
      <c r="B93" s="4" t="s">
        <v>181</v>
      </c>
      <c r="C93" s="4" t="s">
        <v>182</v>
      </c>
      <c r="D93" s="16"/>
      <c r="E93" s="16"/>
      <c r="F93" s="20"/>
      <c r="G93" s="10"/>
      <c r="H93" s="10"/>
      <c r="I93" s="20"/>
      <c r="J93" s="16"/>
      <c r="K93" s="16"/>
      <c r="L93" s="20"/>
      <c r="M93" s="10"/>
      <c r="N93" s="11"/>
      <c r="O93" s="12"/>
    </row>
    <row r="94" spans="1:15" ht="15.75" x14ac:dyDescent="0.25">
      <c r="A94" s="4">
        <v>93</v>
      </c>
      <c r="B94" s="4" t="s">
        <v>183</v>
      </c>
      <c r="C94" s="4" t="s">
        <v>184</v>
      </c>
      <c r="D94" s="16"/>
      <c r="E94" s="16"/>
      <c r="F94" s="20"/>
      <c r="G94" s="10"/>
      <c r="H94" s="10"/>
      <c r="I94" s="20"/>
      <c r="J94" s="16"/>
      <c r="K94" s="16"/>
      <c r="L94" s="20"/>
      <c r="M94" s="10"/>
      <c r="N94" s="11"/>
      <c r="O94" s="12"/>
    </row>
    <row r="95" spans="1:15" ht="15.75" x14ac:dyDescent="0.25">
      <c r="A95" s="4">
        <v>94</v>
      </c>
      <c r="B95" s="4" t="s">
        <v>185</v>
      </c>
      <c r="C95" s="4" t="s">
        <v>90</v>
      </c>
      <c r="D95" s="16"/>
      <c r="E95" s="16"/>
      <c r="F95" s="20"/>
      <c r="G95" s="10"/>
      <c r="H95" s="10"/>
      <c r="I95" s="20"/>
      <c r="J95" s="16"/>
      <c r="K95" s="16"/>
      <c r="L95" s="20"/>
      <c r="M95" s="10"/>
      <c r="N95" s="11"/>
      <c r="O95" s="12"/>
    </row>
    <row r="96" spans="1:15" ht="15.75" x14ac:dyDescent="0.25">
      <c r="A96" s="4">
        <v>95</v>
      </c>
      <c r="B96" s="4" t="s">
        <v>185</v>
      </c>
      <c r="C96" s="4" t="s">
        <v>186</v>
      </c>
      <c r="D96" s="16">
        <v>14</v>
      </c>
      <c r="E96" s="16">
        <v>8.5</v>
      </c>
      <c r="F96" s="20">
        <f t="shared" si="8"/>
        <v>10.7</v>
      </c>
      <c r="G96" s="10">
        <v>12.5</v>
      </c>
      <c r="H96" s="10">
        <v>13</v>
      </c>
      <c r="I96" s="20">
        <f t="shared" si="9"/>
        <v>12.8</v>
      </c>
      <c r="J96" s="16">
        <v>16.5</v>
      </c>
      <c r="K96" s="16">
        <v>9</v>
      </c>
      <c r="L96" s="20">
        <f t="shared" si="10"/>
        <v>12</v>
      </c>
      <c r="M96" s="10">
        <f t="shared" si="11"/>
        <v>11.8125</v>
      </c>
      <c r="N96" s="11">
        <f t="shared" si="6"/>
        <v>13</v>
      </c>
      <c r="O96" s="12" t="str">
        <f t="shared" si="7"/>
        <v>Admis</v>
      </c>
    </row>
    <row r="97" spans="1:15" ht="15.75" x14ac:dyDescent="0.25">
      <c r="A97" s="4">
        <v>96</v>
      </c>
      <c r="B97" s="4" t="s">
        <v>187</v>
      </c>
      <c r="C97" s="4" t="s">
        <v>188</v>
      </c>
      <c r="D97" s="16">
        <v>10</v>
      </c>
      <c r="E97" s="16">
        <v>6.5</v>
      </c>
      <c r="F97" s="20">
        <f t="shared" si="8"/>
        <v>7.9</v>
      </c>
      <c r="G97" s="10">
        <v>12.75</v>
      </c>
      <c r="H97" s="10">
        <v>6</v>
      </c>
      <c r="I97" s="20">
        <f t="shared" si="9"/>
        <v>8.6999999999999993</v>
      </c>
      <c r="J97" s="16">
        <v>16.75</v>
      </c>
      <c r="K97" s="16">
        <v>6.25</v>
      </c>
      <c r="L97" s="20">
        <f t="shared" si="10"/>
        <v>10.45</v>
      </c>
      <c r="M97" s="10">
        <f t="shared" si="11"/>
        <v>8.8374999999999986</v>
      </c>
      <c r="N97" s="11">
        <f t="shared" si="6"/>
        <v>4</v>
      </c>
      <c r="O97" s="12" t="str">
        <f t="shared" si="7"/>
        <v>Ajourné</v>
      </c>
    </row>
    <row r="98" spans="1:15" ht="15.75" x14ac:dyDescent="0.25">
      <c r="A98" s="4">
        <v>97</v>
      </c>
      <c r="B98" s="4" t="s">
        <v>189</v>
      </c>
      <c r="C98" s="4" t="s">
        <v>190</v>
      </c>
      <c r="D98" s="16">
        <v>10</v>
      </c>
      <c r="E98" s="16">
        <v>8.75</v>
      </c>
      <c r="F98" s="20">
        <f t="shared" si="8"/>
        <v>9.25</v>
      </c>
      <c r="G98" s="10">
        <v>16</v>
      </c>
      <c r="H98" s="10">
        <v>9.5</v>
      </c>
      <c r="I98" s="20">
        <f t="shared" si="9"/>
        <v>12.100000000000001</v>
      </c>
      <c r="J98" s="16">
        <v>19.5</v>
      </c>
      <c r="K98" s="16">
        <v>11.5</v>
      </c>
      <c r="L98" s="20">
        <f t="shared" si="10"/>
        <v>14.7</v>
      </c>
      <c r="M98" s="10">
        <f t="shared" si="11"/>
        <v>11.681250000000002</v>
      </c>
      <c r="N98" s="11">
        <f t="shared" si="6"/>
        <v>13</v>
      </c>
      <c r="O98" s="12" t="str">
        <f t="shared" si="7"/>
        <v>Admis</v>
      </c>
    </row>
    <row r="99" spans="1:15" ht="15.75" x14ac:dyDescent="0.25">
      <c r="A99" s="4">
        <v>98</v>
      </c>
      <c r="B99" s="7" t="s">
        <v>191</v>
      </c>
      <c r="C99" s="7" t="s">
        <v>192</v>
      </c>
      <c r="D99" s="16">
        <v>10.5</v>
      </c>
      <c r="E99" s="16">
        <v>5</v>
      </c>
      <c r="F99" s="20">
        <f t="shared" si="8"/>
        <v>7.2</v>
      </c>
      <c r="G99" s="10">
        <v>12.25</v>
      </c>
      <c r="H99" s="10">
        <v>2.5</v>
      </c>
      <c r="I99" s="20">
        <f t="shared" si="9"/>
        <v>6.4</v>
      </c>
      <c r="J99" s="16">
        <v>11.5</v>
      </c>
      <c r="K99" s="16">
        <v>10</v>
      </c>
      <c r="L99" s="20">
        <f t="shared" si="10"/>
        <v>10.600000000000001</v>
      </c>
      <c r="M99" s="10">
        <f t="shared" si="11"/>
        <v>7.7500000000000009</v>
      </c>
      <c r="N99" s="11">
        <f t="shared" si="6"/>
        <v>4</v>
      </c>
      <c r="O99" s="12" t="str">
        <f t="shared" si="7"/>
        <v>Ajourné</v>
      </c>
    </row>
    <row r="100" spans="1:15" ht="15.75" x14ac:dyDescent="0.25">
      <c r="A100" s="4">
        <v>99</v>
      </c>
      <c r="B100" s="6" t="s">
        <v>193</v>
      </c>
      <c r="C100" s="6" t="s">
        <v>194</v>
      </c>
      <c r="D100" s="16">
        <v>10</v>
      </c>
      <c r="E100" s="16">
        <v>4</v>
      </c>
      <c r="F100" s="20">
        <f t="shared" si="8"/>
        <v>6.4</v>
      </c>
      <c r="G100" s="10">
        <v>12.23076923076923</v>
      </c>
      <c r="H100" s="10">
        <v>4</v>
      </c>
      <c r="I100" s="20">
        <f t="shared" si="9"/>
        <v>7.292307692307693</v>
      </c>
      <c r="J100" s="16">
        <v>10</v>
      </c>
      <c r="K100" s="16">
        <v>1.75</v>
      </c>
      <c r="L100" s="20">
        <f t="shared" si="10"/>
        <v>5.05</v>
      </c>
      <c r="M100" s="10">
        <f t="shared" si="11"/>
        <v>6.3971153846153852</v>
      </c>
      <c r="N100" s="11">
        <f t="shared" si="6"/>
        <v>0</v>
      </c>
      <c r="O100" s="12" t="str">
        <f t="shared" si="7"/>
        <v>Ajourné</v>
      </c>
    </row>
    <row r="101" spans="1:15" ht="15.75" x14ac:dyDescent="0.25">
      <c r="A101" s="4">
        <v>100</v>
      </c>
      <c r="B101" s="4" t="s">
        <v>195</v>
      </c>
      <c r="C101" s="4" t="s">
        <v>196</v>
      </c>
      <c r="D101" s="16">
        <v>12.25</v>
      </c>
      <c r="E101" s="16">
        <v>8.5</v>
      </c>
      <c r="F101" s="20">
        <f t="shared" si="8"/>
        <v>10</v>
      </c>
      <c r="G101" s="10">
        <v>10.75</v>
      </c>
      <c r="H101" s="10">
        <v>12.25</v>
      </c>
      <c r="I101" s="20">
        <f t="shared" si="9"/>
        <v>11.649999999999999</v>
      </c>
      <c r="J101" s="16">
        <v>20</v>
      </c>
      <c r="K101" s="16">
        <v>13.25</v>
      </c>
      <c r="L101" s="20">
        <f t="shared" si="10"/>
        <v>15.95</v>
      </c>
      <c r="M101" s="10">
        <f t="shared" si="11"/>
        <v>12.106249999999999</v>
      </c>
      <c r="N101" s="11">
        <f t="shared" si="6"/>
        <v>13</v>
      </c>
      <c r="O101" s="12" t="str">
        <f t="shared" si="7"/>
        <v>Admis</v>
      </c>
    </row>
    <row r="102" spans="1:15" ht="15.75" x14ac:dyDescent="0.25">
      <c r="A102" s="4">
        <v>101</v>
      </c>
      <c r="B102" s="4" t="s">
        <v>197</v>
      </c>
      <c r="C102" s="4" t="s">
        <v>198</v>
      </c>
      <c r="D102" s="16"/>
      <c r="E102" s="16"/>
      <c r="F102" s="20"/>
      <c r="G102" s="10">
        <v>7.5</v>
      </c>
      <c r="H102" s="10">
        <v>12</v>
      </c>
      <c r="I102" s="20">
        <f t="shared" si="9"/>
        <v>10.199999999999999</v>
      </c>
      <c r="J102" s="16">
        <v>11.25</v>
      </c>
      <c r="K102" s="16">
        <v>9.25</v>
      </c>
      <c r="L102" s="20">
        <f t="shared" si="10"/>
        <v>10.050000000000001</v>
      </c>
      <c r="M102" s="10"/>
      <c r="N102" s="11"/>
      <c r="O102" s="12"/>
    </row>
    <row r="103" spans="1:15" ht="15.75" x14ac:dyDescent="0.25">
      <c r="A103" s="4">
        <v>102</v>
      </c>
      <c r="B103" s="4" t="s">
        <v>199</v>
      </c>
      <c r="C103" s="4" t="s">
        <v>200</v>
      </c>
      <c r="D103" s="16">
        <v>12.5</v>
      </c>
      <c r="E103" s="16">
        <v>3.5</v>
      </c>
      <c r="F103" s="20">
        <f t="shared" si="8"/>
        <v>7.1</v>
      </c>
      <c r="G103" s="10">
        <v>13.5</v>
      </c>
      <c r="H103" s="10">
        <v>4</v>
      </c>
      <c r="I103" s="20">
        <f t="shared" si="9"/>
        <v>7.8000000000000007</v>
      </c>
      <c r="J103" s="16">
        <v>10.75</v>
      </c>
      <c r="K103" s="16">
        <v>8</v>
      </c>
      <c r="L103" s="20">
        <f t="shared" si="10"/>
        <v>9.1</v>
      </c>
      <c r="M103" s="10">
        <f t="shared" si="11"/>
        <v>7.8625000000000007</v>
      </c>
      <c r="N103" s="11">
        <f t="shared" si="6"/>
        <v>0</v>
      </c>
      <c r="O103" s="12" t="str">
        <f t="shared" si="7"/>
        <v>Ajourné</v>
      </c>
    </row>
    <row r="104" spans="1:15" ht="15.75" x14ac:dyDescent="0.25">
      <c r="A104" s="4">
        <v>103</v>
      </c>
      <c r="B104" s="5" t="s">
        <v>201</v>
      </c>
      <c r="C104" s="5" t="s">
        <v>152</v>
      </c>
      <c r="D104" s="16">
        <v>12</v>
      </c>
      <c r="E104" s="16">
        <v>4.5</v>
      </c>
      <c r="F104" s="20">
        <f t="shared" si="8"/>
        <v>7.5</v>
      </c>
      <c r="G104" s="10">
        <v>9.5</v>
      </c>
      <c r="H104" s="10">
        <v>1.5</v>
      </c>
      <c r="I104" s="20">
        <f t="shared" si="9"/>
        <v>4.7</v>
      </c>
      <c r="J104" s="16">
        <v>6</v>
      </c>
      <c r="K104" s="16">
        <v>5.5</v>
      </c>
      <c r="L104" s="20">
        <f t="shared" si="10"/>
        <v>5.7</v>
      </c>
      <c r="M104" s="10">
        <f t="shared" si="11"/>
        <v>6</v>
      </c>
      <c r="N104" s="11">
        <f t="shared" si="6"/>
        <v>0</v>
      </c>
      <c r="O104" s="12" t="str">
        <f t="shared" si="7"/>
        <v>Ajourné</v>
      </c>
    </row>
    <row r="105" spans="1:15" ht="15.75" x14ac:dyDescent="0.25">
      <c r="A105" s="4">
        <v>104</v>
      </c>
      <c r="B105" s="4" t="s">
        <v>202</v>
      </c>
      <c r="C105" s="4" t="s">
        <v>203</v>
      </c>
      <c r="D105" s="16"/>
      <c r="E105" s="16"/>
      <c r="F105" s="20"/>
      <c r="G105" s="10"/>
      <c r="H105" s="10"/>
      <c r="I105" s="20"/>
      <c r="J105" s="16"/>
      <c r="K105" s="16"/>
      <c r="L105" s="20"/>
      <c r="M105" s="10"/>
      <c r="N105" s="11"/>
      <c r="O105" s="12"/>
    </row>
    <row r="106" spans="1:15" ht="15.75" x14ac:dyDescent="0.25">
      <c r="A106" s="4">
        <v>105</v>
      </c>
      <c r="B106" s="5" t="s">
        <v>204</v>
      </c>
      <c r="C106" s="5" t="s">
        <v>205</v>
      </c>
      <c r="D106" s="16">
        <v>13</v>
      </c>
      <c r="E106" s="16">
        <v>6.5</v>
      </c>
      <c r="F106" s="20">
        <f t="shared" si="8"/>
        <v>9.1</v>
      </c>
      <c r="G106" s="10"/>
      <c r="H106" s="10"/>
      <c r="I106" s="20"/>
      <c r="J106" s="16">
        <v>14.25</v>
      </c>
      <c r="K106" s="16">
        <v>8.5</v>
      </c>
      <c r="L106" s="20">
        <f t="shared" si="10"/>
        <v>10.8</v>
      </c>
      <c r="M106" s="10"/>
      <c r="N106" s="11"/>
      <c r="O106" s="12"/>
    </row>
    <row r="107" spans="1:15" ht="15.75" x14ac:dyDescent="0.25">
      <c r="A107" s="4">
        <v>106</v>
      </c>
      <c r="B107" s="4" t="s">
        <v>206</v>
      </c>
      <c r="C107" s="4" t="s">
        <v>207</v>
      </c>
      <c r="D107" s="16">
        <v>10</v>
      </c>
      <c r="E107" s="16">
        <v>6</v>
      </c>
      <c r="F107" s="20">
        <f t="shared" si="8"/>
        <v>7.6</v>
      </c>
      <c r="G107" s="10">
        <v>10.5</v>
      </c>
      <c r="H107" s="10">
        <v>7</v>
      </c>
      <c r="I107" s="20">
        <f t="shared" si="9"/>
        <v>8.4</v>
      </c>
      <c r="J107" s="16">
        <v>13.25</v>
      </c>
      <c r="K107" s="16">
        <v>3.5</v>
      </c>
      <c r="L107" s="20">
        <f t="shared" si="10"/>
        <v>7.4</v>
      </c>
      <c r="M107" s="10">
        <f t="shared" si="11"/>
        <v>7.85</v>
      </c>
      <c r="N107" s="11">
        <f t="shared" si="6"/>
        <v>0</v>
      </c>
      <c r="O107" s="12" t="str">
        <f t="shared" si="7"/>
        <v>Ajourné</v>
      </c>
    </row>
    <row r="108" spans="1:15" ht="15.75" x14ac:dyDescent="0.25">
      <c r="A108" s="4">
        <v>107</v>
      </c>
      <c r="B108" s="6" t="s">
        <v>208</v>
      </c>
      <c r="C108" s="6" t="s">
        <v>209</v>
      </c>
      <c r="D108" s="16">
        <v>13</v>
      </c>
      <c r="E108" s="16">
        <v>8</v>
      </c>
      <c r="F108" s="20">
        <f t="shared" si="8"/>
        <v>10</v>
      </c>
      <c r="G108" s="10">
        <v>13.25</v>
      </c>
      <c r="H108" s="10">
        <v>5.75</v>
      </c>
      <c r="I108" s="20">
        <f t="shared" si="9"/>
        <v>8.75</v>
      </c>
      <c r="J108" s="16">
        <v>16.5</v>
      </c>
      <c r="K108" s="16">
        <v>5.75</v>
      </c>
      <c r="L108" s="20">
        <f t="shared" si="10"/>
        <v>10.050000000000001</v>
      </c>
      <c r="M108" s="10">
        <f t="shared" si="11"/>
        <v>9.5437499999999993</v>
      </c>
      <c r="N108" s="11">
        <f t="shared" si="6"/>
        <v>8</v>
      </c>
      <c r="O108" s="12" t="str">
        <f t="shared" si="7"/>
        <v>Ajourné</v>
      </c>
    </row>
    <row r="109" spans="1:15" ht="15.75" x14ac:dyDescent="0.25">
      <c r="A109" s="4">
        <v>108</v>
      </c>
      <c r="B109" s="6" t="s">
        <v>210</v>
      </c>
      <c r="C109" s="6" t="s">
        <v>90</v>
      </c>
      <c r="D109" s="16"/>
      <c r="E109" s="16"/>
      <c r="F109" s="20"/>
      <c r="G109" s="10"/>
      <c r="H109" s="10"/>
      <c r="I109" s="20"/>
      <c r="J109" s="16"/>
      <c r="K109" s="16"/>
      <c r="L109" s="20"/>
      <c r="M109" s="10"/>
      <c r="N109" s="11"/>
      <c r="O109" s="12"/>
    </row>
    <row r="110" spans="1:15" ht="15.75" x14ac:dyDescent="0.25">
      <c r="A110" s="4">
        <v>109</v>
      </c>
      <c r="B110" s="6" t="s">
        <v>211</v>
      </c>
      <c r="C110" s="6" t="s">
        <v>66</v>
      </c>
      <c r="D110" s="16"/>
      <c r="E110" s="16"/>
      <c r="F110" s="20"/>
      <c r="G110" s="10"/>
      <c r="H110" s="10"/>
      <c r="I110" s="20"/>
      <c r="J110" s="16"/>
      <c r="K110" s="16"/>
      <c r="L110" s="20"/>
      <c r="M110" s="10"/>
      <c r="N110" s="11"/>
      <c r="O110" s="12"/>
    </row>
    <row r="111" spans="1:15" ht="15.75" x14ac:dyDescent="0.25">
      <c r="A111" s="4">
        <v>110</v>
      </c>
      <c r="B111" s="5" t="s">
        <v>212</v>
      </c>
      <c r="C111" s="5" t="s">
        <v>213</v>
      </c>
      <c r="D111" s="16">
        <v>8.5</v>
      </c>
      <c r="E111" s="16">
        <v>3.5</v>
      </c>
      <c r="F111" s="20">
        <f t="shared" si="8"/>
        <v>5.5</v>
      </c>
      <c r="G111" s="10">
        <v>7.5</v>
      </c>
      <c r="H111" s="10">
        <v>11.25</v>
      </c>
      <c r="I111" s="20">
        <f t="shared" si="9"/>
        <v>9.75</v>
      </c>
      <c r="J111" s="16"/>
      <c r="K111" s="16"/>
      <c r="L111" s="20">
        <f t="shared" si="10"/>
        <v>0</v>
      </c>
      <c r="M111" s="10">
        <f t="shared" si="11"/>
        <v>5.71875</v>
      </c>
      <c r="N111" s="11">
        <f t="shared" si="6"/>
        <v>0</v>
      </c>
      <c r="O111" s="12" t="str">
        <f t="shared" si="7"/>
        <v>Ajourné</v>
      </c>
    </row>
    <row r="112" spans="1:15" ht="15.75" x14ac:dyDescent="0.25">
      <c r="A112" s="4">
        <v>111</v>
      </c>
      <c r="B112" s="4" t="s">
        <v>214</v>
      </c>
      <c r="C112" s="4" t="s">
        <v>215</v>
      </c>
      <c r="D112" s="16">
        <v>10</v>
      </c>
      <c r="E112" s="16">
        <v>10.25</v>
      </c>
      <c r="F112" s="20">
        <f t="shared" si="8"/>
        <v>10.149999999999999</v>
      </c>
      <c r="G112" s="10">
        <v>18.579999999999998</v>
      </c>
      <c r="H112" s="10">
        <v>18.75</v>
      </c>
      <c r="I112" s="20">
        <f t="shared" si="9"/>
        <v>18.681999999999999</v>
      </c>
      <c r="J112" s="16">
        <v>12</v>
      </c>
      <c r="K112" s="16">
        <v>8.75</v>
      </c>
      <c r="L112" s="20">
        <f t="shared" si="10"/>
        <v>10.050000000000001</v>
      </c>
      <c r="M112" s="10">
        <f t="shared" si="11"/>
        <v>13.324499999999997</v>
      </c>
      <c r="N112" s="11">
        <f t="shared" si="6"/>
        <v>13</v>
      </c>
      <c r="O112" s="12" t="str">
        <f t="shared" si="7"/>
        <v>Admis</v>
      </c>
    </row>
    <row r="113" spans="1:15" ht="15.75" x14ac:dyDescent="0.25">
      <c r="A113" s="4">
        <v>112</v>
      </c>
      <c r="B113" s="4" t="s">
        <v>216</v>
      </c>
      <c r="C113" s="4" t="s">
        <v>217</v>
      </c>
      <c r="D113" s="16">
        <v>13</v>
      </c>
      <c r="E113" s="16">
        <v>9.5</v>
      </c>
      <c r="F113" s="20">
        <f t="shared" si="8"/>
        <v>10.9</v>
      </c>
      <c r="G113" s="10">
        <v>15.31</v>
      </c>
      <c r="H113" s="10">
        <v>10.75</v>
      </c>
      <c r="I113" s="20">
        <f t="shared" si="9"/>
        <v>12.574000000000002</v>
      </c>
      <c r="J113" s="16">
        <v>12.5</v>
      </c>
      <c r="K113" s="16">
        <v>5.25</v>
      </c>
      <c r="L113" s="20">
        <f t="shared" si="10"/>
        <v>8.15</v>
      </c>
      <c r="M113" s="10">
        <f t="shared" si="11"/>
        <v>10.840250000000001</v>
      </c>
      <c r="N113" s="11">
        <f t="shared" si="6"/>
        <v>13</v>
      </c>
      <c r="O113" s="12" t="str">
        <f t="shared" si="7"/>
        <v>Admis</v>
      </c>
    </row>
    <row r="114" spans="1:15" ht="15.75" x14ac:dyDescent="0.25">
      <c r="A114" s="4">
        <v>113</v>
      </c>
      <c r="B114" s="4" t="s">
        <v>218</v>
      </c>
      <c r="C114" s="4" t="s">
        <v>219</v>
      </c>
      <c r="D114" s="16">
        <v>14.5</v>
      </c>
      <c r="E114" s="16">
        <v>11.5</v>
      </c>
      <c r="F114" s="20">
        <f t="shared" si="8"/>
        <v>12.7</v>
      </c>
      <c r="G114" s="10">
        <v>17</v>
      </c>
      <c r="H114" s="10">
        <v>18.5</v>
      </c>
      <c r="I114" s="20">
        <f t="shared" si="9"/>
        <v>17.899999999999999</v>
      </c>
      <c r="J114" s="16">
        <v>20</v>
      </c>
      <c r="K114" s="16">
        <v>13</v>
      </c>
      <c r="L114" s="20">
        <f t="shared" si="10"/>
        <v>15.8</v>
      </c>
      <c r="M114" s="10">
        <f t="shared" si="11"/>
        <v>15.424999999999997</v>
      </c>
      <c r="N114" s="11">
        <f t="shared" si="6"/>
        <v>13</v>
      </c>
      <c r="O114" s="12" t="str">
        <f t="shared" si="7"/>
        <v>Admis</v>
      </c>
    </row>
    <row r="115" spans="1:15" ht="15.75" x14ac:dyDescent="0.25">
      <c r="A115" s="4">
        <v>114</v>
      </c>
      <c r="B115" s="5" t="s">
        <v>220</v>
      </c>
      <c r="C115" s="5" t="s">
        <v>66</v>
      </c>
      <c r="D115" s="16">
        <v>11.5</v>
      </c>
      <c r="E115" s="16">
        <v>11.5</v>
      </c>
      <c r="F115" s="20">
        <f t="shared" si="8"/>
        <v>11.5</v>
      </c>
      <c r="G115" s="10">
        <v>15.5</v>
      </c>
      <c r="H115" s="10">
        <v>14.5</v>
      </c>
      <c r="I115" s="20">
        <f t="shared" si="9"/>
        <v>14.899999999999999</v>
      </c>
      <c r="J115" s="16">
        <v>14.25</v>
      </c>
      <c r="K115" s="16">
        <v>12.75</v>
      </c>
      <c r="L115" s="20">
        <f t="shared" si="10"/>
        <v>13.35</v>
      </c>
      <c r="M115" s="10">
        <f t="shared" si="11"/>
        <v>13.237499999999999</v>
      </c>
      <c r="N115" s="11">
        <f t="shared" si="6"/>
        <v>13</v>
      </c>
      <c r="O115" s="12" t="str">
        <f t="shared" si="7"/>
        <v>Admis</v>
      </c>
    </row>
    <row r="116" spans="1:15" ht="15.75" x14ac:dyDescent="0.25">
      <c r="A116" s="4">
        <v>115</v>
      </c>
      <c r="B116" s="4" t="s">
        <v>221</v>
      </c>
      <c r="C116" s="4" t="s">
        <v>222</v>
      </c>
      <c r="D116" s="16"/>
      <c r="E116" s="16"/>
      <c r="F116" s="20"/>
      <c r="G116" s="10"/>
      <c r="H116" s="10"/>
      <c r="I116" s="20"/>
      <c r="J116" s="16"/>
      <c r="K116" s="16"/>
      <c r="L116" s="20"/>
      <c r="M116" s="10"/>
      <c r="N116" s="11"/>
      <c r="O116" s="12"/>
    </row>
    <row r="117" spans="1:15" ht="15.75" x14ac:dyDescent="0.25">
      <c r="A117" s="4">
        <v>116</v>
      </c>
      <c r="B117" s="4" t="s">
        <v>223</v>
      </c>
      <c r="C117" s="4" t="s">
        <v>224</v>
      </c>
      <c r="D117" s="16">
        <v>12</v>
      </c>
      <c r="E117" s="16">
        <v>7.5</v>
      </c>
      <c r="F117" s="20">
        <f t="shared" si="8"/>
        <v>9.3000000000000007</v>
      </c>
      <c r="G117" s="10">
        <v>10.5</v>
      </c>
      <c r="H117" s="10">
        <v>8.5</v>
      </c>
      <c r="I117" s="20">
        <f t="shared" si="9"/>
        <v>9.3000000000000007</v>
      </c>
      <c r="J117" s="16">
        <v>10.25</v>
      </c>
      <c r="K117" s="16">
        <v>5</v>
      </c>
      <c r="L117" s="20">
        <f t="shared" si="10"/>
        <v>7.1000000000000005</v>
      </c>
      <c r="M117" s="10">
        <f t="shared" si="11"/>
        <v>8.75</v>
      </c>
      <c r="N117" s="11">
        <f t="shared" si="6"/>
        <v>0</v>
      </c>
      <c r="O117" s="12" t="str">
        <f t="shared" si="7"/>
        <v>Ajourné</v>
      </c>
    </row>
    <row r="118" spans="1:15" ht="15.75" x14ac:dyDescent="0.25">
      <c r="A118" s="4">
        <v>117</v>
      </c>
      <c r="B118" s="4" t="s">
        <v>225</v>
      </c>
      <c r="C118" s="4" t="s">
        <v>226</v>
      </c>
      <c r="D118" s="16"/>
      <c r="E118" s="16"/>
      <c r="F118" s="20"/>
      <c r="G118" s="10"/>
      <c r="H118" s="10"/>
      <c r="I118" s="20"/>
      <c r="J118" s="16">
        <v>8.5</v>
      </c>
      <c r="K118" s="16">
        <v>4</v>
      </c>
      <c r="L118" s="20">
        <f t="shared" si="10"/>
        <v>5.8000000000000007</v>
      </c>
      <c r="M118" s="10"/>
      <c r="N118" s="11"/>
      <c r="O118" s="12"/>
    </row>
    <row r="119" spans="1:15" x14ac:dyDescent="0.25">
      <c r="G119" s="21"/>
      <c r="H119" s="21"/>
    </row>
  </sheetData>
  <sortState ref="A3:I118">
    <sortCondition ref="B3:B118"/>
  </sortState>
  <mergeCells count="1">
    <mergeCell ref="F1:O1"/>
  </mergeCells>
  <conditionalFormatting sqref="O3:O118">
    <cfRule type="containsText" dxfId="0" priority="3" operator="containsText" text="Ajourné">
      <formula>NOT(ISERROR(SEARCH("Ajourné",O3)))</formula>
    </cfRule>
  </conditionalFormatting>
  <pageMargins left="0.70866141732283472" right="0.70866141732283472" top="1.2604166666666667" bottom="1.1666666666666667" header="0.16666666666666666" footer="0.31496062992125984"/>
  <pageSetup paperSize="9" orientation="landscape" r:id="rId1"/>
  <headerFooter>
    <oddHeader>&amp;L&amp;"-,Gras"Université d'Oran 1 Ahmed Benbella
Faculté des sciences exactes et appliquées
LMD: MI / Informatique L2&amp;C&amp;"-,Gras"&amp;12Unité d'Enseignement Fondamentale
UEF 2
Semestre 3 / Session 1&amp;R&amp;"-,Gras"&amp;12 Année: 2017/2018</oddHeader>
    <oddFooter xml:space="preserve">&amp;L&amp;"-,Gras"MN: Abdelghani Ghomari 
POO: Asmaa Bengueddach&amp;C&amp;"-,Gras"Responsable UEF2: Abdelghani Ghomari
&amp;P/&amp;N&amp;R&amp;"-,Gras"SIF: Mimi Sidi Ali Mebarek 
THL: Fatiha Barigou    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"/>
  <sheetViews>
    <sheetView view="pageLayout" zoomScaleNormal="100" workbookViewId="0">
      <selection activeCell="K2" sqref="K2"/>
    </sheetView>
  </sheetViews>
  <sheetFormatPr baseColWidth="10" defaultRowHeight="15" x14ac:dyDescent="0.25"/>
  <cols>
    <col min="1" max="1" width="3.85546875" customWidth="1"/>
    <col min="2" max="2" width="22.140625" customWidth="1"/>
    <col min="3" max="3" width="18.85546875" customWidth="1"/>
    <col min="4" max="4" width="5" customWidth="1"/>
    <col min="5" max="5" width="7.85546875" customWidth="1"/>
    <col min="6" max="6" width="6.140625" customWidth="1"/>
    <col min="7" max="7" width="6.85546875" customWidth="1"/>
    <col min="8" max="8" width="6.42578125" customWidth="1"/>
    <col min="9" max="9" width="6.5703125" customWidth="1"/>
    <col min="10" max="10" width="7.5703125" customWidth="1"/>
    <col min="11" max="11" width="10.28515625" customWidth="1"/>
  </cols>
  <sheetData>
    <row r="1" spans="1:11" ht="15.75" x14ac:dyDescent="0.25">
      <c r="A1" s="8" t="s">
        <v>9</v>
      </c>
      <c r="B1" s="9" t="s">
        <v>0</v>
      </c>
      <c r="C1" s="9" t="s">
        <v>1</v>
      </c>
      <c r="D1" s="22" t="s">
        <v>229</v>
      </c>
      <c r="E1" s="23" t="s">
        <v>6</v>
      </c>
      <c r="F1" s="23" t="s">
        <v>7</v>
      </c>
      <c r="G1" s="23" t="s">
        <v>230</v>
      </c>
      <c r="H1" s="23" t="s">
        <v>231</v>
      </c>
      <c r="I1" s="23" t="s">
        <v>232</v>
      </c>
      <c r="J1" s="60" t="s">
        <v>263</v>
      </c>
      <c r="K1" s="24" t="s">
        <v>233</v>
      </c>
    </row>
    <row r="2" spans="1:11" ht="15.75" x14ac:dyDescent="0.25">
      <c r="A2" s="4">
        <v>1</v>
      </c>
      <c r="B2" s="4" t="s">
        <v>12</v>
      </c>
      <c r="C2" s="4" t="s">
        <v>13</v>
      </c>
      <c r="D2" s="25">
        <v>2</v>
      </c>
      <c r="E2" s="16">
        <v>7</v>
      </c>
      <c r="F2" s="16">
        <v>3.75</v>
      </c>
      <c r="G2" s="16">
        <f>(E2*0.4+F2*0.6)</f>
        <v>5.0500000000000007</v>
      </c>
      <c r="H2" s="16"/>
      <c r="I2" s="26"/>
      <c r="J2" s="27"/>
      <c r="K2" s="62"/>
    </row>
    <row r="3" spans="1:11" ht="15.75" x14ac:dyDescent="0.25">
      <c r="A3" s="4">
        <v>2</v>
      </c>
      <c r="B3" s="4" t="s">
        <v>14</v>
      </c>
      <c r="C3" s="4" t="s">
        <v>15</v>
      </c>
      <c r="D3" s="25">
        <v>4</v>
      </c>
      <c r="E3" s="16">
        <v>10</v>
      </c>
      <c r="F3" s="16">
        <v>1.25</v>
      </c>
      <c r="G3" s="16">
        <f t="shared" ref="G3:G66" si="0">(E3*0.4+F3*0.6)</f>
        <v>4.75</v>
      </c>
      <c r="H3" s="16"/>
      <c r="I3" s="26"/>
      <c r="J3" s="27"/>
      <c r="K3" s="62"/>
    </row>
    <row r="4" spans="1:11" ht="15.75" x14ac:dyDescent="0.25">
      <c r="A4" s="4">
        <v>3</v>
      </c>
      <c r="B4" s="4" t="s">
        <v>16</v>
      </c>
      <c r="C4" s="4" t="s">
        <v>17</v>
      </c>
      <c r="D4" s="25">
        <v>1</v>
      </c>
      <c r="E4" s="16">
        <v>12</v>
      </c>
      <c r="F4" s="16">
        <v>3.5</v>
      </c>
      <c r="G4" s="16">
        <f t="shared" si="0"/>
        <v>6.9</v>
      </c>
      <c r="H4" s="16"/>
      <c r="I4" s="26"/>
      <c r="J4" s="27"/>
      <c r="K4" s="62"/>
    </row>
    <row r="5" spans="1:11" ht="15.75" x14ac:dyDescent="0.25">
      <c r="A5" s="4">
        <v>4</v>
      </c>
      <c r="B5" s="4" t="s">
        <v>18</v>
      </c>
      <c r="C5" s="4" t="s">
        <v>19</v>
      </c>
      <c r="D5" s="25">
        <v>2</v>
      </c>
      <c r="E5" s="16">
        <v>13.5</v>
      </c>
      <c r="F5" s="16">
        <v>6.5</v>
      </c>
      <c r="G5" s="16">
        <f t="shared" si="0"/>
        <v>9.3000000000000007</v>
      </c>
      <c r="H5" s="16"/>
      <c r="I5" s="26"/>
      <c r="J5" s="27"/>
      <c r="K5" s="62"/>
    </row>
    <row r="6" spans="1:11" ht="15.75" x14ac:dyDescent="0.25">
      <c r="A6" s="4">
        <v>5</v>
      </c>
      <c r="B6" s="28" t="s">
        <v>20</v>
      </c>
      <c r="C6" s="4" t="s">
        <v>21</v>
      </c>
      <c r="D6" s="25">
        <v>1</v>
      </c>
      <c r="E6" s="16">
        <v>11.5</v>
      </c>
      <c r="F6" s="16">
        <v>9</v>
      </c>
      <c r="G6" s="16">
        <f t="shared" si="0"/>
        <v>10</v>
      </c>
      <c r="H6" s="16"/>
      <c r="I6" s="26"/>
      <c r="J6" s="27"/>
      <c r="K6" s="62"/>
    </row>
    <row r="7" spans="1:11" ht="15.75" x14ac:dyDescent="0.25">
      <c r="A7" s="4">
        <v>6</v>
      </c>
      <c r="B7" s="29" t="s">
        <v>22</v>
      </c>
      <c r="C7" s="5" t="s">
        <v>10</v>
      </c>
      <c r="D7" s="25">
        <v>2</v>
      </c>
      <c r="E7" s="16">
        <v>10.5</v>
      </c>
      <c r="F7" s="16">
        <v>9.75</v>
      </c>
      <c r="G7" s="16">
        <f t="shared" si="0"/>
        <v>10.050000000000001</v>
      </c>
      <c r="H7" s="16"/>
      <c r="I7" s="26"/>
      <c r="J7" s="27"/>
      <c r="K7" s="62"/>
    </row>
    <row r="8" spans="1:11" ht="15.75" x14ac:dyDescent="0.25">
      <c r="A8" s="4">
        <v>7</v>
      </c>
      <c r="B8" s="4" t="s">
        <v>23</v>
      </c>
      <c r="C8" s="4" t="s">
        <v>24</v>
      </c>
      <c r="D8" s="25">
        <v>4</v>
      </c>
      <c r="E8" s="17"/>
      <c r="F8" s="17"/>
      <c r="G8" s="16"/>
      <c r="H8" s="17"/>
      <c r="I8" s="30"/>
      <c r="J8" s="30"/>
      <c r="K8" s="62"/>
    </row>
    <row r="9" spans="1:11" ht="15.75" x14ac:dyDescent="0.25">
      <c r="A9" s="4">
        <v>8</v>
      </c>
      <c r="B9" s="4" t="s">
        <v>25</v>
      </c>
      <c r="C9" s="4" t="s">
        <v>26</v>
      </c>
      <c r="D9" s="25">
        <v>3</v>
      </c>
      <c r="E9" s="16">
        <v>10.5</v>
      </c>
      <c r="F9" s="16">
        <v>7.25</v>
      </c>
      <c r="G9" s="16">
        <f t="shared" si="0"/>
        <v>8.5500000000000007</v>
      </c>
      <c r="H9" s="16"/>
      <c r="I9" s="26"/>
      <c r="J9" s="27"/>
      <c r="K9" s="62"/>
    </row>
    <row r="10" spans="1:11" ht="15.75" x14ac:dyDescent="0.25">
      <c r="A10" s="4">
        <v>9</v>
      </c>
      <c r="B10" s="4" t="s">
        <v>27</v>
      </c>
      <c r="C10" s="4" t="s">
        <v>28</v>
      </c>
      <c r="D10" s="25">
        <v>2</v>
      </c>
      <c r="E10" s="16">
        <v>10</v>
      </c>
      <c r="F10" s="16">
        <v>3.25</v>
      </c>
      <c r="G10" s="16">
        <f t="shared" si="0"/>
        <v>5.95</v>
      </c>
      <c r="H10" s="16"/>
      <c r="I10" s="26"/>
      <c r="J10" s="27"/>
      <c r="K10" s="62"/>
    </row>
    <row r="11" spans="1:11" ht="15.75" x14ac:dyDescent="0.25">
      <c r="A11" s="4">
        <v>10</v>
      </c>
      <c r="B11" s="4" t="s">
        <v>29</v>
      </c>
      <c r="C11" s="4" t="s">
        <v>30</v>
      </c>
      <c r="D11" s="25">
        <v>3</v>
      </c>
      <c r="E11" s="16">
        <v>12</v>
      </c>
      <c r="F11" s="16">
        <v>7.75</v>
      </c>
      <c r="G11" s="16">
        <f t="shared" si="0"/>
        <v>9.4499999999999993</v>
      </c>
      <c r="H11" s="16"/>
      <c r="I11" s="26"/>
      <c r="J11" s="27"/>
      <c r="K11" s="62"/>
    </row>
    <row r="12" spans="1:11" ht="15.75" x14ac:dyDescent="0.25">
      <c r="A12" s="4">
        <v>11</v>
      </c>
      <c r="B12" s="4" t="s">
        <v>31</v>
      </c>
      <c r="C12" s="4" t="s">
        <v>32</v>
      </c>
      <c r="D12" s="25">
        <v>1</v>
      </c>
      <c r="E12" s="16">
        <v>10</v>
      </c>
      <c r="F12" s="16">
        <v>4.75</v>
      </c>
      <c r="G12" s="16">
        <f t="shared" si="0"/>
        <v>6.85</v>
      </c>
      <c r="H12" s="16"/>
      <c r="I12" s="26"/>
      <c r="J12" s="27"/>
      <c r="K12" s="62"/>
    </row>
    <row r="13" spans="1:11" ht="15.75" x14ac:dyDescent="0.25">
      <c r="A13" s="4">
        <v>12</v>
      </c>
      <c r="B13" s="4" t="s">
        <v>33</v>
      </c>
      <c r="C13" s="4" t="s">
        <v>34</v>
      </c>
      <c r="D13" s="25">
        <v>4</v>
      </c>
      <c r="E13" s="16">
        <v>7</v>
      </c>
      <c r="F13" s="16">
        <v>5.5</v>
      </c>
      <c r="G13" s="16">
        <f t="shared" si="0"/>
        <v>6.1</v>
      </c>
      <c r="H13" s="16"/>
      <c r="I13" s="26"/>
      <c r="J13" s="27"/>
      <c r="K13" s="62"/>
    </row>
    <row r="14" spans="1:11" ht="15.75" x14ac:dyDescent="0.25">
      <c r="A14" s="4">
        <v>13</v>
      </c>
      <c r="B14" s="4" t="s">
        <v>35</v>
      </c>
      <c r="C14" s="4" t="s">
        <v>10</v>
      </c>
      <c r="D14" s="25">
        <v>1</v>
      </c>
      <c r="E14" s="16">
        <v>10</v>
      </c>
      <c r="F14" s="16">
        <v>7</v>
      </c>
      <c r="G14" s="16">
        <f t="shared" si="0"/>
        <v>8.1999999999999993</v>
      </c>
      <c r="H14" s="16"/>
      <c r="I14" s="26"/>
      <c r="J14" s="27"/>
      <c r="K14" s="62"/>
    </row>
    <row r="15" spans="1:11" ht="15.75" x14ac:dyDescent="0.25">
      <c r="A15" s="4">
        <v>14</v>
      </c>
      <c r="B15" s="4" t="s">
        <v>36</v>
      </c>
      <c r="C15" s="4" t="s">
        <v>37</v>
      </c>
      <c r="D15" s="25">
        <v>1</v>
      </c>
      <c r="E15" s="16">
        <v>13</v>
      </c>
      <c r="F15" s="16">
        <v>10.75</v>
      </c>
      <c r="G15" s="16">
        <f t="shared" si="0"/>
        <v>11.65</v>
      </c>
      <c r="H15" s="16"/>
      <c r="I15" s="26"/>
      <c r="J15" s="27"/>
      <c r="K15" s="62"/>
    </row>
    <row r="16" spans="1:11" ht="15.75" x14ac:dyDescent="0.25">
      <c r="A16" s="4">
        <v>15</v>
      </c>
      <c r="B16" s="28" t="s">
        <v>38</v>
      </c>
      <c r="C16" s="4" t="s">
        <v>39</v>
      </c>
      <c r="D16" s="25">
        <v>1</v>
      </c>
      <c r="E16" s="16">
        <v>12.25</v>
      </c>
      <c r="F16" s="16">
        <v>8.5</v>
      </c>
      <c r="G16" s="16">
        <f t="shared" si="0"/>
        <v>10</v>
      </c>
      <c r="H16" s="16"/>
      <c r="I16" s="26"/>
      <c r="J16" s="27"/>
      <c r="K16" s="62"/>
    </row>
    <row r="17" spans="1:11" ht="15.75" x14ac:dyDescent="0.25">
      <c r="A17" s="4">
        <v>16</v>
      </c>
      <c r="B17" s="28" t="s">
        <v>38</v>
      </c>
      <c r="C17" s="4" t="s">
        <v>40</v>
      </c>
      <c r="D17" s="25">
        <v>4</v>
      </c>
      <c r="E17" s="16">
        <v>12</v>
      </c>
      <c r="F17" s="16">
        <v>8.75</v>
      </c>
      <c r="G17" s="16">
        <f t="shared" si="0"/>
        <v>10.050000000000001</v>
      </c>
      <c r="H17" s="16"/>
      <c r="I17" s="26"/>
      <c r="J17" s="27"/>
      <c r="K17" s="62"/>
    </row>
    <row r="18" spans="1:11" ht="15.75" x14ac:dyDescent="0.25">
      <c r="A18" s="4">
        <v>17</v>
      </c>
      <c r="B18" s="6" t="s">
        <v>41</v>
      </c>
      <c r="C18" s="6" t="s">
        <v>42</v>
      </c>
      <c r="D18" s="25">
        <v>3</v>
      </c>
      <c r="E18" s="16">
        <v>6</v>
      </c>
      <c r="F18" s="16">
        <v>1.25</v>
      </c>
      <c r="G18" s="16">
        <f t="shared" si="0"/>
        <v>3.1500000000000004</v>
      </c>
      <c r="H18" s="16"/>
      <c r="I18" s="26"/>
      <c r="J18" s="27"/>
      <c r="K18" s="62"/>
    </row>
    <row r="19" spans="1:11" ht="15.75" x14ac:dyDescent="0.25">
      <c r="A19" s="4">
        <v>18</v>
      </c>
      <c r="B19" s="4" t="s">
        <v>43</v>
      </c>
      <c r="C19" s="4" t="s">
        <v>44</v>
      </c>
      <c r="D19" s="25">
        <v>1</v>
      </c>
      <c r="E19" s="16">
        <v>10</v>
      </c>
      <c r="F19" s="16">
        <v>7.25</v>
      </c>
      <c r="G19" s="16">
        <f t="shared" si="0"/>
        <v>8.35</v>
      </c>
      <c r="H19" s="16"/>
      <c r="I19" s="26"/>
      <c r="J19" s="27"/>
      <c r="K19" s="62"/>
    </row>
    <row r="20" spans="1:11" ht="15.75" x14ac:dyDescent="0.25">
      <c r="A20" s="4">
        <v>19</v>
      </c>
      <c r="B20" s="4" t="s">
        <v>45</v>
      </c>
      <c r="C20" s="4" t="s">
        <v>46</v>
      </c>
      <c r="D20" s="25">
        <v>1</v>
      </c>
      <c r="E20" s="16">
        <v>10</v>
      </c>
      <c r="F20" s="16">
        <v>3</v>
      </c>
      <c r="G20" s="16">
        <f t="shared" si="0"/>
        <v>5.8</v>
      </c>
      <c r="H20" s="16"/>
      <c r="I20" s="26"/>
      <c r="J20" s="27"/>
      <c r="K20" s="62"/>
    </row>
    <row r="21" spans="1:11" ht="15.75" x14ac:dyDescent="0.25">
      <c r="A21" s="4">
        <v>20</v>
      </c>
      <c r="B21" s="4" t="s">
        <v>47</v>
      </c>
      <c r="C21" s="4" t="s">
        <v>48</v>
      </c>
      <c r="D21" s="25">
        <v>1</v>
      </c>
      <c r="E21" s="16">
        <v>10.5</v>
      </c>
      <c r="F21" s="16">
        <v>12.25</v>
      </c>
      <c r="G21" s="16">
        <f t="shared" si="0"/>
        <v>11.55</v>
      </c>
      <c r="H21" s="16"/>
      <c r="I21" s="26"/>
      <c r="J21" s="27"/>
      <c r="K21" s="62"/>
    </row>
    <row r="22" spans="1:11" ht="15.75" x14ac:dyDescent="0.25">
      <c r="A22" s="4">
        <v>21</v>
      </c>
      <c r="B22" s="4" t="s">
        <v>49</v>
      </c>
      <c r="C22" s="4" t="s">
        <v>50</v>
      </c>
      <c r="D22" s="25">
        <v>1</v>
      </c>
      <c r="E22" s="16"/>
      <c r="F22" s="16"/>
      <c r="G22" s="16"/>
      <c r="H22" s="16"/>
      <c r="I22" s="26"/>
      <c r="J22" s="27"/>
      <c r="K22" s="62"/>
    </row>
    <row r="23" spans="1:11" ht="15.75" x14ac:dyDescent="0.25">
      <c r="A23" s="4">
        <v>22</v>
      </c>
      <c r="B23" s="4" t="s">
        <v>51</v>
      </c>
      <c r="C23" s="4" t="s">
        <v>52</v>
      </c>
      <c r="D23" s="25">
        <v>2</v>
      </c>
      <c r="E23" s="16">
        <v>7</v>
      </c>
      <c r="F23" s="16">
        <v>4.5</v>
      </c>
      <c r="G23" s="16">
        <f t="shared" si="0"/>
        <v>5.5</v>
      </c>
      <c r="H23" s="16"/>
      <c r="I23" s="26"/>
      <c r="J23" s="27"/>
      <c r="K23" s="62"/>
    </row>
    <row r="24" spans="1:11" ht="15.75" x14ac:dyDescent="0.25">
      <c r="A24" s="4">
        <v>23</v>
      </c>
      <c r="B24" s="28" t="s">
        <v>53</v>
      </c>
      <c r="C24" s="4" t="s">
        <v>54</v>
      </c>
      <c r="D24" s="25">
        <v>1</v>
      </c>
      <c r="E24" s="16">
        <v>11.25</v>
      </c>
      <c r="F24" s="16">
        <v>9.25</v>
      </c>
      <c r="G24" s="16">
        <f t="shared" si="0"/>
        <v>10.050000000000001</v>
      </c>
      <c r="H24" s="16"/>
      <c r="I24" s="26"/>
      <c r="J24" s="27"/>
      <c r="K24" s="62"/>
    </row>
    <row r="25" spans="1:11" ht="15.75" x14ac:dyDescent="0.25">
      <c r="A25" s="4">
        <v>24</v>
      </c>
      <c r="B25" s="4" t="s">
        <v>55</v>
      </c>
      <c r="C25" s="4" t="s">
        <v>56</v>
      </c>
      <c r="D25" s="25">
        <v>2</v>
      </c>
      <c r="E25" s="16">
        <v>10</v>
      </c>
      <c r="F25" s="16">
        <v>7.5</v>
      </c>
      <c r="G25" s="16">
        <f t="shared" si="0"/>
        <v>8.5</v>
      </c>
      <c r="H25" s="16"/>
      <c r="I25" s="26"/>
      <c r="J25" s="27"/>
      <c r="K25" s="62"/>
    </row>
    <row r="26" spans="1:11" ht="15.75" x14ac:dyDescent="0.25">
      <c r="A26" s="4">
        <v>25</v>
      </c>
      <c r="B26" s="4" t="s">
        <v>57</v>
      </c>
      <c r="C26" s="4" t="s">
        <v>58</v>
      </c>
      <c r="D26" s="25">
        <v>4</v>
      </c>
      <c r="E26" s="16">
        <v>0</v>
      </c>
      <c r="F26" s="16">
        <v>0</v>
      </c>
      <c r="G26" s="16">
        <f t="shared" si="0"/>
        <v>0</v>
      </c>
      <c r="H26" s="16"/>
      <c r="I26" s="26"/>
      <c r="J26" s="27"/>
      <c r="K26" s="62"/>
    </row>
    <row r="27" spans="1:11" ht="15.75" x14ac:dyDescent="0.25">
      <c r="A27" s="4">
        <v>26</v>
      </c>
      <c r="B27" s="7" t="s">
        <v>59</v>
      </c>
      <c r="C27" s="7" t="s">
        <v>60</v>
      </c>
      <c r="D27" s="25">
        <v>4</v>
      </c>
      <c r="E27" s="16">
        <v>11</v>
      </c>
      <c r="F27" s="16">
        <v>6.75</v>
      </c>
      <c r="G27" s="16">
        <f t="shared" si="0"/>
        <v>8.4499999999999993</v>
      </c>
      <c r="H27" s="16"/>
      <c r="I27" s="26"/>
      <c r="J27" s="27"/>
      <c r="K27" s="62"/>
    </row>
    <row r="28" spans="1:11" ht="15.75" x14ac:dyDescent="0.25">
      <c r="A28" s="4">
        <v>27</v>
      </c>
      <c r="B28" s="4" t="s">
        <v>61</v>
      </c>
      <c r="C28" s="4" t="s">
        <v>62</v>
      </c>
      <c r="D28" s="25">
        <v>4</v>
      </c>
      <c r="E28" s="16"/>
      <c r="F28" s="16"/>
      <c r="G28" s="16"/>
      <c r="H28" s="16"/>
      <c r="I28" s="26"/>
      <c r="J28" s="27"/>
      <c r="K28" s="62"/>
    </row>
    <row r="29" spans="1:11" ht="15.75" x14ac:dyDescent="0.25">
      <c r="A29" s="4">
        <v>28</v>
      </c>
      <c r="B29" s="4" t="s">
        <v>63</v>
      </c>
      <c r="C29" s="4" t="s">
        <v>64</v>
      </c>
      <c r="D29" s="25">
        <v>4</v>
      </c>
      <c r="E29" s="16">
        <v>5.5</v>
      </c>
      <c r="F29" s="16">
        <v>0</v>
      </c>
      <c r="G29" s="16">
        <f t="shared" si="0"/>
        <v>2.2000000000000002</v>
      </c>
      <c r="H29" s="16"/>
      <c r="I29" s="26"/>
      <c r="J29" s="27"/>
      <c r="K29" s="62"/>
    </row>
    <row r="30" spans="1:11" ht="15.75" x14ac:dyDescent="0.25">
      <c r="A30" s="4">
        <v>29</v>
      </c>
      <c r="B30" s="4" t="s">
        <v>65</v>
      </c>
      <c r="C30" s="4" t="s">
        <v>66</v>
      </c>
      <c r="D30" s="25">
        <v>2</v>
      </c>
      <c r="E30" s="16"/>
      <c r="F30" s="16"/>
      <c r="G30" s="16"/>
      <c r="H30" s="16"/>
      <c r="I30" s="26"/>
      <c r="J30" s="27"/>
      <c r="K30" s="62"/>
    </row>
    <row r="31" spans="1:11" ht="15.75" x14ac:dyDescent="0.25">
      <c r="A31" s="4">
        <v>30</v>
      </c>
      <c r="B31" s="4" t="s">
        <v>67</v>
      </c>
      <c r="C31" s="4" t="s">
        <v>68</v>
      </c>
      <c r="D31" s="25">
        <v>1</v>
      </c>
      <c r="E31" s="16">
        <v>13.5</v>
      </c>
      <c r="F31" s="16">
        <v>11.5</v>
      </c>
      <c r="G31" s="16">
        <f t="shared" si="0"/>
        <v>12.3</v>
      </c>
      <c r="H31" s="16"/>
      <c r="I31" s="26"/>
      <c r="J31" s="27"/>
      <c r="K31" s="62"/>
    </row>
    <row r="32" spans="1:11" ht="15.75" x14ac:dyDescent="0.25">
      <c r="A32" s="4">
        <v>31</v>
      </c>
      <c r="B32" s="4" t="s">
        <v>67</v>
      </c>
      <c r="C32" s="4" t="s">
        <v>15</v>
      </c>
      <c r="D32" s="25">
        <v>2</v>
      </c>
      <c r="E32" s="16"/>
      <c r="F32" s="16"/>
      <c r="G32" s="16"/>
      <c r="H32" s="16"/>
      <c r="I32" s="26"/>
      <c r="J32" s="27"/>
      <c r="K32" s="62"/>
    </row>
    <row r="33" spans="1:11" ht="15.75" x14ac:dyDescent="0.25">
      <c r="A33" s="4">
        <v>32</v>
      </c>
      <c r="B33" s="4" t="s">
        <v>69</v>
      </c>
      <c r="C33" s="4" t="s">
        <v>70</v>
      </c>
      <c r="D33" s="25">
        <v>1</v>
      </c>
      <c r="E33" s="16"/>
      <c r="F33" s="16"/>
      <c r="G33" s="16"/>
      <c r="H33" s="16"/>
      <c r="I33" s="26"/>
      <c r="J33" s="27"/>
      <c r="K33" s="62"/>
    </row>
    <row r="34" spans="1:11" ht="15.75" x14ac:dyDescent="0.25">
      <c r="A34" s="4">
        <v>33</v>
      </c>
      <c r="B34" s="4" t="s">
        <v>71</v>
      </c>
      <c r="C34" s="4" t="s">
        <v>72</v>
      </c>
      <c r="D34" s="25">
        <v>3</v>
      </c>
      <c r="E34" s="16">
        <v>10</v>
      </c>
      <c r="F34" s="16">
        <v>3.5</v>
      </c>
      <c r="G34" s="16">
        <f t="shared" si="0"/>
        <v>6.1</v>
      </c>
      <c r="H34" s="16"/>
      <c r="I34" s="26"/>
      <c r="J34" s="27"/>
      <c r="K34" s="62"/>
    </row>
    <row r="35" spans="1:11" ht="15.75" x14ac:dyDescent="0.25">
      <c r="A35" s="4">
        <v>34</v>
      </c>
      <c r="B35" s="4" t="s">
        <v>73</v>
      </c>
      <c r="C35" s="4" t="s">
        <v>74</v>
      </c>
      <c r="D35" s="25">
        <v>2</v>
      </c>
      <c r="E35" s="16">
        <v>11</v>
      </c>
      <c r="F35" s="16">
        <v>6.75</v>
      </c>
      <c r="G35" s="16">
        <f t="shared" si="0"/>
        <v>8.4499999999999993</v>
      </c>
      <c r="H35" s="16"/>
      <c r="I35" s="26"/>
      <c r="J35" s="27"/>
      <c r="K35" s="62"/>
    </row>
    <row r="36" spans="1:11" ht="15.75" x14ac:dyDescent="0.25">
      <c r="A36" s="4">
        <v>35</v>
      </c>
      <c r="B36" s="6" t="s">
        <v>75</v>
      </c>
      <c r="C36" s="6" t="s">
        <v>76</v>
      </c>
      <c r="D36" s="25">
        <v>2</v>
      </c>
      <c r="E36" s="16">
        <v>13.5</v>
      </c>
      <c r="F36" s="16">
        <v>5</v>
      </c>
      <c r="G36" s="16">
        <f t="shared" si="0"/>
        <v>8.4</v>
      </c>
      <c r="H36" s="16"/>
      <c r="I36" s="26"/>
      <c r="J36" s="27"/>
      <c r="K36" s="62"/>
    </row>
    <row r="37" spans="1:11" ht="15.75" x14ac:dyDescent="0.25">
      <c r="A37" s="4">
        <v>36</v>
      </c>
      <c r="B37" s="4" t="s">
        <v>77</v>
      </c>
      <c r="C37" s="4" t="s">
        <v>78</v>
      </c>
      <c r="D37" s="25">
        <v>1</v>
      </c>
      <c r="E37" s="16">
        <v>10</v>
      </c>
      <c r="F37" s="16">
        <v>4.75</v>
      </c>
      <c r="G37" s="16">
        <f t="shared" si="0"/>
        <v>6.85</v>
      </c>
      <c r="H37" s="16"/>
      <c r="I37" s="26"/>
      <c r="J37" s="27"/>
      <c r="K37" s="62"/>
    </row>
    <row r="38" spans="1:11" ht="15.75" x14ac:dyDescent="0.25">
      <c r="A38" s="4">
        <v>37</v>
      </c>
      <c r="B38" s="5" t="s">
        <v>79</v>
      </c>
      <c r="C38" s="5" t="s">
        <v>80</v>
      </c>
      <c r="D38" s="25">
        <v>2</v>
      </c>
      <c r="E38" s="16"/>
      <c r="F38" s="16"/>
      <c r="G38" s="16"/>
      <c r="H38" s="16"/>
      <c r="I38" s="26"/>
      <c r="J38" s="27"/>
      <c r="K38" s="62"/>
    </row>
    <row r="39" spans="1:11" ht="15.75" x14ac:dyDescent="0.25">
      <c r="A39" s="4">
        <v>38</v>
      </c>
      <c r="B39" s="7" t="s">
        <v>81</v>
      </c>
      <c r="C39" s="7" t="s">
        <v>82</v>
      </c>
      <c r="D39" s="25">
        <v>4</v>
      </c>
      <c r="E39" s="16">
        <v>5</v>
      </c>
      <c r="F39" s="16">
        <v>0.25</v>
      </c>
      <c r="G39" s="16">
        <f t="shared" si="0"/>
        <v>2.15</v>
      </c>
      <c r="H39" s="16"/>
      <c r="I39" s="26"/>
      <c r="J39" s="27"/>
      <c r="K39" s="62"/>
    </row>
    <row r="40" spans="1:11" ht="15.75" x14ac:dyDescent="0.25">
      <c r="A40" s="4">
        <v>39</v>
      </c>
      <c r="B40" s="6" t="s">
        <v>83</v>
      </c>
      <c r="C40" s="6" t="s">
        <v>84</v>
      </c>
      <c r="D40" s="25">
        <v>3</v>
      </c>
      <c r="E40" s="16">
        <v>13</v>
      </c>
      <c r="F40" s="16">
        <v>8.75</v>
      </c>
      <c r="G40" s="16">
        <f t="shared" si="0"/>
        <v>10.45</v>
      </c>
      <c r="H40" s="16"/>
      <c r="I40" s="26"/>
      <c r="J40" s="27"/>
      <c r="K40" s="62"/>
    </row>
    <row r="41" spans="1:11" ht="15.75" x14ac:dyDescent="0.25">
      <c r="A41" s="4">
        <v>40</v>
      </c>
      <c r="B41" s="5" t="s">
        <v>85</v>
      </c>
      <c r="C41" s="5" t="s">
        <v>86</v>
      </c>
      <c r="D41" s="25">
        <v>4</v>
      </c>
      <c r="E41" s="16"/>
      <c r="F41" s="16"/>
      <c r="G41" s="16"/>
      <c r="H41" s="16"/>
      <c r="I41" s="26"/>
      <c r="J41" s="27"/>
      <c r="K41" s="62"/>
    </row>
    <row r="42" spans="1:11" ht="15.75" x14ac:dyDescent="0.25">
      <c r="A42" s="4">
        <v>41</v>
      </c>
      <c r="B42" s="28" t="s">
        <v>87</v>
      </c>
      <c r="C42" s="4" t="s">
        <v>88</v>
      </c>
      <c r="D42" s="25">
        <v>2</v>
      </c>
      <c r="E42" s="16">
        <v>13.75</v>
      </c>
      <c r="F42" s="16">
        <v>7.5</v>
      </c>
      <c r="G42" s="16">
        <f t="shared" si="0"/>
        <v>10</v>
      </c>
      <c r="H42" s="16"/>
      <c r="I42" s="26"/>
      <c r="J42" s="27"/>
      <c r="K42" s="62"/>
    </row>
    <row r="43" spans="1:11" ht="15.75" x14ac:dyDescent="0.25">
      <c r="A43" s="4">
        <v>42</v>
      </c>
      <c r="B43" s="6" t="s">
        <v>89</v>
      </c>
      <c r="C43" s="6" t="s">
        <v>90</v>
      </c>
      <c r="D43" s="25">
        <v>1</v>
      </c>
      <c r="E43" s="16">
        <v>14</v>
      </c>
      <c r="F43" s="16">
        <v>9.5</v>
      </c>
      <c r="G43" s="16">
        <f t="shared" si="0"/>
        <v>11.3</v>
      </c>
      <c r="H43" s="16"/>
      <c r="I43" s="26"/>
      <c r="J43" s="27"/>
      <c r="K43" s="62"/>
    </row>
    <row r="44" spans="1:11" ht="15.75" x14ac:dyDescent="0.25">
      <c r="A44" s="4">
        <v>43</v>
      </c>
      <c r="B44" s="28" t="s">
        <v>91</v>
      </c>
      <c r="C44" s="4" t="s">
        <v>92</v>
      </c>
      <c r="D44" s="25">
        <v>2</v>
      </c>
      <c r="E44" s="16">
        <v>10.5</v>
      </c>
      <c r="F44" s="16">
        <v>9.75</v>
      </c>
      <c r="G44" s="16">
        <f t="shared" si="0"/>
        <v>10.050000000000001</v>
      </c>
      <c r="H44" s="16"/>
      <c r="I44" s="26"/>
      <c r="J44" s="27"/>
      <c r="K44" s="62"/>
    </row>
    <row r="45" spans="1:11" ht="15.75" x14ac:dyDescent="0.25">
      <c r="A45" s="4">
        <v>44</v>
      </c>
      <c r="B45" s="5" t="s">
        <v>93</v>
      </c>
      <c r="C45" s="5" t="s">
        <v>94</v>
      </c>
      <c r="D45" s="25">
        <v>4</v>
      </c>
      <c r="E45" s="16">
        <v>10.5</v>
      </c>
      <c r="F45" s="16">
        <v>7</v>
      </c>
      <c r="G45" s="16">
        <f t="shared" si="0"/>
        <v>8.4</v>
      </c>
      <c r="H45" s="16"/>
      <c r="I45" s="26"/>
      <c r="J45" s="27"/>
      <c r="K45" s="62"/>
    </row>
    <row r="46" spans="1:11" ht="15.75" x14ac:dyDescent="0.25">
      <c r="A46" s="4">
        <v>45</v>
      </c>
      <c r="B46" s="6" t="s">
        <v>95</v>
      </c>
      <c r="C46" s="6" t="s">
        <v>96</v>
      </c>
      <c r="D46" s="25">
        <v>1</v>
      </c>
      <c r="E46" s="16">
        <v>13</v>
      </c>
      <c r="F46" s="16">
        <v>12</v>
      </c>
      <c r="G46" s="16">
        <f t="shared" si="0"/>
        <v>12.399999999999999</v>
      </c>
      <c r="H46" s="16"/>
      <c r="I46" s="26"/>
      <c r="J46" s="27"/>
      <c r="K46" s="62"/>
    </row>
    <row r="47" spans="1:11" ht="15.75" x14ac:dyDescent="0.25">
      <c r="A47" s="4">
        <v>46</v>
      </c>
      <c r="B47" s="6" t="s">
        <v>97</v>
      </c>
      <c r="C47" s="6" t="s">
        <v>98</v>
      </c>
      <c r="D47" s="25">
        <v>4</v>
      </c>
      <c r="E47" s="16">
        <v>10</v>
      </c>
      <c r="F47" s="16">
        <v>8.5</v>
      </c>
      <c r="G47" s="16">
        <f t="shared" si="0"/>
        <v>9.1</v>
      </c>
      <c r="H47" s="16"/>
      <c r="I47" s="26"/>
      <c r="J47" s="27"/>
      <c r="K47" s="62"/>
    </row>
    <row r="48" spans="1:11" ht="15.75" x14ac:dyDescent="0.25">
      <c r="A48" s="4">
        <v>47</v>
      </c>
      <c r="B48" s="4" t="s">
        <v>99</v>
      </c>
      <c r="C48" s="4" t="s">
        <v>100</v>
      </c>
      <c r="D48" s="25">
        <v>1</v>
      </c>
      <c r="E48" s="16">
        <v>13</v>
      </c>
      <c r="F48" s="16">
        <v>7</v>
      </c>
      <c r="G48" s="16">
        <f t="shared" si="0"/>
        <v>9.4</v>
      </c>
      <c r="H48" s="16"/>
      <c r="I48" s="26"/>
      <c r="J48" s="27"/>
      <c r="K48" s="62"/>
    </row>
    <row r="49" spans="1:11" ht="15.75" x14ac:dyDescent="0.25">
      <c r="A49" s="4">
        <v>48</v>
      </c>
      <c r="B49" s="28" t="s">
        <v>101</v>
      </c>
      <c r="C49" s="4" t="s">
        <v>102</v>
      </c>
      <c r="D49" s="25">
        <v>1</v>
      </c>
      <c r="E49" s="16">
        <v>12</v>
      </c>
      <c r="F49" s="16">
        <v>8.75</v>
      </c>
      <c r="G49" s="16">
        <f t="shared" si="0"/>
        <v>10.050000000000001</v>
      </c>
      <c r="H49" s="16"/>
      <c r="I49" s="26"/>
      <c r="J49" s="27"/>
      <c r="K49" s="62"/>
    </row>
    <row r="50" spans="1:11" ht="15.75" x14ac:dyDescent="0.25">
      <c r="A50" s="4">
        <v>49</v>
      </c>
      <c r="B50" s="5" t="s">
        <v>103</v>
      </c>
      <c r="C50" s="5" t="s">
        <v>104</v>
      </c>
      <c r="D50" s="25">
        <v>2</v>
      </c>
      <c r="E50" s="16">
        <v>11.5</v>
      </c>
      <c r="F50" s="16">
        <v>7.5</v>
      </c>
      <c r="G50" s="16">
        <f t="shared" si="0"/>
        <v>9.1000000000000014</v>
      </c>
      <c r="H50" s="16"/>
      <c r="I50" s="26"/>
      <c r="J50" s="27"/>
      <c r="K50" s="62"/>
    </row>
    <row r="51" spans="1:11" ht="15.75" x14ac:dyDescent="0.25">
      <c r="A51" s="4">
        <v>50</v>
      </c>
      <c r="B51" s="4" t="s">
        <v>105</v>
      </c>
      <c r="C51" s="4" t="s">
        <v>106</v>
      </c>
      <c r="D51" s="25">
        <v>2</v>
      </c>
      <c r="E51" s="16">
        <v>10</v>
      </c>
      <c r="F51" s="16">
        <v>4.25</v>
      </c>
      <c r="G51" s="16">
        <f t="shared" si="0"/>
        <v>6.55</v>
      </c>
      <c r="H51" s="16"/>
      <c r="I51" s="26"/>
      <c r="J51" s="27"/>
      <c r="K51" s="62"/>
    </row>
    <row r="52" spans="1:11" ht="15.75" x14ac:dyDescent="0.25">
      <c r="A52" s="4">
        <v>51</v>
      </c>
      <c r="B52" s="4" t="s">
        <v>107</v>
      </c>
      <c r="C52" s="4" t="s">
        <v>60</v>
      </c>
      <c r="D52" s="25">
        <v>1</v>
      </c>
      <c r="E52" s="16">
        <v>10.5</v>
      </c>
      <c r="F52" s="16">
        <v>5.5</v>
      </c>
      <c r="G52" s="16">
        <f t="shared" si="0"/>
        <v>7.5</v>
      </c>
      <c r="H52" s="16"/>
      <c r="I52" s="26"/>
      <c r="J52" s="27"/>
      <c r="K52" s="62"/>
    </row>
    <row r="53" spans="1:11" ht="15.75" x14ac:dyDescent="0.25">
      <c r="A53" s="4">
        <v>52</v>
      </c>
      <c r="B53" s="4" t="s">
        <v>108</v>
      </c>
      <c r="C53" s="4" t="s">
        <v>109</v>
      </c>
      <c r="D53" s="25">
        <v>2</v>
      </c>
      <c r="E53" s="16"/>
      <c r="F53" s="16"/>
      <c r="G53" s="16"/>
      <c r="H53" s="16"/>
      <c r="I53" s="26"/>
      <c r="J53" s="27"/>
      <c r="K53" s="62"/>
    </row>
    <row r="54" spans="1:11" ht="15.75" x14ac:dyDescent="0.25">
      <c r="A54" s="4">
        <v>53</v>
      </c>
      <c r="B54" s="6" t="s">
        <v>112</v>
      </c>
      <c r="C54" s="6" t="s">
        <v>113</v>
      </c>
      <c r="D54" s="25">
        <v>2</v>
      </c>
      <c r="E54" s="16">
        <v>10</v>
      </c>
      <c r="F54" s="16">
        <v>4.75</v>
      </c>
      <c r="G54" s="16">
        <f t="shared" si="0"/>
        <v>6.85</v>
      </c>
      <c r="H54" s="16"/>
      <c r="I54" s="26"/>
      <c r="J54" s="27"/>
      <c r="K54" s="62"/>
    </row>
    <row r="55" spans="1:11" ht="15.75" x14ac:dyDescent="0.25">
      <c r="A55" s="4">
        <v>54</v>
      </c>
      <c r="B55" s="4" t="s">
        <v>234</v>
      </c>
      <c r="C55" s="4" t="s">
        <v>235</v>
      </c>
      <c r="D55" s="25">
        <v>2</v>
      </c>
      <c r="E55" s="16"/>
      <c r="F55" s="10"/>
      <c r="G55" s="16"/>
      <c r="H55" s="16"/>
      <c r="I55" s="26"/>
      <c r="J55" s="27"/>
      <c r="K55" s="62"/>
    </row>
    <row r="56" spans="1:11" ht="15.75" x14ac:dyDescent="0.25">
      <c r="A56" s="4">
        <v>56</v>
      </c>
      <c r="B56" s="4" t="s">
        <v>114</v>
      </c>
      <c r="C56" s="4" t="s">
        <v>88</v>
      </c>
      <c r="D56" s="25">
        <v>4</v>
      </c>
      <c r="E56" s="16">
        <v>11</v>
      </c>
      <c r="F56" s="16">
        <v>7</v>
      </c>
      <c r="G56" s="16">
        <f t="shared" si="0"/>
        <v>8.6000000000000014</v>
      </c>
      <c r="H56" s="16"/>
      <c r="I56" s="26"/>
      <c r="J56" s="27"/>
      <c r="K56" s="62"/>
    </row>
    <row r="57" spans="1:11" ht="15.75" x14ac:dyDescent="0.25">
      <c r="A57" s="4">
        <v>57</v>
      </c>
      <c r="B57" s="4" t="s">
        <v>115</v>
      </c>
      <c r="C57" s="4" t="s">
        <v>116</v>
      </c>
      <c r="D57" s="25">
        <v>1</v>
      </c>
      <c r="E57" s="16">
        <v>14</v>
      </c>
      <c r="F57" s="16">
        <v>8</v>
      </c>
      <c r="G57" s="16">
        <f t="shared" si="0"/>
        <v>10.4</v>
      </c>
      <c r="H57" s="16"/>
      <c r="I57" s="26"/>
      <c r="J57" s="27"/>
      <c r="K57" s="62"/>
    </row>
    <row r="58" spans="1:11" ht="15.75" x14ac:dyDescent="0.25">
      <c r="A58" s="4">
        <v>58</v>
      </c>
      <c r="B58" s="6" t="s">
        <v>117</v>
      </c>
      <c r="C58" s="6" t="s">
        <v>118</v>
      </c>
      <c r="D58" s="25">
        <v>2</v>
      </c>
      <c r="E58" s="16">
        <v>10.5</v>
      </c>
      <c r="F58" s="16">
        <v>6.5</v>
      </c>
      <c r="G58" s="16">
        <f t="shared" si="0"/>
        <v>8.1</v>
      </c>
      <c r="H58" s="16"/>
      <c r="I58" s="26"/>
      <c r="J58" s="27"/>
      <c r="K58" s="62"/>
    </row>
    <row r="59" spans="1:11" ht="15.75" x14ac:dyDescent="0.25">
      <c r="A59" s="4">
        <v>59</v>
      </c>
      <c r="B59" s="4" t="s">
        <v>119</v>
      </c>
      <c r="C59" s="4" t="s">
        <v>120</v>
      </c>
      <c r="D59" s="25">
        <v>4</v>
      </c>
      <c r="E59" s="16">
        <v>7</v>
      </c>
      <c r="F59" s="16">
        <v>0.75</v>
      </c>
      <c r="G59" s="16">
        <f t="shared" si="0"/>
        <v>3.25</v>
      </c>
      <c r="H59" s="16"/>
      <c r="I59" s="26"/>
      <c r="J59" s="27"/>
      <c r="K59" s="62"/>
    </row>
    <row r="60" spans="1:11" ht="15.75" x14ac:dyDescent="0.25">
      <c r="A60" s="4">
        <v>60</v>
      </c>
      <c r="B60" s="6" t="s">
        <v>121</v>
      </c>
      <c r="C60" s="6" t="s">
        <v>122</v>
      </c>
      <c r="D60" s="25">
        <v>3</v>
      </c>
      <c r="E60" s="16">
        <v>11.5</v>
      </c>
      <c r="F60" s="16">
        <v>3</v>
      </c>
      <c r="G60" s="16">
        <f t="shared" si="0"/>
        <v>6.4</v>
      </c>
      <c r="H60" s="16"/>
      <c r="I60" s="26"/>
      <c r="J60" s="27"/>
      <c r="K60" s="62"/>
    </row>
    <row r="61" spans="1:11" ht="15.75" x14ac:dyDescent="0.25">
      <c r="A61" s="4">
        <v>61</v>
      </c>
      <c r="B61" s="4" t="s">
        <v>123</v>
      </c>
      <c r="C61" s="4" t="s">
        <v>124</v>
      </c>
      <c r="D61" s="25">
        <v>2</v>
      </c>
      <c r="E61" s="16">
        <v>15</v>
      </c>
      <c r="F61" s="16">
        <v>9.5</v>
      </c>
      <c r="G61" s="16">
        <f t="shared" si="0"/>
        <v>11.7</v>
      </c>
      <c r="H61" s="16"/>
      <c r="I61" s="26"/>
      <c r="J61" s="27"/>
      <c r="K61" s="62"/>
    </row>
    <row r="62" spans="1:11" ht="15.75" x14ac:dyDescent="0.25">
      <c r="A62" s="4">
        <v>62</v>
      </c>
      <c r="B62" s="4" t="s">
        <v>125</v>
      </c>
      <c r="C62" s="4" t="s">
        <v>126</v>
      </c>
      <c r="D62" s="25">
        <v>1</v>
      </c>
      <c r="E62" s="17"/>
      <c r="F62" s="17"/>
      <c r="G62" s="16"/>
      <c r="H62" s="17"/>
      <c r="I62" s="30"/>
      <c r="J62" s="30"/>
      <c r="K62" s="62"/>
    </row>
    <row r="63" spans="1:11" ht="15.75" x14ac:dyDescent="0.25">
      <c r="A63" s="4">
        <v>63</v>
      </c>
      <c r="B63" s="4" t="s">
        <v>127</v>
      </c>
      <c r="C63" s="4" t="s">
        <v>128</v>
      </c>
      <c r="D63" s="25">
        <v>3</v>
      </c>
      <c r="E63" s="16">
        <v>12</v>
      </c>
      <c r="F63" s="16">
        <v>11.75</v>
      </c>
      <c r="G63" s="16">
        <f t="shared" si="0"/>
        <v>11.850000000000001</v>
      </c>
      <c r="H63" s="16"/>
      <c r="I63" s="26"/>
      <c r="J63" s="27"/>
      <c r="K63" s="62"/>
    </row>
    <row r="64" spans="1:11" ht="15.75" x14ac:dyDescent="0.25">
      <c r="A64" s="4">
        <v>64</v>
      </c>
      <c r="B64" s="28" t="s">
        <v>129</v>
      </c>
      <c r="C64" s="4" t="s">
        <v>130</v>
      </c>
      <c r="D64" s="25">
        <v>4</v>
      </c>
      <c r="E64" s="16">
        <v>10.75</v>
      </c>
      <c r="F64" s="16">
        <v>9.5</v>
      </c>
      <c r="G64" s="16">
        <f t="shared" si="0"/>
        <v>10</v>
      </c>
      <c r="H64" s="16"/>
      <c r="I64" s="26"/>
      <c r="J64" s="27"/>
      <c r="K64" s="62"/>
    </row>
    <row r="65" spans="1:11" ht="15.75" x14ac:dyDescent="0.25">
      <c r="A65" s="4">
        <v>65</v>
      </c>
      <c r="B65" s="4" t="s">
        <v>131</v>
      </c>
      <c r="C65" s="4" t="s">
        <v>132</v>
      </c>
      <c r="D65" s="25">
        <v>2</v>
      </c>
      <c r="E65" s="16">
        <v>11.5</v>
      </c>
      <c r="F65" s="16">
        <v>9.25</v>
      </c>
      <c r="G65" s="16">
        <f t="shared" si="0"/>
        <v>10.15</v>
      </c>
      <c r="H65" s="16"/>
      <c r="I65" s="26"/>
      <c r="J65" s="27"/>
      <c r="K65" s="62"/>
    </row>
    <row r="66" spans="1:11" ht="15.75" x14ac:dyDescent="0.25">
      <c r="A66" s="4">
        <v>66</v>
      </c>
      <c r="B66" s="4" t="s">
        <v>133</v>
      </c>
      <c r="C66" s="4" t="s">
        <v>134</v>
      </c>
      <c r="D66" s="25">
        <v>1</v>
      </c>
      <c r="E66" s="16">
        <v>10</v>
      </c>
      <c r="F66" s="16">
        <v>5.75</v>
      </c>
      <c r="G66" s="16">
        <f t="shared" si="0"/>
        <v>7.4499999999999993</v>
      </c>
      <c r="H66" s="16"/>
      <c r="I66" s="26"/>
      <c r="J66" s="27"/>
      <c r="K66" s="62"/>
    </row>
    <row r="67" spans="1:11" ht="15.75" x14ac:dyDescent="0.25">
      <c r="A67" s="4">
        <v>67</v>
      </c>
      <c r="B67" s="4" t="s">
        <v>135</v>
      </c>
      <c r="C67" s="4" t="s">
        <v>136</v>
      </c>
      <c r="D67" s="25">
        <v>3</v>
      </c>
      <c r="E67" s="17"/>
      <c r="F67" s="17"/>
      <c r="G67" s="16"/>
      <c r="H67" s="17"/>
      <c r="I67" s="30"/>
      <c r="J67" s="30"/>
      <c r="K67" s="62"/>
    </row>
    <row r="68" spans="1:11" ht="15.75" x14ac:dyDescent="0.25">
      <c r="A68" s="4">
        <v>68</v>
      </c>
      <c r="B68" s="4" t="s">
        <v>137</v>
      </c>
      <c r="C68" s="4" t="s">
        <v>138</v>
      </c>
      <c r="D68" s="25">
        <v>4</v>
      </c>
      <c r="E68" s="16">
        <v>6</v>
      </c>
      <c r="F68" s="16">
        <v>1.75</v>
      </c>
      <c r="G68" s="16">
        <f t="shared" ref="G68:G116" si="1">(E68*0.4+F68*0.6)</f>
        <v>3.45</v>
      </c>
      <c r="H68" s="16"/>
      <c r="I68" s="26"/>
      <c r="J68" s="27"/>
      <c r="K68" s="62"/>
    </row>
    <row r="69" spans="1:11" ht="15.75" x14ac:dyDescent="0.25">
      <c r="A69" s="4">
        <v>69</v>
      </c>
      <c r="B69" s="5" t="s">
        <v>139</v>
      </c>
      <c r="C69" s="5" t="s">
        <v>140</v>
      </c>
      <c r="D69" s="25">
        <v>2</v>
      </c>
      <c r="E69" s="16">
        <v>9</v>
      </c>
      <c r="F69" s="16">
        <v>2.25</v>
      </c>
      <c r="G69" s="16">
        <f t="shared" si="1"/>
        <v>4.95</v>
      </c>
      <c r="H69" s="16"/>
      <c r="I69" s="26"/>
      <c r="J69" s="27"/>
      <c r="K69" s="62"/>
    </row>
    <row r="70" spans="1:11" ht="15.75" x14ac:dyDescent="0.25">
      <c r="A70" s="4">
        <v>70</v>
      </c>
      <c r="B70" s="4" t="s">
        <v>141</v>
      </c>
      <c r="C70" s="4" t="s">
        <v>142</v>
      </c>
      <c r="D70" s="25">
        <v>2</v>
      </c>
      <c r="E70" s="16">
        <v>10.5</v>
      </c>
      <c r="F70" s="16">
        <v>7</v>
      </c>
      <c r="G70" s="16">
        <f t="shared" si="1"/>
        <v>8.4</v>
      </c>
      <c r="H70" s="16"/>
      <c r="I70" s="26"/>
      <c r="J70" s="27"/>
      <c r="K70" s="62"/>
    </row>
    <row r="71" spans="1:11" ht="15.75" x14ac:dyDescent="0.25">
      <c r="A71" s="4">
        <v>71</v>
      </c>
      <c r="B71" s="4" t="s">
        <v>143</v>
      </c>
      <c r="C71" s="4" t="s">
        <v>144</v>
      </c>
      <c r="D71" s="25">
        <v>3</v>
      </c>
      <c r="E71" s="16">
        <v>14</v>
      </c>
      <c r="F71" s="16">
        <v>8.75</v>
      </c>
      <c r="G71" s="16">
        <f t="shared" si="1"/>
        <v>10.850000000000001</v>
      </c>
      <c r="H71" s="16"/>
      <c r="I71" s="26"/>
      <c r="J71" s="27"/>
      <c r="K71" s="62"/>
    </row>
    <row r="72" spans="1:11" ht="15.75" x14ac:dyDescent="0.25">
      <c r="A72" s="4">
        <v>72</v>
      </c>
      <c r="B72" s="4" t="s">
        <v>145</v>
      </c>
      <c r="C72" s="4" t="s">
        <v>66</v>
      </c>
      <c r="D72" s="25">
        <v>2</v>
      </c>
      <c r="E72" s="16"/>
      <c r="F72" s="16"/>
      <c r="G72" s="16"/>
      <c r="H72" s="16"/>
      <c r="I72" s="26"/>
      <c r="J72" s="27"/>
      <c r="K72" s="62"/>
    </row>
    <row r="73" spans="1:11" ht="15.75" x14ac:dyDescent="0.25">
      <c r="A73" s="4">
        <v>73</v>
      </c>
      <c r="B73" s="4" t="s">
        <v>146</v>
      </c>
      <c r="C73" s="4" t="s">
        <v>147</v>
      </c>
      <c r="D73" s="25">
        <v>1</v>
      </c>
      <c r="E73" s="16">
        <v>11</v>
      </c>
      <c r="F73" s="16">
        <v>9.75</v>
      </c>
      <c r="G73" s="16">
        <f t="shared" si="1"/>
        <v>10.25</v>
      </c>
      <c r="H73" s="16"/>
      <c r="I73" s="26"/>
      <c r="J73" s="27"/>
      <c r="K73" s="62"/>
    </row>
    <row r="74" spans="1:11" ht="15.75" x14ac:dyDescent="0.25">
      <c r="A74" s="4">
        <v>74</v>
      </c>
      <c r="B74" s="5" t="s">
        <v>148</v>
      </c>
      <c r="C74" s="5" t="s">
        <v>74</v>
      </c>
      <c r="D74" s="25">
        <v>4</v>
      </c>
      <c r="E74" s="16">
        <v>10</v>
      </c>
      <c r="F74" s="16">
        <v>7.25</v>
      </c>
      <c r="G74" s="16">
        <f t="shared" si="1"/>
        <v>8.35</v>
      </c>
      <c r="H74" s="16"/>
      <c r="I74" s="26"/>
      <c r="J74" s="27"/>
      <c r="K74" s="62"/>
    </row>
    <row r="75" spans="1:11" ht="15.75" x14ac:dyDescent="0.25">
      <c r="A75" s="4">
        <v>75</v>
      </c>
      <c r="B75" s="4" t="s">
        <v>149</v>
      </c>
      <c r="C75" s="4" t="s">
        <v>150</v>
      </c>
      <c r="D75" s="25">
        <v>2</v>
      </c>
      <c r="E75" s="16">
        <v>8</v>
      </c>
      <c r="F75" s="16">
        <v>5.75</v>
      </c>
      <c r="G75" s="16">
        <f t="shared" si="1"/>
        <v>6.65</v>
      </c>
      <c r="H75" s="16"/>
      <c r="I75" s="26"/>
      <c r="J75" s="27"/>
      <c r="K75" s="62"/>
    </row>
    <row r="76" spans="1:11" ht="15.75" x14ac:dyDescent="0.25">
      <c r="A76" s="4">
        <v>76</v>
      </c>
      <c r="B76" s="4" t="s">
        <v>151</v>
      </c>
      <c r="C76" s="4" t="s">
        <v>152</v>
      </c>
      <c r="D76" s="25">
        <v>1</v>
      </c>
      <c r="E76" s="16">
        <v>5.5</v>
      </c>
      <c r="F76" s="16">
        <v>2.25</v>
      </c>
      <c r="G76" s="16">
        <f t="shared" si="1"/>
        <v>3.55</v>
      </c>
      <c r="H76" s="16"/>
      <c r="I76" s="26"/>
      <c r="J76" s="27"/>
      <c r="K76" s="62"/>
    </row>
    <row r="77" spans="1:11" ht="15.75" x14ac:dyDescent="0.25">
      <c r="A77" s="4">
        <v>77</v>
      </c>
      <c r="B77" s="4" t="s">
        <v>153</v>
      </c>
      <c r="C77" s="4" t="s">
        <v>154</v>
      </c>
      <c r="D77" s="25">
        <v>3</v>
      </c>
      <c r="E77" s="16"/>
      <c r="F77" s="16"/>
      <c r="G77" s="16"/>
      <c r="H77" s="16"/>
      <c r="I77" s="26"/>
      <c r="J77" s="27"/>
      <c r="K77" s="62"/>
    </row>
    <row r="78" spans="1:11" ht="15.75" x14ac:dyDescent="0.25">
      <c r="A78" s="4">
        <v>78</v>
      </c>
      <c r="B78" s="4" t="s">
        <v>155</v>
      </c>
      <c r="C78" s="4" t="s">
        <v>156</v>
      </c>
      <c r="D78" s="25">
        <v>3</v>
      </c>
      <c r="E78" s="16">
        <v>11.5</v>
      </c>
      <c r="F78" s="16">
        <v>6.25</v>
      </c>
      <c r="G78" s="16">
        <f t="shared" si="1"/>
        <v>8.3500000000000014</v>
      </c>
      <c r="H78" s="16"/>
      <c r="I78" s="26"/>
      <c r="J78" s="27"/>
      <c r="K78" s="62"/>
    </row>
    <row r="79" spans="1:11" ht="15.75" x14ac:dyDescent="0.25">
      <c r="A79" s="4">
        <v>79</v>
      </c>
      <c r="B79" s="5" t="s">
        <v>157</v>
      </c>
      <c r="C79" s="5" t="s">
        <v>158</v>
      </c>
      <c r="D79" s="25">
        <v>3</v>
      </c>
      <c r="E79" s="16"/>
      <c r="F79" s="16"/>
      <c r="G79" s="16"/>
      <c r="H79" s="16"/>
      <c r="I79" s="26"/>
      <c r="J79" s="27"/>
      <c r="K79" s="62"/>
    </row>
    <row r="80" spans="1:11" ht="15.75" x14ac:dyDescent="0.25">
      <c r="A80" s="4">
        <v>80</v>
      </c>
      <c r="B80" s="5" t="s">
        <v>159</v>
      </c>
      <c r="C80" s="5" t="s">
        <v>160</v>
      </c>
      <c r="D80" s="25">
        <v>3</v>
      </c>
      <c r="E80" s="16">
        <v>12</v>
      </c>
      <c r="F80" s="16">
        <v>7.5</v>
      </c>
      <c r="G80" s="16">
        <f t="shared" si="1"/>
        <v>9.3000000000000007</v>
      </c>
      <c r="H80" s="16"/>
      <c r="I80" s="26"/>
      <c r="J80" s="27"/>
      <c r="K80" s="62"/>
    </row>
    <row r="81" spans="1:11" ht="15.75" x14ac:dyDescent="0.25">
      <c r="A81" s="4">
        <v>81</v>
      </c>
      <c r="B81" s="7" t="s">
        <v>161</v>
      </c>
      <c r="C81" s="7" t="s">
        <v>162</v>
      </c>
      <c r="D81" s="25">
        <v>4</v>
      </c>
      <c r="E81" s="16">
        <v>10</v>
      </c>
      <c r="F81" s="16">
        <v>4.5</v>
      </c>
      <c r="G81" s="16">
        <f t="shared" si="1"/>
        <v>6.6999999999999993</v>
      </c>
      <c r="H81" s="16"/>
      <c r="I81" s="26"/>
      <c r="J81" s="27"/>
      <c r="K81" s="62"/>
    </row>
    <row r="82" spans="1:11" ht="15.75" x14ac:dyDescent="0.25">
      <c r="A82" s="4">
        <v>82</v>
      </c>
      <c r="B82" s="28" t="s">
        <v>163</v>
      </c>
      <c r="C82" s="4" t="s">
        <v>164</v>
      </c>
      <c r="D82" s="25">
        <v>1</v>
      </c>
      <c r="E82" s="16">
        <v>13.75</v>
      </c>
      <c r="F82" s="16">
        <v>7.5</v>
      </c>
      <c r="G82" s="16">
        <f t="shared" si="1"/>
        <v>10</v>
      </c>
      <c r="H82" s="16"/>
      <c r="I82" s="26"/>
      <c r="J82" s="27"/>
      <c r="K82" s="62"/>
    </row>
    <row r="83" spans="1:11" ht="15.75" x14ac:dyDescent="0.25">
      <c r="A83" s="4">
        <v>83</v>
      </c>
      <c r="B83" s="4" t="s">
        <v>165</v>
      </c>
      <c r="C83" s="4" t="s">
        <v>60</v>
      </c>
      <c r="D83" s="25">
        <v>3</v>
      </c>
      <c r="E83" s="16">
        <v>11</v>
      </c>
      <c r="F83" s="16">
        <v>2.25</v>
      </c>
      <c r="G83" s="16">
        <f t="shared" si="1"/>
        <v>5.75</v>
      </c>
      <c r="H83" s="16"/>
      <c r="I83" s="26"/>
      <c r="J83" s="27"/>
      <c r="K83" s="62"/>
    </row>
    <row r="84" spans="1:11" ht="15.75" x14ac:dyDescent="0.25">
      <c r="A84" s="4">
        <v>84</v>
      </c>
      <c r="B84" s="4" t="s">
        <v>166</v>
      </c>
      <c r="C84" s="4" t="s">
        <v>167</v>
      </c>
      <c r="D84" s="25">
        <v>4</v>
      </c>
      <c r="E84" s="16">
        <v>10</v>
      </c>
      <c r="F84" s="16">
        <v>3.25</v>
      </c>
      <c r="G84" s="16">
        <f t="shared" si="1"/>
        <v>5.95</v>
      </c>
      <c r="H84" s="16"/>
      <c r="I84" s="26"/>
      <c r="J84" s="27"/>
      <c r="K84" s="62"/>
    </row>
    <row r="85" spans="1:11" ht="15.75" x14ac:dyDescent="0.25">
      <c r="A85" s="4">
        <v>85</v>
      </c>
      <c r="B85" s="4" t="s">
        <v>168</v>
      </c>
      <c r="C85" s="4" t="s">
        <v>169</v>
      </c>
      <c r="D85" s="25">
        <v>3</v>
      </c>
      <c r="E85" s="16">
        <v>10</v>
      </c>
      <c r="F85" s="16">
        <v>9</v>
      </c>
      <c r="G85" s="16">
        <f t="shared" si="1"/>
        <v>9.3999999999999986</v>
      </c>
      <c r="H85" s="16"/>
      <c r="I85" s="26"/>
      <c r="J85" s="27"/>
      <c r="K85" s="62"/>
    </row>
    <row r="86" spans="1:11" ht="15.75" x14ac:dyDescent="0.25">
      <c r="A86" s="4">
        <v>86</v>
      </c>
      <c r="B86" s="4" t="s">
        <v>170</v>
      </c>
      <c r="C86" s="4" t="s">
        <v>120</v>
      </c>
      <c r="D86" s="25">
        <v>4</v>
      </c>
      <c r="E86" s="16">
        <v>6</v>
      </c>
      <c r="F86" s="16">
        <v>2</v>
      </c>
      <c r="G86" s="16">
        <f t="shared" si="1"/>
        <v>3.6000000000000005</v>
      </c>
      <c r="H86" s="16"/>
      <c r="I86" s="26"/>
      <c r="J86" s="27"/>
      <c r="K86" s="62"/>
    </row>
    <row r="87" spans="1:11" ht="15.75" x14ac:dyDescent="0.25">
      <c r="A87" s="4">
        <v>87</v>
      </c>
      <c r="B87" s="4" t="s">
        <v>171</v>
      </c>
      <c r="C87" s="4" t="s">
        <v>172</v>
      </c>
      <c r="D87" s="25">
        <v>4</v>
      </c>
      <c r="E87" s="16">
        <v>11</v>
      </c>
      <c r="F87" s="16">
        <v>7</v>
      </c>
      <c r="G87" s="16">
        <f t="shared" si="1"/>
        <v>8.6000000000000014</v>
      </c>
      <c r="H87" s="16"/>
      <c r="I87" s="26"/>
      <c r="J87" s="27"/>
      <c r="K87" s="62"/>
    </row>
    <row r="88" spans="1:11" ht="15.75" x14ac:dyDescent="0.25">
      <c r="A88" s="4">
        <v>88</v>
      </c>
      <c r="B88" s="4" t="s">
        <v>173</v>
      </c>
      <c r="C88" s="4" t="s">
        <v>174</v>
      </c>
      <c r="D88" s="25">
        <v>2</v>
      </c>
      <c r="E88" s="16">
        <v>10.5</v>
      </c>
      <c r="F88" s="16">
        <v>4.25</v>
      </c>
      <c r="G88" s="16">
        <f t="shared" si="1"/>
        <v>6.75</v>
      </c>
      <c r="H88" s="16"/>
      <c r="I88" s="26"/>
      <c r="J88" s="27"/>
      <c r="K88" s="62"/>
    </row>
    <row r="89" spans="1:11" ht="15.75" x14ac:dyDescent="0.25">
      <c r="A89" s="4">
        <v>89</v>
      </c>
      <c r="B89" s="4" t="s">
        <v>175</v>
      </c>
      <c r="C89" s="4" t="s">
        <v>176</v>
      </c>
      <c r="D89" s="25">
        <v>4</v>
      </c>
      <c r="E89" s="16">
        <v>6.5</v>
      </c>
      <c r="F89" s="16">
        <v>2.75</v>
      </c>
      <c r="G89" s="16">
        <f t="shared" si="1"/>
        <v>4.25</v>
      </c>
      <c r="H89" s="16"/>
      <c r="I89" s="26"/>
      <c r="J89" s="27"/>
      <c r="K89" s="62"/>
    </row>
    <row r="90" spans="1:11" ht="15.75" x14ac:dyDescent="0.25">
      <c r="A90" s="4">
        <v>90</v>
      </c>
      <c r="B90" s="4" t="s">
        <v>177</v>
      </c>
      <c r="C90" s="4" t="s">
        <v>178</v>
      </c>
      <c r="D90" s="25">
        <v>3</v>
      </c>
      <c r="E90" s="16">
        <v>11</v>
      </c>
      <c r="F90" s="16">
        <v>4.75</v>
      </c>
      <c r="G90" s="16">
        <f t="shared" si="1"/>
        <v>7.25</v>
      </c>
      <c r="H90" s="16"/>
      <c r="I90" s="26"/>
      <c r="J90" s="27"/>
      <c r="K90" s="62"/>
    </row>
    <row r="91" spans="1:11" ht="15.75" x14ac:dyDescent="0.25">
      <c r="A91" s="4">
        <v>91</v>
      </c>
      <c r="B91" s="4" t="s">
        <v>179</v>
      </c>
      <c r="C91" s="4" t="s">
        <v>180</v>
      </c>
      <c r="D91" s="25">
        <v>4</v>
      </c>
      <c r="E91" s="16">
        <v>5.5</v>
      </c>
      <c r="F91" s="16">
        <v>0.75</v>
      </c>
      <c r="G91" s="16">
        <f t="shared" si="1"/>
        <v>2.6500000000000004</v>
      </c>
      <c r="H91" s="16"/>
      <c r="I91" s="26"/>
      <c r="J91" s="27"/>
      <c r="K91" s="62"/>
    </row>
    <row r="92" spans="1:11" ht="15.75" x14ac:dyDescent="0.25">
      <c r="A92" s="4">
        <v>92</v>
      </c>
      <c r="B92" s="4" t="s">
        <v>181</v>
      </c>
      <c r="C92" s="4" t="s">
        <v>182</v>
      </c>
      <c r="D92" s="25">
        <v>1</v>
      </c>
      <c r="E92" s="16"/>
      <c r="F92" s="16"/>
      <c r="G92" s="16"/>
      <c r="H92" s="16"/>
      <c r="I92" s="26"/>
      <c r="J92" s="27"/>
      <c r="K92" s="62"/>
    </row>
    <row r="93" spans="1:11" ht="15.75" x14ac:dyDescent="0.25">
      <c r="A93" s="4">
        <v>93</v>
      </c>
      <c r="B93" s="4" t="s">
        <v>183</v>
      </c>
      <c r="C93" s="4" t="s">
        <v>184</v>
      </c>
      <c r="D93" s="25">
        <v>2</v>
      </c>
      <c r="E93" s="16"/>
      <c r="F93" s="16"/>
      <c r="G93" s="16"/>
      <c r="H93" s="16"/>
      <c r="I93" s="26"/>
      <c r="J93" s="27"/>
      <c r="K93" s="62"/>
    </row>
    <row r="94" spans="1:11" ht="15.75" x14ac:dyDescent="0.25">
      <c r="A94" s="4">
        <v>94</v>
      </c>
      <c r="B94" s="4" t="s">
        <v>185</v>
      </c>
      <c r="C94" s="4" t="s">
        <v>90</v>
      </c>
      <c r="D94" s="25">
        <v>2</v>
      </c>
      <c r="E94" s="16"/>
      <c r="F94" s="16"/>
      <c r="G94" s="16"/>
      <c r="H94" s="16"/>
      <c r="I94" s="26"/>
      <c r="J94" s="27"/>
      <c r="K94" s="62"/>
    </row>
    <row r="95" spans="1:11" ht="15.75" x14ac:dyDescent="0.25">
      <c r="A95" s="4">
        <v>95</v>
      </c>
      <c r="B95" s="4" t="s">
        <v>185</v>
      </c>
      <c r="C95" s="4" t="s">
        <v>186</v>
      </c>
      <c r="D95" s="25">
        <v>3</v>
      </c>
      <c r="E95" s="16">
        <v>14</v>
      </c>
      <c r="F95" s="16">
        <v>8.5</v>
      </c>
      <c r="G95" s="16">
        <f t="shared" si="1"/>
        <v>10.7</v>
      </c>
      <c r="H95" s="16"/>
      <c r="I95" s="26"/>
      <c r="J95" s="27"/>
      <c r="K95" s="62"/>
    </row>
    <row r="96" spans="1:11" ht="15.75" x14ac:dyDescent="0.25">
      <c r="A96" s="4">
        <v>96</v>
      </c>
      <c r="B96" s="4" t="s">
        <v>187</v>
      </c>
      <c r="C96" s="4" t="s">
        <v>188</v>
      </c>
      <c r="D96" s="25">
        <v>3</v>
      </c>
      <c r="E96" s="16">
        <v>10</v>
      </c>
      <c r="F96" s="16">
        <v>6.5</v>
      </c>
      <c r="G96" s="16">
        <f t="shared" si="1"/>
        <v>7.9</v>
      </c>
      <c r="H96" s="16"/>
      <c r="I96" s="26"/>
      <c r="J96" s="27"/>
      <c r="K96" s="62"/>
    </row>
    <row r="97" spans="1:11" ht="15.75" x14ac:dyDescent="0.25">
      <c r="A97" s="4">
        <v>97</v>
      </c>
      <c r="B97" s="4" t="s">
        <v>189</v>
      </c>
      <c r="C97" s="4" t="s">
        <v>190</v>
      </c>
      <c r="D97" s="25">
        <v>4</v>
      </c>
      <c r="E97" s="16">
        <v>10</v>
      </c>
      <c r="F97" s="16">
        <v>8.75</v>
      </c>
      <c r="G97" s="16">
        <f t="shared" si="1"/>
        <v>9.25</v>
      </c>
      <c r="H97" s="16"/>
      <c r="I97" s="26"/>
      <c r="J97" s="27"/>
      <c r="K97" s="62"/>
    </row>
    <row r="98" spans="1:11" ht="15.75" x14ac:dyDescent="0.25">
      <c r="A98" s="4">
        <v>98</v>
      </c>
      <c r="B98" s="7" t="s">
        <v>191</v>
      </c>
      <c r="C98" s="7" t="s">
        <v>192</v>
      </c>
      <c r="D98" s="25">
        <v>4</v>
      </c>
      <c r="E98" s="16">
        <v>10.5</v>
      </c>
      <c r="F98" s="16">
        <v>5</v>
      </c>
      <c r="G98" s="16">
        <f t="shared" si="1"/>
        <v>7.2</v>
      </c>
      <c r="H98" s="16"/>
      <c r="I98" s="26"/>
      <c r="J98" s="27"/>
      <c r="K98" s="62"/>
    </row>
    <row r="99" spans="1:11" ht="15.75" x14ac:dyDescent="0.25">
      <c r="A99" s="4">
        <v>99</v>
      </c>
      <c r="B99" s="6" t="s">
        <v>193</v>
      </c>
      <c r="C99" s="6" t="s">
        <v>194</v>
      </c>
      <c r="D99" s="25">
        <v>1</v>
      </c>
      <c r="E99" s="16">
        <v>10</v>
      </c>
      <c r="F99" s="16">
        <v>4</v>
      </c>
      <c r="G99" s="16">
        <f t="shared" si="1"/>
        <v>6.4</v>
      </c>
      <c r="H99" s="16"/>
      <c r="I99" s="26"/>
      <c r="J99" s="27"/>
      <c r="K99" s="62"/>
    </row>
    <row r="100" spans="1:11" ht="15.75" x14ac:dyDescent="0.25">
      <c r="A100" s="4">
        <v>100</v>
      </c>
      <c r="B100" s="28" t="s">
        <v>195</v>
      </c>
      <c r="C100" s="4" t="s">
        <v>196</v>
      </c>
      <c r="D100" s="25">
        <v>2</v>
      </c>
      <c r="E100" s="16">
        <v>12.25</v>
      </c>
      <c r="F100" s="16">
        <v>8.5</v>
      </c>
      <c r="G100" s="16">
        <f t="shared" si="1"/>
        <v>10</v>
      </c>
      <c r="H100" s="16"/>
      <c r="I100" s="26"/>
      <c r="J100" s="27"/>
      <c r="K100" s="62"/>
    </row>
    <row r="101" spans="1:11" ht="15.75" x14ac:dyDescent="0.25">
      <c r="A101" s="4">
        <v>101</v>
      </c>
      <c r="B101" s="4" t="s">
        <v>197</v>
      </c>
      <c r="C101" s="4" t="s">
        <v>198</v>
      </c>
      <c r="D101" s="25">
        <v>3</v>
      </c>
      <c r="E101" s="16"/>
      <c r="F101" s="16"/>
      <c r="G101" s="16"/>
      <c r="H101" s="16"/>
      <c r="I101" s="26"/>
      <c r="J101" s="27"/>
      <c r="K101" s="62"/>
    </row>
    <row r="102" spans="1:11" ht="15.75" x14ac:dyDescent="0.25">
      <c r="A102" s="4">
        <v>102</v>
      </c>
      <c r="B102" s="4" t="s">
        <v>199</v>
      </c>
      <c r="C102" s="4" t="s">
        <v>200</v>
      </c>
      <c r="D102" s="25">
        <v>2</v>
      </c>
      <c r="E102" s="16">
        <v>12.5</v>
      </c>
      <c r="F102" s="16">
        <v>3.5</v>
      </c>
      <c r="G102" s="16">
        <f t="shared" si="1"/>
        <v>7.1</v>
      </c>
      <c r="H102" s="16"/>
      <c r="I102" s="26"/>
      <c r="J102" s="27"/>
      <c r="K102" s="62"/>
    </row>
    <row r="103" spans="1:11" ht="15.75" x14ac:dyDescent="0.25">
      <c r="A103" s="4">
        <v>103</v>
      </c>
      <c r="B103" s="5" t="s">
        <v>201</v>
      </c>
      <c r="C103" s="5" t="s">
        <v>152</v>
      </c>
      <c r="D103" s="25">
        <v>4</v>
      </c>
      <c r="E103" s="16">
        <v>12</v>
      </c>
      <c r="F103" s="16">
        <v>4.5</v>
      </c>
      <c r="G103" s="16">
        <f t="shared" si="1"/>
        <v>7.5</v>
      </c>
      <c r="H103" s="16"/>
      <c r="I103" s="26"/>
      <c r="J103" s="27"/>
      <c r="K103" s="62"/>
    </row>
    <row r="104" spans="1:11" ht="15.75" x14ac:dyDescent="0.25">
      <c r="A104" s="4">
        <v>104</v>
      </c>
      <c r="B104" s="4" t="s">
        <v>202</v>
      </c>
      <c r="C104" s="4" t="s">
        <v>203</v>
      </c>
      <c r="D104" s="25">
        <v>4</v>
      </c>
      <c r="E104" s="16"/>
      <c r="F104" s="16"/>
      <c r="G104" s="16"/>
      <c r="H104" s="16"/>
      <c r="I104" s="26"/>
      <c r="J104" s="27"/>
      <c r="K104" s="62"/>
    </row>
    <row r="105" spans="1:11" ht="15.75" x14ac:dyDescent="0.25">
      <c r="A105" s="4">
        <v>105</v>
      </c>
      <c r="B105" s="5" t="s">
        <v>204</v>
      </c>
      <c r="C105" s="5" t="s">
        <v>205</v>
      </c>
      <c r="D105" s="25">
        <v>3</v>
      </c>
      <c r="E105" s="16">
        <v>13</v>
      </c>
      <c r="F105" s="16">
        <v>6.5</v>
      </c>
      <c r="G105" s="16">
        <f t="shared" si="1"/>
        <v>9.1</v>
      </c>
      <c r="H105" s="16"/>
      <c r="I105" s="26"/>
      <c r="J105" s="27"/>
      <c r="K105" s="62"/>
    </row>
    <row r="106" spans="1:11" ht="15.75" x14ac:dyDescent="0.25">
      <c r="A106" s="4">
        <v>106</v>
      </c>
      <c r="B106" s="4" t="s">
        <v>206</v>
      </c>
      <c r="C106" s="4" t="s">
        <v>207</v>
      </c>
      <c r="D106" s="25">
        <v>3</v>
      </c>
      <c r="E106" s="16">
        <v>10</v>
      </c>
      <c r="F106" s="16">
        <v>6</v>
      </c>
      <c r="G106" s="16">
        <f t="shared" si="1"/>
        <v>7.6</v>
      </c>
      <c r="H106" s="16"/>
      <c r="I106" s="26"/>
      <c r="J106" s="27"/>
      <c r="K106" s="62"/>
    </row>
    <row r="107" spans="1:11" ht="15.75" x14ac:dyDescent="0.25">
      <c r="A107" s="4">
        <v>107</v>
      </c>
      <c r="B107" s="31" t="s">
        <v>208</v>
      </c>
      <c r="C107" s="6" t="s">
        <v>209</v>
      </c>
      <c r="D107" s="25">
        <v>3</v>
      </c>
      <c r="E107" s="16">
        <v>13</v>
      </c>
      <c r="F107" s="16">
        <v>8</v>
      </c>
      <c r="G107" s="16">
        <f t="shared" si="1"/>
        <v>10</v>
      </c>
      <c r="H107" s="16"/>
      <c r="I107" s="26"/>
      <c r="J107" s="27"/>
      <c r="K107" s="62"/>
    </row>
    <row r="108" spans="1:11" ht="15.75" x14ac:dyDescent="0.25">
      <c r="A108" s="4">
        <v>108</v>
      </c>
      <c r="B108" s="6" t="s">
        <v>210</v>
      </c>
      <c r="C108" s="6" t="s">
        <v>90</v>
      </c>
      <c r="D108" s="25">
        <v>3</v>
      </c>
      <c r="E108" s="16"/>
      <c r="F108" s="16"/>
      <c r="G108" s="16"/>
      <c r="H108" s="16"/>
      <c r="I108" s="26"/>
      <c r="J108" s="27"/>
      <c r="K108" s="62"/>
    </row>
    <row r="109" spans="1:11" ht="15.75" x14ac:dyDescent="0.25">
      <c r="A109" s="4">
        <v>109</v>
      </c>
      <c r="B109" s="6" t="s">
        <v>211</v>
      </c>
      <c r="C109" s="6" t="s">
        <v>66</v>
      </c>
      <c r="D109" s="25">
        <v>3</v>
      </c>
      <c r="E109" s="16"/>
      <c r="F109" s="16"/>
      <c r="G109" s="16"/>
      <c r="H109" s="16"/>
      <c r="I109" s="26"/>
      <c r="J109" s="27"/>
      <c r="K109" s="62"/>
    </row>
    <row r="110" spans="1:11" ht="15.75" x14ac:dyDescent="0.25">
      <c r="A110" s="4">
        <v>110</v>
      </c>
      <c r="B110" s="5" t="s">
        <v>212</v>
      </c>
      <c r="C110" s="5" t="s">
        <v>213</v>
      </c>
      <c r="D110" s="25">
        <v>3</v>
      </c>
      <c r="E110" s="16">
        <v>8.5</v>
      </c>
      <c r="F110" s="16">
        <v>3.5</v>
      </c>
      <c r="G110" s="16">
        <f t="shared" si="1"/>
        <v>5.5</v>
      </c>
      <c r="H110" s="16"/>
      <c r="I110" s="26"/>
      <c r="J110" s="27"/>
      <c r="K110" s="62"/>
    </row>
    <row r="111" spans="1:11" ht="15.75" x14ac:dyDescent="0.25">
      <c r="A111" s="4">
        <v>111</v>
      </c>
      <c r="B111" s="4" t="s">
        <v>214</v>
      </c>
      <c r="C111" s="4" t="s">
        <v>215</v>
      </c>
      <c r="D111" s="25">
        <v>1</v>
      </c>
      <c r="E111" s="16">
        <v>10</v>
      </c>
      <c r="F111" s="16">
        <v>10.25</v>
      </c>
      <c r="G111" s="16">
        <f t="shared" si="1"/>
        <v>10.149999999999999</v>
      </c>
      <c r="H111" s="16"/>
      <c r="I111" s="26"/>
      <c r="J111" s="27"/>
      <c r="K111" s="62"/>
    </row>
    <row r="112" spans="1:11" ht="15.75" x14ac:dyDescent="0.25">
      <c r="A112" s="4">
        <v>112</v>
      </c>
      <c r="B112" s="4" t="s">
        <v>216</v>
      </c>
      <c r="C112" s="4" t="s">
        <v>217</v>
      </c>
      <c r="D112" s="25">
        <v>1</v>
      </c>
      <c r="E112" s="16">
        <v>13</v>
      </c>
      <c r="F112" s="16">
        <v>9.5</v>
      </c>
      <c r="G112" s="16">
        <f t="shared" si="1"/>
        <v>10.9</v>
      </c>
      <c r="H112" s="16"/>
      <c r="I112" s="26"/>
      <c r="J112" s="27"/>
      <c r="K112" s="62"/>
    </row>
    <row r="113" spans="1:11" ht="15.75" x14ac:dyDescent="0.25">
      <c r="A113" s="4">
        <v>113</v>
      </c>
      <c r="B113" s="4" t="s">
        <v>218</v>
      </c>
      <c r="C113" s="4" t="s">
        <v>219</v>
      </c>
      <c r="D113" s="25">
        <v>4</v>
      </c>
      <c r="E113" s="16">
        <v>14.5</v>
      </c>
      <c r="F113" s="16">
        <v>11.5</v>
      </c>
      <c r="G113" s="16">
        <f t="shared" si="1"/>
        <v>12.7</v>
      </c>
      <c r="H113" s="16"/>
      <c r="I113" s="26"/>
      <c r="J113" s="27"/>
      <c r="K113" s="62"/>
    </row>
    <row r="114" spans="1:11" ht="15.75" x14ac:dyDescent="0.25">
      <c r="A114" s="4">
        <v>114</v>
      </c>
      <c r="B114" s="5" t="s">
        <v>220</v>
      </c>
      <c r="C114" s="5" t="s">
        <v>66</v>
      </c>
      <c r="D114" s="25">
        <v>3</v>
      </c>
      <c r="E114" s="16">
        <v>11.5</v>
      </c>
      <c r="F114" s="16">
        <v>11.5</v>
      </c>
      <c r="G114" s="16">
        <f t="shared" si="1"/>
        <v>11.5</v>
      </c>
      <c r="H114" s="16"/>
      <c r="I114" s="26"/>
      <c r="J114" s="27"/>
      <c r="K114" s="62"/>
    </row>
    <row r="115" spans="1:11" ht="15.75" x14ac:dyDescent="0.25">
      <c r="A115" s="4">
        <v>115</v>
      </c>
      <c r="B115" s="4" t="s">
        <v>221</v>
      </c>
      <c r="C115" s="4" t="s">
        <v>222</v>
      </c>
      <c r="D115" s="25">
        <v>3</v>
      </c>
      <c r="E115" s="16"/>
      <c r="F115" s="16"/>
      <c r="G115" s="16"/>
      <c r="H115" s="16"/>
      <c r="I115" s="26"/>
      <c r="J115" s="27"/>
      <c r="K115" s="62"/>
    </row>
    <row r="116" spans="1:11" ht="15.75" x14ac:dyDescent="0.25">
      <c r="A116" s="4">
        <v>116</v>
      </c>
      <c r="B116" s="4" t="s">
        <v>223</v>
      </c>
      <c r="C116" s="4" t="s">
        <v>224</v>
      </c>
      <c r="D116" s="25">
        <v>3</v>
      </c>
      <c r="E116" s="16">
        <v>12</v>
      </c>
      <c r="F116" s="16">
        <v>7.5</v>
      </c>
      <c r="G116" s="16">
        <f t="shared" si="1"/>
        <v>9.3000000000000007</v>
      </c>
      <c r="H116" s="16"/>
      <c r="I116" s="26"/>
      <c r="J116" s="27"/>
      <c r="K116" s="62"/>
    </row>
    <row r="117" spans="1:11" ht="15.75" x14ac:dyDescent="0.25">
      <c r="A117" s="4">
        <v>117</v>
      </c>
      <c r="B117" s="4" t="s">
        <v>225</v>
      </c>
      <c r="C117" s="4" t="s">
        <v>226</v>
      </c>
      <c r="D117" s="25">
        <v>3</v>
      </c>
      <c r="E117" s="16"/>
      <c r="F117" s="16"/>
      <c r="G117" s="16"/>
      <c r="H117" s="16"/>
      <c r="I117" s="26"/>
      <c r="J117" s="27"/>
      <c r="K117" s="62"/>
    </row>
    <row r="118" spans="1:11" x14ac:dyDescent="0.25">
      <c r="A118" s="32"/>
      <c r="B118" s="32"/>
      <c r="C118" s="32"/>
      <c r="D118" s="33"/>
      <c r="E118" s="34"/>
      <c r="F118" s="34"/>
      <c r="G118" s="34"/>
      <c r="H118" s="34"/>
      <c r="I118" s="34"/>
      <c r="J118" s="34"/>
    </row>
    <row r="119" spans="1:11" x14ac:dyDescent="0.25">
      <c r="A119" s="32"/>
      <c r="B119" s="35" t="s">
        <v>236</v>
      </c>
      <c r="C119" s="32"/>
      <c r="D119" s="33"/>
      <c r="E119" s="34"/>
      <c r="F119" s="34"/>
      <c r="G119" s="34"/>
      <c r="H119" s="34"/>
      <c r="I119" s="34"/>
      <c r="J119" s="34"/>
    </row>
    <row r="120" spans="1:11" x14ac:dyDescent="0.25">
      <c r="A120" s="32"/>
      <c r="B120" s="36" t="s">
        <v>0</v>
      </c>
      <c r="C120" s="36" t="s">
        <v>1</v>
      </c>
      <c r="D120" s="37"/>
      <c r="E120" s="38" t="s">
        <v>4</v>
      </c>
      <c r="F120" s="34"/>
      <c r="G120" s="34"/>
      <c r="H120" s="34"/>
      <c r="I120" s="34"/>
      <c r="J120" s="34"/>
    </row>
    <row r="121" spans="1:11" ht="15.75" x14ac:dyDescent="0.25">
      <c r="A121" s="32"/>
      <c r="B121" s="37" t="s">
        <v>237</v>
      </c>
      <c r="C121" s="37" t="s">
        <v>238</v>
      </c>
      <c r="D121" s="37"/>
      <c r="E121" s="16">
        <v>5.5</v>
      </c>
      <c r="F121" s="34"/>
      <c r="G121" s="34"/>
      <c r="H121" s="34"/>
      <c r="I121" s="34"/>
      <c r="J121" s="34"/>
    </row>
    <row r="122" spans="1:11" x14ac:dyDescent="0.25">
      <c r="A122" s="39"/>
      <c r="B122" s="40"/>
      <c r="C122" s="32"/>
      <c r="D122" s="33"/>
      <c r="E122" s="34"/>
      <c r="F122" s="34"/>
      <c r="G122" s="34"/>
      <c r="H122" s="34"/>
      <c r="I122" s="34"/>
      <c r="J122" s="34"/>
    </row>
    <row r="123" spans="1:11" ht="15.75" x14ac:dyDescent="0.25">
      <c r="A123" s="41" t="s">
        <v>239</v>
      </c>
      <c r="B123" s="32"/>
      <c r="C123" s="42"/>
      <c r="D123" s="43"/>
      <c r="E123" s="34"/>
      <c r="F123" s="34"/>
      <c r="G123" s="34"/>
      <c r="H123" s="34"/>
      <c r="I123" s="34"/>
      <c r="J123" s="44"/>
    </row>
    <row r="124" spans="1:11" ht="15.75" x14ac:dyDescent="0.25">
      <c r="A124" s="42"/>
      <c r="B124" s="42" t="s">
        <v>240</v>
      </c>
      <c r="C124" s="42"/>
      <c r="D124" s="43"/>
      <c r="E124" s="34"/>
      <c r="F124" s="34"/>
      <c r="G124" s="34"/>
      <c r="H124" s="34"/>
      <c r="I124" s="45"/>
      <c r="J124" s="44"/>
    </row>
    <row r="125" spans="1:11" ht="15.75" x14ac:dyDescent="0.25">
      <c r="A125" s="42"/>
      <c r="B125" s="42" t="s">
        <v>241</v>
      </c>
      <c r="C125" s="42"/>
      <c r="D125" s="43"/>
      <c r="E125" s="46" t="s">
        <v>242</v>
      </c>
      <c r="F125" s="34"/>
      <c r="G125" s="46" t="s">
        <v>4</v>
      </c>
      <c r="I125" s="45"/>
      <c r="J125" s="44"/>
    </row>
    <row r="126" spans="1:11" ht="15.75" x14ac:dyDescent="0.25">
      <c r="A126" s="42"/>
      <c r="B126" s="42"/>
      <c r="C126" s="42"/>
      <c r="D126" s="43"/>
      <c r="E126" s="47"/>
      <c r="F126" s="47" t="s">
        <v>243</v>
      </c>
      <c r="G126" s="47"/>
      <c r="H126" s="34"/>
      <c r="I126" s="45"/>
      <c r="J126" s="44"/>
    </row>
  </sheetData>
  <pageMargins left="0.15748031496062992" right="0.11811023622047245" top="1.0629921259842521" bottom="0.51181102362204722" header="0.31496062992125984" footer="0.31496062992125984"/>
  <pageSetup paperSize="9" orientation="portrait" horizontalDpi="4294967292" verticalDpi="0" r:id="rId1"/>
  <headerFooter>
    <oddHeader>&amp;L&amp;"-,Gras"Univesité d'Oran1 Ahmed BenBella
Faculté des Sciences Exactes et Appliquées
Informatique&amp;C&amp;"-,Gras"PV Modulaire
Module: ..SIF............
Parcours: L2&amp;R&amp;"-,Gras"2017-2018
&amp;D-&amp;T</oddHeader>
    <oddFooter xml:space="preserve">&amp;R&amp;P/3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"/>
  <sheetViews>
    <sheetView tabSelected="1" view="pageLayout" topLeftCell="A96" zoomScaleNormal="100" workbookViewId="0">
      <selection activeCell="H118" sqref="H118"/>
    </sheetView>
  </sheetViews>
  <sheetFormatPr baseColWidth="10" defaultRowHeight="15" x14ac:dyDescent="0.25"/>
  <cols>
    <col min="1" max="1" width="4.85546875" customWidth="1"/>
    <col min="2" max="2" width="20.28515625" customWidth="1"/>
    <col min="3" max="3" width="14.42578125" customWidth="1"/>
    <col min="4" max="4" width="5" customWidth="1"/>
    <col min="5" max="5" width="6" customWidth="1"/>
    <col min="6" max="6" width="6.7109375" customWidth="1"/>
    <col min="7" max="7" width="7" customWidth="1"/>
    <col min="8" max="8" width="6" customWidth="1"/>
    <col min="9" max="9" width="10.140625" customWidth="1"/>
    <col min="10" max="10" width="7.42578125" customWidth="1"/>
  </cols>
  <sheetData>
    <row r="1" spans="1:11" ht="15.75" x14ac:dyDescent="0.25">
      <c r="A1" s="8" t="s">
        <v>9</v>
      </c>
      <c r="B1" s="9" t="s">
        <v>0</v>
      </c>
      <c r="C1" s="9" t="s">
        <v>1</v>
      </c>
      <c r="D1" s="22" t="s">
        <v>229</v>
      </c>
      <c r="E1" s="23" t="s">
        <v>6</v>
      </c>
      <c r="F1" s="23" t="s">
        <v>7</v>
      </c>
      <c r="G1" s="23" t="s">
        <v>230</v>
      </c>
      <c r="H1" s="23" t="s">
        <v>231</v>
      </c>
      <c r="I1" s="23" t="s">
        <v>232</v>
      </c>
      <c r="J1" s="60" t="s">
        <v>263</v>
      </c>
      <c r="K1" s="24" t="s">
        <v>233</v>
      </c>
    </row>
    <row r="2" spans="1:11" ht="15.75" x14ac:dyDescent="0.25">
      <c r="A2" s="4">
        <v>1</v>
      </c>
      <c r="B2" s="4" t="s">
        <v>12</v>
      </c>
      <c r="C2" s="4" t="s">
        <v>13</v>
      </c>
      <c r="D2" s="25">
        <v>2</v>
      </c>
      <c r="E2" s="16">
        <v>10</v>
      </c>
      <c r="F2" s="16">
        <v>2</v>
      </c>
      <c r="G2" s="16">
        <f>(E2*0.4+F2*0.6)</f>
        <v>5.2</v>
      </c>
      <c r="H2" s="16"/>
      <c r="I2" s="26">
        <f>(E2*0.4+H2*0.6)</f>
        <v>4</v>
      </c>
      <c r="J2" s="27"/>
      <c r="K2" s="62"/>
    </row>
    <row r="3" spans="1:11" ht="15.75" x14ac:dyDescent="0.25">
      <c r="A3" s="4">
        <v>2</v>
      </c>
      <c r="B3" s="4" t="s">
        <v>14</v>
      </c>
      <c r="C3" s="4" t="s">
        <v>15</v>
      </c>
      <c r="D3" s="48">
        <v>4</v>
      </c>
      <c r="E3" s="17">
        <v>7.5</v>
      </c>
      <c r="F3" s="23">
        <v>3</v>
      </c>
      <c r="G3" s="16">
        <f t="shared" ref="G3:G66" si="0">(E3*0.4+F3*0.6)</f>
        <v>4.8</v>
      </c>
      <c r="H3" s="16">
        <v>0.25</v>
      </c>
      <c r="I3" s="26">
        <f t="shared" ref="I3:I66" si="1">(E3*0.4+H3*0.6)</f>
        <v>3.15</v>
      </c>
      <c r="J3" s="27"/>
      <c r="K3" s="62"/>
    </row>
    <row r="4" spans="1:11" ht="15.75" x14ac:dyDescent="0.25">
      <c r="A4" s="4">
        <v>3</v>
      </c>
      <c r="B4" s="4" t="s">
        <v>16</v>
      </c>
      <c r="C4" s="4" t="s">
        <v>17</v>
      </c>
      <c r="D4" s="25">
        <v>1</v>
      </c>
      <c r="E4" s="16">
        <v>12.615384615384615</v>
      </c>
      <c r="F4" s="16">
        <v>6.25</v>
      </c>
      <c r="G4" s="16">
        <f t="shared" si="0"/>
        <v>8.796153846153846</v>
      </c>
      <c r="H4" s="16"/>
      <c r="I4" s="26">
        <f t="shared" si="1"/>
        <v>5.046153846153846</v>
      </c>
      <c r="J4" s="27"/>
      <c r="K4" s="62"/>
    </row>
    <row r="5" spans="1:11" ht="15.75" x14ac:dyDescent="0.25">
      <c r="A5" s="4">
        <v>4</v>
      </c>
      <c r="B5" s="4" t="s">
        <v>18</v>
      </c>
      <c r="C5" s="4" t="s">
        <v>19</v>
      </c>
      <c r="D5" s="49">
        <v>2</v>
      </c>
      <c r="E5" s="17">
        <v>15.5</v>
      </c>
      <c r="F5" s="16">
        <v>11</v>
      </c>
      <c r="G5" s="16">
        <f t="shared" si="0"/>
        <v>12.8</v>
      </c>
      <c r="H5" s="16"/>
      <c r="I5" s="26">
        <f t="shared" si="1"/>
        <v>6.2</v>
      </c>
      <c r="J5" s="27"/>
      <c r="K5" s="62"/>
    </row>
    <row r="6" spans="1:11" ht="15.75" x14ac:dyDescent="0.25">
      <c r="A6" s="4">
        <v>5</v>
      </c>
      <c r="B6" s="4" t="s">
        <v>20</v>
      </c>
      <c r="C6" s="4" t="s">
        <v>21</v>
      </c>
      <c r="D6" s="25">
        <v>1</v>
      </c>
      <c r="E6" s="17">
        <v>13.81</v>
      </c>
      <c r="F6" s="16">
        <v>11</v>
      </c>
      <c r="G6" s="16">
        <f t="shared" si="0"/>
        <v>12.124000000000001</v>
      </c>
      <c r="H6" s="16"/>
      <c r="I6" s="26">
        <f t="shared" si="1"/>
        <v>5.5240000000000009</v>
      </c>
      <c r="J6" s="27"/>
      <c r="K6" s="62"/>
    </row>
    <row r="7" spans="1:11" ht="15.75" x14ac:dyDescent="0.25">
      <c r="A7" s="4">
        <v>6</v>
      </c>
      <c r="B7" s="5" t="s">
        <v>244</v>
      </c>
      <c r="C7" s="5" t="s">
        <v>10</v>
      </c>
      <c r="D7" s="49">
        <v>2</v>
      </c>
      <c r="E7" s="16">
        <v>10</v>
      </c>
      <c r="F7" s="16">
        <v>3.25</v>
      </c>
      <c r="G7" s="16">
        <f t="shared" si="0"/>
        <v>5.95</v>
      </c>
      <c r="H7" s="16">
        <v>4.5</v>
      </c>
      <c r="I7" s="26">
        <f t="shared" si="1"/>
        <v>6.6999999999999993</v>
      </c>
      <c r="J7" s="27"/>
      <c r="K7" s="62"/>
    </row>
    <row r="8" spans="1:11" ht="15.75" x14ac:dyDescent="0.25">
      <c r="A8" s="4">
        <v>7</v>
      </c>
      <c r="B8" s="4" t="s">
        <v>23</v>
      </c>
      <c r="C8" s="4" t="s">
        <v>24</v>
      </c>
      <c r="D8" s="49">
        <v>4</v>
      </c>
      <c r="E8" s="16"/>
      <c r="F8" s="16"/>
      <c r="G8" s="16"/>
      <c r="H8" s="16"/>
      <c r="I8" s="26">
        <f t="shared" si="1"/>
        <v>0</v>
      </c>
      <c r="J8" s="27"/>
      <c r="K8" s="62"/>
    </row>
    <row r="9" spans="1:11" ht="15.75" x14ac:dyDescent="0.25">
      <c r="A9" s="4">
        <v>8</v>
      </c>
      <c r="B9" s="4" t="s">
        <v>25</v>
      </c>
      <c r="C9" s="4" t="s">
        <v>26</v>
      </c>
      <c r="D9" s="49">
        <v>3</v>
      </c>
      <c r="E9" s="16">
        <v>8</v>
      </c>
      <c r="F9" s="16">
        <v>8.25</v>
      </c>
      <c r="G9" s="16">
        <f t="shared" si="0"/>
        <v>8.15</v>
      </c>
      <c r="H9" s="16">
        <v>1.25</v>
      </c>
      <c r="I9" s="26">
        <f t="shared" si="1"/>
        <v>3.95</v>
      </c>
      <c r="J9" s="27"/>
      <c r="K9" s="62"/>
    </row>
    <row r="10" spans="1:11" ht="15.75" x14ac:dyDescent="0.25">
      <c r="A10" s="4">
        <v>9</v>
      </c>
      <c r="B10" s="4" t="s">
        <v>27</v>
      </c>
      <c r="C10" s="4" t="s">
        <v>28</v>
      </c>
      <c r="D10" s="49">
        <v>2</v>
      </c>
      <c r="E10" s="16">
        <v>14.5</v>
      </c>
      <c r="F10" s="23">
        <v>14</v>
      </c>
      <c r="G10" s="16">
        <f t="shared" si="0"/>
        <v>14.200000000000001</v>
      </c>
      <c r="H10" s="16"/>
      <c r="I10" s="26">
        <f t="shared" si="1"/>
        <v>5.8000000000000007</v>
      </c>
      <c r="J10" s="27"/>
      <c r="K10" s="62"/>
    </row>
    <row r="11" spans="1:11" ht="15.75" x14ac:dyDescent="0.25">
      <c r="A11" s="4">
        <v>10</v>
      </c>
      <c r="B11" s="4" t="s">
        <v>29</v>
      </c>
      <c r="C11" s="4" t="s">
        <v>30</v>
      </c>
      <c r="D11" s="49">
        <v>3</v>
      </c>
      <c r="E11" s="16">
        <v>13</v>
      </c>
      <c r="F11" s="16">
        <v>13</v>
      </c>
      <c r="G11" s="16">
        <f t="shared" si="0"/>
        <v>13</v>
      </c>
      <c r="H11" s="16"/>
      <c r="I11" s="26">
        <f t="shared" si="1"/>
        <v>5.2</v>
      </c>
      <c r="J11" s="27"/>
      <c r="K11" s="62"/>
    </row>
    <row r="12" spans="1:11" ht="15.75" x14ac:dyDescent="0.25">
      <c r="A12" s="4">
        <v>11</v>
      </c>
      <c r="B12" s="4" t="s">
        <v>31</v>
      </c>
      <c r="C12" s="4" t="s">
        <v>32</v>
      </c>
      <c r="D12" s="25">
        <v>1</v>
      </c>
      <c r="E12" s="16">
        <v>11.23076923076923</v>
      </c>
      <c r="F12" s="16">
        <v>1.25</v>
      </c>
      <c r="G12" s="16">
        <f t="shared" si="0"/>
        <v>5.2423076923076923</v>
      </c>
      <c r="H12" s="16">
        <v>3.75</v>
      </c>
      <c r="I12" s="26">
        <f t="shared" si="1"/>
        <v>6.7423076923076923</v>
      </c>
      <c r="J12" s="27"/>
      <c r="K12" s="62"/>
    </row>
    <row r="13" spans="1:11" ht="15.75" x14ac:dyDescent="0.25">
      <c r="A13" s="4">
        <v>12</v>
      </c>
      <c r="B13" s="4" t="s">
        <v>33</v>
      </c>
      <c r="C13" s="4" t="s">
        <v>34</v>
      </c>
      <c r="D13" s="49">
        <v>4</v>
      </c>
      <c r="E13" s="16">
        <v>12.25</v>
      </c>
      <c r="F13" s="23">
        <v>8</v>
      </c>
      <c r="G13" s="16">
        <f t="shared" si="0"/>
        <v>9.6999999999999993</v>
      </c>
      <c r="H13" s="16">
        <v>0.25</v>
      </c>
      <c r="I13" s="26">
        <f t="shared" si="1"/>
        <v>5.0500000000000007</v>
      </c>
      <c r="J13" s="27"/>
      <c r="K13" s="62"/>
    </row>
    <row r="14" spans="1:11" ht="15.75" x14ac:dyDescent="0.25">
      <c r="A14" s="4">
        <v>13</v>
      </c>
      <c r="B14" s="4" t="s">
        <v>35</v>
      </c>
      <c r="C14" s="4" t="s">
        <v>10</v>
      </c>
      <c r="D14" s="25">
        <v>1</v>
      </c>
      <c r="E14" s="17">
        <v>12.46</v>
      </c>
      <c r="F14" s="16">
        <v>6</v>
      </c>
      <c r="G14" s="16">
        <f t="shared" si="0"/>
        <v>8.5839999999999996</v>
      </c>
      <c r="H14" s="16">
        <v>11.5</v>
      </c>
      <c r="I14" s="26">
        <f t="shared" si="1"/>
        <v>11.884</v>
      </c>
      <c r="J14" s="27"/>
      <c r="K14" s="62"/>
    </row>
    <row r="15" spans="1:11" ht="15.75" x14ac:dyDescent="0.25">
      <c r="A15" s="4">
        <v>14</v>
      </c>
      <c r="B15" s="4" t="s">
        <v>36</v>
      </c>
      <c r="C15" s="4" t="s">
        <v>37</v>
      </c>
      <c r="D15" s="25">
        <v>1</v>
      </c>
      <c r="E15" s="17">
        <v>13.42</v>
      </c>
      <c r="F15" s="16">
        <v>13.75</v>
      </c>
      <c r="G15" s="16">
        <f t="shared" si="0"/>
        <v>13.618</v>
      </c>
      <c r="H15" s="16"/>
      <c r="I15" s="26">
        <f t="shared" si="1"/>
        <v>5.3680000000000003</v>
      </c>
      <c r="J15" s="27"/>
      <c r="K15" s="62"/>
    </row>
    <row r="16" spans="1:11" ht="15.75" x14ac:dyDescent="0.25">
      <c r="A16" s="4">
        <v>15</v>
      </c>
      <c r="B16" s="4" t="s">
        <v>38</v>
      </c>
      <c r="C16" s="4" t="s">
        <v>39</v>
      </c>
      <c r="D16" s="25">
        <v>1</v>
      </c>
      <c r="E16" s="17">
        <v>15.75</v>
      </c>
      <c r="F16" s="16">
        <v>11</v>
      </c>
      <c r="G16" s="16">
        <f t="shared" si="0"/>
        <v>12.9</v>
      </c>
      <c r="H16" s="16"/>
      <c r="I16" s="26">
        <f t="shared" si="1"/>
        <v>6.3000000000000007</v>
      </c>
      <c r="J16" s="27"/>
      <c r="K16" s="62"/>
    </row>
    <row r="17" spans="1:11" ht="15.75" x14ac:dyDescent="0.25">
      <c r="A17" s="4">
        <v>16</v>
      </c>
      <c r="B17" s="4" t="s">
        <v>38</v>
      </c>
      <c r="C17" s="4" t="s">
        <v>40</v>
      </c>
      <c r="D17" s="49">
        <v>4</v>
      </c>
      <c r="E17" s="16">
        <v>5</v>
      </c>
      <c r="F17" s="16">
        <v>4</v>
      </c>
      <c r="G17" s="16">
        <f t="shared" si="0"/>
        <v>4.4000000000000004</v>
      </c>
      <c r="H17" s="16">
        <v>4.75</v>
      </c>
      <c r="I17" s="26">
        <f t="shared" si="1"/>
        <v>4.8499999999999996</v>
      </c>
      <c r="J17" s="27"/>
      <c r="K17" s="62"/>
    </row>
    <row r="18" spans="1:11" ht="15.75" x14ac:dyDescent="0.25">
      <c r="A18" s="4">
        <v>17</v>
      </c>
      <c r="B18" s="6" t="s">
        <v>41</v>
      </c>
      <c r="C18" s="6" t="s">
        <v>42</v>
      </c>
      <c r="D18" s="49">
        <v>3</v>
      </c>
      <c r="E18" s="16">
        <v>8</v>
      </c>
      <c r="F18" s="16">
        <v>1.25</v>
      </c>
      <c r="G18" s="16">
        <f t="shared" si="0"/>
        <v>3.95</v>
      </c>
      <c r="H18" s="16"/>
      <c r="I18" s="26">
        <f t="shared" si="1"/>
        <v>3.2</v>
      </c>
      <c r="J18" s="27"/>
      <c r="K18" s="62"/>
    </row>
    <row r="19" spans="1:11" ht="15.75" x14ac:dyDescent="0.25">
      <c r="A19" s="4">
        <v>18</v>
      </c>
      <c r="B19" s="4" t="s">
        <v>43</v>
      </c>
      <c r="C19" s="4" t="s">
        <v>44</v>
      </c>
      <c r="D19" s="25">
        <v>1</v>
      </c>
      <c r="E19" s="16">
        <v>8.3076923076923084</v>
      </c>
      <c r="F19" s="16">
        <v>6.75</v>
      </c>
      <c r="G19" s="16">
        <f t="shared" si="0"/>
        <v>7.3730769230769235</v>
      </c>
      <c r="H19" s="16">
        <v>8.75</v>
      </c>
      <c r="I19" s="26">
        <f t="shared" si="1"/>
        <v>8.5730769230769237</v>
      </c>
      <c r="J19" s="27"/>
      <c r="K19" s="62"/>
    </row>
    <row r="20" spans="1:11" ht="15.75" x14ac:dyDescent="0.25">
      <c r="A20" s="4">
        <v>19</v>
      </c>
      <c r="B20" s="4" t="s">
        <v>45</v>
      </c>
      <c r="C20" s="4" t="s">
        <v>46</v>
      </c>
      <c r="D20" s="25">
        <v>1</v>
      </c>
      <c r="E20" s="17">
        <v>13.85</v>
      </c>
      <c r="F20" s="16">
        <v>12.75</v>
      </c>
      <c r="G20" s="16">
        <f t="shared" si="0"/>
        <v>13.19</v>
      </c>
      <c r="H20" s="16"/>
      <c r="I20" s="26">
        <f t="shared" si="1"/>
        <v>5.54</v>
      </c>
      <c r="J20" s="27"/>
      <c r="K20" s="62"/>
    </row>
    <row r="21" spans="1:11" ht="15.75" x14ac:dyDescent="0.25">
      <c r="A21" s="4">
        <v>20</v>
      </c>
      <c r="B21" s="4" t="s">
        <v>47</v>
      </c>
      <c r="C21" s="4" t="s">
        <v>48</v>
      </c>
      <c r="D21" s="25">
        <v>1</v>
      </c>
      <c r="E21" s="16">
        <v>13.26923076923077</v>
      </c>
      <c r="F21" s="16">
        <v>17.5</v>
      </c>
      <c r="G21" s="16">
        <f t="shared" si="0"/>
        <v>15.807692307692308</v>
      </c>
      <c r="H21" s="16"/>
      <c r="I21" s="26">
        <f t="shared" si="1"/>
        <v>5.3076923076923084</v>
      </c>
      <c r="J21" s="27"/>
      <c r="K21" s="62"/>
    </row>
    <row r="22" spans="1:11" ht="15.75" x14ac:dyDescent="0.25">
      <c r="A22" s="4">
        <v>21</v>
      </c>
      <c r="B22" s="4" t="s">
        <v>49</v>
      </c>
      <c r="C22" s="4" t="s">
        <v>50</v>
      </c>
      <c r="D22" s="25">
        <v>1</v>
      </c>
      <c r="E22" s="16"/>
      <c r="F22" s="16"/>
      <c r="G22" s="16"/>
      <c r="H22" s="16"/>
      <c r="I22" s="26">
        <f t="shared" si="1"/>
        <v>0</v>
      </c>
      <c r="J22" s="27"/>
      <c r="K22" s="62"/>
    </row>
    <row r="23" spans="1:11" ht="15.75" x14ac:dyDescent="0.25">
      <c r="A23" s="4">
        <v>22</v>
      </c>
      <c r="B23" s="4" t="s">
        <v>51</v>
      </c>
      <c r="C23" s="4" t="s">
        <v>52</v>
      </c>
      <c r="D23" s="49">
        <v>2</v>
      </c>
      <c r="E23" s="17">
        <v>15.5</v>
      </c>
      <c r="F23" s="23">
        <v>8.5</v>
      </c>
      <c r="G23" s="16">
        <f t="shared" si="0"/>
        <v>11.3</v>
      </c>
      <c r="H23" s="16"/>
      <c r="I23" s="26">
        <f t="shared" si="1"/>
        <v>6.2</v>
      </c>
      <c r="J23" s="27"/>
      <c r="K23" s="62"/>
    </row>
    <row r="24" spans="1:11" ht="15.75" x14ac:dyDescent="0.25">
      <c r="A24" s="4">
        <v>23</v>
      </c>
      <c r="B24" s="4" t="s">
        <v>53</v>
      </c>
      <c r="C24" s="4" t="s">
        <v>54</v>
      </c>
      <c r="D24" s="25">
        <v>1</v>
      </c>
      <c r="E24" s="17">
        <v>12.54</v>
      </c>
      <c r="F24" s="16">
        <v>9</v>
      </c>
      <c r="G24" s="16">
        <f t="shared" si="0"/>
        <v>10.416</v>
      </c>
      <c r="H24" s="16"/>
      <c r="I24" s="26">
        <f t="shared" si="1"/>
        <v>5.016</v>
      </c>
      <c r="J24" s="27"/>
      <c r="K24" s="62"/>
    </row>
    <row r="25" spans="1:11" ht="15.75" x14ac:dyDescent="0.25">
      <c r="A25" s="4">
        <v>24</v>
      </c>
      <c r="B25" s="4" t="s">
        <v>55</v>
      </c>
      <c r="C25" s="4" t="s">
        <v>245</v>
      </c>
      <c r="D25" s="49">
        <v>2</v>
      </c>
      <c r="E25" s="17">
        <v>15</v>
      </c>
      <c r="F25" s="23">
        <v>7</v>
      </c>
      <c r="G25" s="16">
        <f t="shared" si="0"/>
        <v>10.199999999999999</v>
      </c>
      <c r="H25" s="16"/>
      <c r="I25" s="26">
        <f t="shared" si="1"/>
        <v>6</v>
      </c>
      <c r="J25" s="27"/>
      <c r="K25" s="62"/>
    </row>
    <row r="26" spans="1:11" ht="15.75" x14ac:dyDescent="0.25">
      <c r="A26" s="4">
        <v>25</v>
      </c>
      <c r="B26" s="4" t="s">
        <v>57</v>
      </c>
      <c r="C26" s="4" t="s">
        <v>58</v>
      </c>
      <c r="D26" s="49">
        <v>4</v>
      </c>
      <c r="E26" s="17">
        <v>15</v>
      </c>
      <c r="F26" s="23">
        <v>10.5</v>
      </c>
      <c r="G26" s="16">
        <f t="shared" si="0"/>
        <v>12.3</v>
      </c>
      <c r="H26" s="16"/>
      <c r="I26" s="26">
        <f t="shared" si="1"/>
        <v>6</v>
      </c>
      <c r="J26" s="27"/>
      <c r="K26" s="62"/>
    </row>
    <row r="27" spans="1:11" ht="15.75" x14ac:dyDescent="0.25">
      <c r="A27" s="4">
        <v>26</v>
      </c>
      <c r="B27" s="7" t="s">
        <v>59</v>
      </c>
      <c r="C27" s="7" t="s">
        <v>60</v>
      </c>
      <c r="D27" s="49">
        <v>4</v>
      </c>
      <c r="E27" s="17">
        <v>12.5</v>
      </c>
      <c r="F27" s="23">
        <v>6.5</v>
      </c>
      <c r="G27" s="16">
        <f t="shared" si="0"/>
        <v>8.9</v>
      </c>
      <c r="H27" s="16">
        <v>7.25</v>
      </c>
      <c r="I27" s="26">
        <f t="shared" si="1"/>
        <v>9.35</v>
      </c>
      <c r="J27" s="27"/>
      <c r="K27" s="62"/>
    </row>
    <row r="28" spans="1:11" ht="15.75" x14ac:dyDescent="0.25">
      <c r="A28" s="4">
        <v>27</v>
      </c>
      <c r="B28" s="50" t="s">
        <v>61</v>
      </c>
      <c r="C28" s="50" t="s">
        <v>62</v>
      </c>
      <c r="D28" s="49">
        <v>4</v>
      </c>
      <c r="E28" s="17" t="s">
        <v>227</v>
      </c>
      <c r="F28" s="10" t="s">
        <v>227</v>
      </c>
      <c r="G28" s="16"/>
      <c r="H28" s="16"/>
      <c r="I28" s="26" t="s">
        <v>227</v>
      </c>
      <c r="J28" s="27"/>
      <c r="K28" s="62"/>
    </row>
    <row r="29" spans="1:11" ht="15.75" x14ac:dyDescent="0.25">
      <c r="A29" s="4">
        <v>28</v>
      </c>
      <c r="B29" s="4" t="s">
        <v>63</v>
      </c>
      <c r="C29" s="4" t="s">
        <v>246</v>
      </c>
      <c r="D29" s="49">
        <v>4</v>
      </c>
      <c r="E29" s="16">
        <v>7</v>
      </c>
      <c r="F29" s="23">
        <v>0</v>
      </c>
      <c r="G29" s="16">
        <f t="shared" si="0"/>
        <v>2.8000000000000003</v>
      </c>
      <c r="H29" s="16">
        <v>8.5</v>
      </c>
      <c r="I29" s="26">
        <f t="shared" si="1"/>
        <v>7.9</v>
      </c>
      <c r="J29" s="27"/>
      <c r="K29" s="62"/>
    </row>
    <row r="30" spans="1:11" ht="15.75" x14ac:dyDescent="0.25">
      <c r="A30" s="4">
        <v>29</v>
      </c>
      <c r="B30" s="4" t="s">
        <v>65</v>
      </c>
      <c r="C30" s="4" t="s">
        <v>66</v>
      </c>
      <c r="D30" s="49">
        <v>2</v>
      </c>
      <c r="E30" s="16"/>
      <c r="F30" s="16"/>
      <c r="G30" s="16">
        <f t="shared" si="0"/>
        <v>0</v>
      </c>
      <c r="H30" s="16"/>
      <c r="I30" s="26">
        <f t="shared" si="1"/>
        <v>0</v>
      </c>
      <c r="J30" s="27"/>
      <c r="K30" s="62"/>
    </row>
    <row r="31" spans="1:11" ht="15.75" x14ac:dyDescent="0.25">
      <c r="A31" s="4">
        <v>30</v>
      </c>
      <c r="B31" s="4" t="s">
        <v>67</v>
      </c>
      <c r="C31" s="4" t="s">
        <v>68</v>
      </c>
      <c r="D31" s="25">
        <v>1</v>
      </c>
      <c r="E31" s="17">
        <v>15.12</v>
      </c>
      <c r="F31" s="10" t="s">
        <v>227</v>
      </c>
      <c r="G31" s="16"/>
      <c r="H31" s="16">
        <v>16.5</v>
      </c>
      <c r="I31" s="26">
        <f t="shared" si="1"/>
        <v>15.948</v>
      </c>
      <c r="J31" s="27"/>
      <c r="K31" s="62"/>
    </row>
    <row r="32" spans="1:11" ht="15.75" x14ac:dyDescent="0.25">
      <c r="A32" s="4">
        <v>31</v>
      </c>
      <c r="B32" s="4" t="s">
        <v>67</v>
      </c>
      <c r="C32" s="4" t="s">
        <v>15</v>
      </c>
      <c r="D32" s="49">
        <v>2</v>
      </c>
      <c r="E32" s="16"/>
      <c r="F32" s="16"/>
      <c r="G32" s="16"/>
      <c r="H32" s="16"/>
      <c r="I32" s="26">
        <f t="shared" si="1"/>
        <v>0</v>
      </c>
      <c r="J32" s="27"/>
      <c r="K32" s="62"/>
    </row>
    <row r="33" spans="1:11" ht="15.75" x14ac:dyDescent="0.25">
      <c r="A33" s="4">
        <v>32</v>
      </c>
      <c r="B33" s="4" t="s">
        <v>69</v>
      </c>
      <c r="C33" s="4" t="s">
        <v>70</v>
      </c>
      <c r="D33" s="25">
        <v>1</v>
      </c>
      <c r="E33" s="16"/>
      <c r="F33" s="16"/>
      <c r="G33" s="16"/>
      <c r="H33" s="16"/>
      <c r="I33" s="26">
        <f t="shared" si="1"/>
        <v>0</v>
      </c>
      <c r="J33" s="27"/>
      <c r="K33" s="62"/>
    </row>
    <row r="34" spans="1:11" ht="15.75" x14ac:dyDescent="0.25">
      <c r="A34" s="4">
        <v>33</v>
      </c>
      <c r="B34" s="4" t="s">
        <v>71</v>
      </c>
      <c r="C34" s="4" t="s">
        <v>72</v>
      </c>
      <c r="D34" s="49">
        <v>3</v>
      </c>
      <c r="E34" s="17">
        <v>11.75</v>
      </c>
      <c r="F34" s="16">
        <v>2.5</v>
      </c>
      <c r="G34" s="16">
        <f t="shared" si="0"/>
        <v>6.2</v>
      </c>
      <c r="H34" s="16">
        <v>5.5</v>
      </c>
      <c r="I34" s="26">
        <f t="shared" si="1"/>
        <v>8</v>
      </c>
      <c r="J34" s="27"/>
      <c r="K34" s="62"/>
    </row>
    <row r="35" spans="1:11" ht="15.75" x14ac:dyDescent="0.25">
      <c r="A35" s="4">
        <v>34</v>
      </c>
      <c r="B35" s="4" t="s">
        <v>73</v>
      </c>
      <c r="C35" s="4" t="s">
        <v>74</v>
      </c>
      <c r="D35" s="49">
        <v>2</v>
      </c>
      <c r="E35" s="17">
        <v>13.5</v>
      </c>
      <c r="F35" s="23">
        <v>8.5</v>
      </c>
      <c r="G35" s="16">
        <f t="shared" si="0"/>
        <v>10.5</v>
      </c>
      <c r="H35" s="16"/>
      <c r="I35" s="26">
        <f t="shared" si="1"/>
        <v>5.4</v>
      </c>
      <c r="J35" s="27"/>
      <c r="K35" s="62"/>
    </row>
    <row r="36" spans="1:11" ht="15.75" x14ac:dyDescent="0.25">
      <c r="A36" s="4">
        <v>35</v>
      </c>
      <c r="B36" s="6" t="s">
        <v>75</v>
      </c>
      <c r="C36" s="6" t="s">
        <v>76</v>
      </c>
      <c r="D36" s="49">
        <v>2</v>
      </c>
      <c r="E36" s="16">
        <v>16.5</v>
      </c>
      <c r="F36" s="23">
        <v>16</v>
      </c>
      <c r="G36" s="16">
        <f t="shared" si="0"/>
        <v>16.2</v>
      </c>
      <c r="H36" s="16"/>
      <c r="I36" s="26">
        <f t="shared" si="1"/>
        <v>6.6000000000000005</v>
      </c>
      <c r="J36" s="27"/>
      <c r="K36" s="62"/>
    </row>
    <row r="37" spans="1:11" ht="15.75" x14ac:dyDescent="0.25">
      <c r="A37" s="4">
        <v>36</v>
      </c>
      <c r="B37" s="4" t="s">
        <v>77</v>
      </c>
      <c r="C37" s="4" t="s">
        <v>78</v>
      </c>
      <c r="D37" s="25">
        <v>1</v>
      </c>
      <c r="E37" s="16">
        <v>11.538461538461538</v>
      </c>
      <c r="F37" s="16">
        <v>2.5</v>
      </c>
      <c r="G37" s="16">
        <f t="shared" si="0"/>
        <v>6.1153846153846159</v>
      </c>
      <c r="H37" s="16">
        <v>4.75</v>
      </c>
      <c r="I37" s="26">
        <f t="shared" si="1"/>
        <v>7.4653846153846164</v>
      </c>
      <c r="J37" s="27"/>
      <c r="K37" s="62"/>
    </row>
    <row r="38" spans="1:11" ht="15.75" x14ac:dyDescent="0.25">
      <c r="A38" s="4">
        <v>37</v>
      </c>
      <c r="B38" s="5" t="s">
        <v>79</v>
      </c>
      <c r="C38" s="5" t="s">
        <v>80</v>
      </c>
      <c r="D38" s="49">
        <v>2</v>
      </c>
      <c r="E38" s="16"/>
      <c r="F38" s="16"/>
      <c r="G38" s="16"/>
      <c r="H38" s="16"/>
      <c r="I38" s="26">
        <f t="shared" si="1"/>
        <v>0</v>
      </c>
      <c r="J38" s="27"/>
      <c r="K38" s="62"/>
    </row>
    <row r="39" spans="1:11" ht="15.75" x14ac:dyDescent="0.25">
      <c r="A39" s="4">
        <v>38</v>
      </c>
      <c r="B39" s="7" t="s">
        <v>81</v>
      </c>
      <c r="C39" s="7" t="s">
        <v>82</v>
      </c>
      <c r="D39" s="49">
        <v>4</v>
      </c>
      <c r="E39" s="17">
        <v>14</v>
      </c>
      <c r="F39" s="23">
        <v>5.5</v>
      </c>
      <c r="G39" s="16">
        <f t="shared" si="0"/>
        <v>8.9</v>
      </c>
      <c r="H39" s="16"/>
      <c r="I39" s="26">
        <f t="shared" si="1"/>
        <v>5.6000000000000005</v>
      </c>
      <c r="J39" s="27"/>
      <c r="K39" s="62"/>
    </row>
    <row r="40" spans="1:11" ht="15.75" x14ac:dyDescent="0.25">
      <c r="A40" s="4">
        <v>39</v>
      </c>
      <c r="B40" s="6" t="s">
        <v>83</v>
      </c>
      <c r="C40" s="6" t="s">
        <v>84</v>
      </c>
      <c r="D40" s="49">
        <v>3</v>
      </c>
      <c r="E40" s="17">
        <v>12.5</v>
      </c>
      <c r="F40" s="16">
        <v>8.5</v>
      </c>
      <c r="G40" s="16">
        <f t="shared" si="0"/>
        <v>10.1</v>
      </c>
      <c r="H40" s="16"/>
      <c r="I40" s="26">
        <f t="shared" si="1"/>
        <v>5</v>
      </c>
      <c r="J40" s="27"/>
      <c r="K40" s="62"/>
    </row>
    <row r="41" spans="1:11" ht="15.75" x14ac:dyDescent="0.25">
      <c r="A41" s="4">
        <v>40</v>
      </c>
      <c r="B41" s="5" t="s">
        <v>85</v>
      </c>
      <c r="C41" s="5" t="s">
        <v>86</v>
      </c>
      <c r="D41" s="49">
        <v>4</v>
      </c>
      <c r="E41" s="16"/>
      <c r="F41" s="16"/>
      <c r="G41" s="16"/>
      <c r="H41" s="16"/>
      <c r="I41" s="26">
        <f t="shared" si="1"/>
        <v>0</v>
      </c>
      <c r="J41" s="27"/>
      <c r="K41" s="62"/>
    </row>
    <row r="42" spans="1:11" ht="15.75" x14ac:dyDescent="0.25">
      <c r="A42" s="4">
        <v>41</v>
      </c>
      <c r="B42" s="4" t="s">
        <v>87</v>
      </c>
      <c r="C42" s="4" t="s">
        <v>88</v>
      </c>
      <c r="D42" s="49">
        <v>2</v>
      </c>
      <c r="E42" s="17">
        <v>16.5</v>
      </c>
      <c r="F42" s="23">
        <v>13.5</v>
      </c>
      <c r="G42" s="16">
        <f t="shared" si="0"/>
        <v>14.7</v>
      </c>
      <c r="H42" s="16"/>
      <c r="I42" s="26">
        <f t="shared" si="1"/>
        <v>6.6000000000000005</v>
      </c>
      <c r="J42" s="27"/>
      <c r="K42" s="62"/>
    </row>
    <row r="43" spans="1:11" ht="15.75" x14ac:dyDescent="0.25">
      <c r="A43" s="4">
        <v>42</v>
      </c>
      <c r="B43" s="6" t="s">
        <v>89</v>
      </c>
      <c r="C43" s="6" t="s">
        <v>90</v>
      </c>
      <c r="D43" s="25">
        <v>1</v>
      </c>
      <c r="E43" s="17">
        <v>13.85</v>
      </c>
      <c r="F43" s="16">
        <v>8.75</v>
      </c>
      <c r="G43" s="16">
        <f t="shared" si="0"/>
        <v>10.79</v>
      </c>
      <c r="H43" s="16"/>
      <c r="I43" s="26">
        <f t="shared" si="1"/>
        <v>5.54</v>
      </c>
      <c r="J43" s="27"/>
      <c r="K43" s="62"/>
    </row>
    <row r="44" spans="1:11" ht="15.75" x14ac:dyDescent="0.25">
      <c r="A44" s="4">
        <v>43</v>
      </c>
      <c r="B44" s="4" t="s">
        <v>91</v>
      </c>
      <c r="C44" s="4" t="s">
        <v>92</v>
      </c>
      <c r="D44" s="49">
        <v>2</v>
      </c>
      <c r="E44" s="16">
        <v>10</v>
      </c>
      <c r="F44" s="23">
        <v>6</v>
      </c>
      <c r="G44" s="16">
        <f t="shared" si="0"/>
        <v>7.6</v>
      </c>
      <c r="H44" s="16">
        <v>5.5</v>
      </c>
      <c r="I44" s="26">
        <f t="shared" si="1"/>
        <v>7.3</v>
      </c>
      <c r="J44" s="27"/>
      <c r="K44" s="62"/>
    </row>
    <row r="45" spans="1:11" ht="15.75" x14ac:dyDescent="0.25">
      <c r="A45" s="4">
        <v>44</v>
      </c>
      <c r="B45" s="5" t="s">
        <v>93</v>
      </c>
      <c r="C45" s="5" t="s">
        <v>94</v>
      </c>
      <c r="D45" s="49">
        <v>4</v>
      </c>
      <c r="E45" s="16"/>
      <c r="F45" s="16"/>
      <c r="G45" s="16"/>
      <c r="H45" s="16"/>
      <c r="I45" s="26">
        <f t="shared" si="1"/>
        <v>0</v>
      </c>
      <c r="J45" s="27"/>
      <c r="K45" s="62"/>
    </row>
    <row r="46" spans="1:11" ht="15.75" x14ac:dyDescent="0.25">
      <c r="A46" s="4">
        <v>45</v>
      </c>
      <c r="B46" s="6" t="s">
        <v>95</v>
      </c>
      <c r="C46" s="6" t="s">
        <v>96</v>
      </c>
      <c r="D46" s="25">
        <v>1</v>
      </c>
      <c r="E46" s="16">
        <v>11.307692307692308</v>
      </c>
      <c r="F46" s="16">
        <v>7.5</v>
      </c>
      <c r="G46" s="16">
        <f t="shared" si="0"/>
        <v>9.0230769230769248</v>
      </c>
      <c r="H46" s="16"/>
      <c r="I46" s="26">
        <f t="shared" si="1"/>
        <v>4.5230769230769239</v>
      </c>
      <c r="J46" s="27"/>
      <c r="K46" s="62"/>
    </row>
    <row r="47" spans="1:11" ht="15.75" x14ac:dyDescent="0.25">
      <c r="A47" s="4">
        <v>46</v>
      </c>
      <c r="B47" s="6" t="s">
        <v>97</v>
      </c>
      <c r="C47" s="6" t="s">
        <v>98</v>
      </c>
      <c r="D47" s="49">
        <v>4</v>
      </c>
      <c r="E47" s="17">
        <v>16</v>
      </c>
      <c r="F47" s="16">
        <v>10.75</v>
      </c>
      <c r="G47" s="16">
        <f t="shared" si="0"/>
        <v>12.850000000000001</v>
      </c>
      <c r="H47" s="16"/>
      <c r="I47" s="26">
        <f t="shared" si="1"/>
        <v>6.4</v>
      </c>
      <c r="J47" s="27"/>
      <c r="K47" s="62"/>
    </row>
    <row r="48" spans="1:11" ht="15.75" x14ac:dyDescent="0.25">
      <c r="A48" s="4">
        <v>47</v>
      </c>
      <c r="B48" s="4" t="s">
        <v>99</v>
      </c>
      <c r="C48" s="4" t="s">
        <v>100</v>
      </c>
      <c r="D48" s="25">
        <v>1</v>
      </c>
      <c r="E48" s="16">
        <v>12.653846153846153</v>
      </c>
      <c r="F48" s="16">
        <v>9.25</v>
      </c>
      <c r="G48" s="16">
        <f t="shared" si="0"/>
        <v>10.611538461538462</v>
      </c>
      <c r="H48" s="16"/>
      <c r="I48" s="26">
        <f t="shared" si="1"/>
        <v>5.0615384615384613</v>
      </c>
      <c r="J48" s="27"/>
      <c r="K48" s="62"/>
    </row>
    <row r="49" spans="1:11" ht="15.75" x14ac:dyDescent="0.25">
      <c r="A49" s="4">
        <v>48</v>
      </c>
      <c r="B49" s="4" t="s">
        <v>101</v>
      </c>
      <c r="C49" s="4" t="s">
        <v>102</v>
      </c>
      <c r="D49" s="25">
        <v>1</v>
      </c>
      <c r="E49" s="16">
        <v>13.211538461538462</v>
      </c>
      <c r="F49" s="16">
        <v>5</v>
      </c>
      <c r="G49" s="16">
        <f t="shared" si="0"/>
        <v>8.2846153846153854</v>
      </c>
      <c r="H49" s="16">
        <v>6</v>
      </c>
      <c r="I49" s="26">
        <f t="shared" si="1"/>
        <v>8.884615384615385</v>
      </c>
      <c r="J49" s="27"/>
      <c r="K49" s="62"/>
    </row>
    <row r="50" spans="1:11" ht="15.75" x14ac:dyDescent="0.25">
      <c r="A50" s="4">
        <v>49</v>
      </c>
      <c r="B50" s="5" t="s">
        <v>103</v>
      </c>
      <c r="C50" s="5" t="s">
        <v>104</v>
      </c>
      <c r="D50" s="49">
        <v>2</v>
      </c>
      <c r="E50" s="16"/>
      <c r="F50" s="16"/>
      <c r="G50" s="16"/>
      <c r="H50" s="16"/>
      <c r="I50" s="26">
        <f t="shared" si="1"/>
        <v>0</v>
      </c>
      <c r="J50" s="27"/>
      <c r="K50" s="62"/>
    </row>
    <row r="51" spans="1:11" ht="15.75" x14ac:dyDescent="0.25">
      <c r="A51" s="4">
        <v>50</v>
      </c>
      <c r="B51" s="4" t="s">
        <v>105</v>
      </c>
      <c r="C51" s="4" t="s">
        <v>106</v>
      </c>
      <c r="D51" s="49">
        <v>2</v>
      </c>
      <c r="E51" s="17">
        <v>13</v>
      </c>
      <c r="F51" s="23">
        <v>8.5</v>
      </c>
      <c r="G51" s="16">
        <f t="shared" si="0"/>
        <v>10.3</v>
      </c>
      <c r="H51" s="16"/>
      <c r="I51" s="26">
        <f t="shared" si="1"/>
        <v>5.2</v>
      </c>
      <c r="J51" s="27"/>
      <c r="K51" s="62"/>
    </row>
    <row r="52" spans="1:11" ht="15.75" x14ac:dyDescent="0.25">
      <c r="A52" s="4">
        <v>51</v>
      </c>
      <c r="B52" s="4" t="s">
        <v>107</v>
      </c>
      <c r="C52" s="4" t="s">
        <v>60</v>
      </c>
      <c r="D52" s="25">
        <v>1</v>
      </c>
      <c r="E52" s="16">
        <v>12.653846153846153</v>
      </c>
      <c r="F52" s="16">
        <v>8.5</v>
      </c>
      <c r="G52" s="16">
        <f t="shared" si="0"/>
        <v>10.161538461538461</v>
      </c>
      <c r="H52" s="16"/>
      <c r="I52" s="26">
        <f t="shared" si="1"/>
        <v>5.0615384615384613</v>
      </c>
      <c r="J52" s="27"/>
      <c r="K52" s="62"/>
    </row>
    <row r="53" spans="1:11" ht="15.75" x14ac:dyDescent="0.25">
      <c r="A53" s="4">
        <v>52</v>
      </c>
      <c r="B53" s="4" t="s">
        <v>108</v>
      </c>
      <c r="C53" s="4" t="s">
        <v>109</v>
      </c>
      <c r="D53" s="49">
        <v>2</v>
      </c>
      <c r="E53" s="16"/>
      <c r="F53" s="16"/>
      <c r="G53" s="16"/>
      <c r="H53" s="16"/>
      <c r="I53" s="26">
        <f t="shared" si="1"/>
        <v>0</v>
      </c>
      <c r="J53" s="27"/>
      <c r="K53" s="62"/>
    </row>
    <row r="54" spans="1:11" ht="15.75" x14ac:dyDescent="0.25">
      <c r="A54" s="4">
        <v>53</v>
      </c>
      <c r="B54" s="4" t="s">
        <v>110</v>
      </c>
      <c r="C54" s="4" t="s">
        <v>111</v>
      </c>
      <c r="D54" s="49">
        <v>2</v>
      </c>
      <c r="E54" s="65">
        <v>10.5</v>
      </c>
      <c r="F54" s="66" t="s">
        <v>227</v>
      </c>
      <c r="G54" s="65" t="e">
        <f t="shared" si="0"/>
        <v>#VALUE!</v>
      </c>
      <c r="H54" s="65"/>
      <c r="I54" s="26"/>
      <c r="J54" s="27"/>
      <c r="K54" s="62"/>
    </row>
    <row r="55" spans="1:11" ht="15.75" x14ac:dyDescent="0.25">
      <c r="A55" s="4">
        <v>54</v>
      </c>
      <c r="B55" s="5" t="s">
        <v>234</v>
      </c>
      <c r="C55" s="5" t="s">
        <v>113</v>
      </c>
      <c r="D55" s="49">
        <v>4</v>
      </c>
      <c r="E55" s="16">
        <v>10.5</v>
      </c>
      <c r="F55" s="10" t="s">
        <v>227</v>
      </c>
      <c r="G55" s="16" t="s">
        <v>227</v>
      </c>
      <c r="H55" s="16">
        <v>3</v>
      </c>
      <c r="I55" s="26">
        <f t="shared" si="1"/>
        <v>6</v>
      </c>
      <c r="J55" s="27"/>
      <c r="K55" s="62"/>
    </row>
    <row r="56" spans="1:11" ht="15.75" x14ac:dyDescent="0.25">
      <c r="A56" s="4">
        <v>56</v>
      </c>
      <c r="B56" s="4" t="s">
        <v>114</v>
      </c>
      <c r="C56" s="4" t="s">
        <v>88</v>
      </c>
      <c r="D56" s="49">
        <v>4</v>
      </c>
      <c r="E56" s="16">
        <v>14.5</v>
      </c>
      <c r="F56" s="16">
        <v>16.25</v>
      </c>
      <c r="G56" s="16">
        <f t="shared" si="0"/>
        <v>15.55</v>
      </c>
      <c r="H56" s="16"/>
      <c r="I56" s="26">
        <f t="shared" si="1"/>
        <v>5.8000000000000007</v>
      </c>
      <c r="J56" s="27"/>
      <c r="K56" s="62"/>
    </row>
    <row r="57" spans="1:11" ht="15.75" x14ac:dyDescent="0.25">
      <c r="A57" s="4">
        <v>57</v>
      </c>
      <c r="B57" s="4" t="s">
        <v>115</v>
      </c>
      <c r="C57" s="4" t="s">
        <v>116</v>
      </c>
      <c r="D57" s="25">
        <v>1</v>
      </c>
      <c r="E57" s="17">
        <v>17.12</v>
      </c>
      <c r="F57" s="16">
        <v>10.25</v>
      </c>
      <c r="G57" s="16">
        <f t="shared" si="0"/>
        <v>12.998000000000001</v>
      </c>
      <c r="H57" s="16"/>
      <c r="I57" s="26">
        <f t="shared" si="1"/>
        <v>6.8480000000000008</v>
      </c>
      <c r="J57" s="27"/>
      <c r="K57" s="62"/>
    </row>
    <row r="58" spans="1:11" ht="15.75" x14ac:dyDescent="0.25">
      <c r="A58" s="4">
        <v>58</v>
      </c>
      <c r="B58" s="6" t="s">
        <v>117</v>
      </c>
      <c r="C58" s="6" t="s">
        <v>118</v>
      </c>
      <c r="D58" s="49">
        <v>2</v>
      </c>
      <c r="E58" s="17">
        <v>14.83</v>
      </c>
      <c r="F58" s="23">
        <v>7</v>
      </c>
      <c r="G58" s="16">
        <f t="shared" si="0"/>
        <v>10.132000000000001</v>
      </c>
      <c r="H58" s="16"/>
      <c r="I58" s="26">
        <f t="shared" si="1"/>
        <v>5.9320000000000004</v>
      </c>
      <c r="J58" s="27"/>
      <c r="K58" s="62"/>
    </row>
    <row r="59" spans="1:11" ht="15.75" x14ac:dyDescent="0.25">
      <c r="A59" s="4">
        <v>59</v>
      </c>
      <c r="B59" s="4" t="s">
        <v>119</v>
      </c>
      <c r="C59" s="4" t="s">
        <v>120</v>
      </c>
      <c r="D59" s="48">
        <v>4</v>
      </c>
      <c r="E59" s="16">
        <v>10</v>
      </c>
      <c r="F59" s="16">
        <v>3.75</v>
      </c>
      <c r="G59" s="16">
        <f t="shared" si="0"/>
        <v>6.25</v>
      </c>
      <c r="H59" s="16">
        <v>2.25</v>
      </c>
      <c r="I59" s="26">
        <f t="shared" si="1"/>
        <v>5.35</v>
      </c>
      <c r="J59" s="27"/>
      <c r="K59" s="62"/>
    </row>
    <row r="60" spans="1:11" ht="15.75" x14ac:dyDescent="0.25">
      <c r="A60" s="4">
        <v>60</v>
      </c>
      <c r="B60" s="6" t="s">
        <v>121</v>
      </c>
      <c r="C60" s="6" t="s">
        <v>122</v>
      </c>
      <c r="D60" s="49">
        <v>3</v>
      </c>
      <c r="E60" s="16"/>
      <c r="F60" s="16"/>
      <c r="G60" s="16"/>
      <c r="H60" s="16"/>
      <c r="I60" s="26">
        <f t="shared" si="1"/>
        <v>0</v>
      </c>
      <c r="J60" s="27"/>
      <c r="K60" s="62"/>
    </row>
    <row r="61" spans="1:11" ht="15.75" x14ac:dyDescent="0.25">
      <c r="A61" s="4">
        <v>61</v>
      </c>
      <c r="B61" s="4" t="s">
        <v>123</v>
      </c>
      <c r="C61" s="4" t="s">
        <v>124</v>
      </c>
      <c r="D61" s="49">
        <v>2</v>
      </c>
      <c r="E61" s="16">
        <v>14</v>
      </c>
      <c r="F61" s="16">
        <v>13.25</v>
      </c>
      <c r="G61" s="16">
        <f t="shared" si="0"/>
        <v>13.55</v>
      </c>
      <c r="H61" s="16"/>
      <c r="I61" s="26">
        <f t="shared" si="1"/>
        <v>5.6000000000000005</v>
      </c>
      <c r="J61" s="27"/>
      <c r="K61" s="62"/>
    </row>
    <row r="62" spans="1:11" ht="15.75" x14ac:dyDescent="0.25">
      <c r="A62" s="4">
        <v>62</v>
      </c>
      <c r="B62" s="4" t="s">
        <v>125</v>
      </c>
      <c r="C62" s="4" t="s">
        <v>126</v>
      </c>
      <c r="D62" s="25">
        <v>1</v>
      </c>
      <c r="E62" s="16"/>
      <c r="F62" s="16"/>
      <c r="G62" s="16"/>
      <c r="H62" s="16"/>
      <c r="I62" s="26">
        <f t="shared" si="1"/>
        <v>0</v>
      </c>
      <c r="J62" s="27"/>
      <c r="K62" s="62"/>
    </row>
    <row r="63" spans="1:11" ht="15.75" x14ac:dyDescent="0.25">
      <c r="A63" s="4">
        <v>63</v>
      </c>
      <c r="B63" s="4" t="s">
        <v>127</v>
      </c>
      <c r="C63" s="4" t="s">
        <v>128</v>
      </c>
      <c r="D63" s="49">
        <v>3</v>
      </c>
      <c r="E63" s="17">
        <v>15</v>
      </c>
      <c r="F63" s="23">
        <v>13.75</v>
      </c>
      <c r="G63" s="16">
        <f t="shared" si="0"/>
        <v>14.25</v>
      </c>
      <c r="H63" s="16"/>
      <c r="I63" s="26">
        <f t="shared" si="1"/>
        <v>6</v>
      </c>
      <c r="J63" s="27"/>
      <c r="K63" s="62"/>
    </row>
    <row r="64" spans="1:11" ht="15.75" x14ac:dyDescent="0.25">
      <c r="A64" s="4">
        <v>64</v>
      </c>
      <c r="B64" s="4" t="s">
        <v>129</v>
      </c>
      <c r="C64" s="4" t="s">
        <v>130</v>
      </c>
      <c r="D64" s="49">
        <v>4</v>
      </c>
      <c r="E64" s="17">
        <v>14.5</v>
      </c>
      <c r="F64" s="16">
        <v>3</v>
      </c>
      <c r="G64" s="16">
        <f t="shared" si="0"/>
        <v>7.6000000000000005</v>
      </c>
      <c r="H64" s="16">
        <v>3.75</v>
      </c>
      <c r="I64" s="26">
        <f t="shared" si="1"/>
        <v>8.0500000000000007</v>
      </c>
      <c r="J64" s="27"/>
      <c r="K64" s="62"/>
    </row>
    <row r="65" spans="1:11" ht="15.75" x14ac:dyDescent="0.25">
      <c r="A65" s="4">
        <v>65</v>
      </c>
      <c r="B65" s="4" t="s">
        <v>131</v>
      </c>
      <c r="C65" s="4" t="s">
        <v>132</v>
      </c>
      <c r="D65" s="49">
        <v>2</v>
      </c>
      <c r="E65" s="17">
        <v>13</v>
      </c>
      <c r="F65" s="16">
        <v>3</v>
      </c>
      <c r="G65" s="16">
        <f t="shared" si="0"/>
        <v>7</v>
      </c>
      <c r="H65" s="16"/>
      <c r="I65" s="26">
        <f t="shared" si="1"/>
        <v>5.2</v>
      </c>
      <c r="J65" s="27"/>
      <c r="K65" s="62"/>
    </row>
    <row r="66" spans="1:11" ht="15.75" x14ac:dyDescent="0.25">
      <c r="A66" s="4">
        <v>66</v>
      </c>
      <c r="B66" s="4" t="s">
        <v>133</v>
      </c>
      <c r="C66" s="4" t="s">
        <v>134</v>
      </c>
      <c r="D66" s="49">
        <v>1</v>
      </c>
      <c r="E66" s="17">
        <v>12.04</v>
      </c>
      <c r="F66" s="16">
        <v>7.5</v>
      </c>
      <c r="G66" s="16">
        <f t="shared" si="0"/>
        <v>9.3159999999999989</v>
      </c>
      <c r="H66" s="16">
        <v>5</v>
      </c>
      <c r="I66" s="26">
        <f t="shared" si="1"/>
        <v>7.8159999999999998</v>
      </c>
      <c r="J66" s="27"/>
      <c r="K66" s="62"/>
    </row>
    <row r="67" spans="1:11" ht="15.75" x14ac:dyDescent="0.25">
      <c r="A67" s="4">
        <v>67</v>
      </c>
      <c r="B67" s="4" t="s">
        <v>135</v>
      </c>
      <c r="C67" s="4" t="s">
        <v>136</v>
      </c>
      <c r="D67" s="49">
        <v>3</v>
      </c>
      <c r="E67" s="16"/>
      <c r="F67" s="16"/>
      <c r="G67" s="16"/>
      <c r="H67" s="16"/>
      <c r="I67" s="26">
        <f t="shared" ref="I67:I117" si="2">(E67*0.4+H67*0.6)</f>
        <v>0</v>
      </c>
      <c r="J67" s="27"/>
      <c r="K67" s="62"/>
    </row>
    <row r="68" spans="1:11" ht="15.75" x14ac:dyDescent="0.25">
      <c r="A68" s="4">
        <v>68</v>
      </c>
      <c r="B68" s="4" t="s">
        <v>137</v>
      </c>
      <c r="C68" s="4" t="s">
        <v>138</v>
      </c>
      <c r="D68" s="49">
        <v>4</v>
      </c>
      <c r="E68" s="17">
        <v>13.5</v>
      </c>
      <c r="F68" s="16">
        <v>8.75</v>
      </c>
      <c r="G68" s="16">
        <f t="shared" ref="G68:G116" si="3">(E68*0.4+F68*0.6)</f>
        <v>10.65</v>
      </c>
      <c r="H68" s="16"/>
      <c r="I68" s="26">
        <f t="shared" si="2"/>
        <v>5.4</v>
      </c>
      <c r="J68" s="27"/>
      <c r="K68" s="62"/>
    </row>
    <row r="69" spans="1:11" ht="15.75" x14ac:dyDescent="0.25">
      <c r="A69" s="4">
        <v>69</v>
      </c>
      <c r="B69" s="5" t="s">
        <v>247</v>
      </c>
      <c r="C69" s="5" t="s">
        <v>140</v>
      </c>
      <c r="D69" s="49">
        <v>2</v>
      </c>
      <c r="E69" s="17">
        <v>11.5</v>
      </c>
      <c r="F69" s="16">
        <v>9.25</v>
      </c>
      <c r="G69" s="16">
        <f t="shared" si="3"/>
        <v>10.15</v>
      </c>
      <c r="H69" s="16"/>
      <c r="I69" s="26">
        <f t="shared" si="2"/>
        <v>4.6000000000000005</v>
      </c>
      <c r="J69" s="27"/>
      <c r="K69" s="62"/>
    </row>
    <row r="70" spans="1:11" ht="15.75" x14ac:dyDescent="0.25">
      <c r="A70" s="4">
        <v>70</v>
      </c>
      <c r="B70" s="4" t="s">
        <v>141</v>
      </c>
      <c r="C70" s="4" t="s">
        <v>142</v>
      </c>
      <c r="D70" s="49">
        <v>2</v>
      </c>
      <c r="E70" s="17">
        <v>16.5</v>
      </c>
      <c r="F70" s="16">
        <v>12</v>
      </c>
      <c r="G70" s="16">
        <f t="shared" si="3"/>
        <v>13.8</v>
      </c>
      <c r="H70" s="16"/>
      <c r="I70" s="26">
        <f t="shared" si="2"/>
        <v>6.6000000000000005</v>
      </c>
      <c r="J70" s="27"/>
      <c r="K70" s="62"/>
    </row>
    <row r="71" spans="1:11" ht="15.75" x14ac:dyDescent="0.25">
      <c r="A71" s="4">
        <v>71</v>
      </c>
      <c r="B71" s="4" t="s">
        <v>143</v>
      </c>
      <c r="C71" s="4" t="s">
        <v>144</v>
      </c>
      <c r="D71" s="49">
        <v>3</v>
      </c>
      <c r="E71" s="17">
        <v>14</v>
      </c>
      <c r="F71" s="23">
        <v>7.5</v>
      </c>
      <c r="G71" s="16">
        <f t="shared" si="3"/>
        <v>10.100000000000001</v>
      </c>
      <c r="H71" s="16"/>
      <c r="I71" s="26">
        <f t="shared" si="2"/>
        <v>5.6000000000000005</v>
      </c>
      <c r="J71" s="27"/>
      <c r="K71" s="62"/>
    </row>
    <row r="72" spans="1:11" ht="15.75" x14ac:dyDescent="0.25">
      <c r="A72" s="4">
        <v>72</v>
      </c>
      <c r="B72" s="4" t="s">
        <v>145</v>
      </c>
      <c r="C72" s="4" t="s">
        <v>66</v>
      </c>
      <c r="D72" s="49">
        <v>2</v>
      </c>
      <c r="E72" s="16"/>
      <c r="F72" s="16"/>
      <c r="G72" s="16"/>
      <c r="H72" s="16"/>
      <c r="I72" s="26">
        <f t="shared" si="2"/>
        <v>0</v>
      </c>
      <c r="J72" s="27"/>
      <c r="K72" s="62"/>
    </row>
    <row r="73" spans="1:11" ht="15.75" x14ac:dyDescent="0.25">
      <c r="A73" s="4">
        <v>73</v>
      </c>
      <c r="B73" s="4" t="s">
        <v>146</v>
      </c>
      <c r="C73" s="4" t="s">
        <v>147</v>
      </c>
      <c r="D73" s="25">
        <v>1</v>
      </c>
      <c r="E73" s="16">
        <v>13.5625</v>
      </c>
      <c r="F73" s="16">
        <v>11.25</v>
      </c>
      <c r="G73" s="16">
        <f t="shared" si="3"/>
        <v>12.175000000000001</v>
      </c>
      <c r="H73" s="16"/>
      <c r="I73" s="26">
        <f t="shared" si="2"/>
        <v>5.4250000000000007</v>
      </c>
      <c r="J73" s="27"/>
      <c r="K73" s="62"/>
    </row>
    <row r="74" spans="1:11" ht="15.75" x14ac:dyDescent="0.25">
      <c r="A74" s="4">
        <v>74</v>
      </c>
      <c r="B74" s="5" t="s">
        <v>148</v>
      </c>
      <c r="C74" s="5" t="s">
        <v>74</v>
      </c>
      <c r="D74" s="49">
        <v>4</v>
      </c>
      <c r="E74" s="17">
        <v>11.5</v>
      </c>
      <c r="F74" s="23">
        <v>9</v>
      </c>
      <c r="G74" s="16">
        <f t="shared" si="3"/>
        <v>10</v>
      </c>
      <c r="H74" s="16"/>
      <c r="I74" s="26">
        <f t="shared" si="2"/>
        <v>4.6000000000000005</v>
      </c>
      <c r="J74" s="27"/>
      <c r="K74" s="62"/>
    </row>
    <row r="75" spans="1:11" ht="15.75" x14ac:dyDescent="0.25">
      <c r="A75" s="4">
        <v>75</v>
      </c>
      <c r="B75" s="4" t="s">
        <v>149</v>
      </c>
      <c r="C75" s="4" t="s">
        <v>150</v>
      </c>
      <c r="D75" s="49">
        <v>2</v>
      </c>
      <c r="E75" s="17">
        <v>12.5</v>
      </c>
      <c r="F75" s="16">
        <v>4.75</v>
      </c>
      <c r="G75" s="16">
        <f t="shared" si="3"/>
        <v>7.85</v>
      </c>
      <c r="H75" s="16">
        <v>2</v>
      </c>
      <c r="I75" s="26">
        <f t="shared" si="2"/>
        <v>6.2</v>
      </c>
      <c r="J75" s="27"/>
      <c r="K75" s="62"/>
    </row>
    <row r="76" spans="1:11" ht="15.75" x14ac:dyDescent="0.25">
      <c r="A76" s="4">
        <v>76</v>
      </c>
      <c r="B76" s="4" t="s">
        <v>151</v>
      </c>
      <c r="C76" s="4" t="s">
        <v>152</v>
      </c>
      <c r="D76" s="25">
        <v>1</v>
      </c>
      <c r="E76" s="17">
        <v>13.15</v>
      </c>
      <c r="F76" s="16">
        <v>9.25</v>
      </c>
      <c r="G76" s="16">
        <f t="shared" si="3"/>
        <v>10.81</v>
      </c>
      <c r="H76" s="16"/>
      <c r="I76" s="26">
        <f t="shared" si="2"/>
        <v>5.2600000000000007</v>
      </c>
      <c r="J76" s="27"/>
      <c r="K76" s="62"/>
    </row>
    <row r="77" spans="1:11" ht="15.75" x14ac:dyDescent="0.25">
      <c r="A77" s="4">
        <v>77</v>
      </c>
      <c r="B77" s="4" t="s">
        <v>153</v>
      </c>
      <c r="C77" s="4" t="s">
        <v>154</v>
      </c>
      <c r="D77" s="48">
        <v>3</v>
      </c>
      <c r="E77" s="16"/>
      <c r="F77" s="16"/>
      <c r="G77" s="16"/>
      <c r="H77" s="16"/>
      <c r="I77" s="26">
        <f t="shared" si="2"/>
        <v>0</v>
      </c>
      <c r="J77" s="27"/>
      <c r="K77" s="62"/>
    </row>
    <row r="78" spans="1:11" ht="15.75" x14ac:dyDescent="0.25">
      <c r="A78" s="4">
        <v>78</v>
      </c>
      <c r="B78" s="4" t="s">
        <v>155</v>
      </c>
      <c r="C78" s="4" t="s">
        <v>156</v>
      </c>
      <c r="D78" s="49">
        <v>3</v>
      </c>
      <c r="E78" s="17">
        <v>14.25</v>
      </c>
      <c r="F78" s="23">
        <v>11.5</v>
      </c>
      <c r="G78" s="16">
        <f t="shared" si="3"/>
        <v>12.6</v>
      </c>
      <c r="H78" s="16"/>
      <c r="I78" s="26">
        <f t="shared" si="2"/>
        <v>5.7</v>
      </c>
      <c r="J78" s="27"/>
      <c r="K78" s="62"/>
    </row>
    <row r="79" spans="1:11" ht="15.75" x14ac:dyDescent="0.25">
      <c r="A79" s="4">
        <v>79</v>
      </c>
      <c r="B79" s="5" t="s">
        <v>157</v>
      </c>
      <c r="C79" s="5" t="s">
        <v>158</v>
      </c>
      <c r="D79" s="49">
        <v>3</v>
      </c>
      <c r="E79" s="16"/>
      <c r="F79" s="16"/>
      <c r="G79" s="16"/>
      <c r="H79" s="16"/>
      <c r="I79" s="26">
        <f t="shared" si="2"/>
        <v>0</v>
      </c>
      <c r="J79" s="27"/>
      <c r="K79" s="62"/>
    </row>
    <row r="80" spans="1:11" ht="15.75" x14ac:dyDescent="0.25">
      <c r="A80" s="4">
        <v>80</v>
      </c>
      <c r="B80" s="5" t="s">
        <v>159</v>
      </c>
      <c r="C80" s="5" t="s">
        <v>160</v>
      </c>
      <c r="D80" s="49">
        <v>3</v>
      </c>
      <c r="E80" s="17">
        <v>9.5</v>
      </c>
      <c r="F80" s="23">
        <v>4</v>
      </c>
      <c r="G80" s="16">
        <f t="shared" si="3"/>
        <v>6.2</v>
      </c>
      <c r="H80" s="16">
        <v>2</v>
      </c>
      <c r="I80" s="26">
        <f t="shared" si="2"/>
        <v>5</v>
      </c>
      <c r="J80" s="27"/>
      <c r="K80" s="62"/>
    </row>
    <row r="81" spans="1:11" ht="15.75" x14ac:dyDescent="0.25">
      <c r="A81" s="4">
        <v>81</v>
      </c>
      <c r="B81" s="7" t="s">
        <v>161</v>
      </c>
      <c r="C81" s="7" t="s">
        <v>162</v>
      </c>
      <c r="D81" s="49">
        <v>4</v>
      </c>
      <c r="E81" s="17">
        <v>13</v>
      </c>
      <c r="F81" s="16">
        <v>6</v>
      </c>
      <c r="G81" s="16">
        <f t="shared" si="3"/>
        <v>8.8000000000000007</v>
      </c>
      <c r="H81" s="16">
        <v>4</v>
      </c>
      <c r="I81" s="26">
        <f t="shared" si="2"/>
        <v>7.6</v>
      </c>
      <c r="J81" s="27"/>
      <c r="K81" s="62"/>
    </row>
    <row r="82" spans="1:11" ht="15.75" x14ac:dyDescent="0.25">
      <c r="A82" s="4">
        <v>82</v>
      </c>
      <c r="B82" s="4" t="s">
        <v>163</v>
      </c>
      <c r="C82" s="4" t="s">
        <v>164</v>
      </c>
      <c r="D82" s="25">
        <v>1</v>
      </c>
      <c r="E82" s="16">
        <v>14.384615384615385</v>
      </c>
      <c r="F82" s="16">
        <v>12.5</v>
      </c>
      <c r="G82" s="16">
        <f t="shared" si="3"/>
        <v>13.253846153846155</v>
      </c>
      <c r="H82" s="16"/>
      <c r="I82" s="26">
        <f t="shared" si="2"/>
        <v>5.7538461538461547</v>
      </c>
      <c r="J82" s="27"/>
      <c r="K82" s="62"/>
    </row>
    <row r="83" spans="1:11" ht="15.75" x14ac:dyDescent="0.25">
      <c r="A83" s="4">
        <v>83</v>
      </c>
      <c r="B83" s="4" t="s">
        <v>165</v>
      </c>
      <c r="C83" s="4" t="s">
        <v>60</v>
      </c>
      <c r="D83" s="49">
        <v>3</v>
      </c>
      <c r="E83" s="17">
        <v>12.75</v>
      </c>
      <c r="F83" s="51">
        <v>6.75</v>
      </c>
      <c r="G83" s="16">
        <f t="shared" si="3"/>
        <v>9.15</v>
      </c>
      <c r="H83" s="16">
        <v>6</v>
      </c>
      <c r="I83" s="26">
        <f t="shared" si="2"/>
        <v>8.6999999999999993</v>
      </c>
      <c r="J83" s="27"/>
      <c r="K83" s="62"/>
    </row>
    <row r="84" spans="1:11" ht="15.75" x14ac:dyDescent="0.25">
      <c r="A84" s="4">
        <v>84</v>
      </c>
      <c r="B84" s="4" t="s">
        <v>166</v>
      </c>
      <c r="C84" s="4" t="s">
        <v>167</v>
      </c>
      <c r="D84" s="49">
        <v>4</v>
      </c>
      <c r="E84" s="16">
        <v>12.5</v>
      </c>
      <c r="F84" s="16">
        <v>11.5</v>
      </c>
      <c r="G84" s="16">
        <f t="shared" si="3"/>
        <v>11.899999999999999</v>
      </c>
      <c r="H84" s="16"/>
      <c r="I84" s="26">
        <f t="shared" si="2"/>
        <v>5</v>
      </c>
      <c r="J84" s="27"/>
      <c r="K84" s="62"/>
    </row>
    <row r="85" spans="1:11" ht="15.75" x14ac:dyDescent="0.25">
      <c r="A85" s="4">
        <v>85</v>
      </c>
      <c r="B85" s="4" t="s">
        <v>168</v>
      </c>
      <c r="C85" s="4" t="s">
        <v>169</v>
      </c>
      <c r="D85" s="49">
        <v>3</v>
      </c>
      <c r="E85" s="16">
        <v>15.5</v>
      </c>
      <c r="F85" s="23">
        <v>15.25</v>
      </c>
      <c r="G85" s="16">
        <f t="shared" si="3"/>
        <v>15.350000000000001</v>
      </c>
      <c r="H85" s="16"/>
      <c r="I85" s="26">
        <f t="shared" si="2"/>
        <v>6.2</v>
      </c>
      <c r="J85" s="27"/>
      <c r="K85" s="62"/>
    </row>
    <row r="86" spans="1:11" ht="15.75" x14ac:dyDescent="0.25">
      <c r="A86" s="4">
        <v>86</v>
      </c>
      <c r="B86" s="4" t="s">
        <v>170</v>
      </c>
      <c r="C86" s="4" t="s">
        <v>120</v>
      </c>
      <c r="D86" s="48">
        <v>4</v>
      </c>
      <c r="E86" s="16">
        <v>9</v>
      </c>
      <c r="F86" s="16">
        <v>0.5</v>
      </c>
      <c r="G86" s="16">
        <f t="shared" si="3"/>
        <v>3.9</v>
      </c>
      <c r="H86" s="16">
        <v>2.25</v>
      </c>
      <c r="I86" s="26">
        <f t="shared" si="2"/>
        <v>4.95</v>
      </c>
      <c r="J86" s="27"/>
      <c r="K86" s="62"/>
    </row>
    <row r="87" spans="1:11" ht="15.75" x14ac:dyDescent="0.25">
      <c r="A87" s="4">
        <v>87</v>
      </c>
      <c r="B87" s="4" t="s">
        <v>171</v>
      </c>
      <c r="C87" s="4" t="s">
        <v>172</v>
      </c>
      <c r="D87" s="49">
        <v>4</v>
      </c>
      <c r="E87" s="17">
        <v>13.5</v>
      </c>
      <c r="F87" s="16">
        <v>8</v>
      </c>
      <c r="G87" s="16">
        <f t="shared" si="3"/>
        <v>10.199999999999999</v>
      </c>
      <c r="H87" s="16"/>
      <c r="I87" s="26">
        <f t="shared" si="2"/>
        <v>5.4</v>
      </c>
      <c r="J87" s="27"/>
      <c r="K87" s="62"/>
    </row>
    <row r="88" spans="1:11" ht="15.75" x14ac:dyDescent="0.25">
      <c r="A88" s="4">
        <v>88</v>
      </c>
      <c r="B88" s="4" t="s">
        <v>173</v>
      </c>
      <c r="C88" s="4" t="s">
        <v>174</v>
      </c>
      <c r="D88" s="49">
        <v>2</v>
      </c>
      <c r="E88" s="17">
        <v>12.5</v>
      </c>
      <c r="F88" s="16">
        <v>6.25</v>
      </c>
      <c r="G88" s="16">
        <f t="shared" si="3"/>
        <v>8.75</v>
      </c>
      <c r="H88" s="16">
        <v>4</v>
      </c>
      <c r="I88" s="26">
        <f t="shared" si="2"/>
        <v>7.4</v>
      </c>
      <c r="J88" s="27"/>
      <c r="K88" s="62"/>
    </row>
    <row r="89" spans="1:11" ht="15.75" x14ac:dyDescent="0.25">
      <c r="A89" s="4">
        <v>89</v>
      </c>
      <c r="B89" s="4" t="s">
        <v>175</v>
      </c>
      <c r="C89" s="4" t="s">
        <v>176</v>
      </c>
      <c r="D89" s="49">
        <v>4</v>
      </c>
      <c r="E89" s="17">
        <v>7.5</v>
      </c>
      <c r="F89" s="16">
        <v>5</v>
      </c>
      <c r="G89" s="16">
        <f t="shared" si="3"/>
        <v>6</v>
      </c>
      <c r="H89" s="16">
        <v>1</v>
      </c>
      <c r="I89" s="26">
        <f t="shared" si="2"/>
        <v>3.6</v>
      </c>
      <c r="J89" s="27"/>
      <c r="K89" s="62"/>
    </row>
    <row r="90" spans="1:11" ht="15.75" x14ac:dyDescent="0.25">
      <c r="A90" s="4">
        <v>90</v>
      </c>
      <c r="B90" s="4" t="s">
        <v>177</v>
      </c>
      <c r="C90" s="4" t="s">
        <v>178</v>
      </c>
      <c r="D90" s="49">
        <v>3</v>
      </c>
      <c r="E90" s="16">
        <v>9.5</v>
      </c>
      <c r="F90" s="23">
        <v>4.5</v>
      </c>
      <c r="G90" s="16">
        <f t="shared" si="3"/>
        <v>6.5</v>
      </c>
      <c r="H90" s="16">
        <v>2</v>
      </c>
      <c r="I90" s="26">
        <f t="shared" si="2"/>
        <v>5</v>
      </c>
      <c r="J90" s="27"/>
      <c r="K90" s="62"/>
    </row>
    <row r="91" spans="1:11" ht="15.75" x14ac:dyDescent="0.25">
      <c r="A91" s="4">
        <v>91</v>
      </c>
      <c r="B91" s="4" t="s">
        <v>179</v>
      </c>
      <c r="C91" s="4" t="s">
        <v>180</v>
      </c>
      <c r="D91" s="49">
        <v>4</v>
      </c>
      <c r="E91" s="52">
        <v>0</v>
      </c>
      <c r="F91" s="16">
        <v>2.5</v>
      </c>
      <c r="G91" s="16">
        <f t="shared" si="3"/>
        <v>1.5</v>
      </c>
      <c r="H91" s="16"/>
      <c r="I91" s="26">
        <f t="shared" si="2"/>
        <v>0</v>
      </c>
      <c r="J91" s="27"/>
      <c r="K91" s="62"/>
    </row>
    <row r="92" spans="1:11" ht="15.75" x14ac:dyDescent="0.25">
      <c r="A92" s="4">
        <v>92</v>
      </c>
      <c r="B92" s="4" t="s">
        <v>181</v>
      </c>
      <c r="C92" s="4" t="s">
        <v>182</v>
      </c>
      <c r="D92" s="25">
        <v>1</v>
      </c>
      <c r="E92" s="16"/>
      <c r="F92" s="16"/>
      <c r="G92" s="16"/>
      <c r="H92" s="16"/>
      <c r="I92" s="26">
        <f t="shared" si="2"/>
        <v>0</v>
      </c>
      <c r="J92" s="27"/>
      <c r="K92" s="62"/>
    </row>
    <row r="93" spans="1:11" ht="15.75" x14ac:dyDescent="0.25">
      <c r="A93" s="4">
        <v>93</v>
      </c>
      <c r="B93" s="4" t="s">
        <v>183</v>
      </c>
      <c r="C93" s="4" t="s">
        <v>184</v>
      </c>
      <c r="D93" s="48">
        <v>2</v>
      </c>
      <c r="E93" s="16"/>
      <c r="F93" s="16"/>
      <c r="G93" s="16"/>
      <c r="H93" s="16"/>
      <c r="I93" s="26">
        <f t="shared" si="2"/>
        <v>0</v>
      </c>
      <c r="J93" s="27"/>
      <c r="K93" s="62"/>
    </row>
    <row r="94" spans="1:11" ht="15.75" x14ac:dyDescent="0.25">
      <c r="A94" s="4">
        <v>94</v>
      </c>
      <c r="B94" s="4" t="s">
        <v>185</v>
      </c>
      <c r="C94" s="4" t="s">
        <v>90</v>
      </c>
      <c r="D94" s="48">
        <v>2</v>
      </c>
      <c r="E94" s="16"/>
      <c r="F94" s="16"/>
      <c r="G94" s="16"/>
      <c r="H94" s="16"/>
      <c r="I94" s="26">
        <f t="shared" si="2"/>
        <v>0</v>
      </c>
      <c r="J94" s="27"/>
      <c r="K94" s="62"/>
    </row>
    <row r="95" spans="1:11" ht="15.75" x14ac:dyDescent="0.25">
      <c r="A95" s="4">
        <v>95</v>
      </c>
      <c r="B95" s="4" t="s">
        <v>185</v>
      </c>
      <c r="C95" s="4" t="s">
        <v>186</v>
      </c>
      <c r="D95" s="49">
        <v>3</v>
      </c>
      <c r="E95" s="17">
        <v>12.5</v>
      </c>
      <c r="F95" s="23">
        <v>13</v>
      </c>
      <c r="G95" s="16">
        <f t="shared" si="3"/>
        <v>12.8</v>
      </c>
      <c r="H95" s="16"/>
      <c r="I95" s="26">
        <f t="shared" si="2"/>
        <v>5</v>
      </c>
      <c r="J95" s="27"/>
      <c r="K95" s="62"/>
    </row>
    <row r="96" spans="1:11" ht="15.75" x14ac:dyDescent="0.25">
      <c r="A96" s="4">
        <v>96</v>
      </c>
      <c r="B96" s="4" t="s">
        <v>187</v>
      </c>
      <c r="C96" s="4" t="s">
        <v>188</v>
      </c>
      <c r="D96" s="49">
        <v>3</v>
      </c>
      <c r="E96" s="17">
        <v>12.75</v>
      </c>
      <c r="F96" s="23">
        <v>6</v>
      </c>
      <c r="G96" s="16">
        <f t="shared" si="3"/>
        <v>8.6999999999999993</v>
      </c>
      <c r="H96" s="16">
        <v>7.5</v>
      </c>
      <c r="I96" s="26">
        <f t="shared" si="2"/>
        <v>9.6000000000000014</v>
      </c>
      <c r="J96" s="27"/>
      <c r="K96" s="62"/>
    </row>
    <row r="97" spans="1:11" ht="15.75" x14ac:dyDescent="0.25">
      <c r="A97" s="4">
        <v>97</v>
      </c>
      <c r="B97" s="4" t="s">
        <v>189</v>
      </c>
      <c r="C97" s="4" t="s">
        <v>190</v>
      </c>
      <c r="D97" s="49">
        <v>4</v>
      </c>
      <c r="E97" s="16">
        <v>16</v>
      </c>
      <c r="F97" s="16">
        <v>9.5</v>
      </c>
      <c r="G97" s="16">
        <f t="shared" si="3"/>
        <v>12.100000000000001</v>
      </c>
      <c r="H97" s="16"/>
      <c r="I97" s="26">
        <f t="shared" si="2"/>
        <v>6.4</v>
      </c>
      <c r="J97" s="27"/>
      <c r="K97" s="62"/>
    </row>
    <row r="98" spans="1:11" ht="15.75" x14ac:dyDescent="0.25">
      <c r="A98" s="4">
        <v>98</v>
      </c>
      <c r="B98" s="7" t="s">
        <v>191</v>
      </c>
      <c r="C98" s="7" t="s">
        <v>192</v>
      </c>
      <c r="D98" s="49">
        <v>4</v>
      </c>
      <c r="E98" s="17">
        <v>12.25</v>
      </c>
      <c r="F98" s="16">
        <v>2.5</v>
      </c>
      <c r="G98" s="16">
        <f t="shared" si="3"/>
        <v>6.4</v>
      </c>
      <c r="H98" s="16">
        <v>6.25</v>
      </c>
      <c r="I98" s="26">
        <f t="shared" si="2"/>
        <v>8.65</v>
      </c>
      <c r="J98" s="27"/>
      <c r="K98" s="62"/>
    </row>
    <row r="99" spans="1:11" ht="15.75" x14ac:dyDescent="0.25">
      <c r="A99" s="4">
        <v>99</v>
      </c>
      <c r="B99" s="6" t="s">
        <v>193</v>
      </c>
      <c r="C99" s="6" t="s">
        <v>194</v>
      </c>
      <c r="D99" s="25">
        <v>1</v>
      </c>
      <c r="E99" s="16">
        <v>12.23076923076923</v>
      </c>
      <c r="F99" s="16">
        <v>4</v>
      </c>
      <c r="G99" s="16">
        <f t="shared" si="3"/>
        <v>7.292307692307693</v>
      </c>
      <c r="H99" s="16">
        <v>2.25</v>
      </c>
      <c r="I99" s="26">
        <f t="shared" si="2"/>
        <v>6.2423076923076923</v>
      </c>
      <c r="J99" s="27"/>
      <c r="K99" s="62"/>
    </row>
    <row r="100" spans="1:11" ht="15.75" x14ac:dyDescent="0.25">
      <c r="A100" s="4">
        <v>100</v>
      </c>
      <c r="B100" s="4" t="s">
        <v>195</v>
      </c>
      <c r="C100" s="4" t="s">
        <v>196</v>
      </c>
      <c r="D100" s="49">
        <v>2</v>
      </c>
      <c r="E100" s="16">
        <v>10.75</v>
      </c>
      <c r="F100" s="16">
        <v>12.25</v>
      </c>
      <c r="G100" s="16">
        <f t="shared" si="3"/>
        <v>11.649999999999999</v>
      </c>
      <c r="H100" s="16"/>
      <c r="I100" s="26">
        <f t="shared" si="2"/>
        <v>4.3</v>
      </c>
      <c r="J100" s="27"/>
      <c r="K100" s="62"/>
    </row>
    <row r="101" spans="1:11" ht="15.75" x14ac:dyDescent="0.25">
      <c r="A101" s="4">
        <v>101</v>
      </c>
      <c r="B101" s="50" t="s">
        <v>248</v>
      </c>
      <c r="C101" s="50" t="s">
        <v>249</v>
      </c>
      <c r="D101" s="49">
        <v>3</v>
      </c>
      <c r="E101" s="16">
        <v>7.5</v>
      </c>
      <c r="F101" s="16">
        <v>12</v>
      </c>
      <c r="G101" s="16">
        <f t="shared" si="3"/>
        <v>10.199999999999999</v>
      </c>
      <c r="H101" s="4"/>
      <c r="I101" s="26">
        <f t="shared" si="2"/>
        <v>3</v>
      </c>
      <c r="J101" s="4"/>
      <c r="K101" s="62"/>
    </row>
    <row r="102" spans="1:11" ht="15.75" x14ac:dyDescent="0.25">
      <c r="A102" s="4">
        <v>102</v>
      </c>
      <c r="B102" s="4" t="s">
        <v>199</v>
      </c>
      <c r="C102" s="4" t="s">
        <v>200</v>
      </c>
      <c r="D102" s="49">
        <v>2</v>
      </c>
      <c r="E102" s="16">
        <v>13.5</v>
      </c>
      <c r="F102" s="16">
        <v>4</v>
      </c>
      <c r="G102" s="16">
        <f t="shared" si="3"/>
        <v>7.8000000000000007</v>
      </c>
      <c r="H102" s="16">
        <v>7.25</v>
      </c>
      <c r="I102" s="26">
        <f t="shared" si="2"/>
        <v>9.75</v>
      </c>
      <c r="J102" s="27"/>
      <c r="K102" s="62"/>
    </row>
    <row r="103" spans="1:11" ht="15.75" x14ac:dyDescent="0.25">
      <c r="A103" s="4">
        <v>103</v>
      </c>
      <c r="B103" s="5" t="s">
        <v>201</v>
      </c>
      <c r="C103" s="5" t="s">
        <v>152</v>
      </c>
      <c r="D103" s="49">
        <v>4</v>
      </c>
      <c r="E103" s="16">
        <v>9.5</v>
      </c>
      <c r="F103" s="23">
        <v>1.5</v>
      </c>
      <c r="G103" s="16">
        <f t="shared" si="3"/>
        <v>4.7</v>
      </c>
      <c r="H103" s="16"/>
      <c r="I103" s="26">
        <f t="shared" si="2"/>
        <v>3.8000000000000003</v>
      </c>
      <c r="J103" s="27"/>
      <c r="K103" s="62"/>
    </row>
    <row r="104" spans="1:11" ht="15.75" x14ac:dyDescent="0.25">
      <c r="A104" s="4">
        <v>104</v>
      </c>
      <c r="B104" s="4" t="s">
        <v>202</v>
      </c>
      <c r="C104" s="4" t="s">
        <v>203</v>
      </c>
      <c r="D104" s="49">
        <v>4</v>
      </c>
      <c r="E104" s="16"/>
      <c r="F104" s="16"/>
      <c r="G104" s="16"/>
      <c r="H104" s="16"/>
      <c r="I104" s="26">
        <f t="shared" si="2"/>
        <v>0</v>
      </c>
      <c r="J104" s="27"/>
      <c r="K104" s="62"/>
    </row>
    <row r="105" spans="1:11" ht="15.75" x14ac:dyDescent="0.25">
      <c r="A105" s="4">
        <v>105</v>
      </c>
      <c r="B105" s="5" t="s">
        <v>204</v>
      </c>
      <c r="C105" s="5" t="s">
        <v>205</v>
      </c>
      <c r="D105" s="49">
        <v>3</v>
      </c>
      <c r="E105" s="16"/>
      <c r="F105" s="16"/>
      <c r="G105" s="16"/>
      <c r="H105" s="16"/>
      <c r="I105" s="26">
        <f t="shared" si="2"/>
        <v>0</v>
      </c>
      <c r="J105" s="27"/>
      <c r="K105" s="62"/>
    </row>
    <row r="106" spans="1:11" ht="15.75" x14ac:dyDescent="0.25">
      <c r="A106" s="4">
        <v>106</v>
      </c>
      <c r="B106" s="4" t="s">
        <v>206</v>
      </c>
      <c r="C106" s="4" t="s">
        <v>207</v>
      </c>
      <c r="D106" s="49">
        <v>3</v>
      </c>
      <c r="E106" s="17">
        <v>10.5</v>
      </c>
      <c r="F106" s="23">
        <v>7</v>
      </c>
      <c r="G106" s="16">
        <f t="shared" si="3"/>
        <v>8.4</v>
      </c>
      <c r="H106" s="16">
        <v>6</v>
      </c>
      <c r="I106" s="26">
        <f t="shared" si="2"/>
        <v>7.8</v>
      </c>
      <c r="J106" s="27"/>
      <c r="K106" s="62"/>
    </row>
    <row r="107" spans="1:11" ht="15.75" x14ac:dyDescent="0.25">
      <c r="A107" s="4">
        <v>107</v>
      </c>
      <c r="B107" s="6" t="s">
        <v>208</v>
      </c>
      <c r="C107" s="6" t="s">
        <v>209</v>
      </c>
      <c r="D107" s="49">
        <v>3</v>
      </c>
      <c r="E107" s="17">
        <v>13.25</v>
      </c>
      <c r="F107" s="23">
        <v>5.75</v>
      </c>
      <c r="G107" s="16">
        <f t="shared" si="3"/>
        <v>8.75</v>
      </c>
      <c r="H107" s="16">
        <v>11</v>
      </c>
      <c r="I107" s="26">
        <f t="shared" si="2"/>
        <v>11.9</v>
      </c>
      <c r="J107" s="27"/>
      <c r="K107" s="62"/>
    </row>
    <row r="108" spans="1:11" ht="15.75" x14ac:dyDescent="0.25">
      <c r="A108" s="4">
        <v>108</v>
      </c>
      <c r="B108" s="6" t="s">
        <v>210</v>
      </c>
      <c r="C108" s="6" t="s">
        <v>90</v>
      </c>
      <c r="D108" s="49">
        <v>3</v>
      </c>
      <c r="E108" s="16"/>
      <c r="F108" s="16"/>
      <c r="G108" s="16"/>
      <c r="H108" s="16"/>
      <c r="I108" s="26">
        <f t="shared" si="2"/>
        <v>0</v>
      </c>
      <c r="J108" s="27"/>
      <c r="K108" s="62"/>
    </row>
    <row r="109" spans="1:11" ht="15.75" x14ac:dyDescent="0.25">
      <c r="A109" s="4">
        <v>109</v>
      </c>
      <c r="B109" s="6" t="s">
        <v>211</v>
      </c>
      <c r="C109" s="6" t="s">
        <v>66</v>
      </c>
      <c r="D109" s="49">
        <v>3</v>
      </c>
      <c r="E109" s="16"/>
      <c r="F109" s="16"/>
      <c r="G109" s="16"/>
      <c r="H109" s="16"/>
      <c r="I109" s="26">
        <f t="shared" si="2"/>
        <v>0</v>
      </c>
      <c r="J109" s="27"/>
      <c r="K109" s="62"/>
    </row>
    <row r="110" spans="1:11" ht="15.75" x14ac:dyDescent="0.25">
      <c r="A110" s="4">
        <v>110</v>
      </c>
      <c r="B110" s="5" t="s">
        <v>212</v>
      </c>
      <c r="C110" s="5" t="s">
        <v>213</v>
      </c>
      <c r="D110" s="49">
        <v>3</v>
      </c>
      <c r="E110" s="17">
        <v>7.5</v>
      </c>
      <c r="F110" s="23">
        <v>11.25</v>
      </c>
      <c r="G110" s="16">
        <f t="shared" si="3"/>
        <v>9.75</v>
      </c>
      <c r="H110" s="16"/>
      <c r="I110" s="26">
        <f t="shared" si="2"/>
        <v>3</v>
      </c>
      <c r="J110" s="27"/>
      <c r="K110" s="62"/>
    </row>
    <row r="111" spans="1:11" ht="15.75" x14ac:dyDescent="0.25">
      <c r="A111" s="4">
        <v>111</v>
      </c>
      <c r="B111" s="4" t="s">
        <v>214</v>
      </c>
      <c r="C111" s="4" t="s">
        <v>215</v>
      </c>
      <c r="D111" s="25">
        <v>1</v>
      </c>
      <c r="E111" s="17">
        <v>18.579999999999998</v>
      </c>
      <c r="F111" s="16">
        <v>18.75</v>
      </c>
      <c r="G111" s="16">
        <f t="shared" si="3"/>
        <v>18.681999999999999</v>
      </c>
      <c r="H111" s="16"/>
      <c r="I111" s="26">
        <f t="shared" si="2"/>
        <v>7.4319999999999995</v>
      </c>
      <c r="J111" s="27"/>
      <c r="K111" s="62"/>
    </row>
    <row r="112" spans="1:11" ht="15.75" x14ac:dyDescent="0.25">
      <c r="A112" s="4">
        <v>112</v>
      </c>
      <c r="B112" s="4" t="s">
        <v>216</v>
      </c>
      <c r="C112" s="4" t="s">
        <v>217</v>
      </c>
      <c r="D112" s="25">
        <v>1</v>
      </c>
      <c r="E112" s="17">
        <v>15.31</v>
      </c>
      <c r="F112" s="16">
        <v>10.75</v>
      </c>
      <c r="G112" s="16">
        <f t="shared" si="3"/>
        <v>12.574000000000002</v>
      </c>
      <c r="H112" s="16"/>
      <c r="I112" s="26">
        <f t="shared" si="2"/>
        <v>6.1240000000000006</v>
      </c>
      <c r="J112" s="27"/>
      <c r="K112" s="62"/>
    </row>
    <row r="113" spans="1:11" ht="15.75" x14ac:dyDescent="0.25">
      <c r="A113" s="4">
        <v>113</v>
      </c>
      <c r="B113" s="4" t="s">
        <v>218</v>
      </c>
      <c r="C113" s="4" t="s">
        <v>219</v>
      </c>
      <c r="D113" s="49">
        <v>4</v>
      </c>
      <c r="E113" s="16">
        <v>17</v>
      </c>
      <c r="F113" s="16">
        <v>18.5</v>
      </c>
      <c r="G113" s="16">
        <f t="shared" si="3"/>
        <v>17.899999999999999</v>
      </c>
      <c r="H113" s="16"/>
      <c r="I113" s="26">
        <f t="shared" si="2"/>
        <v>6.8000000000000007</v>
      </c>
      <c r="J113" s="27"/>
      <c r="K113" s="62"/>
    </row>
    <row r="114" spans="1:11" ht="15.75" x14ac:dyDescent="0.25">
      <c r="A114" s="4">
        <v>114</v>
      </c>
      <c r="B114" s="5" t="s">
        <v>220</v>
      </c>
      <c r="C114" s="5" t="s">
        <v>66</v>
      </c>
      <c r="D114" s="25">
        <v>3</v>
      </c>
      <c r="E114" s="16">
        <v>15.5</v>
      </c>
      <c r="F114" s="23">
        <v>14.5</v>
      </c>
      <c r="G114" s="16">
        <f t="shared" si="3"/>
        <v>14.899999999999999</v>
      </c>
      <c r="H114" s="16"/>
      <c r="I114" s="26">
        <f t="shared" si="2"/>
        <v>6.2</v>
      </c>
      <c r="J114" s="27"/>
      <c r="K114" s="62"/>
    </row>
    <row r="115" spans="1:11" ht="15.75" x14ac:dyDescent="0.25">
      <c r="A115" s="4">
        <v>115</v>
      </c>
      <c r="B115" s="4" t="s">
        <v>221</v>
      </c>
      <c r="C115" s="4" t="s">
        <v>222</v>
      </c>
      <c r="D115" s="49">
        <v>3</v>
      </c>
      <c r="E115" s="16"/>
      <c r="F115" s="16"/>
      <c r="G115" s="16"/>
      <c r="H115" s="16"/>
      <c r="I115" s="26">
        <f t="shared" si="2"/>
        <v>0</v>
      </c>
      <c r="J115" s="27"/>
      <c r="K115" s="62"/>
    </row>
    <row r="116" spans="1:11" ht="15.75" x14ac:dyDescent="0.25">
      <c r="A116" s="4">
        <v>116</v>
      </c>
      <c r="B116" s="4" t="s">
        <v>223</v>
      </c>
      <c r="C116" s="4" t="s">
        <v>224</v>
      </c>
      <c r="D116" s="49">
        <v>3</v>
      </c>
      <c r="E116" s="17">
        <v>10.5</v>
      </c>
      <c r="F116" s="23">
        <v>8.5</v>
      </c>
      <c r="G116" s="16">
        <f t="shared" si="3"/>
        <v>9.3000000000000007</v>
      </c>
      <c r="H116" s="16">
        <v>6</v>
      </c>
      <c r="I116" s="26">
        <f t="shared" si="2"/>
        <v>7.8</v>
      </c>
      <c r="J116" s="27"/>
      <c r="K116" s="62"/>
    </row>
    <row r="117" spans="1:11" ht="15.75" x14ac:dyDescent="0.25">
      <c r="A117" s="4">
        <v>117</v>
      </c>
      <c r="B117" s="4" t="s">
        <v>225</v>
      </c>
      <c r="C117" s="4" t="s">
        <v>226</v>
      </c>
      <c r="D117" s="49">
        <v>3</v>
      </c>
      <c r="E117" s="16"/>
      <c r="F117" s="16"/>
      <c r="G117" s="16"/>
      <c r="H117" s="16"/>
      <c r="I117" s="26">
        <f t="shared" si="2"/>
        <v>0</v>
      </c>
      <c r="J117" s="27"/>
      <c r="K117" s="62"/>
    </row>
    <row r="118" spans="1:11" x14ac:dyDescent="0.25">
      <c r="A118" s="32"/>
      <c r="B118" s="32"/>
      <c r="C118" s="32"/>
      <c r="D118" s="33"/>
      <c r="E118" s="34"/>
      <c r="F118" s="34"/>
      <c r="G118" s="34"/>
      <c r="H118" s="34">
        <f>COUNTA(H2:H117)</f>
        <v>34</v>
      </c>
      <c r="I118" s="34"/>
      <c r="J118" s="34"/>
    </row>
    <row r="119" spans="1:11" x14ac:dyDescent="0.25">
      <c r="A119" s="32"/>
      <c r="B119" s="32"/>
      <c r="C119" s="32"/>
      <c r="D119" s="33"/>
      <c r="E119" s="34"/>
      <c r="F119" s="34"/>
      <c r="G119" s="34"/>
      <c r="H119" s="34"/>
      <c r="I119" s="34"/>
      <c r="J119" s="34"/>
    </row>
    <row r="120" spans="1:11" x14ac:dyDescent="0.25">
      <c r="A120" s="32"/>
      <c r="B120" s="32"/>
      <c r="C120" s="32"/>
      <c r="D120" s="33"/>
      <c r="E120" s="34"/>
      <c r="F120" s="34"/>
      <c r="G120" s="34"/>
      <c r="H120" s="34"/>
      <c r="I120" s="34"/>
      <c r="J120" s="34"/>
    </row>
    <row r="121" spans="1:11" x14ac:dyDescent="0.25">
      <c r="A121" s="32"/>
      <c r="B121" s="32"/>
      <c r="C121" s="32"/>
      <c r="D121" s="33"/>
      <c r="E121" s="34"/>
      <c r="F121" s="34"/>
      <c r="G121" s="34"/>
      <c r="H121" s="34"/>
      <c r="I121" s="34"/>
      <c r="J121" s="34"/>
    </row>
    <row r="122" spans="1:11" x14ac:dyDescent="0.25">
      <c r="A122" s="32"/>
      <c r="B122" s="32"/>
      <c r="C122" s="32"/>
      <c r="D122" s="33"/>
      <c r="E122" s="34"/>
      <c r="F122" s="34"/>
      <c r="G122" s="34"/>
      <c r="H122" s="34"/>
      <c r="I122" s="34"/>
      <c r="J122" s="34"/>
    </row>
    <row r="123" spans="1:11" ht="15.75" x14ac:dyDescent="0.25">
      <c r="A123" s="41" t="s">
        <v>239</v>
      </c>
      <c r="B123" s="32"/>
      <c r="C123" s="42"/>
      <c r="D123" s="43"/>
      <c r="E123" s="43"/>
      <c r="F123" s="43"/>
      <c r="G123" s="45"/>
      <c r="H123" s="45"/>
      <c r="I123" s="45"/>
      <c r="J123" s="44"/>
    </row>
    <row r="124" spans="1:11" ht="15.75" x14ac:dyDescent="0.25">
      <c r="A124" s="42"/>
      <c r="B124" s="42" t="s">
        <v>250</v>
      </c>
      <c r="C124" s="42"/>
      <c r="D124" s="43"/>
      <c r="E124" s="46" t="s">
        <v>242</v>
      </c>
      <c r="F124" s="34"/>
      <c r="G124" s="34"/>
      <c r="H124" s="45"/>
      <c r="I124" s="45"/>
      <c r="J124" s="44"/>
    </row>
    <row r="125" spans="1:11" ht="15.75" x14ac:dyDescent="0.25">
      <c r="A125" s="42"/>
      <c r="B125" s="42" t="s">
        <v>251</v>
      </c>
      <c r="C125" s="42"/>
      <c r="D125" s="43"/>
      <c r="E125" s="43"/>
      <c r="F125" s="43" t="s">
        <v>250</v>
      </c>
      <c r="G125" s="45"/>
      <c r="H125" s="45"/>
      <c r="I125" s="45"/>
      <c r="J125" s="44"/>
    </row>
    <row r="126" spans="1:11" ht="15.75" x14ac:dyDescent="0.25">
      <c r="A126" s="42"/>
      <c r="B126" s="42" t="s">
        <v>252</v>
      </c>
      <c r="C126" s="42"/>
      <c r="D126" s="43"/>
      <c r="E126" s="43"/>
      <c r="F126" s="43"/>
      <c r="G126" s="45"/>
      <c r="H126" s="45"/>
      <c r="I126" s="45"/>
      <c r="J126" s="44"/>
    </row>
  </sheetData>
  <pageMargins left="0.15748031496062992" right="0.11811023622047245" top="1.0629921259842521" bottom="0.51181102362204722" header="0.31496062992125984" footer="0.19685039370078741"/>
  <pageSetup paperSize="9" orientation="portrait" horizontalDpi="4294967292" verticalDpi="0" r:id="rId1"/>
  <headerFooter>
    <oddHeader>&amp;LUnivesité d'Oran1 Ahmed BenBella
Faculté des Sciences Exactes et Appliquées
Informatique&amp;CPV Modulaire
Module: ....POO..........
Parcours: L2&amp;R2017-2018
&amp;D-&amp;T</oddHeader>
    <oddFooter xml:space="preserve">&amp;R
&amp;P/3
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view="pageLayout" zoomScaleNormal="100" workbookViewId="0">
      <selection activeCell="K25" sqref="K25"/>
    </sheetView>
  </sheetViews>
  <sheetFormatPr baseColWidth="10" defaultRowHeight="15" x14ac:dyDescent="0.25"/>
  <cols>
    <col min="1" max="1" width="4.7109375" customWidth="1"/>
    <col min="2" max="2" width="15.5703125" customWidth="1"/>
    <col min="3" max="3" width="19" customWidth="1"/>
    <col min="4" max="4" width="5.42578125" customWidth="1"/>
    <col min="5" max="5" width="7.28515625" customWidth="1"/>
    <col min="6" max="6" width="7.5703125" customWidth="1"/>
    <col min="7" max="7" width="8.140625" customWidth="1"/>
    <col min="8" max="8" width="7" customWidth="1"/>
    <col min="9" max="9" width="6.5703125" customWidth="1"/>
    <col min="10" max="10" width="7.42578125" customWidth="1"/>
    <col min="11" max="11" width="9.7109375" customWidth="1"/>
  </cols>
  <sheetData>
    <row r="1" spans="1:11" ht="15.75" x14ac:dyDescent="0.25">
      <c r="A1" s="8" t="s">
        <v>9</v>
      </c>
      <c r="B1" s="9" t="s">
        <v>0</v>
      </c>
      <c r="C1" s="9" t="s">
        <v>1</v>
      </c>
      <c r="D1" s="22" t="s">
        <v>229</v>
      </c>
      <c r="E1" s="23" t="s">
        <v>6</v>
      </c>
      <c r="F1" s="23" t="s">
        <v>7</v>
      </c>
      <c r="G1" s="23" t="s">
        <v>230</v>
      </c>
      <c r="H1" s="23" t="s">
        <v>231</v>
      </c>
      <c r="I1" s="23" t="s">
        <v>232</v>
      </c>
      <c r="J1" s="24" t="s">
        <v>263</v>
      </c>
      <c r="K1" s="60" t="s">
        <v>233</v>
      </c>
    </row>
    <row r="2" spans="1:11" ht="15.75" x14ac:dyDescent="0.25">
      <c r="A2" s="4">
        <v>1</v>
      </c>
      <c r="B2" s="4" t="s">
        <v>12</v>
      </c>
      <c r="C2" s="4" t="s">
        <v>13</v>
      </c>
      <c r="D2" s="25">
        <v>2</v>
      </c>
      <c r="E2" s="16">
        <v>7</v>
      </c>
      <c r="F2" s="16">
        <v>2.5</v>
      </c>
      <c r="G2" s="16">
        <f>(E2*0.4+F2*0.6)</f>
        <v>4.3000000000000007</v>
      </c>
      <c r="H2" s="16"/>
      <c r="I2" s="26"/>
      <c r="J2" s="26">
        <f>IF(G2&gt;=10,G2,MAX(G2,I2))</f>
        <v>4.3000000000000007</v>
      </c>
      <c r="K2" s="61" t="str">
        <f>IF(J2&gt;=10,"Admis","Ajourne")</f>
        <v>Ajourne</v>
      </c>
    </row>
    <row r="3" spans="1:11" ht="15.75" x14ac:dyDescent="0.25">
      <c r="A3" s="4">
        <v>2</v>
      </c>
      <c r="B3" s="4" t="s">
        <v>14</v>
      </c>
      <c r="C3" s="4" t="s">
        <v>15</v>
      </c>
      <c r="D3" s="48">
        <v>4</v>
      </c>
      <c r="E3" s="16">
        <v>8.5</v>
      </c>
      <c r="F3" s="16">
        <v>5</v>
      </c>
      <c r="G3" s="16">
        <f t="shared" ref="G3:G66" si="0">(E3*0.4+F3*0.6)</f>
        <v>6.4</v>
      </c>
      <c r="H3" s="16">
        <v>3</v>
      </c>
      <c r="I3" s="26">
        <f>(E3*0.4+H3*0.6)</f>
        <v>5.2</v>
      </c>
      <c r="J3" s="26">
        <f>IF(G3&gt;=10,G3,MAX(G3,I3))</f>
        <v>6.4</v>
      </c>
      <c r="K3" s="61" t="str">
        <f>IF(J3&gt;=10,"Admis","Ajourne")</f>
        <v>Ajourne</v>
      </c>
    </row>
    <row r="4" spans="1:11" ht="15.75" x14ac:dyDescent="0.25">
      <c r="A4" s="4">
        <v>3</v>
      </c>
      <c r="B4" s="4" t="s">
        <v>16</v>
      </c>
      <c r="C4" s="4" t="s">
        <v>17</v>
      </c>
      <c r="D4" s="25">
        <v>1</v>
      </c>
      <c r="E4" s="53">
        <v>16.5</v>
      </c>
      <c r="F4" s="53">
        <v>5.75</v>
      </c>
      <c r="G4" s="53">
        <f t="shared" si="0"/>
        <v>10.050000000000001</v>
      </c>
      <c r="H4" s="53"/>
      <c r="I4" s="54"/>
      <c r="J4" s="54"/>
      <c r="K4" s="61"/>
    </row>
    <row r="5" spans="1:11" ht="15.75" x14ac:dyDescent="0.25">
      <c r="A5" s="4">
        <v>4</v>
      </c>
      <c r="B5" s="4" t="s">
        <v>18</v>
      </c>
      <c r="C5" s="4" t="s">
        <v>19</v>
      </c>
      <c r="D5" s="49">
        <v>2</v>
      </c>
      <c r="E5" s="53">
        <v>16</v>
      </c>
      <c r="F5" s="53">
        <v>8.5</v>
      </c>
      <c r="G5" s="53">
        <f t="shared" si="0"/>
        <v>11.5</v>
      </c>
      <c r="H5" s="53"/>
      <c r="I5" s="54"/>
      <c r="J5" s="54"/>
      <c r="K5" s="61"/>
    </row>
    <row r="6" spans="1:11" ht="15.75" x14ac:dyDescent="0.25">
      <c r="A6" s="4">
        <v>5</v>
      </c>
      <c r="B6" s="4" t="s">
        <v>20</v>
      </c>
      <c r="C6" s="4" t="s">
        <v>21</v>
      </c>
      <c r="D6" s="25">
        <v>1</v>
      </c>
      <c r="E6" s="53">
        <v>12</v>
      </c>
      <c r="F6" s="53">
        <v>5.75</v>
      </c>
      <c r="G6" s="53">
        <f t="shared" si="0"/>
        <v>8.25</v>
      </c>
      <c r="H6" s="53"/>
      <c r="I6" s="54"/>
      <c r="J6" s="54"/>
      <c r="K6" s="61"/>
    </row>
    <row r="7" spans="1:11" ht="15.75" x14ac:dyDescent="0.25">
      <c r="A7" s="4">
        <v>6</v>
      </c>
      <c r="B7" s="5" t="s">
        <v>22</v>
      </c>
      <c r="C7" s="5" t="s">
        <v>10</v>
      </c>
      <c r="D7" s="49">
        <v>2</v>
      </c>
      <c r="E7" s="16">
        <v>7</v>
      </c>
      <c r="F7" s="16">
        <v>5</v>
      </c>
      <c r="G7" s="16">
        <f t="shared" si="0"/>
        <v>5.8000000000000007</v>
      </c>
      <c r="H7" s="16">
        <v>6</v>
      </c>
      <c r="I7" s="26">
        <f>(E7*0.4+H7*0.6)</f>
        <v>6.4</v>
      </c>
      <c r="J7" s="26">
        <f>IF(G7&gt;=10,G7,MAX(G7,I7))</f>
        <v>6.4</v>
      </c>
      <c r="K7" s="61" t="str">
        <f>IF(J7&gt;=10,"Admis","Ajourne")</f>
        <v>Ajourne</v>
      </c>
    </row>
    <row r="8" spans="1:11" ht="15.75" x14ac:dyDescent="0.25">
      <c r="A8" s="4">
        <v>7</v>
      </c>
      <c r="B8" s="4" t="s">
        <v>23</v>
      </c>
      <c r="C8" s="4" t="s">
        <v>24</v>
      </c>
      <c r="D8" s="49">
        <v>4</v>
      </c>
      <c r="E8" s="17"/>
      <c r="F8" s="17"/>
      <c r="G8" s="16"/>
      <c r="H8" s="17"/>
      <c r="I8" s="30"/>
      <c r="J8" s="30"/>
      <c r="K8" s="61"/>
    </row>
    <row r="9" spans="1:11" ht="15.75" x14ac:dyDescent="0.25">
      <c r="A9" s="4">
        <v>8</v>
      </c>
      <c r="B9" s="4" t="s">
        <v>25</v>
      </c>
      <c r="C9" s="4" t="s">
        <v>26</v>
      </c>
      <c r="D9" s="49">
        <v>3</v>
      </c>
      <c r="E9" s="53">
        <v>19.75</v>
      </c>
      <c r="F9" s="53">
        <v>6</v>
      </c>
      <c r="G9" s="53">
        <f t="shared" si="0"/>
        <v>11.5</v>
      </c>
      <c r="H9" s="53"/>
      <c r="I9" s="54"/>
      <c r="J9" s="54"/>
      <c r="K9" s="61"/>
    </row>
    <row r="10" spans="1:11" ht="15.75" x14ac:dyDescent="0.25">
      <c r="A10" s="4">
        <v>9</v>
      </c>
      <c r="B10" s="4" t="s">
        <v>27</v>
      </c>
      <c r="C10" s="4" t="s">
        <v>28</v>
      </c>
      <c r="D10" s="49">
        <v>2</v>
      </c>
      <c r="E10" s="53">
        <v>11.75</v>
      </c>
      <c r="F10" s="53">
        <v>4.5</v>
      </c>
      <c r="G10" s="53">
        <f t="shared" si="0"/>
        <v>7.4</v>
      </c>
      <c r="H10" s="53"/>
      <c r="I10" s="54"/>
      <c r="J10" s="54"/>
      <c r="K10" s="61"/>
    </row>
    <row r="11" spans="1:11" ht="15.75" x14ac:dyDescent="0.25">
      <c r="A11" s="4">
        <v>10</v>
      </c>
      <c r="B11" s="4" t="s">
        <v>29</v>
      </c>
      <c r="C11" s="4" t="s">
        <v>30</v>
      </c>
      <c r="D11" s="49">
        <v>3</v>
      </c>
      <c r="E11" s="53">
        <v>17.75</v>
      </c>
      <c r="F11" s="53">
        <v>6</v>
      </c>
      <c r="G11" s="53">
        <f t="shared" si="0"/>
        <v>10.7</v>
      </c>
      <c r="H11" s="53"/>
      <c r="I11" s="54"/>
      <c r="J11" s="54"/>
      <c r="K11" s="61"/>
    </row>
    <row r="12" spans="1:11" ht="15.75" x14ac:dyDescent="0.25">
      <c r="A12" s="4">
        <v>11</v>
      </c>
      <c r="B12" s="4" t="s">
        <v>31</v>
      </c>
      <c r="C12" s="4" t="s">
        <v>32</v>
      </c>
      <c r="D12" s="25">
        <v>1</v>
      </c>
      <c r="E12" s="53">
        <v>10</v>
      </c>
      <c r="F12" s="53">
        <v>1</v>
      </c>
      <c r="G12" s="53">
        <f t="shared" si="0"/>
        <v>4.5999999999999996</v>
      </c>
      <c r="H12" s="53"/>
      <c r="I12" s="54"/>
      <c r="J12" s="54"/>
      <c r="K12" s="61"/>
    </row>
    <row r="13" spans="1:11" ht="15.75" x14ac:dyDescent="0.25">
      <c r="A13" s="4">
        <v>12</v>
      </c>
      <c r="B13" s="4" t="s">
        <v>33</v>
      </c>
      <c r="C13" s="4" t="s">
        <v>34</v>
      </c>
      <c r="D13" s="49">
        <v>4</v>
      </c>
      <c r="E13" s="53">
        <v>11.75</v>
      </c>
      <c r="F13" s="53">
        <v>6.5</v>
      </c>
      <c r="G13" s="53">
        <f t="shared" si="0"/>
        <v>8.6</v>
      </c>
      <c r="H13" s="53"/>
      <c r="I13" s="54"/>
      <c r="J13" s="54"/>
      <c r="K13" s="61"/>
    </row>
    <row r="14" spans="1:11" ht="15.75" x14ac:dyDescent="0.25">
      <c r="A14" s="4">
        <v>13</v>
      </c>
      <c r="B14" s="4" t="s">
        <v>35</v>
      </c>
      <c r="C14" s="4" t="s">
        <v>10</v>
      </c>
      <c r="D14" s="25">
        <v>1</v>
      </c>
      <c r="E14" s="53">
        <v>2.75</v>
      </c>
      <c r="F14" s="53">
        <v>4</v>
      </c>
      <c r="G14" s="53">
        <f t="shared" si="0"/>
        <v>3.5</v>
      </c>
      <c r="H14" s="53"/>
      <c r="I14" s="54"/>
      <c r="J14" s="54"/>
      <c r="K14" s="61"/>
    </row>
    <row r="15" spans="1:11" ht="15.75" x14ac:dyDescent="0.25">
      <c r="A15" s="4">
        <v>14</v>
      </c>
      <c r="B15" s="4" t="s">
        <v>36</v>
      </c>
      <c r="C15" s="4" t="s">
        <v>37</v>
      </c>
      <c r="D15" s="25">
        <v>1</v>
      </c>
      <c r="E15" s="16">
        <v>12</v>
      </c>
      <c r="F15" s="16">
        <v>10.25</v>
      </c>
      <c r="G15" s="16">
        <f t="shared" si="0"/>
        <v>10.95</v>
      </c>
      <c r="H15" s="16"/>
      <c r="I15" s="26"/>
      <c r="J15" s="27"/>
      <c r="K15" s="61"/>
    </row>
    <row r="16" spans="1:11" ht="15.75" x14ac:dyDescent="0.25">
      <c r="A16" s="4">
        <v>15</v>
      </c>
      <c r="B16" s="4" t="s">
        <v>38</v>
      </c>
      <c r="C16" s="4" t="s">
        <v>39</v>
      </c>
      <c r="D16" s="25">
        <v>1</v>
      </c>
      <c r="E16" s="53">
        <v>13.25</v>
      </c>
      <c r="F16" s="53">
        <v>10</v>
      </c>
      <c r="G16" s="53">
        <f t="shared" si="0"/>
        <v>11.3</v>
      </c>
      <c r="H16" s="53"/>
      <c r="I16" s="54"/>
      <c r="J16" s="54"/>
      <c r="K16" s="61"/>
    </row>
    <row r="17" spans="1:11" ht="15.75" x14ac:dyDescent="0.25">
      <c r="A17" s="4">
        <v>16</v>
      </c>
      <c r="B17" s="4" t="s">
        <v>38</v>
      </c>
      <c r="C17" s="4" t="s">
        <v>40</v>
      </c>
      <c r="D17" s="49">
        <v>4</v>
      </c>
      <c r="E17" s="53">
        <v>5.25</v>
      </c>
      <c r="F17" s="53">
        <v>5.25</v>
      </c>
      <c r="G17" s="53">
        <f t="shared" si="0"/>
        <v>5.25</v>
      </c>
      <c r="H17" s="53"/>
      <c r="I17" s="54"/>
      <c r="J17" s="54"/>
      <c r="K17" s="61"/>
    </row>
    <row r="18" spans="1:11" ht="15.75" x14ac:dyDescent="0.25">
      <c r="A18" s="4">
        <v>17</v>
      </c>
      <c r="B18" s="6" t="s">
        <v>41</v>
      </c>
      <c r="C18" s="6" t="s">
        <v>42</v>
      </c>
      <c r="D18" s="49">
        <v>3</v>
      </c>
      <c r="E18" s="53">
        <v>0</v>
      </c>
      <c r="F18" s="53">
        <v>1</v>
      </c>
      <c r="G18" s="53">
        <f t="shared" si="0"/>
        <v>0.6</v>
      </c>
      <c r="H18" s="53"/>
      <c r="I18" s="54"/>
      <c r="J18" s="54"/>
      <c r="K18" s="61"/>
    </row>
    <row r="19" spans="1:11" ht="15.75" x14ac:dyDescent="0.25">
      <c r="A19" s="4">
        <v>18</v>
      </c>
      <c r="B19" s="4" t="s">
        <v>43</v>
      </c>
      <c r="C19" s="4" t="s">
        <v>44</v>
      </c>
      <c r="D19" s="25">
        <v>1</v>
      </c>
      <c r="E19" s="53">
        <v>5.5</v>
      </c>
      <c r="F19" s="53">
        <v>5.75</v>
      </c>
      <c r="G19" s="53">
        <f t="shared" si="0"/>
        <v>5.65</v>
      </c>
      <c r="H19" s="53"/>
      <c r="I19" s="54"/>
      <c r="J19" s="54"/>
      <c r="K19" s="61"/>
    </row>
    <row r="20" spans="1:11" ht="15.75" x14ac:dyDescent="0.25">
      <c r="A20" s="4">
        <v>19</v>
      </c>
      <c r="B20" s="4" t="s">
        <v>45</v>
      </c>
      <c r="C20" s="4" t="s">
        <v>46</v>
      </c>
      <c r="D20" s="25">
        <v>1</v>
      </c>
      <c r="E20" s="53">
        <v>13.5</v>
      </c>
      <c r="F20" s="53">
        <v>4.5</v>
      </c>
      <c r="G20" s="53">
        <f t="shared" si="0"/>
        <v>8.1</v>
      </c>
      <c r="H20" s="53"/>
      <c r="I20" s="54"/>
      <c r="J20" s="54"/>
      <c r="K20" s="61"/>
    </row>
    <row r="21" spans="1:11" ht="15.75" x14ac:dyDescent="0.25">
      <c r="A21" s="4">
        <v>20</v>
      </c>
      <c r="B21" s="4" t="s">
        <v>47</v>
      </c>
      <c r="C21" s="4" t="s">
        <v>48</v>
      </c>
      <c r="D21" s="25">
        <v>1</v>
      </c>
      <c r="E21" s="53">
        <v>19</v>
      </c>
      <c r="F21" s="53">
        <v>11.5</v>
      </c>
      <c r="G21" s="53">
        <f t="shared" si="0"/>
        <v>14.5</v>
      </c>
      <c r="H21" s="53"/>
      <c r="I21" s="54"/>
      <c r="J21" s="54"/>
      <c r="K21" s="61"/>
    </row>
    <row r="22" spans="1:11" ht="15.75" x14ac:dyDescent="0.25">
      <c r="A22" s="4">
        <v>21</v>
      </c>
      <c r="B22" s="4" t="s">
        <v>49</v>
      </c>
      <c r="C22" s="4" t="s">
        <v>50</v>
      </c>
      <c r="D22" s="25">
        <v>1</v>
      </c>
      <c r="E22" s="53"/>
      <c r="F22" s="53"/>
      <c r="G22" s="16"/>
      <c r="H22" s="53"/>
      <c r="I22" s="54"/>
      <c r="J22" s="54"/>
      <c r="K22" s="61"/>
    </row>
    <row r="23" spans="1:11" ht="15.75" x14ac:dyDescent="0.25">
      <c r="A23" s="4">
        <v>22</v>
      </c>
      <c r="B23" s="4" t="s">
        <v>51</v>
      </c>
      <c r="C23" s="4" t="s">
        <v>52</v>
      </c>
      <c r="D23" s="49">
        <v>2</v>
      </c>
      <c r="E23" s="53">
        <v>3.25</v>
      </c>
      <c r="F23" s="53">
        <v>2.5</v>
      </c>
      <c r="G23" s="53">
        <f t="shared" si="0"/>
        <v>2.8</v>
      </c>
      <c r="H23" s="53"/>
      <c r="I23" s="54"/>
      <c r="J23" s="54"/>
      <c r="K23" s="61"/>
    </row>
    <row r="24" spans="1:11" ht="15.75" x14ac:dyDescent="0.25">
      <c r="A24" s="4">
        <v>23</v>
      </c>
      <c r="B24" s="4" t="s">
        <v>53</v>
      </c>
      <c r="C24" s="4" t="s">
        <v>54</v>
      </c>
      <c r="D24" s="25">
        <v>1</v>
      </c>
      <c r="E24" s="53">
        <v>3</v>
      </c>
      <c r="F24" s="53">
        <v>6</v>
      </c>
      <c r="G24" s="53">
        <f t="shared" si="0"/>
        <v>4.8</v>
      </c>
      <c r="H24" s="53"/>
      <c r="I24" s="54"/>
      <c r="J24" s="54"/>
      <c r="K24" s="61"/>
    </row>
    <row r="25" spans="1:11" ht="15.75" x14ac:dyDescent="0.25">
      <c r="A25" s="4">
        <v>24</v>
      </c>
      <c r="B25" s="4" t="s">
        <v>55</v>
      </c>
      <c r="C25" s="4" t="s">
        <v>56</v>
      </c>
      <c r="D25" s="49">
        <v>2</v>
      </c>
      <c r="E25" s="16">
        <v>13</v>
      </c>
      <c r="F25" s="16">
        <v>10.5</v>
      </c>
      <c r="G25" s="16">
        <f t="shared" si="0"/>
        <v>11.5</v>
      </c>
      <c r="H25" s="16"/>
      <c r="I25" s="26"/>
      <c r="J25" s="26">
        <f>IF(G25&gt;=10,G25,MAX(G25,I25))</f>
        <v>11.5</v>
      </c>
      <c r="K25" s="61" t="str">
        <f>IF(J25&gt;=10,"Admis","Ajourne")</f>
        <v>Admis</v>
      </c>
    </row>
    <row r="26" spans="1:11" ht="15.75" x14ac:dyDescent="0.25">
      <c r="A26" s="4">
        <v>25</v>
      </c>
      <c r="B26" s="4" t="s">
        <v>57</v>
      </c>
      <c r="C26" s="4" t="s">
        <v>58</v>
      </c>
      <c r="D26" s="49">
        <v>4</v>
      </c>
      <c r="E26" s="16">
        <v>8</v>
      </c>
      <c r="F26" s="16">
        <v>3</v>
      </c>
      <c r="G26" s="16">
        <f t="shared" si="0"/>
        <v>5</v>
      </c>
      <c r="H26" s="16">
        <v>4</v>
      </c>
      <c r="I26" s="26">
        <f t="shared" ref="I26:I27" si="1">(E26*0.4+H26*0.6)</f>
        <v>5.6</v>
      </c>
      <c r="J26" s="26">
        <f t="shared" ref="J26:J29" si="2">IF(G26&gt;=10,G26,MAX(G26,I26))</f>
        <v>5.6</v>
      </c>
      <c r="K26" s="61" t="str">
        <f t="shared" ref="K26:K29" si="3">IF(J26&gt;=10,"Admis","Ajourne")</f>
        <v>Ajourne</v>
      </c>
    </row>
    <row r="27" spans="1:11" ht="15.75" x14ac:dyDescent="0.25">
      <c r="A27" s="4">
        <v>26</v>
      </c>
      <c r="B27" s="7" t="s">
        <v>59</v>
      </c>
      <c r="C27" s="7" t="s">
        <v>60</v>
      </c>
      <c r="D27" s="49">
        <v>4</v>
      </c>
      <c r="E27" s="16">
        <v>13.5</v>
      </c>
      <c r="F27" s="16">
        <v>6.5</v>
      </c>
      <c r="G27" s="16">
        <f t="shared" si="0"/>
        <v>9.3000000000000007</v>
      </c>
      <c r="H27" s="16">
        <v>11</v>
      </c>
      <c r="I27" s="26">
        <f t="shared" si="1"/>
        <v>12</v>
      </c>
      <c r="J27" s="26">
        <f t="shared" si="2"/>
        <v>12</v>
      </c>
      <c r="K27" s="61" t="str">
        <f t="shared" si="3"/>
        <v>Admis</v>
      </c>
    </row>
    <row r="28" spans="1:11" ht="15.75" x14ac:dyDescent="0.25">
      <c r="A28" s="4">
        <v>27</v>
      </c>
      <c r="B28" s="4" t="s">
        <v>61</v>
      </c>
      <c r="C28" s="4" t="s">
        <v>62</v>
      </c>
      <c r="D28" s="49">
        <v>4</v>
      </c>
      <c r="E28" s="16">
        <v>3</v>
      </c>
      <c r="F28" s="16">
        <v>0.5</v>
      </c>
      <c r="G28" s="16">
        <f t="shared" si="0"/>
        <v>1.5000000000000002</v>
      </c>
      <c r="H28" s="16"/>
      <c r="I28" s="26"/>
      <c r="J28" s="26">
        <f t="shared" si="2"/>
        <v>1.5000000000000002</v>
      </c>
      <c r="K28" s="61" t="str">
        <f t="shared" si="3"/>
        <v>Ajourne</v>
      </c>
    </row>
    <row r="29" spans="1:11" ht="15.75" x14ac:dyDescent="0.25">
      <c r="A29" s="4">
        <v>28</v>
      </c>
      <c r="B29" s="4" t="s">
        <v>63</v>
      </c>
      <c r="C29" s="4" t="s">
        <v>64</v>
      </c>
      <c r="D29" s="49">
        <v>4</v>
      </c>
      <c r="E29" s="16">
        <v>5.5</v>
      </c>
      <c r="F29" s="16">
        <v>0</v>
      </c>
      <c r="G29" s="16">
        <f t="shared" si="0"/>
        <v>2.2000000000000002</v>
      </c>
      <c r="H29" s="16">
        <v>4.5</v>
      </c>
      <c r="I29" s="26">
        <f>(E29*0.4+H29*0.6)</f>
        <v>4.9000000000000004</v>
      </c>
      <c r="J29" s="26">
        <f t="shared" si="2"/>
        <v>4.9000000000000004</v>
      </c>
      <c r="K29" s="61" t="str">
        <f t="shared" si="3"/>
        <v>Ajourne</v>
      </c>
    </row>
    <row r="30" spans="1:11" ht="15.75" x14ac:dyDescent="0.25">
      <c r="A30" s="4">
        <v>29</v>
      </c>
      <c r="B30" s="4" t="s">
        <v>65</v>
      </c>
      <c r="C30" s="4" t="s">
        <v>66</v>
      </c>
      <c r="D30" s="49">
        <v>2</v>
      </c>
      <c r="E30" s="53"/>
      <c r="F30" s="53"/>
      <c r="G30" s="16"/>
      <c r="H30" s="53"/>
      <c r="I30" s="54"/>
      <c r="J30" s="54"/>
      <c r="K30" s="61"/>
    </row>
    <row r="31" spans="1:11" ht="15.75" x14ac:dyDescent="0.25">
      <c r="A31" s="4">
        <v>30</v>
      </c>
      <c r="B31" s="4" t="s">
        <v>67</v>
      </c>
      <c r="C31" s="4" t="s">
        <v>68</v>
      </c>
      <c r="D31" s="25">
        <v>1</v>
      </c>
      <c r="E31" s="53">
        <v>17.5</v>
      </c>
      <c r="F31" s="53" t="s">
        <v>227</v>
      </c>
      <c r="G31" s="53"/>
      <c r="H31" s="53"/>
      <c r="I31" s="54"/>
      <c r="J31" s="54"/>
      <c r="K31" s="61"/>
    </row>
    <row r="32" spans="1:11" ht="15.75" x14ac:dyDescent="0.25">
      <c r="A32" s="4">
        <v>31</v>
      </c>
      <c r="B32" s="4" t="s">
        <v>67</v>
      </c>
      <c r="C32" s="4" t="s">
        <v>15</v>
      </c>
      <c r="D32" s="49">
        <v>2</v>
      </c>
      <c r="E32" s="53">
        <v>0</v>
      </c>
      <c r="F32" s="53">
        <v>5</v>
      </c>
      <c r="G32" s="53">
        <f t="shared" si="0"/>
        <v>3</v>
      </c>
      <c r="H32" s="53"/>
      <c r="I32" s="54"/>
      <c r="J32" s="54"/>
      <c r="K32" s="61"/>
    </row>
    <row r="33" spans="1:11" ht="15.75" x14ac:dyDescent="0.25">
      <c r="A33" s="4">
        <v>32</v>
      </c>
      <c r="B33" s="4" t="s">
        <v>69</v>
      </c>
      <c r="C33" s="4" t="s">
        <v>70</v>
      </c>
      <c r="D33" s="25">
        <v>1</v>
      </c>
      <c r="E33" s="53"/>
      <c r="F33" s="53"/>
      <c r="G33" s="16"/>
      <c r="H33" s="53"/>
      <c r="I33" s="54"/>
      <c r="J33" s="54"/>
      <c r="K33" s="61"/>
    </row>
    <row r="34" spans="1:11" ht="15.75" x14ac:dyDescent="0.25">
      <c r="A34" s="4">
        <v>33</v>
      </c>
      <c r="B34" s="4" t="s">
        <v>71</v>
      </c>
      <c r="C34" s="4" t="s">
        <v>72</v>
      </c>
      <c r="D34" s="49">
        <v>3</v>
      </c>
      <c r="E34" s="53">
        <v>5.25</v>
      </c>
      <c r="F34" s="53">
        <v>1.75</v>
      </c>
      <c r="G34" s="53">
        <f t="shared" si="0"/>
        <v>3.1500000000000004</v>
      </c>
      <c r="H34" s="53"/>
      <c r="I34" s="54"/>
      <c r="J34" s="54"/>
      <c r="K34" s="61"/>
    </row>
    <row r="35" spans="1:11" ht="15.75" x14ac:dyDescent="0.25">
      <c r="A35" s="4">
        <v>34</v>
      </c>
      <c r="B35" s="4" t="s">
        <v>73</v>
      </c>
      <c r="C35" s="4" t="s">
        <v>74</v>
      </c>
      <c r="D35" s="49">
        <v>2</v>
      </c>
      <c r="E35" s="53">
        <v>10</v>
      </c>
      <c r="F35" s="53">
        <v>7.25</v>
      </c>
      <c r="G35" s="53">
        <f t="shared" si="0"/>
        <v>8.35</v>
      </c>
      <c r="H35" s="53"/>
      <c r="I35" s="54"/>
      <c r="J35" s="54"/>
      <c r="K35" s="61"/>
    </row>
    <row r="36" spans="1:11" ht="15.75" x14ac:dyDescent="0.25">
      <c r="A36" s="4">
        <v>35</v>
      </c>
      <c r="B36" s="6" t="s">
        <v>75</v>
      </c>
      <c r="C36" s="6" t="s">
        <v>76</v>
      </c>
      <c r="D36" s="49">
        <v>2</v>
      </c>
      <c r="E36" s="53">
        <v>19.25</v>
      </c>
      <c r="F36" s="53">
        <v>10.75</v>
      </c>
      <c r="G36" s="53">
        <f t="shared" si="0"/>
        <v>14.15</v>
      </c>
      <c r="H36" s="53"/>
      <c r="I36" s="54"/>
      <c r="J36" s="54"/>
      <c r="K36" s="61"/>
    </row>
    <row r="37" spans="1:11" ht="15.75" x14ac:dyDescent="0.25">
      <c r="A37" s="4">
        <v>36</v>
      </c>
      <c r="B37" s="4" t="s">
        <v>77</v>
      </c>
      <c r="C37" s="4" t="s">
        <v>78</v>
      </c>
      <c r="D37" s="25">
        <v>1</v>
      </c>
      <c r="E37" s="53">
        <v>11.75</v>
      </c>
      <c r="F37" s="53">
        <v>3</v>
      </c>
      <c r="G37" s="53">
        <f t="shared" si="0"/>
        <v>6.5</v>
      </c>
      <c r="H37" s="53"/>
      <c r="I37" s="54"/>
      <c r="J37" s="54"/>
      <c r="K37" s="61"/>
    </row>
    <row r="38" spans="1:11" ht="15.75" x14ac:dyDescent="0.25">
      <c r="A38" s="4">
        <v>37</v>
      </c>
      <c r="B38" s="5" t="s">
        <v>79</v>
      </c>
      <c r="C38" s="5" t="s">
        <v>80</v>
      </c>
      <c r="D38" s="49">
        <v>2</v>
      </c>
      <c r="E38" s="53"/>
      <c r="F38" s="53"/>
      <c r="G38" s="16"/>
      <c r="H38" s="53"/>
      <c r="I38" s="54"/>
      <c r="J38" s="54"/>
      <c r="K38" s="61"/>
    </row>
    <row r="39" spans="1:11" ht="15.75" x14ac:dyDescent="0.25">
      <c r="A39" s="4">
        <v>38</v>
      </c>
      <c r="B39" s="7" t="s">
        <v>81</v>
      </c>
      <c r="C39" s="7" t="s">
        <v>82</v>
      </c>
      <c r="D39" s="49">
        <v>4</v>
      </c>
      <c r="E39" s="16">
        <v>10.5</v>
      </c>
      <c r="F39" s="16">
        <v>4.5</v>
      </c>
      <c r="G39" s="16">
        <f t="shared" si="0"/>
        <v>6.9</v>
      </c>
      <c r="H39" s="16"/>
      <c r="I39" s="26"/>
      <c r="J39" s="26">
        <f>IF(G39&gt;=10,G39,MAX(G39,I39))</f>
        <v>6.9</v>
      </c>
      <c r="K39" s="61" t="str">
        <f>IF(J39&gt;=10,"Admis","Ajourne")</f>
        <v>Ajourne</v>
      </c>
    </row>
    <row r="40" spans="1:11" ht="15.75" x14ac:dyDescent="0.25">
      <c r="A40" s="4">
        <v>39</v>
      </c>
      <c r="B40" s="6" t="s">
        <v>83</v>
      </c>
      <c r="C40" s="6" t="s">
        <v>84</v>
      </c>
      <c r="D40" s="49">
        <v>3</v>
      </c>
      <c r="E40" s="53">
        <v>18.25</v>
      </c>
      <c r="F40" s="53">
        <v>7.75</v>
      </c>
      <c r="G40" s="53">
        <f t="shared" si="0"/>
        <v>11.95</v>
      </c>
      <c r="H40" s="53"/>
      <c r="I40" s="54"/>
      <c r="J40" s="54"/>
      <c r="K40" s="61"/>
    </row>
    <row r="41" spans="1:11" ht="15.75" x14ac:dyDescent="0.25">
      <c r="A41" s="4">
        <v>40</v>
      </c>
      <c r="B41" s="5" t="s">
        <v>85</v>
      </c>
      <c r="C41" s="5" t="s">
        <v>86</v>
      </c>
      <c r="D41" s="49">
        <v>4</v>
      </c>
      <c r="E41" s="53"/>
      <c r="F41" s="53"/>
      <c r="G41" s="16"/>
      <c r="H41" s="53"/>
      <c r="I41" s="54"/>
      <c r="J41" s="54"/>
      <c r="K41" s="61"/>
    </row>
    <row r="42" spans="1:11" ht="15.75" x14ac:dyDescent="0.25">
      <c r="A42" s="4">
        <v>41</v>
      </c>
      <c r="B42" s="4" t="s">
        <v>87</v>
      </c>
      <c r="C42" s="4" t="s">
        <v>88</v>
      </c>
      <c r="D42" s="49">
        <v>2</v>
      </c>
      <c r="E42" s="53">
        <v>18.75</v>
      </c>
      <c r="F42" s="53">
        <v>14</v>
      </c>
      <c r="G42" s="53">
        <f t="shared" si="0"/>
        <v>15.9</v>
      </c>
      <c r="H42" s="53"/>
      <c r="I42" s="54"/>
      <c r="J42" s="54"/>
      <c r="K42" s="61"/>
    </row>
    <row r="43" spans="1:11" ht="15.75" x14ac:dyDescent="0.25">
      <c r="A43" s="4">
        <v>42</v>
      </c>
      <c r="B43" s="6" t="s">
        <v>89</v>
      </c>
      <c r="C43" s="6" t="s">
        <v>90</v>
      </c>
      <c r="D43" s="25">
        <v>1</v>
      </c>
      <c r="E43" s="53">
        <v>5</v>
      </c>
      <c r="F43" s="53">
        <v>1.25</v>
      </c>
      <c r="G43" s="53">
        <f t="shared" si="0"/>
        <v>2.75</v>
      </c>
      <c r="H43" s="53"/>
      <c r="I43" s="54"/>
      <c r="J43" s="54"/>
      <c r="K43" s="61"/>
    </row>
    <row r="44" spans="1:11" ht="15.75" x14ac:dyDescent="0.25">
      <c r="A44" s="4">
        <v>43</v>
      </c>
      <c r="B44" s="4" t="s">
        <v>91</v>
      </c>
      <c r="C44" s="4" t="s">
        <v>92</v>
      </c>
      <c r="D44" s="49">
        <v>2</v>
      </c>
      <c r="E44" s="53">
        <v>7.5</v>
      </c>
      <c r="F44" s="53">
        <v>5.25</v>
      </c>
      <c r="G44" s="53">
        <f t="shared" si="0"/>
        <v>6.15</v>
      </c>
      <c r="H44" s="53"/>
      <c r="I44" s="54"/>
      <c r="J44" s="54"/>
      <c r="K44" s="61"/>
    </row>
    <row r="45" spans="1:11" ht="15.75" x14ac:dyDescent="0.25">
      <c r="A45" s="4">
        <v>44</v>
      </c>
      <c r="B45" s="5" t="s">
        <v>93</v>
      </c>
      <c r="C45" s="5" t="s">
        <v>94</v>
      </c>
      <c r="D45" s="49">
        <v>4</v>
      </c>
      <c r="E45" s="53">
        <v>13</v>
      </c>
      <c r="F45" s="53">
        <v>11.75</v>
      </c>
      <c r="G45" s="53">
        <f t="shared" si="0"/>
        <v>12.25</v>
      </c>
      <c r="H45" s="53"/>
      <c r="I45" s="54"/>
      <c r="J45" s="54"/>
      <c r="K45" s="61"/>
    </row>
    <row r="46" spans="1:11" ht="15.75" x14ac:dyDescent="0.25">
      <c r="A46" s="4">
        <v>45</v>
      </c>
      <c r="B46" s="6" t="s">
        <v>95</v>
      </c>
      <c r="C46" s="6" t="s">
        <v>96</v>
      </c>
      <c r="D46" s="25">
        <v>1</v>
      </c>
      <c r="E46" s="16">
        <v>16</v>
      </c>
      <c r="F46" s="16">
        <v>15</v>
      </c>
      <c r="G46" s="16">
        <f t="shared" si="0"/>
        <v>15.4</v>
      </c>
      <c r="H46" s="16"/>
      <c r="I46" s="26"/>
      <c r="J46" s="26">
        <f>IF(G46&gt;=10,G46,MAX(G46,I46))</f>
        <v>15.4</v>
      </c>
      <c r="K46" s="61" t="str">
        <f>IF(J46&gt;=10,"Admis","Ajourne")</f>
        <v>Admis</v>
      </c>
    </row>
    <row r="47" spans="1:11" ht="15.75" x14ac:dyDescent="0.25">
      <c r="A47" s="4">
        <v>46</v>
      </c>
      <c r="B47" s="6" t="s">
        <v>97</v>
      </c>
      <c r="C47" s="6" t="s">
        <v>98</v>
      </c>
      <c r="D47" s="49">
        <v>4</v>
      </c>
      <c r="E47" s="53">
        <v>13</v>
      </c>
      <c r="F47" s="53">
        <v>5.5</v>
      </c>
      <c r="G47" s="53">
        <f t="shared" si="0"/>
        <v>8.5</v>
      </c>
      <c r="H47" s="53"/>
      <c r="I47" s="54"/>
      <c r="J47" s="54"/>
      <c r="K47" s="61"/>
    </row>
    <row r="48" spans="1:11" ht="15.75" x14ac:dyDescent="0.25">
      <c r="A48" s="4">
        <v>47</v>
      </c>
      <c r="B48" s="4" t="s">
        <v>99</v>
      </c>
      <c r="C48" s="4" t="s">
        <v>100</v>
      </c>
      <c r="D48" s="25">
        <v>1</v>
      </c>
      <c r="E48" s="53">
        <v>10</v>
      </c>
      <c r="F48" s="53">
        <v>4</v>
      </c>
      <c r="G48" s="53">
        <f t="shared" si="0"/>
        <v>6.4</v>
      </c>
      <c r="H48" s="53"/>
      <c r="I48" s="53"/>
      <c r="J48" s="53"/>
      <c r="K48" s="61"/>
    </row>
    <row r="49" spans="1:11" ht="15.75" x14ac:dyDescent="0.25">
      <c r="A49" s="4">
        <v>48</v>
      </c>
      <c r="B49" s="4" t="s">
        <v>101</v>
      </c>
      <c r="C49" s="4" t="s">
        <v>102</v>
      </c>
      <c r="D49" s="25">
        <v>1</v>
      </c>
      <c r="E49" s="53">
        <v>16.75</v>
      </c>
      <c r="F49" s="53">
        <v>4</v>
      </c>
      <c r="G49" s="53">
        <f t="shared" si="0"/>
        <v>9.1</v>
      </c>
      <c r="H49" s="53"/>
      <c r="I49" s="54"/>
      <c r="J49" s="54"/>
      <c r="K49" s="61"/>
    </row>
    <row r="50" spans="1:11" ht="15.75" x14ac:dyDescent="0.25">
      <c r="A50" s="4">
        <v>49</v>
      </c>
      <c r="B50" s="5" t="s">
        <v>103</v>
      </c>
      <c r="C50" s="5" t="s">
        <v>104</v>
      </c>
      <c r="D50" s="49">
        <v>2</v>
      </c>
      <c r="E50" s="53">
        <v>11.5</v>
      </c>
      <c r="F50" s="53">
        <v>11.75</v>
      </c>
      <c r="G50" s="53">
        <f t="shared" si="0"/>
        <v>11.65</v>
      </c>
      <c r="H50" s="53"/>
      <c r="I50" s="54"/>
      <c r="J50" s="54"/>
      <c r="K50" s="61"/>
    </row>
    <row r="51" spans="1:11" ht="15.75" x14ac:dyDescent="0.25">
      <c r="A51" s="4">
        <v>50</v>
      </c>
      <c r="B51" s="4" t="s">
        <v>105</v>
      </c>
      <c r="C51" s="4" t="s">
        <v>106</v>
      </c>
      <c r="D51" s="49">
        <v>2</v>
      </c>
      <c r="E51" s="53">
        <v>18.5</v>
      </c>
      <c r="F51" s="53">
        <v>9.5</v>
      </c>
      <c r="G51" s="53">
        <f t="shared" si="0"/>
        <v>13.100000000000001</v>
      </c>
      <c r="H51" s="53"/>
      <c r="I51" s="54"/>
      <c r="J51" s="54"/>
      <c r="K51" s="61"/>
    </row>
    <row r="52" spans="1:11" ht="15.75" x14ac:dyDescent="0.25">
      <c r="A52" s="4">
        <v>51</v>
      </c>
      <c r="B52" s="4" t="s">
        <v>107</v>
      </c>
      <c r="C52" s="4" t="s">
        <v>60</v>
      </c>
      <c r="D52" s="25">
        <v>1</v>
      </c>
      <c r="E52" s="53">
        <v>18</v>
      </c>
      <c r="F52" s="53">
        <v>13.5</v>
      </c>
      <c r="G52" s="53">
        <f t="shared" si="0"/>
        <v>15.3</v>
      </c>
      <c r="H52" s="53"/>
      <c r="I52" s="54"/>
      <c r="J52" s="54"/>
      <c r="K52" s="61"/>
    </row>
    <row r="53" spans="1:11" ht="15.75" x14ac:dyDescent="0.25">
      <c r="A53" s="4">
        <v>52</v>
      </c>
      <c r="B53" s="4" t="s">
        <v>108</v>
      </c>
      <c r="C53" s="4" t="s">
        <v>109</v>
      </c>
      <c r="D53" s="49">
        <v>2</v>
      </c>
      <c r="E53" s="53"/>
      <c r="F53" s="53"/>
      <c r="G53" s="16"/>
      <c r="H53" s="53"/>
      <c r="I53" s="54"/>
      <c r="J53" s="54"/>
      <c r="K53" s="61"/>
    </row>
    <row r="54" spans="1:11" ht="15.75" x14ac:dyDescent="0.25">
      <c r="A54" s="4">
        <v>53</v>
      </c>
      <c r="B54" s="6" t="s">
        <v>112</v>
      </c>
      <c r="C54" s="6" t="s">
        <v>113</v>
      </c>
      <c r="D54" s="49">
        <v>2</v>
      </c>
      <c r="E54" s="16">
        <v>7</v>
      </c>
      <c r="F54" s="16">
        <v>4</v>
      </c>
      <c r="G54" s="16">
        <f t="shared" si="0"/>
        <v>5.2</v>
      </c>
      <c r="H54" s="16">
        <v>9</v>
      </c>
      <c r="I54" s="26">
        <f>(E54*0.4+H54*0.6)</f>
        <v>8.1999999999999993</v>
      </c>
      <c r="J54" s="26">
        <f>IF(G54&gt;=10,G54,MAX(G54,I54))</f>
        <v>8.1999999999999993</v>
      </c>
      <c r="K54" s="61" t="str">
        <f t="shared" ref="K54:K55" si="4">IF(J54&gt;=10,"Admis","Ajourne")</f>
        <v>Ajourne</v>
      </c>
    </row>
    <row r="55" spans="1:11" ht="15.75" x14ac:dyDescent="0.25">
      <c r="A55" s="4">
        <v>54</v>
      </c>
      <c r="B55" s="4" t="s">
        <v>110</v>
      </c>
      <c r="C55" s="4" t="s">
        <v>111</v>
      </c>
      <c r="D55" s="49">
        <v>2</v>
      </c>
      <c r="E55" s="16">
        <v>5</v>
      </c>
      <c r="F55" s="10">
        <v>0</v>
      </c>
      <c r="G55" s="16">
        <f t="shared" si="0"/>
        <v>2</v>
      </c>
      <c r="H55" s="16"/>
      <c r="I55" s="26"/>
      <c r="J55" s="26">
        <f>IF(G55&gt;=10,G55,MAX(G55,I55))</f>
        <v>2</v>
      </c>
      <c r="K55" s="61" t="str">
        <f t="shared" si="4"/>
        <v>Ajourne</v>
      </c>
    </row>
    <row r="56" spans="1:11" ht="15.75" x14ac:dyDescent="0.25">
      <c r="A56" s="4">
        <v>56</v>
      </c>
      <c r="B56" s="4" t="s">
        <v>114</v>
      </c>
      <c r="C56" s="4" t="s">
        <v>88</v>
      </c>
      <c r="D56" s="49">
        <v>4</v>
      </c>
      <c r="E56" s="53">
        <v>20</v>
      </c>
      <c r="F56" s="53">
        <v>14.5</v>
      </c>
      <c r="G56" s="53">
        <f t="shared" si="0"/>
        <v>16.7</v>
      </c>
      <c r="H56" s="53"/>
      <c r="I56" s="54"/>
      <c r="J56" s="54"/>
      <c r="K56" s="61"/>
    </row>
    <row r="57" spans="1:11" ht="15.75" x14ac:dyDescent="0.25">
      <c r="A57" s="4">
        <v>57</v>
      </c>
      <c r="B57" s="4" t="s">
        <v>115</v>
      </c>
      <c r="C57" s="4" t="s">
        <v>116</v>
      </c>
      <c r="D57" s="25">
        <v>1</v>
      </c>
      <c r="E57" s="53">
        <v>14.5</v>
      </c>
      <c r="F57" s="53">
        <v>8.25</v>
      </c>
      <c r="G57" s="53">
        <f t="shared" si="0"/>
        <v>10.75</v>
      </c>
      <c r="H57" s="53"/>
      <c r="I57" s="54"/>
      <c r="J57" s="54"/>
      <c r="K57" s="61"/>
    </row>
    <row r="58" spans="1:11" ht="15.75" x14ac:dyDescent="0.25">
      <c r="A58" s="4">
        <v>58</v>
      </c>
      <c r="B58" s="6" t="s">
        <v>117</v>
      </c>
      <c r="C58" s="6" t="s">
        <v>118</v>
      </c>
      <c r="D58" s="49">
        <v>2</v>
      </c>
      <c r="E58" s="53">
        <v>14.75</v>
      </c>
      <c r="F58" s="53">
        <v>9</v>
      </c>
      <c r="G58" s="53">
        <f t="shared" si="0"/>
        <v>11.3</v>
      </c>
      <c r="H58" s="53"/>
      <c r="I58" s="54"/>
      <c r="J58" s="54"/>
      <c r="K58" s="61"/>
    </row>
    <row r="59" spans="1:11" ht="15.75" x14ac:dyDescent="0.25">
      <c r="A59" s="4">
        <v>59</v>
      </c>
      <c r="B59" s="4" t="s">
        <v>119</v>
      </c>
      <c r="C59" s="4" t="s">
        <v>120</v>
      </c>
      <c r="D59" s="48">
        <v>4</v>
      </c>
      <c r="E59" s="53">
        <v>5.25</v>
      </c>
      <c r="F59" s="53">
        <v>3.75</v>
      </c>
      <c r="G59" s="53">
        <f t="shared" si="0"/>
        <v>4.3499999999999996</v>
      </c>
      <c r="H59" s="53"/>
      <c r="I59" s="54"/>
      <c r="J59" s="54"/>
      <c r="K59" s="61"/>
    </row>
    <row r="60" spans="1:11" ht="15.75" x14ac:dyDescent="0.25">
      <c r="A60" s="4">
        <v>60</v>
      </c>
      <c r="B60" s="6" t="s">
        <v>121</v>
      </c>
      <c r="C60" s="6" t="s">
        <v>122</v>
      </c>
      <c r="D60" s="49">
        <v>3</v>
      </c>
      <c r="E60" s="53">
        <v>7.5</v>
      </c>
      <c r="F60" s="53">
        <v>4.5</v>
      </c>
      <c r="G60" s="53">
        <f t="shared" si="0"/>
        <v>5.6999999999999993</v>
      </c>
      <c r="H60" s="53"/>
      <c r="I60" s="54"/>
      <c r="J60" s="54"/>
      <c r="K60" s="61"/>
    </row>
    <row r="61" spans="1:11" ht="15.75" x14ac:dyDescent="0.25">
      <c r="A61" s="4">
        <v>61</v>
      </c>
      <c r="B61" s="4" t="s">
        <v>123</v>
      </c>
      <c r="C61" s="4" t="s">
        <v>124</v>
      </c>
      <c r="D61" s="49">
        <v>2</v>
      </c>
      <c r="E61" s="53">
        <v>17.75</v>
      </c>
      <c r="F61" s="53">
        <v>7.75</v>
      </c>
      <c r="G61" s="53">
        <f t="shared" si="0"/>
        <v>11.75</v>
      </c>
      <c r="H61" s="53"/>
      <c r="I61" s="54"/>
      <c r="J61" s="54"/>
      <c r="K61" s="61"/>
    </row>
    <row r="62" spans="1:11" ht="15.75" x14ac:dyDescent="0.25">
      <c r="A62" s="4">
        <v>62</v>
      </c>
      <c r="B62" s="4" t="s">
        <v>125</v>
      </c>
      <c r="C62" s="4" t="s">
        <v>126</v>
      </c>
      <c r="D62" s="25">
        <v>1</v>
      </c>
      <c r="E62" s="17"/>
      <c r="F62" s="17"/>
      <c r="G62" s="16"/>
      <c r="H62" s="17"/>
      <c r="I62" s="30"/>
      <c r="J62" s="30"/>
      <c r="K62" s="61"/>
    </row>
    <row r="63" spans="1:11" ht="15.75" x14ac:dyDescent="0.25">
      <c r="A63" s="4">
        <v>63</v>
      </c>
      <c r="B63" s="4" t="s">
        <v>127</v>
      </c>
      <c r="C63" s="4" t="s">
        <v>128</v>
      </c>
      <c r="D63" s="49">
        <v>3</v>
      </c>
      <c r="E63" s="53">
        <v>17.5</v>
      </c>
      <c r="F63" s="53">
        <v>11.25</v>
      </c>
      <c r="G63" s="53">
        <f t="shared" si="0"/>
        <v>13.75</v>
      </c>
      <c r="H63" s="53"/>
      <c r="I63" s="54"/>
      <c r="J63" s="54"/>
      <c r="K63" s="61"/>
    </row>
    <row r="64" spans="1:11" ht="15.75" x14ac:dyDescent="0.25">
      <c r="A64" s="4">
        <v>64</v>
      </c>
      <c r="B64" s="4" t="s">
        <v>129</v>
      </c>
      <c r="C64" s="4" t="s">
        <v>130</v>
      </c>
      <c r="D64" s="49">
        <v>4</v>
      </c>
      <c r="E64" s="53">
        <v>18.25</v>
      </c>
      <c r="F64" s="53">
        <v>9.5</v>
      </c>
      <c r="G64" s="53">
        <f t="shared" si="0"/>
        <v>13</v>
      </c>
      <c r="H64" s="53"/>
      <c r="I64" s="54"/>
      <c r="J64" s="54"/>
      <c r="K64" s="61"/>
    </row>
    <row r="65" spans="1:11" ht="15.75" x14ac:dyDescent="0.25">
      <c r="A65" s="4">
        <v>65</v>
      </c>
      <c r="B65" s="4" t="s">
        <v>131</v>
      </c>
      <c r="C65" s="4" t="s">
        <v>132</v>
      </c>
      <c r="D65" s="49">
        <v>2</v>
      </c>
      <c r="E65" s="53">
        <v>19</v>
      </c>
      <c r="F65" s="53">
        <v>12.75</v>
      </c>
      <c r="G65" s="53">
        <f t="shared" si="0"/>
        <v>15.25</v>
      </c>
      <c r="H65" s="53"/>
      <c r="I65" s="54"/>
      <c r="J65" s="54"/>
      <c r="K65" s="61"/>
    </row>
    <row r="66" spans="1:11" ht="15.75" x14ac:dyDescent="0.25">
      <c r="A66" s="4">
        <v>66</v>
      </c>
      <c r="B66" s="4" t="s">
        <v>133</v>
      </c>
      <c r="C66" s="4" t="s">
        <v>134</v>
      </c>
      <c r="D66" s="49">
        <v>1</v>
      </c>
      <c r="E66" s="53">
        <v>4.5</v>
      </c>
      <c r="F66" s="53">
        <v>4.5</v>
      </c>
      <c r="G66" s="53">
        <f t="shared" si="0"/>
        <v>4.5</v>
      </c>
      <c r="H66" s="53"/>
      <c r="I66" s="54"/>
      <c r="J66" s="54"/>
      <c r="K66" s="61"/>
    </row>
    <row r="67" spans="1:11" ht="15.75" x14ac:dyDescent="0.25">
      <c r="A67" s="4">
        <v>67</v>
      </c>
      <c r="B67" s="4" t="s">
        <v>135</v>
      </c>
      <c r="C67" s="4" t="s">
        <v>136</v>
      </c>
      <c r="D67" s="49">
        <v>3</v>
      </c>
      <c r="E67" s="17"/>
      <c r="F67" s="17"/>
      <c r="G67" s="16"/>
      <c r="H67" s="17"/>
      <c r="I67" s="30"/>
      <c r="J67" s="30"/>
      <c r="K67" s="61"/>
    </row>
    <row r="68" spans="1:11" ht="15.75" x14ac:dyDescent="0.25">
      <c r="A68" s="4">
        <v>68</v>
      </c>
      <c r="B68" s="4" t="s">
        <v>137</v>
      </c>
      <c r="C68" s="4" t="s">
        <v>138</v>
      </c>
      <c r="D68" s="49">
        <v>4</v>
      </c>
      <c r="E68" s="53">
        <v>7</v>
      </c>
      <c r="F68" s="53">
        <v>5.75</v>
      </c>
      <c r="G68" s="53">
        <f t="shared" ref="G68:G117" si="5">(E68*0.4+F68*0.6)</f>
        <v>6.25</v>
      </c>
      <c r="H68" s="53"/>
      <c r="I68" s="54"/>
      <c r="J68" s="54"/>
      <c r="K68" s="61"/>
    </row>
    <row r="69" spans="1:11" ht="15.75" x14ac:dyDescent="0.25">
      <c r="A69" s="4">
        <v>69</v>
      </c>
      <c r="B69" s="5" t="s">
        <v>139</v>
      </c>
      <c r="C69" s="5" t="s">
        <v>140</v>
      </c>
      <c r="D69" s="49">
        <v>2</v>
      </c>
      <c r="E69" s="16">
        <v>12.5</v>
      </c>
      <c r="F69" s="16">
        <v>5</v>
      </c>
      <c r="G69" s="16">
        <f t="shared" si="5"/>
        <v>8</v>
      </c>
      <c r="H69" s="16">
        <v>10</v>
      </c>
      <c r="I69" s="26">
        <f>(E69*0.4+H69*0.6)</f>
        <v>11</v>
      </c>
      <c r="J69" s="26">
        <f>IF(G69&gt;=10,G69,MAX(G69,I69))</f>
        <v>11</v>
      </c>
      <c r="K69" s="61" t="str">
        <f t="shared" ref="K69:K70" si="6">IF(J69&gt;=10,"Admis","Ajourne")</f>
        <v>Admis</v>
      </c>
    </row>
    <row r="70" spans="1:11" ht="15.75" x14ac:dyDescent="0.25">
      <c r="A70" s="4">
        <v>70</v>
      </c>
      <c r="B70" s="4" t="s">
        <v>141</v>
      </c>
      <c r="C70" s="4" t="s">
        <v>142</v>
      </c>
      <c r="D70" s="49">
        <v>2</v>
      </c>
      <c r="E70" s="16">
        <v>13.5</v>
      </c>
      <c r="F70" s="16">
        <v>11</v>
      </c>
      <c r="G70" s="16">
        <f t="shared" si="5"/>
        <v>12</v>
      </c>
      <c r="H70" s="16"/>
      <c r="I70" s="26"/>
      <c r="J70" s="26">
        <f>IF(G70&gt;=10,G70,MAX(G70,I70))</f>
        <v>12</v>
      </c>
      <c r="K70" s="61" t="str">
        <f t="shared" si="6"/>
        <v>Admis</v>
      </c>
    </row>
    <row r="71" spans="1:11" ht="15.75" x14ac:dyDescent="0.25">
      <c r="A71" s="4">
        <v>71</v>
      </c>
      <c r="B71" s="4" t="s">
        <v>143</v>
      </c>
      <c r="C71" s="4" t="s">
        <v>144</v>
      </c>
      <c r="D71" s="49">
        <v>3</v>
      </c>
      <c r="E71" s="53">
        <v>15</v>
      </c>
      <c r="F71" s="53">
        <v>7.5</v>
      </c>
      <c r="G71" s="53">
        <f t="shared" si="5"/>
        <v>10.5</v>
      </c>
      <c r="H71" s="53"/>
      <c r="I71" s="54"/>
      <c r="J71" s="54"/>
      <c r="K71" s="61"/>
    </row>
    <row r="72" spans="1:11" ht="15.75" x14ac:dyDescent="0.25">
      <c r="A72" s="4">
        <v>72</v>
      </c>
      <c r="B72" s="4" t="s">
        <v>145</v>
      </c>
      <c r="C72" s="4" t="s">
        <v>66</v>
      </c>
      <c r="D72" s="49">
        <v>2</v>
      </c>
      <c r="E72" s="53"/>
      <c r="F72" s="53"/>
      <c r="G72" s="16"/>
      <c r="H72" s="53"/>
      <c r="I72" s="54"/>
      <c r="J72" s="54"/>
      <c r="K72" s="61"/>
    </row>
    <row r="73" spans="1:11" ht="15.75" x14ac:dyDescent="0.25">
      <c r="A73" s="4">
        <v>73</v>
      </c>
      <c r="B73" s="4" t="s">
        <v>146</v>
      </c>
      <c r="C73" s="4" t="s">
        <v>147</v>
      </c>
      <c r="D73" s="25">
        <v>1</v>
      </c>
      <c r="E73" s="53">
        <v>15.75</v>
      </c>
      <c r="F73" s="53">
        <v>5.5</v>
      </c>
      <c r="G73" s="53">
        <f t="shared" si="5"/>
        <v>9.6000000000000014</v>
      </c>
      <c r="H73" s="53"/>
      <c r="I73" s="54"/>
      <c r="J73" s="54"/>
      <c r="K73" s="61"/>
    </row>
    <row r="74" spans="1:11" ht="15.75" x14ac:dyDescent="0.25">
      <c r="A74" s="4">
        <v>74</v>
      </c>
      <c r="B74" s="5" t="s">
        <v>148</v>
      </c>
      <c r="C74" s="5" t="s">
        <v>74</v>
      </c>
      <c r="D74" s="49">
        <v>4</v>
      </c>
      <c r="E74" s="16">
        <v>6.5</v>
      </c>
      <c r="F74" s="16">
        <v>4.5</v>
      </c>
      <c r="G74" s="16">
        <f t="shared" si="5"/>
        <v>5.3</v>
      </c>
      <c r="H74" s="16">
        <v>3.5</v>
      </c>
      <c r="I74" s="26">
        <f>(E74*0.4+H74*0.6)</f>
        <v>4.7</v>
      </c>
      <c r="J74" s="26">
        <f>IF(G74&gt;=10,G74,MAX(G74,I74))</f>
        <v>5.3</v>
      </c>
      <c r="K74" s="61" t="str">
        <f>IF(J74&gt;=10,"Admis","Ajourne")</f>
        <v>Ajourne</v>
      </c>
    </row>
    <row r="75" spans="1:11" ht="15.75" x14ac:dyDescent="0.25">
      <c r="A75" s="4">
        <v>75</v>
      </c>
      <c r="B75" s="4" t="s">
        <v>149</v>
      </c>
      <c r="C75" s="4" t="s">
        <v>150</v>
      </c>
      <c r="D75" s="49">
        <v>2</v>
      </c>
      <c r="E75" s="53">
        <v>8</v>
      </c>
      <c r="F75" s="53">
        <v>6</v>
      </c>
      <c r="G75" s="53">
        <f t="shared" si="5"/>
        <v>6.8</v>
      </c>
      <c r="H75" s="53"/>
      <c r="I75" s="54"/>
      <c r="J75" s="54"/>
      <c r="K75" s="61"/>
    </row>
    <row r="76" spans="1:11" ht="15.75" x14ac:dyDescent="0.25">
      <c r="A76" s="4">
        <v>76</v>
      </c>
      <c r="B76" s="4" t="s">
        <v>151</v>
      </c>
      <c r="C76" s="4" t="s">
        <v>152</v>
      </c>
      <c r="D76" s="25">
        <v>1</v>
      </c>
      <c r="E76" s="53">
        <v>14.5</v>
      </c>
      <c r="F76" s="53">
        <v>3.5</v>
      </c>
      <c r="G76" s="53">
        <f t="shared" si="5"/>
        <v>7.9</v>
      </c>
      <c r="H76" s="53"/>
      <c r="I76" s="54"/>
      <c r="J76" s="54"/>
      <c r="K76" s="61"/>
    </row>
    <row r="77" spans="1:11" ht="15.75" x14ac:dyDescent="0.25">
      <c r="A77" s="4">
        <v>77</v>
      </c>
      <c r="B77" s="4" t="s">
        <v>153</v>
      </c>
      <c r="C77" s="4" t="s">
        <v>154</v>
      </c>
      <c r="D77" s="48">
        <v>3</v>
      </c>
      <c r="E77" s="53"/>
      <c r="F77" s="53"/>
      <c r="G77" s="16"/>
      <c r="H77" s="53"/>
      <c r="I77" s="54"/>
      <c r="J77" s="54"/>
      <c r="K77" s="61"/>
    </row>
    <row r="78" spans="1:11" ht="15.75" x14ac:dyDescent="0.25">
      <c r="A78" s="4">
        <v>78</v>
      </c>
      <c r="B78" s="4" t="s">
        <v>155</v>
      </c>
      <c r="C78" s="4" t="s">
        <v>156</v>
      </c>
      <c r="D78" s="49">
        <v>3</v>
      </c>
      <c r="E78" s="16">
        <v>14</v>
      </c>
      <c r="F78" s="16">
        <v>8.5</v>
      </c>
      <c r="G78" s="16">
        <f t="shared" si="5"/>
        <v>10.7</v>
      </c>
      <c r="H78" s="16"/>
      <c r="I78" s="26"/>
      <c r="J78" s="26">
        <f>IF(G78&gt;=10,G78,MAX(G78,I78))</f>
        <v>10.7</v>
      </c>
      <c r="K78" s="61" t="str">
        <f>IF(J78&gt;=10,"Admis","Ajourne")</f>
        <v>Admis</v>
      </c>
    </row>
    <row r="79" spans="1:11" ht="15.75" x14ac:dyDescent="0.25">
      <c r="A79" s="4">
        <v>79</v>
      </c>
      <c r="B79" s="5" t="s">
        <v>157</v>
      </c>
      <c r="C79" s="5" t="s">
        <v>158</v>
      </c>
      <c r="D79" s="49">
        <v>3</v>
      </c>
      <c r="E79" s="53"/>
      <c r="F79" s="53"/>
      <c r="G79" s="16"/>
      <c r="H79" s="53"/>
      <c r="I79" s="54"/>
      <c r="J79" s="54"/>
      <c r="K79" s="61"/>
    </row>
    <row r="80" spans="1:11" ht="15.75" x14ac:dyDescent="0.25">
      <c r="A80" s="4">
        <v>80</v>
      </c>
      <c r="B80" s="5" t="s">
        <v>159</v>
      </c>
      <c r="C80" s="5" t="s">
        <v>160</v>
      </c>
      <c r="D80" s="49">
        <v>3</v>
      </c>
      <c r="E80" s="53">
        <v>15.25</v>
      </c>
      <c r="F80" s="53">
        <v>6.5</v>
      </c>
      <c r="G80" s="53">
        <f t="shared" si="5"/>
        <v>10</v>
      </c>
      <c r="H80" s="53"/>
      <c r="I80" s="54"/>
      <c r="J80" s="54"/>
      <c r="K80" s="61"/>
    </row>
    <row r="81" spans="1:11" ht="15.75" x14ac:dyDescent="0.25">
      <c r="A81" s="4">
        <v>81</v>
      </c>
      <c r="B81" s="7" t="s">
        <v>161</v>
      </c>
      <c r="C81" s="7" t="s">
        <v>162</v>
      </c>
      <c r="D81" s="49">
        <v>4</v>
      </c>
      <c r="E81" s="53">
        <v>11.75</v>
      </c>
      <c r="F81" s="53">
        <v>4.5</v>
      </c>
      <c r="G81" s="53">
        <f t="shared" si="5"/>
        <v>7.4</v>
      </c>
      <c r="H81" s="53"/>
      <c r="I81" s="54"/>
      <c r="J81" s="54"/>
      <c r="K81" s="61"/>
    </row>
    <row r="82" spans="1:11" ht="15.75" x14ac:dyDescent="0.25">
      <c r="A82" s="4">
        <v>82</v>
      </c>
      <c r="B82" s="4" t="s">
        <v>163</v>
      </c>
      <c r="C82" s="4" t="s">
        <v>164</v>
      </c>
      <c r="D82" s="25">
        <v>1</v>
      </c>
      <c r="E82" s="53">
        <v>15.25</v>
      </c>
      <c r="F82" s="53">
        <v>6.5</v>
      </c>
      <c r="G82" s="53">
        <f t="shared" si="5"/>
        <v>10</v>
      </c>
      <c r="H82" s="53"/>
      <c r="I82" s="54"/>
      <c r="J82" s="54"/>
      <c r="K82" s="61"/>
    </row>
    <row r="83" spans="1:11" ht="15.75" x14ac:dyDescent="0.25">
      <c r="A83" s="4">
        <v>83</v>
      </c>
      <c r="B83" s="4" t="s">
        <v>165</v>
      </c>
      <c r="C83" s="4" t="s">
        <v>60</v>
      </c>
      <c r="D83" s="49">
        <v>3</v>
      </c>
      <c r="E83" s="53">
        <v>9.5</v>
      </c>
      <c r="F83" s="53">
        <v>6.75</v>
      </c>
      <c r="G83" s="53">
        <f t="shared" si="5"/>
        <v>7.85</v>
      </c>
      <c r="H83" s="53"/>
      <c r="I83" s="54"/>
      <c r="J83" s="54"/>
      <c r="K83" s="61"/>
    </row>
    <row r="84" spans="1:11" ht="15.75" x14ac:dyDescent="0.25">
      <c r="A84" s="4">
        <v>84</v>
      </c>
      <c r="B84" s="4" t="s">
        <v>166</v>
      </c>
      <c r="C84" s="4" t="s">
        <v>167</v>
      </c>
      <c r="D84" s="49">
        <v>4</v>
      </c>
      <c r="E84" s="16">
        <v>7.5</v>
      </c>
      <c r="F84" s="16">
        <v>3</v>
      </c>
      <c r="G84" s="16">
        <f t="shared" si="5"/>
        <v>4.8</v>
      </c>
      <c r="H84" s="16">
        <v>1.5</v>
      </c>
      <c r="I84" s="26">
        <f>(E84*0.4+H84*0.6)</f>
        <v>3.9</v>
      </c>
      <c r="J84" s="26">
        <f>IF(G84&gt;=10,G84,MAX(G84,I84))</f>
        <v>4.8</v>
      </c>
      <c r="K84" s="61" t="str">
        <f>IF(J84&gt;=10,"Admis","Ajourne")</f>
        <v>Ajourne</v>
      </c>
    </row>
    <row r="85" spans="1:11" ht="15.75" x14ac:dyDescent="0.25">
      <c r="A85" s="4">
        <v>85</v>
      </c>
      <c r="B85" s="4" t="s">
        <v>168</v>
      </c>
      <c r="C85" s="4" t="s">
        <v>169</v>
      </c>
      <c r="D85" s="49">
        <v>3</v>
      </c>
      <c r="E85" s="53">
        <v>11.25</v>
      </c>
      <c r="F85" s="53">
        <v>13.5</v>
      </c>
      <c r="G85" s="53">
        <f t="shared" si="5"/>
        <v>12.6</v>
      </c>
      <c r="H85" s="53"/>
      <c r="I85" s="54"/>
      <c r="J85" s="54"/>
      <c r="K85" s="61"/>
    </row>
    <row r="86" spans="1:11" ht="15.75" x14ac:dyDescent="0.25">
      <c r="A86" s="4">
        <v>86</v>
      </c>
      <c r="B86" s="4" t="s">
        <v>170</v>
      </c>
      <c r="C86" s="4" t="s">
        <v>120</v>
      </c>
      <c r="D86" s="48">
        <v>4</v>
      </c>
      <c r="E86" s="53">
        <v>5.75</v>
      </c>
      <c r="F86" s="53">
        <v>2.25</v>
      </c>
      <c r="G86" s="53">
        <f t="shared" si="5"/>
        <v>3.6500000000000004</v>
      </c>
      <c r="H86" s="53"/>
      <c r="I86" s="54"/>
      <c r="J86" s="54"/>
      <c r="K86" s="61"/>
    </row>
    <row r="87" spans="1:11" ht="15.75" x14ac:dyDescent="0.25">
      <c r="A87" s="4">
        <v>87</v>
      </c>
      <c r="B87" s="4" t="s">
        <v>171</v>
      </c>
      <c r="C87" s="4" t="s">
        <v>172</v>
      </c>
      <c r="D87" s="49">
        <v>4</v>
      </c>
      <c r="E87" s="53">
        <v>6.75</v>
      </c>
      <c r="F87" s="53">
        <v>5.5</v>
      </c>
      <c r="G87" s="53">
        <f t="shared" si="5"/>
        <v>6</v>
      </c>
      <c r="H87" s="53"/>
      <c r="I87" s="54"/>
      <c r="J87" s="54"/>
      <c r="K87" s="61"/>
    </row>
    <row r="88" spans="1:11" ht="15.75" x14ac:dyDescent="0.25">
      <c r="A88" s="4">
        <v>88</v>
      </c>
      <c r="B88" s="4" t="s">
        <v>173</v>
      </c>
      <c r="C88" s="4" t="s">
        <v>174</v>
      </c>
      <c r="D88" s="49">
        <v>2</v>
      </c>
      <c r="E88" s="16">
        <v>11</v>
      </c>
      <c r="F88" s="16">
        <v>12</v>
      </c>
      <c r="G88" s="16">
        <f t="shared" si="5"/>
        <v>11.6</v>
      </c>
      <c r="H88" s="16"/>
      <c r="I88" s="26"/>
      <c r="J88" s="26">
        <f>IF(G88&gt;=10,G88,MAX(G88,I88))</f>
        <v>11.6</v>
      </c>
      <c r="K88" s="61" t="str">
        <f t="shared" ref="K88:K89" si="7">IF(J88&gt;=10,"Admis","Ajourne")</f>
        <v>Admis</v>
      </c>
    </row>
    <row r="89" spans="1:11" ht="15.75" x14ac:dyDescent="0.25">
      <c r="A89" s="4">
        <v>89</v>
      </c>
      <c r="B89" s="4" t="s">
        <v>175</v>
      </c>
      <c r="C89" s="4" t="s">
        <v>176</v>
      </c>
      <c r="D89" s="49">
        <v>4</v>
      </c>
      <c r="E89" s="16">
        <v>6.5</v>
      </c>
      <c r="F89" s="16">
        <v>3</v>
      </c>
      <c r="G89" s="16">
        <f t="shared" si="5"/>
        <v>4.4000000000000004</v>
      </c>
      <c r="H89" s="16">
        <v>2</v>
      </c>
      <c r="I89" s="26">
        <f>(E89*0.4+H89*0.6)</f>
        <v>3.8</v>
      </c>
      <c r="J89" s="26">
        <f>IF(G89&gt;=10,G89,MAX(G89,I89))</f>
        <v>4.4000000000000004</v>
      </c>
      <c r="K89" s="61" t="str">
        <f t="shared" si="7"/>
        <v>Ajourne</v>
      </c>
    </row>
    <row r="90" spans="1:11" ht="15.75" x14ac:dyDescent="0.25">
      <c r="A90" s="4">
        <v>90</v>
      </c>
      <c r="B90" s="4" t="s">
        <v>177</v>
      </c>
      <c r="C90" s="4" t="s">
        <v>178</v>
      </c>
      <c r="D90" s="49">
        <v>3</v>
      </c>
      <c r="E90" s="53">
        <v>10.75</v>
      </c>
      <c r="F90" s="53">
        <v>4</v>
      </c>
      <c r="G90" s="53">
        <f t="shared" si="5"/>
        <v>6.6999999999999993</v>
      </c>
      <c r="H90" s="53"/>
      <c r="I90" s="54"/>
      <c r="J90" s="54"/>
      <c r="K90" s="61"/>
    </row>
    <row r="91" spans="1:11" ht="15.75" x14ac:dyDescent="0.25">
      <c r="A91" s="4">
        <v>91</v>
      </c>
      <c r="B91" s="4" t="s">
        <v>179</v>
      </c>
      <c r="C91" s="4" t="s">
        <v>180</v>
      </c>
      <c r="D91" s="49">
        <v>4</v>
      </c>
      <c r="E91" s="53"/>
      <c r="F91" s="53"/>
      <c r="G91" s="16"/>
      <c r="H91" s="53"/>
      <c r="I91" s="54"/>
      <c r="J91" s="54"/>
      <c r="K91" s="61"/>
    </row>
    <row r="92" spans="1:11" ht="15.75" x14ac:dyDescent="0.25">
      <c r="A92" s="4">
        <v>92</v>
      </c>
      <c r="B92" s="4" t="s">
        <v>181</v>
      </c>
      <c r="C92" s="4" t="s">
        <v>182</v>
      </c>
      <c r="D92" s="25">
        <v>1</v>
      </c>
      <c r="E92" s="53"/>
      <c r="F92" s="53"/>
      <c r="G92" s="16"/>
      <c r="H92" s="53"/>
      <c r="I92" s="54"/>
      <c r="J92" s="54"/>
      <c r="K92" s="61"/>
    </row>
    <row r="93" spans="1:11" ht="15.75" x14ac:dyDescent="0.25">
      <c r="A93" s="4">
        <v>93</v>
      </c>
      <c r="B93" s="4" t="s">
        <v>183</v>
      </c>
      <c r="C93" s="4" t="s">
        <v>184</v>
      </c>
      <c r="D93" s="48">
        <v>2</v>
      </c>
      <c r="E93" s="53"/>
      <c r="F93" s="53"/>
      <c r="G93" s="16"/>
      <c r="H93" s="53"/>
      <c r="I93" s="54"/>
      <c r="J93" s="54"/>
      <c r="K93" s="61"/>
    </row>
    <row r="94" spans="1:11" ht="15.75" x14ac:dyDescent="0.25">
      <c r="A94" s="4">
        <v>94</v>
      </c>
      <c r="B94" s="4" t="s">
        <v>185</v>
      </c>
      <c r="C94" s="4" t="s">
        <v>90</v>
      </c>
      <c r="D94" s="48">
        <v>2</v>
      </c>
      <c r="E94" s="53"/>
      <c r="F94" s="53"/>
      <c r="G94" s="16"/>
      <c r="H94" s="53"/>
      <c r="I94" s="54"/>
      <c r="J94" s="54"/>
      <c r="K94" s="61"/>
    </row>
    <row r="95" spans="1:11" ht="15.75" x14ac:dyDescent="0.25">
      <c r="A95" s="4">
        <v>95</v>
      </c>
      <c r="B95" s="4" t="s">
        <v>185</v>
      </c>
      <c r="C95" s="4" t="s">
        <v>186</v>
      </c>
      <c r="D95" s="49">
        <v>3</v>
      </c>
      <c r="E95" s="53">
        <v>16.5</v>
      </c>
      <c r="F95" s="53">
        <v>9</v>
      </c>
      <c r="G95" s="53">
        <f t="shared" si="5"/>
        <v>12</v>
      </c>
      <c r="H95" s="53"/>
      <c r="I95" s="53"/>
      <c r="J95" s="53"/>
      <c r="K95" s="61"/>
    </row>
    <row r="96" spans="1:11" ht="15.75" x14ac:dyDescent="0.25">
      <c r="A96" s="4">
        <v>96</v>
      </c>
      <c r="B96" s="4" t="s">
        <v>187</v>
      </c>
      <c r="C96" s="4" t="s">
        <v>188</v>
      </c>
      <c r="D96" s="49">
        <v>3</v>
      </c>
      <c r="E96" s="53">
        <v>16.75</v>
      </c>
      <c r="F96" s="53">
        <v>6.25</v>
      </c>
      <c r="G96" s="53">
        <f t="shared" si="5"/>
        <v>10.45</v>
      </c>
      <c r="H96" s="53"/>
      <c r="I96" s="54"/>
      <c r="J96" s="54"/>
      <c r="K96" s="61"/>
    </row>
    <row r="97" spans="1:11" ht="15.75" x14ac:dyDescent="0.25">
      <c r="A97" s="4">
        <v>97</v>
      </c>
      <c r="B97" s="4" t="s">
        <v>189</v>
      </c>
      <c r="C97" s="4" t="s">
        <v>190</v>
      </c>
      <c r="D97" s="49">
        <v>4</v>
      </c>
      <c r="E97" s="53">
        <v>19.5</v>
      </c>
      <c r="F97" s="53">
        <v>11.5</v>
      </c>
      <c r="G97" s="53">
        <f t="shared" si="5"/>
        <v>14.7</v>
      </c>
      <c r="H97" s="53"/>
      <c r="I97" s="54"/>
      <c r="J97" s="54"/>
      <c r="K97" s="61"/>
    </row>
    <row r="98" spans="1:11" ht="15.75" x14ac:dyDescent="0.25">
      <c r="A98" s="4">
        <v>98</v>
      </c>
      <c r="B98" s="7" t="s">
        <v>191</v>
      </c>
      <c r="C98" s="7" t="s">
        <v>192</v>
      </c>
      <c r="D98" s="49">
        <v>4</v>
      </c>
      <c r="E98" s="16">
        <v>11.5</v>
      </c>
      <c r="F98" s="16">
        <v>10</v>
      </c>
      <c r="G98" s="16">
        <f t="shared" si="5"/>
        <v>10.600000000000001</v>
      </c>
      <c r="H98" s="16"/>
      <c r="I98" s="26"/>
      <c r="J98" s="26">
        <f>IF(G98&gt;=10,G98,MAX(G98,I98))</f>
        <v>10.600000000000001</v>
      </c>
      <c r="K98" s="61" t="str">
        <f>IF(J98&gt;=10,"Admis","Ajourne")</f>
        <v>Admis</v>
      </c>
    </row>
    <row r="99" spans="1:11" ht="15.75" x14ac:dyDescent="0.25">
      <c r="A99" s="4">
        <v>99</v>
      </c>
      <c r="B99" s="6" t="s">
        <v>193</v>
      </c>
      <c r="C99" s="6" t="s">
        <v>194</v>
      </c>
      <c r="D99" s="25">
        <v>1</v>
      </c>
      <c r="E99" s="53">
        <v>10</v>
      </c>
      <c r="F99" s="53">
        <v>1.75</v>
      </c>
      <c r="G99" s="53">
        <f t="shared" si="5"/>
        <v>5.05</v>
      </c>
      <c r="H99" s="53"/>
      <c r="I99" s="54"/>
      <c r="J99" s="54"/>
      <c r="K99" s="61"/>
    </row>
    <row r="100" spans="1:11" ht="15.75" x14ac:dyDescent="0.25">
      <c r="A100" s="4">
        <v>100</v>
      </c>
      <c r="B100" s="4" t="s">
        <v>195</v>
      </c>
      <c r="C100" s="4" t="s">
        <v>196</v>
      </c>
      <c r="D100" s="49">
        <v>2</v>
      </c>
      <c r="E100" s="53">
        <v>20</v>
      </c>
      <c r="F100" s="53">
        <v>13.25</v>
      </c>
      <c r="G100" s="53">
        <f t="shared" si="5"/>
        <v>15.95</v>
      </c>
      <c r="H100" s="53"/>
      <c r="I100" s="54"/>
      <c r="J100" s="54"/>
      <c r="K100" s="61"/>
    </row>
    <row r="101" spans="1:11" ht="15.75" x14ac:dyDescent="0.25">
      <c r="A101" s="4">
        <v>101</v>
      </c>
      <c r="B101" s="4" t="s">
        <v>197</v>
      </c>
      <c r="C101" s="4" t="s">
        <v>198</v>
      </c>
      <c r="D101" s="49">
        <v>3</v>
      </c>
      <c r="E101" s="53">
        <v>11.25</v>
      </c>
      <c r="F101" s="53">
        <v>9.25</v>
      </c>
      <c r="G101" s="53">
        <f t="shared" si="5"/>
        <v>10.050000000000001</v>
      </c>
      <c r="H101" s="53"/>
      <c r="I101" s="54"/>
      <c r="J101" s="54"/>
      <c r="K101" s="61"/>
    </row>
    <row r="102" spans="1:11" ht="15.75" x14ac:dyDescent="0.25">
      <c r="A102" s="4">
        <v>102</v>
      </c>
      <c r="B102" s="4" t="s">
        <v>199</v>
      </c>
      <c r="C102" s="4" t="s">
        <v>200</v>
      </c>
      <c r="D102" s="49">
        <v>2</v>
      </c>
      <c r="E102" s="53">
        <v>10.75</v>
      </c>
      <c r="F102" s="53">
        <v>8</v>
      </c>
      <c r="G102" s="53">
        <f t="shared" si="5"/>
        <v>9.1</v>
      </c>
      <c r="H102" s="53"/>
      <c r="I102" s="54"/>
      <c r="J102" s="53"/>
      <c r="K102" s="61"/>
    </row>
    <row r="103" spans="1:11" ht="15.75" x14ac:dyDescent="0.25">
      <c r="A103" s="4">
        <v>103</v>
      </c>
      <c r="B103" s="5" t="s">
        <v>201</v>
      </c>
      <c r="C103" s="5" t="s">
        <v>152</v>
      </c>
      <c r="D103" s="49">
        <v>4</v>
      </c>
      <c r="E103" s="16">
        <v>6</v>
      </c>
      <c r="F103" s="16">
        <v>5.5</v>
      </c>
      <c r="G103" s="16">
        <f t="shared" si="5"/>
        <v>5.7</v>
      </c>
      <c r="H103" s="16">
        <v>3</v>
      </c>
      <c r="I103" s="26">
        <f>(E103*0.4+H103*0.6)</f>
        <v>4.2</v>
      </c>
      <c r="J103" s="26">
        <f>IF(G103&gt;=10,G103,MAX(G103,I103))</f>
        <v>5.7</v>
      </c>
      <c r="K103" s="61" t="str">
        <f>IF(J103&gt;=10,"Admis","Ajourne")</f>
        <v>Ajourne</v>
      </c>
    </row>
    <row r="104" spans="1:11" ht="15.75" x14ac:dyDescent="0.25">
      <c r="A104" s="4">
        <v>104</v>
      </c>
      <c r="B104" s="4" t="s">
        <v>202</v>
      </c>
      <c r="C104" s="4" t="s">
        <v>203</v>
      </c>
      <c r="D104" s="49">
        <v>4</v>
      </c>
      <c r="E104" s="53"/>
      <c r="F104" s="53"/>
      <c r="G104" s="16"/>
      <c r="H104" s="53"/>
      <c r="I104" s="54"/>
      <c r="J104" s="53"/>
      <c r="K104" s="61"/>
    </row>
    <row r="105" spans="1:11" ht="15.75" x14ac:dyDescent="0.25">
      <c r="A105" s="4">
        <v>105</v>
      </c>
      <c r="B105" s="5" t="s">
        <v>204</v>
      </c>
      <c r="C105" s="5" t="s">
        <v>205</v>
      </c>
      <c r="D105" s="49">
        <v>3</v>
      </c>
      <c r="E105" s="16">
        <v>14.25</v>
      </c>
      <c r="F105" s="16">
        <v>8.5</v>
      </c>
      <c r="G105" s="16">
        <f t="shared" si="5"/>
        <v>10.8</v>
      </c>
      <c r="H105" s="16"/>
      <c r="I105" s="26"/>
      <c r="J105" s="26">
        <f>IF(G105&gt;=10,G105,MAX(G105,I105))</f>
        <v>10.8</v>
      </c>
      <c r="K105" s="61" t="str">
        <f>IF(J105&gt;=10,"Admis","Ajourne")</f>
        <v>Admis</v>
      </c>
    </row>
    <row r="106" spans="1:11" ht="15.75" x14ac:dyDescent="0.25">
      <c r="A106" s="4">
        <v>106</v>
      </c>
      <c r="B106" s="50" t="s">
        <v>206</v>
      </c>
      <c r="C106" s="50" t="s">
        <v>207</v>
      </c>
      <c r="D106" s="49">
        <v>3</v>
      </c>
      <c r="E106" s="53">
        <v>13.25</v>
      </c>
      <c r="F106" s="53">
        <v>3.5</v>
      </c>
      <c r="G106" s="53">
        <f t="shared" si="5"/>
        <v>7.4</v>
      </c>
      <c r="H106" s="53"/>
      <c r="I106" s="54"/>
      <c r="J106" s="54"/>
      <c r="K106" s="61"/>
    </row>
    <row r="107" spans="1:11" ht="15.75" x14ac:dyDescent="0.25">
      <c r="A107" s="4">
        <v>107</v>
      </c>
      <c r="B107" s="6" t="s">
        <v>208</v>
      </c>
      <c r="C107" s="6" t="s">
        <v>209</v>
      </c>
      <c r="D107" s="49">
        <v>3</v>
      </c>
      <c r="E107" s="53">
        <v>16.5</v>
      </c>
      <c r="F107" s="53">
        <v>5.75</v>
      </c>
      <c r="G107" s="53">
        <f t="shared" si="5"/>
        <v>10.050000000000001</v>
      </c>
      <c r="H107" s="53"/>
      <c r="I107" s="54"/>
      <c r="J107" s="54"/>
      <c r="K107" s="61"/>
    </row>
    <row r="108" spans="1:11" ht="15.75" x14ac:dyDescent="0.25">
      <c r="A108" s="4">
        <v>108</v>
      </c>
      <c r="B108" s="6" t="s">
        <v>210</v>
      </c>
      <c r="C108" s="6" t="s">
        <v>90</v>
      </c>
      <c r="D108" s="49">
        <v>3</v>
      </c>
      <c r="E108" s="53">
        <v>16.5</v>
      </c>
      <c r="F108" s="53">
        <v>5.75</v>
      </c>
      <c r="G108" s="53">
        <f t="shared" si="5"/>
        <v>10.050000000000001</v>
      </c>
      <c r="H108" s="53"/>
      <c r="I108" s="54"/>
      <c r="J108" s="54"/>
      <c r="K108" s="61"/>
    </row>
    <row r="109" spans="1:11" ht="15.75" x14ac:dyDescent="0.25">
      <c r="A109" s="4">
        <v>109</v>
      </c>
      <c r="B109" s="6" t="s">
        <v>211</v>
      </c>
      <c r="C109" s="6" t="s">
        <v>66</v>
      </c>
      <c r="D109" s="49">
        <v>3</v>
      </c>
      <c r="E109" s="53"/>
      <c r="F109" s="53"/>
      <c r="G109" s="16"/>
      <c r="H109" s="53"/>
      <c r="I109" s="54"/>
      <c r="J109" s="54"/>
      <c r="K109" s="61"/>
    </row>
    <row r="110" spans="1:11" ht="15.75" x14ac:dyDescent="0.25">
      <c r="A110" s="4">
        <v>110</v>
      </c>
      <c r="B110" s="5" t="s">
        <v>212</v>
      </c>
      <c r="C110" s="5" t="s">
        <v>213</v>
      </c>
      <c r="D110" s="49">
        <v>3</v>
      </c>
      <c r="E110" s="53"/>
      <c r="F110" s="53"/>
      <c r="G110" s="16"/>
      <c r="H110" s="53"/>
      <c r="I110" s="54"/>
      <c r="J110" s="54"/>
      <c r="K110" s="61"/>
    </row>
    <row r="111" spans="1:11" ht="15.75" x14ac:dyDescent="0.25">
      <c r="A111" s="4">
        <v>111</v>
      </c>
      <c r="B111" s="4" t="s">
        <v>214</v>
      </c>
      <c r="C111" s="4" t="s">
        <v>215</v>
      </c>
      <c r="D111" s="25">
        <v>1</v>
      </c>
      <c r="E111" s="53">
        <v>12</v>
      </c>
      <c r="F111" s="53">
        <v>8.75</v>
      </c>
      <c r="G111" s="53">
        <f t="shared" si="5"/>
        <v>10.050000000000001</v>
      </c>
      <c r="H111" s="53"/>
      <c r="I111" s="54"/>
      <c r="J111" s="54"/>
      <c r="K111" s="61"/>
    </row>
    <row r="112" spans="1:11" ht="15.75" x14ac:dyDescent="0.25">
      <c r="A112" s="4">
        <v>112</v>
      </c>
      <c r="B112" s="4" t="s">
        <v>216</v>
      </c>
      <c r="C112" s="4" t="s">
        <v>217</v>
      </c>
      <c r="D112" s="25">
        <v>1</v>
      </c>
      <c r="E112" s="53">
        <v>12.5</v>
      </c>
      <c r="F112" s="53">
        <v>5.25</v>
      </c>
      <c r="G112" s="53">
        <f t="shared" si="5"/>
        <v>8.15</v>
      </c>
      <c r="H112" s="53"/>
      <c r="I112" s="54"/>
      <c r="J112" s="54"/>
      <c r="K112" s="61"/>
    </row>
    <row r="113" spans="1:11" ht="15.75" x14ac:dyDescent="0.25">
      <c r="A113" s="4">
        <v>113</v>
      </c>
      <c r="B113" s="4" t="s">
        <v>218</v>
      </c>
      <c r="C113" s="4" t="s">
        <v>219</v>
      </c>
      <c r="D113" s="49">
        <v>4</v>
      </c>
      <c r="E113" s="53">
        <v>20</v>
      </c>
      <c r="F113" s="53">
        <v>13</v>
      </c>
      <c r="G113" s="53">
        <f t="shared" si="5"/>
        <v>15.8</v>
      </c>
      <c r="H113" s="53"/>
      <c r="I113" s="54"/>
      <c r="J113" s="54"/>
      <c r="K113" s="61"/>
    </row>
    <row r="114" spans="1:11" ht="15.75" x14ac:dyDescent="0.25">
      <c r="A114" s="4">
        <v>114</v>
      </c>
      <c r="B114" s="5" t="s">
        <v>220</v>
      </c>
      <c r="C114" s="5" t="s">
        <v>66</v>
      </c>
      <c r="D114" s="25">
        <v>3</v>
      </c>
      <c r="E114" s="53">
        <v>14.25</v>
      </c>
      <c r="F114" s="53">
        <v>12.75</v>
      </c>
      <c r="G114" s="53">
        <f t="shared" si="5"/>
        <v>13.35</v>
      </c>
      <c r="H114" s="53"/>
      <c r="I114" s="54"/>
      <c r="J114" s="54"/>
      <c r="K114" s="61"/>
    </row>
    <row r="115" spans="1:11" ht="15.75" x14ac:dyDescent="0.25">
      <c r="A115" s="4">
        <v>115</v>
      </c>
      <c r="B115" s="4" t="s">
        <v>221</v>
      </c>
      <c r="C115" s="4" t="s">
        <v>222</v>
      </c>
      <c r="D115" s="49">
        <v>3</v>
      </c>
      <c r="E115" s="53"/>
      <c r="F115" s="53"/>
      <c r="G115" s="16"/>
      <c r="H115" s="53"/>
      <c r="I115" s="54"/>
      <c r="J115" s="54"/>
      <c r="K115" s="61"/>
    </row>
    <row r="116" spans="1:11" ht="15.75" x14ac:dyDescent="0.25">
      <c r="A116" s="4">
        <v>116</v>
      </c>
      <c r="B116" s="4" t="s">
        <v>223</v>
      </c>
      <c r="C116" s="4" t="s">
        <v>224</v>
      </c>
      <c r="D116" s="49">
        <v>3</v>
      </c>
      <c r="E116" s="53">
        <v>10.25</v>
      </c>
      <c r="F116" s="53">
        <v>5</v>
      </c>
      <c r="G116" s="53">
        <f t="shared" si="5"/>
        <v>7.1000000000000005</v>
      </c>
      <c r="H116" s="53"/>
      <c r="I116" s="54"/>
      <c r="J116" s="53"/>
      <c r="K116" s="61"/>
    </row>
    <row r="117" spans="1:11" ht="15.75" x14ac:dyDescent="0.25">
      <c r="A117" s="4">
        <v>117</v>
      </c>
      <c r="B117" s="4" t="s">
        <v>225</v>
      </c>
      <c r="C117" s="4" t="s">
        <v>226</v>
      </c>
      <c r="D117" s="49">
        <v>3</v>
      </c>
      <c r="E117" s="16">
        <v>8.5</v>
      </c>
      <c r="F117" s="16">
        <v>4</v>
      </c>
      <c r="G117" s="16">
        <f t="shared" si="5"/>
        <v>5.8000000000000007</v>
      </c>
      <c r="H117" s="16">
        <v>5</v>
      </c>
      <c r="I117" s="26">
        <f>(E117*0.4+H117*0.6)</f>
        <v>6.4</v>
      </c>
      <c r="J117" s="26">
        <f>IF(G117&gt;=10,G117,MAX(G117,I117))</f>
        <v>6.4</v>
      </c>
      <c r="K117" s="61" t="str">
        <f>IF(J117&gt;=10,"Admis","Ajourne")</f>
        <v>Ajourne</v>
      </c>
    </row>
    <row r="118" spans="1:11" x14ac:dyDescent="0.25">
      <c r="A118" s="32"/>
      <c r="B118" s="32"/>
      <c r="C118" s="32"/>
      <c r="D118" s="33"/>
      <c r="E118" s="34"/>
      <c r="F118" s="34"/>
      <c r="G118" s="34"/>
      <c r="H118" s="34"/>
      <c r="I118" s="34"/>
      <c r="J118" s="34"/>
    </row>
    <row r="119" spans="1:11" x14ac:dyDescent="0.25">
      <c r="A119" s="32"/>
      <c r="B119" s="35" t="s">
        <v>253</v>
      </c>
      <c r="C119" s="32"/>
      <c r="D119" s="33"/>
      <c r="E119" s="34"/>
      <c r="F119" s="34"/>
      <c r="G119" s="34"/>
      <c r="H119" s="34"/>
      <c r="I119" s="34"/>
      <c r="J119" s="34"/>
    </row>
    <row r="120" spans="1:11" x14ac:dyDescent="0.25">
      <c r="A120" s="32"/>
      <c r="B120" s="36" t="s">
        <v>0</v>
      </c>
      <c r="C120" s="36" t="s">
        <v>1</v>
      </c>
      <c r="D120" s="37"/>
      <c r="E120" s="38" t="s">
        <v>254</v>
      </c>
      <c r="F120" s="34"/>
      <c r="G120" s="34"/>
      <c r="H120" s="34"/>
      <c r="I120" s="34"/>
      <c r="J120" s="34"/>
    </row>
    <row r="121" spans="1:11" x14ac:dyDescent="0.25">
      <c r="A121" s="32"/>
      <c r="B121" s="37" t="s">
        <v>237</v>
      </c>
      <c r="C121" s="37" t="s">
        <v>238</v>
      </c>
      <c r="D121" s="37"/>
      <c r="E121" s="55">
        <v>4</v>
      </c>
      <c r="F121" s="34"/>
      <c r="G121" s="34"/>
      <c r="H121" s="34"/>
      <c r="I121" s="34"/>
      <c r="J121" s="34"/>
    </row>
    <row r="122" spans="1:11" ht="15.75" x14ac:dyDescent="0.25">
      <c r="A122" s="32"/>
      <c r="B122" s="4" t="s">
        <v>255</v>
      </c>
      <c r="C122" s="56" t="s">
        <v>256</v>
      </c>
      <c r="D122" s="57"/>
      <c r="E122" s="16">
        <v>0</v>
      </c>
      <c r="F122" s="34"/>
      <c r="G122" s="34"/>
      <c r="H122" s="34"/>
      <c r="I122" s="34"/>
      <c r="J122" s="34"/>
    </row>
    <row r="123" spans="1:11" ht="15.75" x14ac:dyDescent="0.25">
      <c r="A123" s="32"/>
      <c r="B123" s="32"/>
      <c r="C123" s="32"/>
      <c r="D123" s="43"/>
      <c r="E123" s="58"/>
      <c r="F123" s="34"/>
      <c r="G123" s="34"/>
      <c r="H123" s="34"/>
      <c r="I123" s="34"/>
      <c r="J123" s="44"/>
    </row>
    <row r="124" spans="1:11" ht="15.75" x14ac:dyDescent="0.25">
      <c r="A124" s="41" t="s">
        <v>239</v>
      </c>
      <c r="B124" s="32"/>
      <c r="C124" s="59"/>
      <c r="D124" s="43"/>
      <c r="E124" s="58"/>
      <c r="F124" s="34"/>
      <c r="G124" s="46" t="s">
        <v>242</v>
      </c>
      <c r="H124" s="34"/>
      <c r="I124" s="34"/>
      <c r="J124" s="46" t="s">
        <v>257</v>
      </c>
    </row>
    <row r="125" spans="1:11" ht="15.75" x14ac:dyDescent="0.25">
      <c r="A125" s="42"/>
      <c r="B125" s="42" t="s">
        <v>258</v>
      </c>
      <c r="C125" s="59"/>
      <c r="D125" s="43"/>
      <c r="E125" s="58"/>
      <c r="F125" s="34"/>
      <c r="G125" s="32"/>
      <c r="H125" s="42" t="s">
        <v>259</v>
      </c>
      <c r="I125" s="32"/>
      <c r="J125" s="34"/>
    </row>
    <row r="126" spans="1:11" ht="15.75" x14ac:dyDescent="0.25">
      <c r="A126" s="42"/>
      <c r="B126" s="42"/>
      <c r="C126" s="59"/>
      <c r="D126" s="43"/>
      <c r="E126" s="58"/>
      <c r="F126" s="34"/>
      <c r="G126" s="34"/>
      <c r="H126" s="34"/>
      <c r="I126" s="34"/>
      <c r="J126" s="34"/>
    </row>
    <row r="127" spans="1:11" ht="15.75" x14ac:dyDescent="0.25">
      <c r="A127" s="42"/>
      <c r="B127" s="42" t="s">
        <v>260</v>
      </c>
      <c r="C127" s="59"/>
      <c r="D127" s="43"/>
      <c r="E127" s="58"/>
      <c r="F127" s="34"/>
      <c r="G127" s="46" t="s">
        <v>242</v>
      </c>
      <c r="H127" s="34"/>
      <c r="I127" s="34"/>
      <c r="J127" s="46" t="s">
        <v>261</v>
      </c>
    </row>
    <row r="128" spans="1:11" ht="15.75" x14ac:dyDescent="0.25">
      <c r="A128" s="32"/>
      <c r="B128" s="32"/>
      <c r="C128" s="32"/>
      <c r="D128" s="33"/>
      <c r="E128" s="58"/>
      <c r="F128" s="34"/>
      <c r="G128" s="32"/>
      <c r="H128" s="42" t="s">
        <v>262</v>
      </c>
      <c r="I128" s="32"/>
      <c r="J128" s="34"/>
    </row>
    <row r="129" spans="1:10" x14ac:dyDescent="0.25">
      <c r="A129" s="32"/>
      <c r="B129" s="32"/>
      <c r="C129" s="32"/>
      <c r="D129" s="41"/>
      <c r="E129" s="34"/>
      <c r="F129" s="34"/>
      <c r="G129" s="34"/>
      <c r="H129" s="34"/>
      <c r="I129" s="34"/>
      <c r="J129" s="34"/>
    </row>
  </sheetData>
  <pageMargins left="0.15748031496062992" right="0.11811023622047245" top="1.0629921259842521" bottom="0.51181102362204722" header="0.31496062992125984" footer="0.31496062992125984"/>
  <pageSetup paperSize="9" orientation="portrait" horizontalDpi="4294967292" verticalDpi="0" r:id="rId1"/>
  <headerFooter>
    <oddHeader>&amp;L&amp;"-,Gras"Univesité d'Oran1 Ahmed BenBella
Faculté des Sciences Exactes et Appliquées
Informatique&amp;C&amp;"-,Gras"PV Modulaire
Module: .MN/THL.............
Parcours: L2&amp;R&amp;"-,Gras"2017-2018
&amp;D-&amp;T</oddHeader>
    <oddFooter>&amp;R&amp;P/3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UEF-Session1</vt:lpstr>
      <vt:lpstr>Feuil1</vt:lpstr>
      <vt:lpstr>Feuil2</vt:lpstr>
      <vt:lpstr>Feuil3</vt:lpstr>
      <vt:lpstr>'UEF-Session1'!Impression_des_titres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ghomari</dc:creator>
  <cp:lastModifiedBy>Admin</cp:lastModifiedBy>
  <cp:lastPrinted>2018-01-24T09:47:18Z</cp:lastPrinted>
  <dcterms:created xsi:type="dcterms:W3CDTF">2018-01-22T22:58:26Z</dcterms:created>
  <dcterms:modified xsi:type="dcterms:W3CDTF">2018-03-11T19:42:36Z</dcterms:modified>
</cp:coreProperties>
</file>