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47362816\Desktop\"/>
    </mc:Choice>
  </mc:AlternateContent>
  <xr:revisionPtr revIDLastSave="0" documentId="13_ncr:1_{5B68711D-E473-4015-8A49-114523730AE7}" xr6:coauthVersionLast="47" xr6:coauthVersionMax="47" xr10:uidLastSave="{00000000-0000-0000-0000-000000000000}"/>
  <bookViews>
    <workbookView xWindow="-120" yWindow="-120" windowWidth="29040" windowHeight="15840" xr2:uid="{18E1D992-2E4E-47AF-8C80-3D67A6BE09BC}"/>
  </bookViews>
  <sheets>
    <sheet name="Variables tables" sheetId="5" r:id="rId1"/>
    <sheet name="Initial queries 1" sheetId="6" r:id="rId2"/>
    <sheet name="Initial queries 2" sheetId="8" r:id="rId3"/>
    <sheet name="Star-schema" sheetId="7" r:id="rId4"/>
    <sheet name="Analytical question 1" sheetId="1" r:id="rId5"/>
    <sheet name="Analytical question 2" sheetId="2" r:id="rId6"/>
    <sheet name="Analytical question 3" sheetId="3" r:id="rId7"/>
  </sheets>
  <definedNames>
    <definedName name="_xlchart.v1.0" hidden="1">'Analytical question 2'!$J$5:$K$16</definedName>
    <definedName name="_xlchart.v1.1" hidden="1">'Analytical question 2'!$L$4</definedName>
    <definedName name="_xlchart.v1.2" hidden="1">'Analytical question 2'!$L$5:$L$16</definedName>
    <definedName name="ta">'Analytical question 3'!$B$103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3" l="1" a="1"/>
  <c r="C57" i="3"/>
  <c r="C58" i="3" a="1"/>
  <c r="C58" i="3" s="1"/>
  <c r="C59" i="3" a="1"/>
  <c r="C59" i="3" s="1"/>
  <c r="C60" i="3" a="1"/>
  <c r="C60" i="3"/>
  <c r="C61" i="3" a="1"/>
  <c r="C61" i="3" s="1"/>
  <c r="C62" i="3" a="1"/>
  <c r="C62" i="3"/>
  <c r="C63" i="3" a="1"/>
  <c r="C63" i="3"/>
  <c r="C64" i="3" a="1"/>
  <c r="C64" i="3" s="1"/>
  <c r="C65" i="3" a="1"/>
  <c r="C65" i="3" s="1"/>
  <c r="C66" i="3" a="1"/>
  <c r="C66" i="3"/>
  <c r="C67" i="3" a="1"/>
  <c r="C67" i="3" s="1"/>
  <c r="C68" i="3" a="1"/>
  <c r="C68" i="3"/>
  <c r="C69" i="3" a="1"/>
  <c r="C69" i="3" s="1"/>
  <c r="C70" i="3" a="1"/>
  <c r="C70" i="3" s="1"/>
  <c r="C71" i="3" a="1"/>
  <c r="C71" i="3" s="1"/>
  <c r="C72" i="3" a="1"/>
  <c r="C72" i="3"/>
  <c r="C73" i="3" a="1"/>
  <c r="C73" i="3" s="1"/>
  <c r="C74" i="3" a="1"/>
  <c r="C74" i="3"/>
  <c r="C75" i="3" a="1"/>
  <c r="C75" i="3"/>
  <c r="C76" i="3" a="1"/>
  <c r="C76" i="3" s="1"/>
  <c r="C77" i="3" a="1"/>
  <c r="C77" i="3" s="1"/>
  <c r="C78" i="3" a="1"/>
  <c r="C78" i="3"/>
  <c r="C79" i="3" a="1"/>
  <c r="C79" i="3" s="1"/>
  <c r="C80" i="3" a="1"/>
  <c r="C80" i="3"/>
  <c r="C81" i="3" a="1"/>
  <c r="C81" i="3"/>
  <c r="C82" i="3" a="1"/>
  <c r="C82" i="3" s="1"/>
  <c r="C83" i="3" a="1"/>
  <c r="C83" i="3" s="1"/>
  <c r="C84" i="3" a="1"/>
  <c r="C84" i="3"/>
  <c r="C85" i="3" a="1"/>
  <c r="C85" i="3" s="1"/>
  <c r="C86" i="3" a="1"/>
  <c r="C86" i="3"/>
  <c r="C87" i="3" a="1"/>
  <c r="C87" i="3"/>
  <c r="C88" i="3" a="1"/>
  <c r="C88" i="3" s="1"/>
  <c r="C89" i="3" a="1"/>
  <c r="C89" i="3" s="1"/>
  <c r="C90" i="3" a="1"/>
  <c r="C90" i="3"/>
  <c r="C91" i="3" a="1"/>
  <c r="C91" i="3" s="1"/>
  <c r="C92" i="3" a="1"/>
  <c r="C92" i="3"/>
  <c r="C93" i="3" a="1"/>
  <c r="C93" i="3"/>
  <c r="C94" i="3" a="1"/>
  <c r="C94" i="3" s="1"/>
  <c r="C95" i="3" a="1"/>
  <c r="C95" i="3" s="1"/>
  <c r="C96" i="3" a="1"/>
  <c r="C96" i="3"/>
  <c r="C97" i="3" a="1"/>
  <c r="C97" i="3" s="1"/>
  <c r="C98" i="3" a="1"/>
  <c r="C98" i="3"/>
  <c r="C99" i="3" a="1"/>
  <c r="C99" i="3"/>
  <c r="C100" i="3" a="1"/>
  <c r="C100" i="3" s="1"/>
  <c r="C101" i="3" a="1"/>
  <c r="C101" i="3" s="1"/>
  <c r="C102" i="3" a="1"/>
  <c r="C102" i="3"/>
  <c r="C56" i="3" a="1"/>
  <c r="C56" i="3" s="1"/>
  <c r="B103" i="3"/>
  <c r="F13" i="8"/>
  <c r="F14" i="8"/>
  <c r="F15" i="8"/>
  <c r="F12" i="8"/>
  <c r="F5" i="8"/>
  <c r="F6" i="8"/>
  <c r="F7" i="8"/>
  <c r="F4" i="8"/>
  <c r="F22" i="8"/>
  <c r="F23" i="8"/>
  <c r="F24" i="8"/>
  <c r="F21" i="8"/>
  <c r="F25" i="8"/>
  <c r="E21" i="8"/>
  <c r="E22" i="8"/>
  <c r="E23" i="8"/>
  <c r="E24" i="8"/>
  <c r="E25" i="8" s="1"/>
  <c r="E16" i="8"/>
  <c r="E12" i="8"/>
  <c r="E13" i="8"/>
  <c r="E15" i="8"/>
  <c r="E14" i="8"/>
  <c r="E8" i="8"/>
  <c r="E7" i="8"/>
  <c r="E4" i="8"/>
  <c r="E5" i="8"/>
  <c r="E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<sst xmlns="http://schemas.openxmlformats.org/spreadsheetml/2006/main" count="382" uniqueCount="275">
  <si>
    <t>Vaccinations</t>
  </si>
  <si>
    <t>Confirmed cases</t>
  </si>
  <si>
    <t>total_cases</t>
  </si>
  <si>
    <t>new_cases</t>
  </si>
  <si>
    <t>new_cases_smoothed</t>
  </si>
  <si>
    <t>total_cases_per_million</t>
  </si>
  <si>
    <t>new_cases_per_million</t>
  </si>
  <si>
    <t>new_cases_smoothed_per_million</t>
  </si>
  <si>
    <t>Confirmed deaths</t>
  </si>
  <si>
    <t>total_deaths</t>
  </si>
  <si>
    <t>new_deaths</t>
  </si>
  <si>
    <t>new_deaths_smoothed</t>
  </si>
  <si>
    <t>total_deaths_per_million</t>
  </si>
  <si>
    <t>new_deaths_per_million</t>
  </si>
  <si>
    <t>new_deaths_smoothed_per_million</t>
  </si>
  <si>
    <t>Hospital &amp; ICU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</si>
  <si>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</si>
  <si>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</si>
  <si>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</si>
  <si>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</si>
  <si>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</si>
  <si>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</si>
  <si>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</si>
  <si>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</si>
  <si>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Policy responses</t>
  </si>
  <si>
    <t>stringency_index</t>
  </si>
  <si>
    <t>Reproduction rate</t>
  </si>
  <si>
    <t>reproduction_rate</t>
  </si>
  <si>
    <t>Tests &amp; positivity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</si>
  <si>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</si>
  <si>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</si>
  <si>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</si>
  <si>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</si>
  <si>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</si>
  <si>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</si>
  <si>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</si>
  <si>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</si>
  <si>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</si>
  <si>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</si>
  <si>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</si>
  <si>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</si>
  <si>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</si>
  <si>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</si>
  <si>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</si>
  <si>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</si>
  <si>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</si>
  <si>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</si>
  <si>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</si>
  <si>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</si>
  <si>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</si>
  <si>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</si>
  <si>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Other variables of interest</t>
  </si>
  <si>
    <t>iso_code</t>
  </si>
  <si>
    <t>continent</t>
  </si>
  <si>
    <t>location</t>
  </si>
  <si>
    <t>date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</si>
  <si>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</si>
  <si>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</si>
  <si>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</si>
  <si>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</si>
  <si>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</si>
  <si>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</si>
  <si>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</si>
  <si>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</si>
  <si>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</si>
  <si>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</si>
  <si>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</si>
  <si>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</si>
  <si>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</si>
  <si>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</si>
  <si>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</si>
  <si>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</si>
  <si>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excess_mortality_cumulative</t>
  </si>
  <si>
    <t>excess_mortality_cumulative_absolute</t>
  </si>
  <si>
    <t>excess_mortality_cumulative_per_million</t>
  </si>
  <si>
    <t>max_total_deaths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</si>
  <si>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</si>
  <si>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</si>
  <si>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</si>
  <si>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</si>
  <si>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</si>
  <si>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</si>
  <si>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</si>
  <si>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</si>
  <si>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</si>
  <si>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</si>
  <si>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</si>
  <si>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</si>
  <si>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</si>
  <si>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</si>
  <si>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</si>
  <si>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China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</si>
  <si>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</si>
  <si>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</si>
  <si>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</si>
  <si>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</si>
  <si>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</si>
  <si>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</si>
  <si>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</si>
  <si>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</si>
  <si>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</si>
  <si>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</si>
  <si>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</si>
  <si>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</si>
  <si>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</si>
  <si>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</si>
  <si>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</si>
  <si>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</si>
  <si>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</si>
  <si>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</si>
  <si>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</si>
  <si>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</si>
  <si>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Oceania</t>
  </si>
  <si>
    <t>Bangladesh</t>
  </si>
  <si>
    <t>Tunisia</t>
  </si>
  <si>
    <t>Portugal</t>
  </si>
  <si>
    <t>Iraq</t>
  </si>
  <si>
    <t>Sweden</t>
  </si>
  <si>
    <t>Egypt</t>
  </si>
  <si>
    <t>Australia</t>
  </si>
  <si>
    <t>Netherlands</t>
  </si>
  <si>
    <t>Austria</t>
  </si>
  <si>
    <t>Bolivia</t>
  </si>
  <si>
    <t>Slovakia</t>
  </si>
  <si>
    <t>Guatemala</t>
  </si>
  <si>
    <t>Paraguay</t>
  </si>
  <si>
    <t>Date Dimension</t>
  </si>
  <si>
    <t>Key</t>
  </si>
  <si>
    <t>Day</t>
  </si>
  <si>
    <t>Year</t>
  </si>
  <si>
    <t>Month_of_year_str</t>
  </si>
  <si>
    <t>month_of_year</t>
  </si>
  <si>
    <t>day_of_month</t>
  </si>
  <si>
    <t>day_of_week_str</t>
  </si>
  <si>
    <t>day_of_week</t>
  </si>
  <si>
    <t>is_weekend</t>
  </si>
  <si>
    <t>is_weekday</t>
  </si>
  <si>
    <t>quarter_of_year</t>
  </si>
  <si>
    <t>Country Dimension</t>
  </si>
  <si>
    <t>Covid - fact table</t>
  </si>
  <si>
    <t>date_key</t>
  </si>
  <si>
    <t>country_key</t>
  </si>
  <si>
    <t>Vaccination</t>
  </si>
  <si>
    <t>Test and Positivity</t>
  </si>
  <si>
    <t>Hospital and ICU</t>
  </si>
  <si>
    <t>Confirmed Cases</t>
  </si>
  <si>
    <t xml:space="preserve">Confirmed deaths </t>
  </si>
  <si>
    <t>Policy response</t>
  </si>
  <si>
    <t>key</t>
  </si>
  <si>
    <t>year</t>
  </si>
  <si>
    <t>World</t>
  </si>
  <si>
    <t>max_total_cases</t>
  </si>
  <si>
    <t xml:space="preserve">Table 2 cases </t>
  </si>
  <si>
    <t>total_cases_per year</t>
  </si>
  <si>
    <t>total_vaccination_per_year</t>
  </si>
  <si>
    <t>max_people vaccinated</t>
  </si>
  <si>
    <t>Table 3 vaccination (nb of people who received at least one dose)</t>
  </si>
  <si>
    <t>Number of deaths</t>
  </si>
  <si>
    <t>Table 1: Number of deaths</t>
  </si>
  <si>
    <t>deaths per year as percentage of total deaths</t>
  </si>
  <si>
    <t>cases per year as percentage of total cases</t>
  </si>
  <si>
    <t>percentage of vaccinated world population per year</t>
  </si>
  <si>
    <t>Date</t>
  </si>
  <si>
    <t>Estonia</t>
  </si>
  <si>
    <t>country</t>
  </si>
  <si>
    <t>weighted_v</t>
  </si>
  <si>
    <t>Africa</t>
  </si>
  <si>
    <t>Asia</t>
  </si>
  <si>
    <t>Timor</t>
  </si>
  <si>
    <t>Europe</t>
  </si>
  <si>
    <t>Montenegro</t>
  </si>
  <si>
    <t>North America</t>
  </si>
  <si>
    <t>Cuba</t>
  </si>
  <si>
    <t>Kiribati</t>
  </si>
  <si>
    <t>South America</t>
  </si>
  <si>
    <t>Ghana</t>
  </si>
  <si>
    <t>Oman</t>
  </si>
  <si>
    <t>Iceland</t>
  </si>
  <si>
    <t>Panama</t>
  </si>
  <si>
    <t>Continent</t>
  </si>
  <si>
    <t>Country</t>
  </si>
  <si>
    <t>deaths to cases</t>
  </si>
  <si>
    <t>Most Vulnerable</t>
  </si>
  <si>
    <t>Least Vulnerable</t>
  </si>
  <si>
    <t>deaths_to_cases</t>
  </si>
  <si>
    <t>month</t>
  </si>
  <si>
    <t>africa_new_cases</t>
  </si>
  <si>
    <t>asia_new_cases</t>
  </si>
  <si>
    <t>europe_new_cases</t>
  </si>
  <si>
    <t>namerica_new_cases</t>
  </si>
  <si>
    <t>oceania_new_cases</t>
  </si>
  <si>
    <t>samerica_new_cases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</si>
  <si>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</si>
  <si>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</si>
  <si>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</si>
  <si>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</si>
  <si>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</si>
  <si>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</si>
  <si>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</si>
  <si>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</si>
  <si>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</si>
  <si>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</si>
  <si>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</si>
  <si>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</si>
  <si>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</si>
  <si>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</si>
  <si>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</si>
  <si>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</si>
  <si>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</si>
  <si>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</si>
  <si>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</si>
  <si>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</si>
  <si>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</si>
  <si>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</si>
  <si>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</si>
  <si>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</si>
  <si>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</si>
  <si>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</si>
  <si>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</si>
  <si>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</si>
  <si>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</si>
  <si>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</si>
  <si>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</si>
  <si>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</si>
  <si>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</si>
  <si>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</si>
  <si>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</si>
  <si>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</si>
  <si>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</si>
  <si>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</si>
  <si>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</si>
  <si>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</si>
  <si>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</si>
  <si>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</si>
  <si>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</si>
  <si>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</si>
  <si>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</si>
  <si>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</si>
  <si>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</si>
  <si>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</si>
  <si>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total_new_cases</t>
  </si>
  <si>
    <t>Singapore</t>
  </si>
  <si>
    <t>Israel</t>
  </si>
  <si>
    <t>Brunei</t>
  </si>
  <si>
    <t>Georgia</t>
  </si>
  <si>
    <t>Qatar</t>
  </si>
  <si>
    <t>Mongolia</t>
  </si>
  <si>
    <t>United Arab Emirates</t>
  </si>
  <si>
    <t>Lebanon</t>
  </si>
  <si>
    <t>Kazakhstan</t>
  </si>
  <si>
    <t>Saudi Arabia</t>
  </si>
  <si>
    <t>Afghanistan</t>
  </si>
  <si>
    <t>Bahrain</t>
  </si>
  <si>
    <t>Azerbaijan</t>
  </si>
  <si>
    <t>Uzbekistan</t>
  </si>
  <si>
    <t>Armenia</t>
  </si>
  <si>
    <t>Kuwait</t>
  </si>
  <si>
    <t>Myanmar</t>
  </si>
  <si>
    <t>Laos</t>
  </si>
  <si>
    <t>Sri Lanka</t>
  </si>
  <si>
    <t>Nepal</t>
  </si>
  <si>
    <t>Cambodia</t>
  </si>
  <si>
    <t>Maldives</t>
  </si>
  <si>
    <t>Kyrgyzstan</t>
  </si>
  <si>
    <t>Bhutan</t>
  </si>
  <si>
    <t>Palestine</t>
  </si>
  <si>
    <t>Syria</t>
  </si>
  <si>
    <t>Yemen</t>
  </si>
  <si>
    <t>Tajikistan</t>
  </si>
  <si>
    <t>Turkmenistan</t>
  </si>
  <si>
    <t>Jordan</t>
  </si>
  <si>
    <t>North Korea</t>
  </si>
  <si>
    <t>total</t>
  </si>
  <si>
    <t>Other Asian countries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</si>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</sst>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3" xfId="0" applyFont="1" applyBorder="1"/>
    <xf numFmtId="0" fontId="4" fillId="2" borderId="5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5" fillId="4" borderId="2" xfId="0" applyFont="1" applyFill="1" applyBorder="1"/>
    <xf numFmtId="0" fontId="5" fillId="4" borderId="3" xfId="0" applyFont="1" applyFill="1" applyBorder="1"/>
    <xf numFmtId="0" fontId="1" fillId="2" borderId="7" xfId="0" applyFont="1" applyFill="1" applyBorder="1"/>
    <xf numFmtId="0" fontId="2" fillId="0" borderId="7" xfId="0" applyFont="1" applyBorder="1"/>
    <xf numFmtId="0" fontId="0" fillId="0" borderId="7" xfId="0" applyBorder="1"/>
    <xf numFmtId="0" fontId="0" fillId="0" borderId="6" xfId="0" applyBorder="1"/>
    <xf numFmtId="0" fontId="1" fillId="3" borderId="7" xfId="0" applyFont="1" applyFill="1" applyBorder="1"/>
    <xf numFmtId="0" fontId="0" fillId="6" borderId="7" xfId="0" applyFill="1" applyBorder="1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0" fontId="0" fillId="0" borderId="0" xfId="2" applyNumberFormat="1" applyFont="1"/>
    <xf numFmtId="165" fontId="0" fillId="0" borderId="0" xfId="2" applyNumberFormat="1" applyFont="1"/>
    <xf numFmtId="164" fontId="0" fillId="7" borderId="0" xfId="1" applyNumberFormat="1" applyFont="1" applyFill="1"/>
    <xf numFmtId="0" fontId="7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5" borderId="0" xfId="0" applyFont="1" applyFill="1" applyBorder="1"/>
    <xf numFmtId="0" fontId="7" fillId="5" borderId="0" xfId="0" applyFont="1" applyFill="1" applyBorder="1"/>
    <xf numFmtId="14" fontId="8" fillId="5" borderId="0" xfId="0" applyNumberFormat="1" applyFont="1" applyFill="1" applyBorder="1"/>
    <xf numFmtId="1" fontId="9" fillId="5" borderId="0" xfId="0" applyNumberFormat="1" applyFont="1" applyFill="1" applyBorder="1"/>
    <xf numFmtId="1" fontId="8" fillId="5" borderId="0" xfId="0" applyNumberFormat="1" applyFont="1" applyFill="1" applyBorder="1"/>
    <xf numFmtId="0" fontId="0" fillId="0" borderId="8" xfId="0" applyBorder="1"/>
    <xf numFmtId="166" fontId="0" fillId="0" borderId="8" xfId="0" applyNumberFormat="1" applyBorder="1"/>
    <xf numFmtId="0" fontId="0" fillId="0" borderId="0" xfId="0" applyBorder="1"/>
    <xf numFmtId="166" fontId="0" fillId="0" borderId="0" xfId="0" applyNumberFormat="1" applyBorder="1"/>
    <xf numFmtId="0" fontId="2" fillId="0" borderId="8" xfId="0" applyFont="1" applyBorder="1"/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9" borderId="0" xfId="0" applyFill="1"/>
    <xf numFmtId="9" fontId="0" fillId="9" borderId="0" xfId="2" applyFont="1" applyFill="1"/>
    <xf numFmtId="9" fontId="0" fillId="0" borderId="0" xfId="0" applyNumberFormat="1"/>
    <xf numFmtId="0" fontId="12" fillId="8" borderId="8" xfId="0" applyFont="1" applyFill="1" applyBorder="1" applyAlignment="1">
      <alignment horizontal="center" vertical="center" wrapText="1"/>
    </xf>
    <xf numFmtId="2" fontId="12" fillId="8" borderId="8" xfId="0" applyNumberFormat="1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0" fillId="5" borderId="0" xfId="0" applyFill="1"/>
    <xf numFmtId="43" fontId="0" fillId="5" borderId="0" xfId="1" applyFont="1" applyFill="1"/>
    <xf numFmtId="9" fontId="0" fillId="5" borderId="0" xfId="2" applyFont="1" applyFill="1"/>
    <xf numFmtId="9" fontId="0" fillId="5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EE-41C6-8DEF-8B611CEA9302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4DC-49AA-8429-A7E72159E8E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DC-49AA-8429-A7E72159E8E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EE-41C6-8DEF-8B611CEA9302}"/>
              </c:ext>
            </c:extLst>
          </c:dPt>
          <c:dLbls>
            <c:dLbl>
              <c:idx val="1"/>
              <c:layout>
                <c:manualLayout>
                  <c:x val="3.6231884057971016E-2"/>
                  <c:y val="3.98604820356340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4DC-49AA-8429-A7E72159E8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'Initial queries 2'!$L$4:$O$4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'Initial queries 2'!$L$5:$O$5</c:f>
              <c:numCache>
                <c:formatCode>0%</c:formatCode>
                <c:ptCount val="4"/>
                <c:pt idx="0">
                  <c:v>0.27742008952551478</c:v>
                </c:pt>
                <c:pt idx="1">
                  <c:v>0.5066940734109221</c:v>
                </c:pt>
                <c:pt idx="2">
                  <c:v>0.17850041181736795</c:v>
                </c:pt>
                <c:pt idx="3">
                  <c:v>3.7385425246195168E-2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C-49AA-8429-A7E72159E8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0B-48A4-B34C-AADD28393DE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0B-48A4-B34C-AADD28393DE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0B-48A4-B34C-AADD28393DE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0B-48A4-B34C-AADD28393D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'Initial queries 2'!$L$12:$O$12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'Initial queries 2'!$L$13:$O$13</c:f>
              <c:numCache>
                <c:formatCode>0%</c:formatCode>
                <c:ptCount val="4"/>
                <c:pt idx="0">
                  <c:v>0.10662843914032018</c:v>
                </c:pt>
                <c:pt idx="1">
                  <c:v>0.26304096265714599</c:v>
                </c:pt>
                <c:pt idx="2">
                  <c:v>0.57504432212237722</c:v>
                </c:pt>
                <c:pt idx="3">
                  <c:v>5.5286276080156585E-2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3-402A-B4F4-5F09167379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queries 2'!$L$21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'Initial queries 2'!$M$21</c:f>
              <c:numCache>
                <c:formatCode>0.000%</c:formatCode>
                <c:ptCount val="1"/>
                <c:pt idx="0">
                  <c:v>9.069148278591999E-4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D-47D0-89A7-102591A586A5}"/>
            </c:ext>
          </c:extLst>
        </c:ser>
        <c:ser>
          <c:idx val="1"/>
          <c:order val="1"/>
          <c:tx>
            <c:strRef>
              <c:f>'Initial queries 2'!$L$22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'Initial queries 2'!$M$22</c:f>
              <c:numCache>
                <c:formatCode>0%</c:formatCode>
                <c:ptCount val="1"/>
                <c:pt idx="0">
                  <c:v>0.57156213407629231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D-47D0-89A7-102591A586A5}"/>
            </c:ext>
          </c:extLst>
        </c:ser>
        <c:ser>
          <c:idx val="2"/>
          <c:order val="2"/>
          <c:tx>
            <c:strRef>
              <c:f>'Initial queries 2'!$L$23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'Initial queries 2'!$M$23</c:f>
              <c:numCache>
                <c:formatCode>0%</c:formatCode>
                <c:ptCount val="1"/>
                <c:pt idx="0">
                  <c:v>0.69015183203686425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D-47D0-89A7-102591A586A5}"/>
            </c:ext>
          </c:extLst>
        </c:ser>
        <c:ser>
          <c:idx val="3"/>
          <c:order val="3"/>
          <c:tx>
            <c:strRef>
              <c:f>'Initial queries 2'!$L$24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'Initial queries 2'!$M$24</c:f>
              <c:numCache>
                <c:formatCode>0%</c:formatCode>
                <c:ptCount val="1"/>
                <c:pt idx="0">
                  <c:v>0.70600677320936056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D-47D0-89A7-102591A586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246864"/>
        <c:axId val="420241456"/>
      </c:barChart>
      <c:catAx>
        <c:axId val="4202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41456"/>
        <c:crosses val="autoZero"/>
        <c:auto val="1"/>
        <c:lblAlgn val="ctr"/>
        <c:lblOffset val="100"/>
        <c:noMultiLvlLbl val="0"/>
      </c:catAx>
      <c:valAx>
        <c:axId val="420241456"/>
        <c:scaling>
          <c:orientation val="minMax"/>
        </c:scaling>
        <c:delete val="1"/>
        <c:axPos val="l"/>
        <c:numFmt formatCode="0.000%" sourceLinked="1"/>
        <c:majorTickMark val="none"/>
        <c:minorTickMark val="none"/>
        <c:tickLblPos val="nextTo"/>
        <c:crossAx val="4202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Weekly</a:t>
            </a:r>
            <a:r>
              <a:rPr lang="en-US" baseline="0">
                <a:solidFill>
                  <a:srgbClr val="002060"/>
                </a:solidFill>
              </a:rPr>
              <a:t> percentages trends of vaccinated population</a:t>
            </a:r>
            <a:endParaRPr lang="en-US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question 1'!$B$3</c:f>
              <c:strCache>
                <c:ptCount val="1"/>
                <c:pt idx="0">
                  <c:v>Greece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'Analytical question 1'!$A$4:$A$52</c:f>
              <c:numCache>
                <c:formatCode>m/d/yyyy</c:formatCode>
                <c:ptCount val="49"/>
                <c:pt idx="0">
                  <c:v>44221</c:v>
                </c:pt>
                <c:pt idx="1">
                  <c:v>44228</c:v>
                </c:pt>
                <c:pt idx="2">
                  <c:v>44235</c:v>
                </c:pt>
                <c:pt idx="3">
                  <c:v>44242</c:v>
                </c:pt>
                <c:pt idx="4">
                  <c:v>44249</c:v>
                </c:pt>
                <c:pt idx="5">
                  <c:v>44256</c:v>
                </c:pt>
                <c:pt idx="6">
                  <c:v>44263</c:v>
                </c:pt>
                <c:pt idx="7">
                  <c:v>44270</c:v>
                </c:pt>
                <c:pt idx="8">
                  <c:v>44277</c:v>
                </c:pt>
                <c:pt idx="9">
                  <c:v>44284</c:v>
                </c:pt>
                <c:pt idx="10">
                  <c:v>44291</c:v>
                </c:pt>
                <c:pt idx="11">
                  <c:v>44298</c:v>
                </c:pt>
                <c:pt idx="12">
                  <c:v>44305</c:v>
                </c:pt>
                <c:pt idx="13">
                  <c:v>44312</c:v>
                </c:pt>
                <c:pt idx="14">
                  <c:v>44319</c:v>
                </c:pt>
                <c:pt idx="15">
                  <c:v>44326</c:v>
                </c:pt>
                <c:pt idx="16">
                  <c:v>44333</c:v>
                </c:pt>
                <c:pt idx="17">
                  <c:v>44340</c:v>
                </c:pt>
                <c:pt idx="18">
                  <c:v>44347</c:v>
                </c:pt>
                <c:pt idx="19">
                  <c:v>44354</c:v>
                </c:pt>
                <c:pt idx="20">
                  <c:v>44361</c:v>
                </c:pt>
                <c:pt idx="21">
                  <c:v>44368</c:v>
                </c:pt>
                <c:pt idx="22">
                  <c:v>44375</c:v>
                </c:pt>
                <c:pt idx="23">
                  <c:v>44382</c:v>
                </c:pt>
                <c:pt idx="24">
                  <c:v>44389</c:v>
                </c:pt>
                <c:pt idx="25">
                  <c:v>44396</c:v>
                </c:pt>
                <c:pt idx="26">
                  <c:v>44403</c:v>
                </c:pt>
                <c:pt idx="27">
                  <c:v>44410</c:v>
                </c:pt>
                <c:pt idx="28">
                  <c:v>44417</c:v>
                </c:pt>
                <c:pt idx="29">
                  <c:v>44424</c:v>
                </c:pt>
                <c:pt idx="30">
                  <c:v>44431</c:v>
                </c:pt>
                <c:pt idx="31">
                  <c:v>44438</c:v>
                </c:pt>
                <c:pt idx="32">
                  <c:v>44445</c:v>
                </c:pt>
                <c:pt idx="33">
                  <c:v>44452</c:v>
                </c:pt>
                <c:pt idx="34">
                  <c:v>44459</c:v>
                </c:pt>
                <c:pt idx="35">
                  <c:v>44466</c:v>
                </c:pt>
                <c:pt idx="36">
                  <c:v>44473</c:v>
                </c:pt>
                <c:pt idx="37">
                  <c:v>44480</c:v>
                </c:pt>
                <c:pt idx="38">
                  <c:v>44487</c:v>
                </c:pt>
                <c:pt idx="39">
                  <c:v>44494</c:v>
                </c:pt>
                <c:pt idx="40">
                  <c:v>44501</c:v>
                </c:pt>
                <c:pt idx="41">
                  <c:v>44508</c:v>
                </c:pt>
                <c:pt idx="42">
                  <c:v>44515</c:v>
                </c:pt>
                <c:pt idx="43">
                  <c:v>44522</c:v>
                </c:pt>
                <c:pt idx="44">
                  <c:v>44529</c:v>
                </c:pt>
                <c:pt idx="45">
                  <c:v>44536</c:v>
                </c:pt>
                <c:pt idx="46">
                  <c:v>44543</c:v>
                </c:pt>
                <c:pt idx="47">
                  <c:v>44550</c:v>
                </c:pt>
                <c:pt idx="48">
                  <c:v>44557</c:v>
                </c:pt>
              </c:numCache>
            </c:numRef>
          </c:xVal>
          <c:yVal>
            <c:numRef>
              <c:f>'Analytical question 1'!$B$4:$B$52</c:f>
              <c:numCache>
                <c:formatCode>0</c:formatCode>
                <c:ptCount val="49"/>
                <c:pt idx="0">
                  <c:v>2.2378394472320098</c:v>
                </c:pt>
                <c:pt idx="1">
                  <c:v>3.06305110885229</c:v>
                </c:pt>
                <c:pt idx="2">
                  <c:v>3.5769186474455501</c:v>
                </c:pt>
                <c:pt idx="3">
                  <c:v>4.5031994308699099</c:v>
                </c:pt>
                <c:pt idx="4">
                  <c:v>5.5096344987738002</c:v>
                </c:pt>
                <c:pt idx="5">
                  <c:v>6.9849779084623398</c:v>
                </c:pt>
                <c:pt idx="6">
                  <c:v>8.4487661594080308</c:v>
                </c:pt>
                <c:pt idx="7">
                  <c:v>9.4082583949191108</c:v>
                </c:pt>
                <c:pt idx="8">
                  <c:v>10.1660745931717</c:v>
                </c:pt>
                <c:pt idx="9">
                  <c:v>11.2799533787861</c:v>
                </c:pt>
                <c:pt idx="10">
                  <c:v>13.822887534025099</c:v>
                </c:pt>
                <c:pt idx="11">
                  <c:v>16.5782825413491</c:v>
                </c:pt>
                <c:pt idx="12">
                  <c:v>19.302045301614601</c:v>
                </c:pt>
                <c:pt idx="13">
                  <c:v>20.9037347428572</c:v>
                </c:pt>
                <c:pt idx="14">
                  <c:v>23.594700110891001</c:v>
                </c:pt>
                <c:pt idx="15">
                  <c:v>26.696403225738099</c:v>
                </c:pt>
                <c:pt idx="16">
                  <c:v>30.822047473984501</c:v>
                </c:pt>
                <c:pt idx="17">
                  <c:v>34.564503399720202</c:v>
                </c:pt>
                <c:pt idx="18">
                  <c:v>38.247922093579</c:v>
                </c:pt>
                <c:pt idx="19">
                  <c:v>40.898290337229597</c:v>
                </c:pt>
                <c:pt idx="20">
                  <c:v>43.584498831580802</c:v>
                </c:pt>
                <c:pt idx="21">
                  <c:v>45.532467492449598</c:v>
                </c:pt>
                <c:pt idx="22">
                  <c:v>48.032069802402901</c:v>
                </c:pt>
                <c:pt idx="23">
                  <c:v>50.515851174177399</c:v>
                </c:pt>
                <c:pt idx="24">
                  <c:v>52.302654258480402</c:v>
                </c:pt>
                <c:pt idx="25">
                  <c:v>53.917786201060501</c:v>
                </c:pt>
                <c:pt idx="26">
                  <c:v>54.948246369850501</c:v>
                </c:pt>
                <c:pt idx="27">
                  <c:v>55.771320327103403</c:v>
                </c:pt>
                <c:pt idx="28">
                  <c:v>56.222472241619897</c:v>
                </c:pt>
                <c:pt idx="29">
                  <c:v>56.858516325320799</c:v>
                </c:pt>
                <c:pt idx="30">
                  <c:v>57.874686614465503</c:v>
                </c:pt>
                <c:pt idx="31">
                  <c:v>59.142826769297002</c:v>
                </c:pt>
                <c:pt idx="32">
                  <c:v>60.279257373057902</c:v>
                </c:pt>
                <c:pt idx="33">
                  <c:v>61.271758845377697</c:v>
                </c:pt>
                <c:pt idx="34">
                  <c:v>61.792655772206203</c:v>
                </c:pt>
                <c:pt idx="35">
                  <c:v>62.190990981968902</c:v>
                </c:pt>
                <c:pt idx="36">
                  <c:v>62.565262573649598</c:v>
                </c:pt>
                <c:pt idx="37">
                  <c:v>63.007854041397501</c:v>
                </c:pt>
                <c:pt idx="38">
                  <c:v>63.490281918911201</c:v>
                </c:pt>
                <c:pt idx="39">
                  <c:v>63.927721711719499</c:v>
                </c:pt>
                <c:pt idx="40">
                  <c:v>64.628436167184603</c:v>
                </c:pt>
                <c:pt idx="41">
                  <c:v>65.4645867124148</c:v>
                </c:pt>
                <c:pt idx="42">
                  <c:v>66.497897153694694</c:v>
                </c:pt>
                <c:pt idx="43">
                  <c:v>67.605497636392201</c:v>
                </c:pt>
                <c:pt idx="44">
                  <c:v>68.823575065970303</c:v>
                </c:pt>
                <c:pt idx="45">
                  <c:v>69.869913948732801</c:v>
                </c:pt>
                <c:pt idx="46">
                  <c:v>70.746026084615295</c:v>
                </c:pt>
                <c:pt idx="47">
                  <c:v>71.366143307849001</c:v>
                </c:pt>
                <c:pt idx="48">
                  <c:v>71.926607024072794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B9-4E1B-BB3D-66635D5633AE}"/>
            </c:ext>
          </c:extLst>
        </c:ser>
        <c:ser>
          <c:idx val="1"/>
          <c:order val="1"/>
          <c:tx>
            <c:strRef>
              <c:f>'Analytical question 1'!$C$3</c:f>
              <c:strCache>
                <c:ptCount val="1"/>
                <c:pt idx="0">
                  <c:v>Estonia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'Analytical question 1'!$A$4:$A$52</c:f>
              <c:numCache>
                <c:formatCode>m/d/yyyy</c:formatCode>
                <c:ptCount val="49"/>
                <c:pt idx="0">
                  <c:v>44221</c:v>
                </c:pt>
                <c:pt idx="1">
                  <c:v>44228</c:v>
                </c:pt>
                <c:pt idx="2">
                  <c:v>44235</c:v>
                </c:pt>
                <c:pt idx="3">
                  <c:v>44242</c:v>
                </c:pt>
                <c:pt idx="4">
                  <c:v>44249</c:v>
                </c:pt>
                <c:pt idx="5">
                  <c:v>44256</c:v>
                </c:pt>
                <c:pt idx="6">
                  <c:v>44263</c:v>
                </c:pt>
                <c:pt idx="7">
                  <c:v>44270</c:v>
                </c:pt>
                <c:pt idx="8">
                  <c:v>44277</c:v>
                </c:pt>
                <c:pt idx="9">
                  <c:v>44284</c:v>
                </c:pt>
                <c:pt idx="10">
                  <c:v>44291</c:v>
                </c:pt>
                <c:pt idx="11">
                  <c:v>44298</c:v>
                </c:pt>
                <c:pt idx="12">
                  <c:v>44305</c:v>
                </c:pt>
                <c:pt idx="13">
                  <c:v>44312</c:v>
                </c:pt>
                <c:pt idx="14">
                  <c:v>44319</c:v>
                </c:pt>
                <c:pt idx="15">
                  <c:v>44326</c:v>
                </c:pt>
                <c:pt idx="16">
                  <c:v>44333</c:v>
                </c:pt>
                <c:pt idx="17">
                  <c:v>44340</c:v>
                </c:pt>
                <c:pt idx="18">
                  <c:v>44347</c:v>
                </c:pt>
                <c:pt idx="19">
                  <c:v>44354</c:v>
                </c:pt>
                <c:pt idx="20">
                  <c:v>44361</c:v>
                </c:pt>
                <c:pt idx="21">
                  <c:v>44368</c:v>
                </c:pt>
                <c:pt idx="22">
                  <c:v>44375</c:v>
                </c:pt>
                <c:pt idx="23">
                  <c:v>44382</c:v>
                </c:pt>
                <c:pt idx="24">
                  <c:v>44389</c:v>
                </c:pt>
                <c:pt idx="25">
                  <c:v>44396</c:v>
                </c:pt>
                <c:pt idx="26">
                  <c:v>44403</c:v>
                </c:pt>
                <c:pt idx="27">
                  <c:v>44410</c:v>
                </c:pt>
                <c:pt idx="28">
                  <c:v>44417</c:v>
                </c:pt>
                <c:pt idx="29">
                  <c:v>44424</c:v>
                </c:pt>
                <c:pt idx="30">
                  <c:v>44431</c:v>
                </c:pt>
                <c:pt idx="31">
                  <c:v>44438</c:v>
                </c:pt>
                <c:pt idx="32">
                  <c:v>44445</c:v>
                </c:pt>
                <c:pt idx="33">
                  <c:v>44452</c:v>
                </c:pt>
                <c:pt idx="34">
                  <c:v>44459</c:v>
                </c:pt>
                <c:pt idx="35">
                  <c:v>44466</c:v>
                </c:pt>
                <c:pt idx="36">
                  <c:v>44473</c:v>
                </c:pt>
                <c:pt idx="37">
                  <c:v>44480</c:v>
                </c:pt>
                <c:pt idx="38">
                  <c:v>44487</c:v>
                </c:pt>
                <c:pt idx="39">
                  <c:v>44494</c:v>
                </c:pt>
                <c:pt idx="40">
                  <c:v>44501</c:v>
                </c:pt>
                <c:pt idx="41">
                  <c:v>44508</c:v>
                </c:pt>
                <c:pt idx="42">
                  <c:v>44515</c:v>
                </c:pt>
                <c:pt idx="43">
                  <c:v>44522</c:v>
                </c:pt>
                <c:pt idx="44">
                  <c:v>44529</c:v>
                </c:pt>
                <c:pt idx="45">
                  <c:v>44536</c:v>
                </c:pt>
                <c:pt idx="46">
                  <c:v>44543</c:v>
                </c:pt>
                <c:pt idx="47">
                  <c:v>44550</c:v>
                </c:pt>
                <c:pt idx="48">
                  <c:v>44557</c:v>
                </c:pt>
              </c:numCache>
            </c:numRef>
          </c:xVal>
          <c:yVal>
            <c:numRef>
              <c:f>'Analytical question 1'!$C$4:$C$52</c:f>
              <c:numCache>
                <c:formatCode>0</c:formatCode>
                <c:ptCount val="49"/>
                <c:pt idx="0">
                  <c:v>2.1173940322639</c:v>
                </c:pt>
                <c:pt idx="1">
                  <c:v>2.6930072756669299</c:v>
                </c:pt>
                <c:pt idx="2">
                  <c:v>3.4686862775853902</c:v>
                </c:pt>
                <c:pt idx="3">
                  <c:v>4.6953239059351501</c:v>
                </c:pt>
                <c:pt idx="4">
                  <c:v>5.9269386696268</c:v>
                </c:pt>
                <c:pt idx="5">
                  <c:v>7.7062645543503097</c:v>
                </c:pt>
                <c:pt idx="6">
                  <c:v>10.4238558621604</c:v>
                </c:pt>
                <c:pt idx="7">
                  <c:v>12.6018050410839</c:v>
                </c:pt>
                <c:pt idx="8">
                  <c:v>14.626745013815301</c:v>
                </c:pt>
                <c:pt idx="9">
                  <c:v>17.0647118087814</c:v>
                </c:pt>
                <c:pt idx="10">
                  <c:v>19.5213805668504</c:v>
                </c:pt>
                <c:pt idx="11">
                  <c:v>21.702195369152602</c:v>
                </c:pt>
                <c:pt idx="12">
                  <c:v>23.468625948672099</c:v>
                </c:pt>
                <c:pt idx="13">
                  <c:v>25.574406665138302</c:v>
                </c:pt>
                <c:pt idx="14">
                  <c:v>28.1122932226498</c:v>
                </c:pt>
                <c:pt idx="15">
                  <c:v>30.217244416559002</c:v>
                </c:pt>
                <c:pt idx="16">
                  <c:v>32.956478721992298</c:v>
                </c:pt>
                <c:pt idx="17">
                  <c:v>35.442633236404802</c:v>
                </c:pt>
                <c:pt idx="18">
                  <c:v>37.705344538423397</c:v>
                </c:pt>
                <c:pt idx="19">
                  <c:v>39.452469865707798</c:v>
                </c:pt>
                <c:pt idx="20">
                  <c:v>40.982411105346301</c:v>
                </c:pt>
                <c:pt idx="21">
                  <c:v>41.670990238781798</c:v>
                </c:pt>
                <c:pt idx="22">
                  <c:v>42.722975663316397</c:v>
                </c:pt>
                <c:pt idx="23">
                  <c:v>43.947878835410599</c:v>
                </c:pt>
                <c:pt idx="24">
                  <c:v>45.141184739198103</c:v>
                </c:pt>
                <c:pt idx="25">
                  <c:v>46.801738075990201</c:v>
                </c:pt>
                <c:pt idx="26">
                  <c:v>48.279645627963603</c:v>
                </c:pt>
                <c:pt idx="27">
                  <c:v>50.245614088007798</c:v>
                </c:pt>
                <c:pt idx="28">
                  <c:v>52.065661989164902</c:v>
                </c:pt>
                <c:pt idx="29">
                  <c:v>53.308965479795802</c:v>
                </c:pt>
                <c:pt idx="30">
                  <c:v>54.539750720930499</c:v>
                </c:pt>
                <c:pt idx="31">
                  <c:v>55.243185849250096</c:v>
                </c:pt>
                <c:pt idx="32">
                  <c:v>55.796024927906899</c:v>
                </c:pt>
                <c:pt idx="33">
                  <c:v>56.359798622087602</c:v>
                </c:pt>
                <c:pt idx="34">
                  <c:v>56.8940111487831</c:v>
                </c:pt>
                <c:pt idx="35">
                  <c:v>57.3086216049904</c:v>
                </c:pt>
                <c:pt idx="36">
                  <c:v>57.677759142846803</c:v>
                </c:pt>
                <c:pt idx="37">
                  <c:v>58.118311031745002</c:v>
                </c:pt>
                <c:pt idx="38">
                  <c:v>58.922947912016298</c:v>
                </c:pt>
                <c:pt idx="39">
                  <c:v>59.986697474631598</c:v>
                </c:pt>
                <c:pt idx="40">
                  <c:v>60.915310271600703</c:v>
                </c:pt>
                <c:pt idx="41">
                  <c:v>61.4963531171949</c:v>
                </c:pt>
                <c:pt idx="42">
                  <c:v>61.954928268922103</c:v>
                </c:pt>
                <c:pt idx="43">
                  <c:v>62.3144131806609</c:v>
                </c:pt>
                <c:pt idx="44">
                  <c:v>62.617415147383497</c:v>
                </c:pt>
                <c:pt idx="45">
                  <c:v>62.860088200871097</c:v>
                </c:pt>
                <c:pt idx="46">
                  <c:v>63.098462819290702</c:v>
                </c:pt>
                <c:pt idx="47">
                  <c:v>63.292872742190397</c:v>
                </c:pt>
                <c:pt idx="48">
                  <c:v>63.506889561891398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B9-4E1B-BB3D-66635D563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415152"/>
        <c:axId val="908420144"/>
      </c:scatterChart>
      <c:valAx>
        <c:axId val="90841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20144"/>
        <c:crosses val="autoZero"/>
        <c:crossBetween val="midCat"/>
      </c:valAx>
      <c:valAx>
        <c:axId val="9084201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1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'Analytical question 3'!$B$2</c:f>
              <c:strCache>
                <c:ptCount val="1"/>
                <c:pt idx="0">
                  <c:v>africa_new_cases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'Analytical question 3'!$A$3:$A$50</c:f>
              <c:strCache>
                <c:ptCount val="48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</c:strCache>
            </c:strRef>
          </c:cat>
          <c:val>
            <c:numRef>
              <c:f>'Analytical question 3'!$B$3:$B$50</c:f>
              <c:numCache>
                <c:formatCode>General</c:formatCode>
                <c:ptCount val="48"/>
                <c:pt idx="0">
                  <c:v>0</c:v>
                </c:pt>
                <c:pt idx="1">
                  <c:v>3</c:v>
                </c:pt>
                <c:pt idx="2">
                  <c:v>5658</c:v>
                </c:pt>
                <c:pt idx="3">
                  <c:v>31978</c:v>
                </c:pt>
                <c:pt idx="4">
                  <c:v>106939</c:v>
                </c:pt>
                <c:pt idx="5">
                  <c:v>256265</c:v>
                </c:pt>
                <c:pt idx="6">
                  <c:v>516509</c:v>
                </c:pt>
                <c:pt idx="7">
                  <c:v>335551</c:v>
                </c:pt>
                <c:pt idx="8">
                  <c:v>229879</c:v>
                </c:pt>
                <c:pt idx="9">
                  <c:v>302963</c:v>
                </c:pt>
                <c:pt idx="10">
                  <c:v>394177</c:v>
                </c:pt>
                <c:pt idx="11">
                  <c:v>567930</c:v>
                </c:pt>
                <c:pt idx="12">
                  <c:v>829867</c:v>
                </c:pt>
                <c:pt idx="13">
                  <c:v>345901</c:v>
                </c:pt>
                <c:pt idx="14">
                  <c:v>327340</c:v>
                </c:pt>
                <c:pt idx="15">
                  <c:v>347579</c:v>
                </c:pt>
                <c:pt idx="16">
                  <c:v>287495</c:v>
                </c:pt>
                <c:pt idx="17">
                  <c:v>643891</c:v>
                </c:pt>
                <c:pt idx="18">
                  <c:v>1220614</c:v>
                </c:pt>
                <c:pt idx="19">
                  <c:v>1122757</c:v>
                </c:pt>
                <c:pt idx="20">
                  <c:v>524685</c:v>
                </c:pt>
                <c:pt idx="21">
                  <c:v>204774</c:v>
                </c:pt>
                <c:pt idx="22">
                  <c:v>186801</c:v>
                </c:pt>
                <c:pt idx="23">
                  <c:v>1061679</c:v>
                </c:pt>
                <c:pt idx="24">
                  <c:v>1241829</c:v>
                </c:pt>
                <c:pt idx="25">
                  <c:v>606570</c:v>
                </c:pt>
                <c:pt idx="26">
                  <c:v>233678</c:v>
                </c:pt>
                <c:pt idx="27">
                  <c:v>160186</c:v>
                </c:pt>
                <c:pt idx="28">
                  <c:v>236708</c:v>
                </c:pt>
                <c:pt idx="29">
                  <c:v>187681</c:v>
                </c:pt>
                <c:pt idx="30">
                  <c:v>222430</c:v>
                </c:pt>
                <c:pt idx="31">
                  <c:v>88706</c:v>
                </c:pt>
                <c:pt idx="32">
                  <c:v>47056</c:v>
                </c:pt>
                <c:pt idx="33">
                  <c:v>33104</c:v>
                </c:pt>
                <c:pt idx="34">
                  <c:v>49452</c:v>
                </c:pt>
                <c:pt idx="35">
                  <c:v>42558</c:v>
                </c:pt>
                <c:pt idx="36">
                  <c:v>36624</c:v>
                </c:pt>
                <c:pt idx="37">
                  <c:v>17661</c:v>
                </c:pt>
                <c:pt idx="38">
                  <c:v>18819</c:v>
                </c:pt>
                <c:pt idx="39">
                  <c:v>9099</c:v>
                </c:pt>
                <c:pt idx="40">
                  <c:v>11414</c:v>
                </c:pt>
                <c:pt idx="41">
                  <c:v>8679</c:v>
                </c:pt>
                <c:pt idx="42">
                  <c:v>3997</c:v>
                </c:pt>
                <c:pt idx="43">
                  <c:v>3363</c:v>
                </c:pt>
                <c:pt idx="44">
                  <c:v>4226</c:v>
                </c:pt>
                <c:pt idx="45">
                  <c:v>2192</c:v>
                </c:pt>
                <c:pt idx="46">
                  <c:v>2068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E-493C-BE04-2C4DB3922929}"/>
            </c:ext>
          </c:extLst>
        </c:ser>
        <c:ser>
          <c:idx val="1"/>
          <c:order val="1"/>
          <c:tx>
            <c:strRef>
              <c:f>'Analytical question 3'!$C$2</c:f>
              <c:strCache>
                <c:ptCount val="1"/>
                <c:pt idx="0">
                  <c:v>asia_new_cases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'Analytical question 3'!$A$3:$A$50</c:f>
              <c:strCache>
                <c:ptCount val="48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</c:strCache>
            </c:strRef>
          </c:cat>
          <c:val>
            <c:numRef>
              <c:f>'Analytical question 3'!$C$3:$C$50</c:f>
              <c:numCache>
                <c:formatCode>General</c:formatCode>
                <c:ptCount val="48"/>
                <c:pt idx="0">
                  <c:v>9823</c:v>
                </c:pt>
                <c:pt idx="1">
                  <c:v>73497</c:v>
                </c:pt>
                <c:pt idx="2">
                  <c:v>86460</c:v>
                </c:pt>
                <c:pt idx="3">
                  <c:v>334418</c:v>
                </c:pt>
                <c:pt idx="4">
                  <c:v>601599</c:v>
                </c:pt>
                <c:pt idx="5">
                  <c:v>1150241</c:v>
                </c:pt>
                <c:pt idx="6">
                  <c:v>1925651</c:v>
                </c:pt>
                <c:pt idx="7">
                  <c:v>2995166</c:v>
                </c:pt>
                <c:pt idx="8">
                  <c:v>3712163</c:v>
                </c:pt>
                <c:pt idx="9">
                  <c:v>3274607</c:v>
                </c:pt>
                <c:pt idx="10">
                  <c:v>3177439</c:v>
                </c:pt>
                <c:pt idx="11">
                  <c:v>3161359</c:v>
                </c:pt>
                <c:pt idx="12">
                  <c:v>2424773</c:v>
                </c:pt>
                <c:pt idx="13">
                  <c:v>1899188</c:v>
                </c:pt>
                <c:pt idx="14">
                  <c:v>3377847</c:v>
                </c:pt>
                <c:pt idx="15">
                  <c:v>10688909</c:v>
                </c:pt>
                <c:pt idx="16">
                  <c:v>12053536</c:v>
                </c:pt>
                <c:pt idx="17">
                  <c:v>4620180</c:v>
                </c:pt>
                <c:pt idx="18">
                  <c:v>6158654</c:v>
                </c:pt>
                <c:pt idx="19">
                  <c:v>8087800</c:v>
                </c:pt>
                <c:pt idx="20">
                  <c:v>5839961</c:v>
                </c:pt>
                <c:pt idx="21">
                  <c:v>3699129</c:v>
                </c:pt>
                <c:pt idx="22">
                  <c:v>2799248</c:v>
                </c:pt>
                <c:pt idx="23">
                  <c:v>2495589</c:v>
                </c:pt>
                <c:pt idx="24">
                  <c:v>15514869</c:v>
                </c:pt>
                <c:pt idx="25">
                  <c:v>16744250</c:v>
                </c:pt>
                <c:pt idx="26">
                  <c:v>22469713</c:v>
                </c:pt>
                <c:pt idx="27">
                  <c:v>8101077</c:v>
                </c:pt>
                <c:pt idx="28">
                  <c:v>4468876</c:v>
                </c:pt>
                <c:pt idx="29">
                  <c:v>3599052</c:v>
                </c:pt>
                <c:pt idx="30">
                  <c:v>8812558</c:v>
                </c:pt>
                <c:pt idx="31">
                  <c:v>13134974</c:v>
                </c:pt>
                <c:pt idx="32">
                  <c:v>6058083</c:v>
                </c:pt>
                <c:pt idx="33">
                  <c:v>3881943</c:v>
                </c:pt>
                <c:pt idx="34">
                  <c:v>5312790</c:v>
                </c:pt>
                <c:pt idx="35">
                  <c:v>81822590</c:v>
                </c:pt>
                <c:pt idx="36">
                  <c:v>18160227</c:v>
                </c:pt>
                <c:pt idx="37">
                  <c:v>1680275</c:v>
                </c:pt>
                <c:pt idx="38">
                  <c:v>937078</c:v>
                </c:pt>
                <c:pt idx="39">
                  <c:v>1131407</c:v>
                </c:pt>
                <c:pt idx="40">
                  <c:v>1030184</c:v>
                </c:pt>
                <c:pt idx="41">
                  <c:v>561278</c:v>
                </c:pt>
                <c:pt idx="42">
                  <c:v>1144184</c:v>
                </c:pt>
                <c:pt idx="43">
                  <c:v>1288634</c:v>
                </c:pt>
                <c:pt idx="44">
                  <c:v>197370</c:v>
                </c:pt>
                <c:pt idx="45">
                  <c:v>113324</c:v>
                </c:pt>
                <c:pt idx="46">
                  <c:v>59150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E-493C-BE04-2C4DB3922929}"/>
            </c:ext>
          </c:extLst>
        </c:ser>
        <c:ser>
          <c:idx val="2"/>
          <c:order val="2"/>
          <c:tx>
            <c:strRef>
              <c:f>'Analytical question 3'!$D$2</c:f>
              <c:strCache>
                <c:ptCount val="1"/>
                <c:pt idx="0">
                  <c:v>europe_new_cases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'Analytical question 3'!$A$3:$A$50</c:f>
              <c:strCache>
                <c:ptCount val="48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</c:strCache>
            </c:strRef>
          </c:cat>
          <c:val>
            <c:numRef>
              <c:f>'Analytical question 3'!$D$3:$D$50</c:f>
              <c:numCache>
                <c:formatCode>General</c:formatCode>
                <c:ptCount val="48"/>
                <c:pt idx="0">
                  <c:v>14</c:v>
                </c:pt>
                <c:pt idx="1">
                  <c:v>1096</c:v>
                </c:pt>
                <c:pt idx="2">
                  <c:v>402635</c:v>
                </c:pt>
                <c:pt idx="3">
                  <c:v>764888</c:v>
                </c:pt>
                <c:pt idx="4">
                  <c:v>609602</c:v>
                </c:pt>
                <c:pt idx="5">
                  <c:v>442882</c:v>
                </c:pt>
                <c:pt idx="6">
                  <c:v>432334</c:v>
                </c:pt>
                <c:pt idx="7">
                  <c:v>811092</c:v>
                </c:pt>
                <c:pt idx="8">
                  <c:v>1394366</c:v>
                </c:pt>
                <c:pt idx="9">
                  <c:v>4369575</c:v>
                </c:pt>
                <c:pt idx="10">
                  <c:v>7809244</c:v>
                </c:pt>
                <c:pt idx="11">
                  <c:v>6192034</c:v>
                </c:pt>
                <c:pt idx="12">
                  <c:v>6885531</c:v>
                </c:pt>
                <c:pt idx="13">
                  <c:v>3760880</c:v>
                </c:pt>
                <c:pt idx="14">
                  <c:v>5194730</c:v>
                </c:pt>
                <c:pt idx="15">
                  <c:v>4800600</c:v>
                </c:pt>
                <c:pt idx="16">
                  <c:v>2710782</c:v>
                </c:pt>
                <c:pt idx="17">
                  <c:v>1332915</c:v>
                </c:pt>
                <c:pt idx="18">
                  <c:v>3301999</c:v>
                </c:pt>
                <c:pt idx="19">
                  <c:v>4062929</c:v>
                </c:pt>
                <c:pt idx="20">
                  <c:v>3604530</c:v>
                </c:pt>
                <c:pt idx="21">
                  <c:v>5726090</c:v>
                </c:pt>
                <c:pt idx="22">
                  <c:v>8945913</c:v>
                </c:pt>
                <c:pt idx="23">
                  <c:v>12865844</c:v>
                </c:pt>
                <c:pt idx="24">
                  <c:v>40790536</c:v>
                </c:pt>
                <c:pt idx="25">
                  <c:v>29413604</c:v>
                </c:pt>
                <c:pt idx="26">
                  <c:v>21118484</c:v>
                </c:pt>
                <c:pt idx="27">
                  <c:v>12961242</c:v>
                </c:pt>
                <c:pt idx="28">
                  <c:v>6502124</c:v>
                </c:pt>
                <c:pt idx="29">
                  <c:v>6000968</c:v>
                </c:pt>
                <c:pt idx="30">
                  <c:v>12799273</c:v>
                </c:pt>
                <c:pt idx="31">
                  <c:v>5492486</c:v>
                </c:pt>
                <c:pt idx="32">
                  <c:v>5176164</c:v>
                </c:pt>
                <c:pt idx="33">
                  <c:v>7754783</c:v>
                </c:pt>
                <c:pt idx="34">
                  <c:v>3561937</c:v>
                </c:pt>
                <c:pt idx="35">
                  <c:v>4322227</c:v>
                </c:pt>
                <c:pt idx="36">
                  <c:v>1906820</c:v>
                </c:pt>
                <c:pt idx="37">
                  <c:v>1469846</c:v>
                </c:pt>
                <c:pt idx="38">
                  <c:v>1542563</c:v>
                </c:pt>
                <c:pt idx="39">
                  <c:v>1044266</c:v>
                </c:pt>
                <c:pt idx="40">
                  <c:v>478362</c:v>
                </c:pt>
                <c:pt idx="41">
                  <c:v>213632</c:v>
                </c:pt>
                <c:pt idx="42">
                  <c:v>81820</c:v>
                </c:pt>
                <c:pt idx="43">
                  <c:v>160628</c:v>
                </c:pt>
                <c:pt idx="44">
                  <c:v>389802</c:v>
                </c:pt>
                <c:pt idx="45">
                  <c:v>523771</c:v>
                </c:pt>
                <c:pt idx="46">
                  <c:v>299898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DE-493C-BE04-2C4DB3922929}"/>
            </c:ext>
          </c:extLst>
        </c:ser>
        <c:ser>
          <c:idx val="3"/>
          <c:order val="3"/>
          <c:tx>
            <c:strRef>
              <c:f>'Analytical question 3'!$E$2</c:f>
              <c:strCache>
                <c:ptCount val="1"/>
                <c:pt idx="0">
                  <c:v>namerica_new_cases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'Analytical question 3'!$A$3:$A$50</c:f>
              <c:strCache>
                <c:ptCount val="48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</c:strCache>
            </c:strRef>
          </c:cat>
          <c:val>
            <c:numRef>
              <c:f>'Analytical question 3'!$E$3:$E$50</c:f>
              <c:numCache>
                <c:formatCode>General</c:formatCode>
                <c:ptCount val="48"/>
                <c:pt idx="0">
                  <c:v>11</c:v>
                </c:pt>
                <c:pt idx="1">
                  <c:v>79</c:v>
                </c:pt>
                <c:pt idx="2">
                  <c:v>185427</c:v>
                </c:pt>
                <c:pt idx="3">
                  <c:v>943311</c:v>
                </c:pt>
                <c:pt idx="4">
                  <c:v>916622</c:v>
                </c:pt>
                <c:pt idx="5">
                  <c:v>1056250</c:v>
                </c:pt>
                <c:pt idx="6">
                  <c:v>2265908</c:v>
                </c:pt>
                <c:pt idx="7">
                  <c:v>1865161</c:v>
                </c:pt>
                <c:pt idx="8">
                  <c:v>1512017</c:v>
                </c:pt>
                <c:pt idx="9">
                  <c:v>2204133</c:v>
                </c:pt>
                <c:pt idx="10">
                  <c:v>4857904</c:v>
                </c:pt>
                <c:pt idx="11">
                  <c:v>6892957</c:v>
                </c:pt>
                <c:pt idx="12">
                  <c:v>7177653</c:v>
                </c:pt>
                <c:pt idx="13">
                  <c:v>2908536</c:v>
                </c:pt>
                <c:pt idx="14">
                  <c:v>2171962</c:v>
                </c:pt>
                <c:pt idx="15">
                  <c:v>2352524</c:v>
                </c:pt>
                <c:pt idx="16">
                  <c:v>1461025</c:v>
                </c:pt>
                <c:pt idx="17">
                  <c:v>761142</c:v>
                </c:pt>
                <c:pt idx="18">
                  <c:v>2182785</c:v>
                </c:pt>
                <c:pt idx="19">
                  <c:v>5316918</c:v>
                </c:pt>
                <c:pt idx="20">
                  <c:v>5121958</c:v>
                </c:pt>
                <c:pt idx="21">
                  <c:v>3147325</c:v>
                </c:pt>
                <c:pt idx="22">
                  <c:v>2717593</c:v>
                </c:pt>
                <c:pt idx="23">
                  <c:v>6084987</c:v>
                </c:pt>
                <c:pt idx="24">
                  <c:v>23773341</c:v>
                </c:pt>
                <c:pt idx="25">
                  <c:v>5433400</c:v>
                </c:pt>
                <c:pt idx="26">
                  <c:v>1474642</c:v>
                </c:pt>
                <c:pt idx="27">
                  <c:v>1639016</c:v>
                </c:pt>
                <c:pt idx="28">
                  <c:v>3221297</c:v>
                </c:pt>
                <c:pt idx="29">
                  <c:v>3810971</c:v>
                </c:pt>
                <c:pt idx="30">
                  <c:v>5308125</c:v>
                </c:pt>
                <c:pt idx="31">
                  <c:v>3462254</c:v>
                </c:pt>
                <c:pt idx="32">
                  <c:v>2100287</c:v>
                </c:pt>
                <c:pt idx="33">
                  <c:v>1398705</c:v>
                </c:pt>
                <c:pt idx="34">
                  <c:v>1303325</c:v>
                </c:pt>
                <c:pt idx="35">
                  <c:v>2476540</c:v>
                </c:pt>
                <c:pt idx="36">
                  <c:v>1802031</c:v>
                </c:pt>
                <c:pt idx="37">
                  <c:v>1257710</c:v>
                </c:pt>
                <c:pt idx="38">
                  <c:v>843727</c:v>
                </c:pt>
                <c:pt idx="39">
                  <c:v>673389</c:v>
                </c:pt>
                <c:pt idx="40">
                  <c:v>239495</c:v>
                </c:pt>
                <c:pt idx="41">
                  <c:v>19622</c:v>
                </c:pt>
                <c:pt idx="42">
                  <c:v>21432</c:v>
                </c:pt>
                <c:pt idx="43">
                  <c:v>38327</c:v>
                </c:pt>
                <c:pt idx="44">
                  <c:v>38678</c:v>
                </c:pt>
                <c:pt idx="45">
                  <c:v>20698</c:v>
                </c:pt>
                <c:pt idx="46">
                  <c:v>243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DE-493C-BE04-2C4DB3922929}"/>
            </c:ext>
          </c:extLst>
        </c:ser>
        <c:ser>
          <c:idx val="4"/>
          <c:order val="4"/>
          <c:tx>
            <c:strRef>
              <c:f>'Analytical question 3'!$F$2</c:f>
              <c:strCache>
                <c:ptCount val="1"/>
                <c:pt idx="0">
                  <c:v>oceania_new_cases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'Analytical question 3'!$A$3:$A$50</c:f>
              <c:strCache>
                <c:ptCount val="48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</c:strCache>
            </c:strRef>
          </c:cat>
          <c:val>
            <c:numRef>
              <c:f>'Analytical question 3'!$F$3:$F$50</c:f>
              <c:numCache>
                <c:formatCode>General</c:formatCode>
                <c:ptCount val="48"/>
                <c:pt idx="0">
                  <c:v>9</c:v>
                </c:pt>
                <c:pt idx="1">
                  <c:v>17</c:v>
                </c:pt>
                <c:pt idx="2">
                  <c:v>5050</c:v>
                </c:pt>
                <c:pt idx="3">
                  <c:v>3056</c:v>
                </c:pt>
                <c:pt idx="4">
                  <c:v>500</c:v>
                </c:pt>
                <c:pt idx="5">
                  <c:v>702</c:v>
                </c:pt>
                <c:pt idx="6">
                  <c:v>8743</c:v>
                </c:pt>
                <c:pt idx="7">
                  <c:v>11412</c:v>
                </c:pt>
                <c:pt idx="8">
                  <c:v>3888</c:v>
                </c:pt>
                <c:pt idx="9">
                  <c:v>8400</c:v>
                </c:pt>
                <c:pt idx="10">
                  <c:v>9459</c:v>
                </c:pt>
                <c:pt idx="11">
                  <c:v>3948</c:v>
                </c:pt>
                <c:pt idx="12">
                  <c:v>2144</c:v>
                </c:pt>
                <c:pt idx="13">
                  <c:v>1188</c:v>
                </c:pt>
                <c:pt idx="14">
                  <c:v>6045</c:v>
                </c:pt>
                <c:pt idx="15">
                  <c:v>6098</c:v>
                </c:pt>
                <c:pt idx="16">
                  <c:v>5721</c:v>
                </c:pt>
                <c:pt idx="17">
                  <c:v>6383</c:v>
                </c:pt>
                <c:pt idx="18">
                  <c:v>30229</c:v>
                </c:pt>
                <c:pt idx="19">
                  <c:v>62024</c:v>
                </c:pt>
                <c:pt idx="20">
                  <c:v>70994</c:v>
                </c:pt>
                <c:pt idx="21">
                  <c:v>88222</c:v>
                </c:pt>
                <c:pt idx="22">
                  <c:v>51404</c:v>
                </c:pt>
                <c:pt idx="23">
                  <c:v>163272</c:v>
                </c:pt>
                <c:pt idx="24">
                  <c:v>1994163</c:v>
                </c:pt>
                <c:pt idx="25">
                  <c:v>882688</c:v>
                </c:pt>
                <c:pt idx="26">
                  <c:v>1740940</c:v>
                </c:pt>
                <c:pt idx="27">
                  <c:v>1639149</c:v>
                </c:pt>
                <c:pt idx="28">
                  <c:v>1730560</c:v>
                </c:pt>
                <c:pt idx="29">
                  <c:v>967371</c:v>
                </c:pt>
                <c:pt idx="30">
                  <c:v>1425766</c:v>
                </c:pt>
                <c:pt idx="31">
                  <c:v>933992</c:v>
                </c:pt>
                <c:pt idx="32">
                  <c:v>242098</c:v>
                </c:pt>
                <c:pt idx="33">
                  <c:v>267892</c:v>
                </c:pt>
                <c:pt idx="34">
                  <c:v>380420</c:v>
                </c:pt>
                <c:pt idx="35">
                  <c:v>565082</c:v>
                </c:pt>
                <c:pt idx="36">
                  <c:v>289643</c:v>
                </c:pt>
                <c:pt idx="37">
                  <c:v>102663</c:v>
                </c:pt>
                <c:pt idx="38">
                  <c:v>132904</c:v>
                </c:pt>
                <c:pt idx="39">
                  <c:v>160225</c:v>
                </c:pt>
                <c:pt idx="40">
                  <c:v>236046</c:v>
                </c:pt>
                <c:pt idx="41">
                  <c:v>114124</c:v>
                </c:pt>
                <c:pt idx="42">
                  <c:v>62760</c:v>
                </c:pt>
                <c:pt idx="43">
                  <c:v>35894</c:v>
                </c:pt>
                <c:pt idx="44">
                  <c:v>31436</c:v>
                </c:pt>
                <c:pt idx="45">
                  <c:v>49690</c:v>
                </c:pt>
                <c:pt idx="46">
                  <c:v>46936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DE-493C-BE04-2C4DB3922929}"/>
            </c:ext>
          </c:extLst>
        </c:ser>
        <c:ser>
          <c:idx val="5"/>
          <c:order val="5"/>
          <c:tx>
            <c:strRef>
              <c:f>'Analytical question 3'!$G$2</c:f>
              <c:strCache>
                <c:ptCount val="1"/>
                <c:pt idx="0">
                  <c:v>samerica_new_cases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'Analytical question 3'!$A$3:$A$50</c:f>
              <c:strCache>
                <c:ptCount val="48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</c:strCache>
            </c:strRef>
          </c:cat>
          <c:val>
            <c:numRef>
              <c:f>'Analytical question 3'!$G$3:$G$50</c:f>
              <c:numCache>
                <c:formatCode>General</c:formatCode>
                <c:ptCount val="48"/>
                <c:pt idx="0">
                  <c:v>0</c:v>
                </c:pt>
                <c:pt idx="1">
                  <c:v>2</c:v>
                </c:pt>
                <c:pt idx="2">
                  <c:v>12483</c:v>
                </c:pt>
                <c:pt idx="3">
                  <c:v>145246</c:v>
                </c:pt>
                <c:pt idx="4">
                  <c:v>655117</c:v>
                </c:pt>
                <c:pt idx="5">
                  <c:v>1362062</c:v>
                </c:pt>
                <c:pt idx="6">
                  <c:v>1824829</c:v>
                </c:pt>
                <c:pt idx="7">
                  <c:v>2269540</c:v>
                </c:pt>
                <c:pt idx="8">
                  <c:v>1781945</c:v>
                </c:pt>
                <c:pt idx="9">
                  <c:v>1611547</c:v>
                </c:pt>
                <c:pt idx="10">
                  <c:v>1466671</c:v>
                </c:pt>
                <c:pt idx="11">
                  <c:v>1982898</c:v>
                </c:pt>
                <c:pt idx="12">
                  <c:v>2731881</c:v>
                </c:pt>
                <c:pt idx="13">
                  <c:v>2106340</c:v>
                </c:pt>
                <c:pt idx="14">
                  <c:v>3098071</c:v>
                </c:pt>
                <c:pt idx="15">
                  <c:v>3768703</c:v>
                </c:pt>
                <c:pt idx="16">
                  <c:v>3985418</c:v>
                </c:pt>
                <c:pt idx="17">
                  <c:v>4035778</c:v>
                </c:pt>
                <c:pt idx="18">
                  <c:v>2687502</c:v>
                </c:pt>
                <c:pt idx="19">
                  <c:v>1434886</c:v>
                </c:pt>
                <c:pt idx="20">
                  <c:v>877837</c:v>
                </c:pt>
                <c:pt idx="21">
                  <c:v>637573</c:v>
                </c:pt>
                <c:pt idx="22">
                  <c:v>572900</c:v>
                </c:pt>
                <c:pt idx="23">
                  <c:v>836771</c:v>
                </c:pt>
                <c:pt idx="24">
                  <c:v>8474388</c:v>
                </c:pt>
                <c:pt idx="25">
                  <c:v>5851240</c:v>
                </c:pt>
                <c:pt idx="26">
                  <c:v>1844233</c:v>
                </c:pt>
                <c:pt idx="27">
                  <c:v>727674</c:v>
                </c:pt>
                <c:pt idx="28">
                  <c:v>911269</c:v>
                </c:pt>
                <c:pt idx="29">
                  <c:v>1850382</c:v>
                </c:pt>
                <c:pt idx="30">
                  <c:v>2668165</c:v>
                </c:pt>
                <c:pt idx="31">
                  <c:v>1358225</c:v>
                </c:pt>
                <c:pt idx="32">
                  <c:v>480702</c:v>
                </c:pt>
                <c:pt idx="33">
                  <c:v>345411</c:v>
                </c:pt>
                <c:pt idx="34">
                  <c:v>628847</c:v>
                </c:pt>
                <c:pt idx="35">
                  <c:v>1753781</c:v>
                </c:pt>
                <c:pt idx="36">
                  <c:v>835257</c:v>
                </c:pt>
                <c:pt idx="37">
                  <c:v>303239</c:v>
                </c:pt>
                <c:pt idx="38">
                  <c:v>347186</c:v>
                </c:pt>
                <c:pt idx="39">
                  <c:v>231850</c:v>
                </c:pt>
                <c:pt idx="40">
                  <c:v>79926</c:v>
                </c:pt>
                <c:pt idx="41">
                  <c:v>17713</c:v>
                </c:pt>
                <c:pt idx="42">
                  <c:v>16252</c:v>
                </c:pt>
                <c:pt idx="43">
                  <c:v>17497</c:v>
                </c:pt>
                <c:pt idx="44">
                  <c:v>15026</c:v>
                </c:pt>
                <c:pt idx="45">
                  <c:v>18864</c:v>
                </c:pt>
                <c:pt idx="46">
                  <c:v>9553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DE-493C-BE04-2C4DB3922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967184"/>
        <c:axId val="1884959696"/>
      </c:lineChart>
      <c:catAx>
        <c:axId val="18849671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59696"/>
        <c:crosses val="autoZero"/>
        <c:auto val="1"/>
        <c:lblAlgn val="ctr"/>
        <c:lblOffset val="100"/>
        <c:tickMarkSkip val="1"/>
        <c:noMultiLvlLbl val="0"/>
      </c:catAx>
      <c:valAx>
        <c:axId val="1884959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6718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13143352875852"/>
          <c:y val="4.1849304947403645E-2"/>
          <c:w val="0.27752756322351207"/>
          <c:h val="0.215125559939773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9B6-47A2-91AE-7848A70A1AD2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'Analytical question 3'!$E$61:$G$61</c:f>
              <c:strCache>
                <c:ptCount val="3"/>
                <c:pt idx="0">
                  <c:v>China</c:v>
                </c:pt>
                <c:pt idx="1">
                  <c:v>Japan</c:v>
                </c:pt>
                <c:pt idx="2">
                  <c:v>Other Asian countries</c:v>
                </c:pt>
              </c:strCache>
            </c:strRef>
          </c:cat>
          <c:val>
            <c:numRef>
              <c:f>'Analytical question 3'!$E$62:$G$62</c:f>
              <c:numCache>
                <c:formatCode>0%</c:formatCode>
                <c:ptCount val="3"/>
                <c:pt idx="0">
                  <c:v>0.83683922651116971</c:v>
                </c:pt>
                <c:pt idx="1">
                  <c:v>0.10330199584682648</c:v>
                </c:pt>
                <c:pt idx="2">
                  <c:v>5.9858777642003813E-2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6-47A2-91AE-7848A70A1AD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888888888888886"/>
          <c:y val="5.6133712452610091E-2"/>
          <c:w val="0.20641097987751533"/>
          <c:h val="0.35590332458442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Deaths to cases tree 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1" i="0" u="none" strike="noStrike" baseline="0">
              <a:solidFill>
                <a:srgbClr val="002060"/>
              </a:solidFill>
              <a:latin typeface="Calibri" panose="020F0502020204030204"/>
            </a:rPr>
            <a:t>Deaths to cases tree map</a:t>
          </a:r>
        </a:p>
      </cx:txPr>
    </cx:title>
    <cx:plotArea>
      <cx:plotAreaRegion>
        <cx:series layoutId="treemap" uniqueId="{87CCD97B-AA79-4750-B9C5-BC6B7BDA0220}">
          <cx:tx>
            <cx:txData>
              <cx:f>_xlchart.v1.1</cx:f>
              <cx:v>deaths to cases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314325</xdr:colOff>
      <xdr:row>0</xdr:row>
      <xdr:rowOff>119061</xdr:rowOff>
    </xdr:from>
    <xdr:to>
      <xdr:col>24</xdr:col>
      <xdr:colOff>85725</xdr:colOff>
      <xdr:row>17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82EF78-76A3-4ADF-A34C-BF77A9118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300036</xdr:colOff>
      <xdr:row>18</xdr:row>
      <xdr:rowOff>185736</xdr:rowOff>
    </xdr:from>
    <xdr:to>
      <xdr:col>24</xdr:col>
      <xdr:colOff>114299</xdr:colOff>
      <xdr:row>36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02A4E9-F8DA-4BCC-B61C-F1C11F5CA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209549</xdr:colOff>
      <xdr:row>9</xdr:row>
      <xdr:rowOff>45242</xdr:rowOff>
    </xdr:from>
    <xdr:to>
      <xdr:col>33</xdr:col>
      <xdr:colOff>9523</xdr:colOff>
      <xdr:row>24</xdr:row>
      <xdr:rowOff>164305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484078-6431-4E03-BCE0-A373D4623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371476</xdr:colOff>
      <xdr:row>3</xdr:row>
      <xdr:rowOff>61912</xdr:rowOff>
    </xdr:from>
    <xdr:to>
      <xdr:col>16</xdr:col>
      <xdr:colOff>314325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1CCAF-0E09-4362-A27D-7D78D50AA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266699</xdr:colOff>
      <xdr:row>3</xdr:row>
      <xdr:rowOff>100011</xdr:rowOff>
    </xdr:from>
    <xdr:to>
      <xdr:col>21</xdr:col>
      <xdr:colOff>352424</xdr:colOff>
      <xdr:row>31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9C03F2-3C24-4DEA-8EBF-1B52B9560B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72599" y="671511"/>
              <a:ext cx="5572125" cy="52435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2</xdr:row>
      <xdr:rowOff>76201</xdr:rowOff>
    </xdr:from>
    <xdr:to>
      <xdr:col>17</xdr:col>
      <xdr:colOff>209550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210E4-DA61-447F-AB03-3E6BA63D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204787</xdr:colOff>
      <xdr:row>54</xdr:row>
      <xdr:rowOff>128587</xdr:rowOff>
    </xdr:from>
    <xdr:to>
      <xdr:col>15</xdr:col>
      <xdr:colOff>509587</xdr:colOff>
      <xdr:row>68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31E94-4E00-44F6-8621-10C28BA24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26D2-CE80-4542-A9A1-AEA9CB2C0D13}">
  <sheetPr>
    <tabColor rgb="FF00B050"/>
  </sheetPr>
  <dimension ref="B3:P26"/>
  <sheetViews>
    <sheetView showGridLines="0" tabSelected="1" workbookViewId="0"/>
  </sheetViews>
  <sheetFormatPr defaultRowHeight="12" x14ac:dyDescent="0.2"/>
  <cols>
    <col min="1" max="1" width="1.5703125" style="1" customWidth="1"/>
    <col min="2" max="2" width="32.5703125" style="1" bestFit="1" customWidth="1"/>
    <col min="3" max="3" width="1.5703125" style="1" customWidth="1"/>
    <col min="4" max="4" width="34" style="1" bestFit="1" customWidth="1"/>
    <col min="5" max="5" width="1.5703125" style="1" customWidth="1"/>
    <col min="6" max="6" width="35.7109375" style="1" bestFit="1" customWidth="1"/>
    <col min="7" max="7" width="1.5703125" style="1" customWidth="1"/>
    <col min="8" max="8" width="16.28515625" style="1" bestFit="1" customWidth="1"/>
    <col min="9" max="9" width="1.5703125" style="1" customWidth="1"/>
    <col min="10" max="10" width="17.42578125" style="1" bestFit="1" customWidth="1"/>
    <col min="11" max="11" width="1.5703125" style="1" customWidth="1"/>
    <col min="12" max="12" width="46.42578125" style="1" bestFit="1" customWidth="1"/>
    <col min="13" max="13" width="1.5703125" style="1" customWidth="1"/>
    <col min="14" max="14" width="34.28515625" style="1" bestFit="1" customWidth="1"/>
    <col min="15" max="15" width="1.5703125" style="1" customWidth="1"/>
    <col min="16" max="16" width="34.28515625" style="1" bestFit="1" customWidth="1"/>
    <col min="17" max="16384" width="9.140625" style="1"/>
  </cols>
  <sheetData>
    <row r="3" spans="2:16" x14ac:dyDescent="0.2">
      <c r="B3" s="2" t="s">
        <v>1</v>
      </c>
      <c r="D3" s="2" t="s">
        <v>8</v>
      </c>
      <c r="F3" s="2" t="s">
        <v>15</v>
      </c>
      <c r="H3" s="2" t="s">
        <v>24</v>
      </c>
      <c r="J3" s="2" t="s">
        <v>26</v>
      </c>
      <c r="L3" s="2" t="s">
        <v>0</v>
      </c>
      <c r="N3" s="2" t="s">
        <v>28</v>
      </c>
      <c r="P3" s="4" t="s">
        <v>51</v>
      </c>
    </row>
    <row r="4" spans="2:16" x14ac:dyDescent="0.2">
      <c r="B4" s="5" t="s">
        <v>2</v>
      </c>
      <c r="D4" s="5" t="s">
        <v>9</v>
      </c>
      <c r="F4" s="5" t="s">
        <v>16</v>
      </c>
      <c r="G4" s="3"/>
      <c r="H4" s="8" t="s">
        <v>25</v>
      </c>
      <c r="I4" s="3"/>
      <c r="J4" s="7" t="s">
        <v>27</v>
      </c>
      <c r="L4" s="5" t="s">
        <v>38</v>
      </c>
      <c r="N4" s="5" t="s">
        <v>29</v>
      </c>
      <c r="P4" s="9" t="s">
        <v>52</v>
      </c>
    </row>
    <row r="5" spans="2:16" x14ac:dyDescent="0.2">
      <c r="B5" s="6" t="s">
        <v>3</v>
      </c>
      <c r="D5" s="6" t="s">
        <v>10</v>
      </c>
      <c r="F5" s="6" t="s">
        <v>17</v>
      </c>
      <c r="L5" s="6" t="s">
        <v>39</v>
      </c>
      <c r="N5" s="6" t="s">
        <v>30</v>
      </c>
      <c r="P5" s="10" t="s">
        <v>53</v>
      </c>
    </row>
    <row r="6" spans="2:16" x14ac:dyDescent="0.2">
      <c r="B6" s="6" t="s">
        <v>4</v>
      </c>
      <c r="D6" s="6" t="s">
        <v>11</v>
      </c>
      <c r="F6" s="6" t="s">
        <v>18</v>
      </c>
      <c r="L6" s="6" t="s">
        <v>40</v>
      </c>
      <c r="N6" s="6" t="s">
        <v>31</v>
      </c>
      <c r="P6" s="10" t="s">
        <v>54</v>
      </c>
    </row>
    <row r="7" spans="2:16" x14ac:dyDescent="0.2">
      <c r="B7" s="6" t="s">
        <v>5</v>
      </c>
      <c r="D7" s="6" t="s">
        <v>12</v>
      </c>
      <c r="F7" s="6" t="s">
        <v>19</v>
      </c>
      <c r="L7" s="6" t="s">
        <v>41</v>
      </c>
      <c r="N7" s="6" t="s">
        <v>32</v>
      </c>
      <c r="P7" s="10" t="s">
        <v>55</v>
      </c>
    </row>
    <row r="8" spans="2:16" x14ac:dyDescent="0.2">
      <c r="B8" s="6" t="s">
        <v>6</v>
      </c>
      <c r="D8" s="6" t="s">
        <v>13</v>
      </c>
      <c r="F8" s="6" t="s">
        <v>20</v>
      </c>
      <c r="L8" s="6" t="s">
        <v>42</v>
      </c>
      <c r="N8" s="6" t="s">
        <v>33</v>
      </c>
      <c r="P8" s="10" t="s">
        <v>56</v>
      </c>
    </row>
    <row r="9" spans="2:16" x14ac:dyDescent="0.2">
      <c r="B9" s="7" t="s">
        <v>7</v>
      </c>
      <c r="D9" s="7" t="s">
        <v>14</v>
      </c>
      <c r="F9" s="6" t="s">
        <v>21</v>
      </c>
      <c r="L9" s="6" t="s">
        <v>43</v>
      </c>
      <c r="N9" s="6" t="s">
        <v>34</v>
      </c>
      <c r="P9" s="10" t="s">
        <v>57</v>
      </c>
    </row>
    <row r="10" spans="2:16" x14ac:dyDescent="0.2">
      <c r="F10" s="6" t="s">
        <v>22</v>
      </c>
      <c r="L10" s="6" t="s">
        <v>44</v>
      </c>
      <c r="N10" s="6" t="s">
        <v>35</v>
      </c>
      <c r="P10" s="10" t="s">
        <v>58</v>
      </c>
    </row>
    <row r="11" spans="2:16" x14ac:dyDescent="0.2">
      <c r="F11" s="7" t="s">
        <v>23</v>
      </c>
      <c r="L11" s="6" t="s">
        <v>45</v>
      </c>
      <c r="N11" s="6" t="s">
        <v>36</v>
      </c>
      <c r="P11" s="10" t="s">
        <v>59</v>
      </c>
    </row>
    <row r="12" spans="2:16" x14ac:dyDescent="0.2">
      <c r="L12" s="6" t="s">
        <v>46</v>
      </c>
      <c r="N12" s="7" t="s">
        <v>37</v>
      </c>
      <c r="P12" s="10" t="s">
        <v>60</v>
      </c>
    </row>
    <row r="13" spans="2:16" x14ac:dyDescent="0.2">
      <c r="L13" s="6" t="s">
        <v>47</v>
      </c>
      <c r="P13" s="10" t="s">
        <v>61</v>
      </c>
    </row>
    <row r="14" spans="2:16" x14ac:dyDescent="0.2">
      <c r="L14" s="6" t="s">
        <v>48</v>
      </c>
      <c r="P14" s="10" t="s">
        <v>62</v>
      </c>
    </row>
    <row r="15" spans="2:16" x14ac:dyDescent="0.2">
      <c r="L15" s="6" t="s">
        <v>49</v>
      </c>
      <c r="P15" s="10" t="s">
        <v>63</v>
      </c>
    </row>
    <row r="16" spans="2:16" x14ac:dyDescent="0.2">
      <c r="L16" s="7" t="s">
        <v>50</v>
      </c>
      <c r="P16" s="10" t="s">
        <v>64</v>
      </c>
    </row>
    <row r="17" spans="16:16" x14ac:dyDescent="0.2">
      <c r="P17" s="10" t="s">
        <v>65</v>
      </c>
    </row>
    <row r="18" spans="16:16" x14ac:dyDescent="0.2">
      <c r="P18" s="10" t="s">
        <v>66</v>
      </c>
    </row>
    <row r="19" spans="16:16" x14ac:dyDescent="0.2">
      <c r="P19" s="10" t="s">
        <v>67</v>
      </c>
    </row>
    <row r="20" spans="16:16" x14ac:dyDescent="0.2">
      <c r="P20" s="10" t="s">
        <v>68</v>
      </c>
    </row>
    <row r="21" spans="16:16" x14ac:dyDescent="0.2">
      <c r="P21" s="10" t="s">
        <v>69</v>
      </c>
    </row>
    <row r="22" spans="16:16" x14ac:dyDescent="0.2">
      <c r="P22" s="10" t="s">
        <v>70</v>
      </c>
    </row>
    <row r="23" spans="16:16" x14ac:dyDescent="0.2">
      <c r="P23" s="6" t="s">
        <v>71</v>
      </c>
    </row>
    <row r="24" spans="16:16" x14ac:dyDescent="0.2">
      <c r="P24" s="6" t="s">
        <v>72</v>
      </c>
    </row>
    <row r="25" spans="16:16" x14ac:dyDescent="0.2">
      <c r="P25" s="6" t="s">
        <v>73</v>
      </c>
    </row>
    <row r="26" spans="16:16" x14ac:dyDescent="0.2">
      <c r="P26" s="7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F294-5D40-4E6F-AF25-201EF8B36437}">
  <sheetPr>
    <tabColor rgb="FF00B050"/>
  </sheetPr>
  <dimension ref="A1:B51"/>
  <sheetViews>
    <sheetView workbookViewId="0"/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17" t="s">
        <v>54</v>
      </c>
      <c r="B1" s="17" t="s">
        <v>75</v>
      </c>
    </row>
    <row r="2" spans="1:2" x14ac:dyDescent="0.25">
      <c r="A2" t="s">
        <v>76</v>
      </c>
      <c r="B2">
        <v>1138309</v>
      </c>
    </row>
    <row r="3" spans="1:2" x14ac:dyDescent="0.25">
      <c r="A3" t="s">
        <v>77</v>
      </c>
      <c r="B3">
        <v>704659</v>
      </c>
    </row>
    <row r="4" spans="1:2" x14ac:dyDescent="0.25">
      <c r="A4" t="s">
        <v>78</v>
      </c>
      <c r="B4">
        <v>533295</v>
      </c>
    </row>
    <row r="5" spans="1:2" x14ac:dyDescent="0.25">
      <c r="A5" t="s">
        <v>79</v>
      </c>
      <c r="B5">
        <v>400395</v>
      </c>
    </row>
    <row r="6" spans="1:2" x14ac:dyDescent="0.25">
      <c r="A6" t="s">
        <v>80</v>
      </c>
      <c r="B6">
        <v>334786</v>
      </c>
    </row>
    <row r="7" spans="1:2" x14ac:dyDescent="0.25">
      <c r="A7" t="s">
        <v>81</v>
      </c>
      <c r="B7">
        <v>232112</v>
      </c>
    </row>
    <row r="8" spans="1:2" x14ac:dyDescent="0.25">
      <c r="A8" t="s">
        <v>82</v>
      </c>
      <c r="B8">
        <v>221727</v>
      </c>
    </row>
    <row r="9" spans="1:2" x14ac:dyDescent="0.25">
      <c r="A9" t="s">
        <v>83</v>
      </c>
      <c r="B9">
        <v>192909</v>
      </c>
    </row>
    <row r="10" spans="1:2" x14ac:dyDescent="0.25">
      <c r="A10" t="s">
        <v>84</v>
      </c>
      <c r="B10">
        <v>174979</v>
      </c>
    </row>
    <row r="11" spans="1:2" x14ac:dyDescent="0.25">
      <c r="A11" t="s">
        <v>85</v>
      </c>
      <c r="B11">
        <v>167985</v>
      </c>
    </row>
    <row r="12" spans="1:2" x14ac:dyDescent="0.25">
      <c r="A12" t="s">
        <v>86</v>
      </c>
      <c r="B12">
        <v>161918</v>
      </c>
    </row>
    <row r="13" spans="1:2" x14ac:dyDescent="0.25">
      <c r="A13" t="s">
        <v>87</v>
      </c>
      <c r="B13">
        <v>146688</v>
      </c>
    </row>
    <row r="14" spans="1:2" x14ac:dyDescent="0.25">
      <c r="A14" t="s">
        <v>88</v>
      </c>
      <c r="B14">
        <v>142942</v>
      </c>
    </row>
    <row r="15" spans="1:2" x14ac:dyDescent="0.25">
      <c r="A15" t="s">
        <v>89</v>
      </c>
      <c r="B15">
        <v>130472</v>
      </c>
    </row>
    <row r="16" spans="1:2" x14ac:dyDescent="0.25">
      <c r="A16" t="s">
        <v>90</v>
      </c>
      <c r="B16">
        <v>121852</v>
      </c>
    </row>
    <row r="17" spans="1:2" x14ac:dyDescent="0.25">
      <c r="A17" t="s">
        <v>91</v>
      </c>
      <c r="B17">
        <v>121798</v>
      </c>
    </row>
    <row r="18" spans="1:2" x14ac:dyDescent="0.25">
      <c r="A18" t="s">
        <v>92</v>
      </c>
      <c r="B18">
        <v>119745</v>
      </c>
    </row>
    <row r="19" spans="1:2" x14ac:dyDescent="0.25">
      <c r="A19" t="s">
        <v>93</v>
      </c>
      <c r="B19">
        <v>109918</v>
      </c>
    </row>
    <row r="20" spans="1:2" x14ac:dyDescent="0.25">
      <c r="A20" t="s">
        <v>94</v>
      </c>
      <c r="B20">
        <v>102595</v>
      </c>
    </row>
    <row r="21" spans="1:2" x14ac:dyDescent="0.25">
      <c r="A21" t="s">
        <v>95</v>
      </c>
      <c r="B21">
        <v>101419</v>
      </c>
    </row>
    <row r="22" spans="1:2" x14ac:dyDescent="0.25">
      <c r="A22" t="s">
        <v>96</v>
      </c>
      <c r="B22">
        <v>74694</v>
      </c>
    </row>
    <row r="23" spans="1:2" x14ac:dyDescent="0.25">
      <c r="A23" t="s">
        <v>97</v>
      </c>
      <c r="B23">
        <v>68590</v>
      </c>
    </row>
    <row r="24" spans="1:2" x14ac:dyDescent="0.25">
      <c r="A24" t="s">
        <v>98</v>
      </c>
      <c r="B24">
        <v>66746</v>
      </c>
    </row>
    <row r="25" spans="1:2" x14ac:dyDescent="0.25">
      <c r="A25" t="s">
        <v>99</v>
      </c>
      <c r="B25">
        <v>64497</v>
      </c>
    </row>
    <row r="26" spans="1:2" x14ac:dyDescent="0.25">
      <c r="A26" t="s">
        <v>100</v>
      </c>
      <c r="B26">
        <v>53297</v>
      </c>
    </row>
    <row r="27" spans="1:2" x14ac:dyDescent="0.25">
      <c r="A27" t="s">
        <v>101</v>
      </c>
      <c r="B27">
        <v>48848</v>
      </c>
    </row>
    <row r="28" spans="1:2" x14ac:dyDescent="0.25">
      <c r="A28" t="s">
        <v>102</v>
      </c>
      <c r="B28">
        <v>43206</v>
      </c>
    </row>
    <row r="29" spans="1:2" x14ac:dyDescent="0.25">
      <c r="A29" t="s">
        <v>103</v>
      </c>
      <c r="B29">
        <v>43016</v>
      </c>
    </row>
    <row r="30" spans="1:2" x14ac:dyDescent="0.25">
      <c r="A30" t="s">
        <v>104</v>
      </c>
      <c r="B30">
        <v>38494</v>
      </c>
    </row>
    <row r="31" spans="1:2" x14ac:dyDescent="0.25">
      <c r="A31" t="s">
        <v>105</v>
      </c>
      <c r="B31">
        <v>37869</v>
      </c>
    </row>
    <row r="32" spans="1:2" x14ac:dyDescent="0.25">
      <c r="A32" t="s">
        <v>106</v>
      </c>
      <c r="B32">
        <v>37191</v>
      </c>
    </row>
    <row r="33" spans="1:2" x14ac:dyDescent="0.25">
      <c r="A33" t="s">
        <v>107</v>
      </c>
      <c r="B33">
        <v>36043</v>
      </c>
    </row>
    <row r="34" spans="1:2" x14ac:dyDescent="0.25">
      <c r="A34" t="s">
        <v>108</v>
      </c>
      <c r="B34">
        <v>35934</v>
      </c>
    </row>
    <row r="35" spans="1:2" x14ac:dyDescent="0.25">
      <c r="A35" t="s">
        <v>109</v>
      </c>
      <c r="B35">
        <v>34490</v>
      </c>
    </row>
    <row r="36" spans="1:2" x14ac:dyDescent="0.25">
      <c r="A36" t="s">
        <v>110</v>
      </c>
      <c r="B36">
        <v>34339</v>
      </c>
    </row>
    <row r="37" spans="1:2" x14ac:dyDescent="0.25">
      <c r="A37" t="s">
        <v>111</v>
      </c>
      <c r="B37">
        <v>30656</v>
      </c>
    </row>
    <row r="38" spans="1:2" x14ac:dyDescent="0.25">
      <c r="A38" t="s">
        <v>112</v>
      </c>
      <c r="B38">
        <v>30436</v>
      </c>
    </row>
    <row r="39" spans="1:2" x14ac:dyDescent="0.25">
      <c r="A39" t="s">
        <v>113</v>
      </c>
      <c r="B39">
        <v>29477</v>
      </c>
    </row>
    <row r="40" spans="1:2" x14ac:dyDescent="0.25">
      <c r="A40" t="s">
        <v>114</v>
      </c>
      <c r="B40">
        <v>29423</v>
      </c>
    </row>
    <row r="41" spans="1:2" x14ac:dyDescent="0.25">
      <c r="A41" t="s">
        <v>115</v>
      </c>
      <c r="B41">
        <v>27702</v>
      </c>
    </row>
    <row r="42" spans="1:2" x14ac:dyDescent="0.25">
      <c r="A42" t="s">
        <v>116</v>
      </c>
      <c r="B42">
        <v>25375</v>
      </c>
    </row>
    <row r="43" spans="1:2" x14ac:dyDescent="0.25">
      <c r="A43" t="s">
        <v>117</v>
      </c>
      <c r="B43">
        <v>25332</v>
      </c>
    </row>
    <row r="44" spans="1:2" x14ac:dyDescent="0.25">
      <c r="A44" t="s">
        <v>118</v>
      </c>
      <c r="B44">
        <v>24830</v>
      </c>
    </row>
    <row r="45" spans="1:2" x14ac:dyDescent="0.25">
      <c r="A45" t="s">
        <v>119</v>
      </c>
      <c r="B45">
        <v>23541</v>
      </c>
    </row>
    <row r="46" spans="1:2" x14ac:dyDescent="0.25">
      <c r="A46" t="s">
        <v>120</v>
      </c>
      <c r="B46">
        <v>22986</v>
      </c>
    </row>
    <row r="47" spans="1:2" x14ac:dyDescent="0.25">
      <c r="A47" t="s">
        <v>121</v>
      </c>
      <c r="B47">
        <v>22534</v>
      </c>
    </row>
    <row r="48" spans="1:2" x14ac:dyDescent="0.25">
      <c r="A48" t="s">
        <v>122</v>
      </c>
      <c r="B48">
        <v>22407</v>
      </c>
    </row>
    <row r="49" spans="1:2" x14ac:dyDescent="0.25">
      <c r="A49" t="s">
        <v>123</v>
      </c>
      <c r="B49">
        <v>21167</v>
      </c>
    </row>
    <row r="50" spans="1:2" x14ac:dyDescent="0.25">
      <c r="A50" t="s">
        <v>124</v>
      </c>
      <c r="B50">
        <v>20235</v>
      </c>
    </row>
    <row r="51" spans="1:2" x14ac:dyDescent="0.25">
      <c r="A51" t="s">
        <v>125</v>
      </c>
      <c r="B51">
        <v>19995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D41A-5F30-463B-8FCD-0E0F7E0F4150}">
  <sheetPr>
    <tabColor rgb="FF00B050"/>
  </sheetPr>
  <dimension ref="A2:O25"/>
  <sheetViews>
    <sheetView zoomScale="80" zoomScaleNormal="80" workbookViewId="0">
      <selection activeCell="Y41" sqref="Y41"/>
    </sheetView>
  </sheetViews>
  <sheetFormatPr defaultRowHeight="15" x14ac:dyDescent="0.25"/>
  <cols>
    <col min="3" max="3" width="16.85546875" bestFit="1" customWidth="1"/>
    <col min="4" max="4" width="18" bestFit="1" customWidth="1"/>
    <col min="5" max="5" width="25.5703125" bestFit="1" customWidth="1"/>
  </cols>
  <sheetData>
    <row r="2" spans="2:15" x14ac:dyDescent="0.25">
      <c r="B2" t="s">
        <v>158</v>
      </c>
    </row>
    <row r="3" spans="2:15" x14ac:dyDescent="0.25">
      <c r="B3" t="s">
        <v>54</v>
      </c>
      <c r="C3" s="17" t="s">
        <v>149</v>
      </c>
      <c r="D3" t="s">
        <v>75</v>
      </c>
      <c r="E3" t="s">
        <v>157</v>
      </c>
      <c r="F3" s="17" t="s">
        <v>159</v>
      </c>
    </row>
    <row r="4" spans="2:15" x14ac:dyDescent="0.25">
      <c r="B4" t="s">
        <v>150</v>
      </c>
      <c r="C4">
        <v>2023</v>
      </c>
      <c r="D4" s="23">
        <v>6981250</v>
      </c>
      <c r="E4" s="18">
        <f>D4-D5</f>
        <v>260997</v>
      </c>
      <c r="F4" s="20">
        <f>E4/$D$4</f>
        <v>3.7385425246195168E-2</v>
      </c>
      <c r="L4">
        <v>2020</v>
      </c>
      <c r="M4">
        <v>2021</v>
      </c>
      <c r="N4">
        <v>2022</v>
      </c>
      <c r="O4">
        <v>2023</v>
      </c>
    </row>
    <row r="5" spans="2:15" x14ac:dyDescent="0.25">
      <c r="B5" t="s">
        <v>150</v>
      </c>
      <c r="C5">
        <v>2022</v>
      </c>
      <c r="D5" s="18">
        <v>6720253</v>
      </c>
      <c r="E5" s="18">
        <f>D5-D6</f>
        <v>1246156</v>
      </c>
      <c r="F5" s="20">
        <f t="shared" ref="F5:F7" si="0">E5/$D$4</f>
        <v>0.17850041181736795</v>
      </c>
      <c r="L5" s="20">
        <v>0.27742008952551478</v>
      </c>
      <c r="M5" s="20">
        <v>0.5066940734109221</v>
      </c>
      <c r="N5" s="20">
        <v>0.17850041181736795</v>
      </c>
      <c r="O5" s="20">
        <v>3.7385425246195168E-2</v>
      </c>
    </row>
    <row r="6" spans="2:15" x14ac:dyDescent="0.25">
      <c r="B6" t="s">
        <v>150</v>
      </c>
      <c r="C6">
        <v>2021</v>
      </c>
      <c r="D6" s="18">
        <v>5474097</v>
      </c>
      <c r="E6" s="18">
        <f>D6-D7</f>
        <v>3537358</v>
      </c>
      <c r="F6" s="20">
        <f t="shared" si="0"/>
        <v>0.5066940734109221</v>
      </c>
    </row>
    <row r="7" spans="2:15" x14ac:dyDescent="0.25">
      <c r="B7" t="s">
        <v>150</v>
      </c>
      <c r="C7">
        <v>2020</v>
      </c>
      <c r="D7" s="18">
        <v>1936739</v>
      </c>
      <c r="E7" s="18">
        <f>D7</f>
        <v>1936739</v>
      </c>
      <c r="F7" s="20">
        <f t="shared" si="0"/>
        <v>0.27742008952551478</v>
      </c>
    </row>
    <row r="8" spans="2:15" x14ac:dyDescent="0.25">
      <c r="D8" s="18"/>
      <c r="E8" s="18">
        <f>SUM(E4:E7)</f>
        <v>6981250</v>
      </c>
    </row>
    <row r="10" spans="2:15" x14ac:dyDescent="0.25">
      <c r="B10" t="s">
        <v>152</v>
      </c>
    </row>
    <row r="11" spans="2:15" x14ac:dyDescent="0.25">
      <c r="B11" t="s">
        <v>54</v>
      </c>
      <c r="C11" s="17" t="s">
        <v>149</v>
      </c>
      <c r="D11" t="s">
        <v>151</v>
      </c>
      <c r="E11" t="s">
        <v>153</v>
      </c>
      <c r="F11" s="17" t="s">
        <v>160</v>
      </c>
    </row>
    <row r="12" spans="2:15" x14ac:dyDescent="0.25">
      <c r="B12" t="s">
        <v>150</v>
      </c>
      <c r="C12">
        <v>2023</v>
      </c>
      <c r="D12" s="23">
        <v>772165753</v>
      </c>
      <c r="E12" s="18">
        <f>D12-D13</f>
        <v>42690169</v>
      </c>
      <c r="F12" s="20">
        <f>E12/$D$12</f>
        <v>5.5286276080156585E-2</v>
      </c>
      <c r="L12">
        <v>2020</v>
      </c>
      <c r="M12">
        <v>2021</v>
      </c>
      <c r="N12">
        <v>2022</v>
      </c>
      <c r="O12">
        <v>2023</v>
      </c>
    </row>
    <row r="13" spans="2:15" x14ac:dyDescent="0.25">
      <c r="B13" t="s">
        <v>150</v>
      </c>
      <c r="C13">
        <v>2022</v>
      </c>
      <c r="D13" s="18">
        <v>729475584</v>
      </c>
      <c r="E13" s="18">
        <f>D13-D14</f>
        <v>444029532</v>
      </c>
      <c r="F13" s="20">
        <f t="shared" ref="F13:F15" si="1">E13/$D$12</f>
        <v>0.57504432212237722</v>
      </c>
      <c r="L13" s="20">
        <v>0.10662843914032018</v>
      </c>
      <c r="M13" s="20">
        <v>0.26304096265714599</v>
      </c>
      <c r="N13" s="20">
        <v>0.57504432212237722</v>
      </c>
      <c r="O13" s="20">
        <v>5.5286276080156585E-2</v>
      </c>
    </row>
    <row r="14" spans="2:15" x14ac:dyDescent="0.25">
      <c r="B14" t="s">
        <v>150</v>
      </c>
      <c r="C14">
        <v>2021</v>
      </c>
      <c r="D14" s="18">
        <v>285446052</v>
      </c>
      <c r="E14" s="18">
        <f>D14-D15</f>
        <v>203111223</v>
      </c>
      <c r="F14" s="20">
        <f t="shared" si="1"/>
        <v>0.26304096265714599</v>
      </c>
    </row>
    <row r="15" spans="2:15" x14ac:dyDescent="0.25">
      <c r="B15" t="s">
        <v>150</v>
      </c>
      <c r="C15">
        <v>2020</v>
      </c>
      <c r="D15" s="18">
        <v>82334829</v>
      </c>
      <c r="E15" s="18">
        <f>D15</f>
        <v>82334829</v>
      </c>
      <c r="F15" s="20">
        <f t="shared" si="1"/>
        <v>0.10662843914032018</v>
      </c>
    </row>
    <row r="16" spans="2:15" x14ac:dyDescent="0.25">
      <c r="E16" s="19">
        <f>SUM(E12:E15)</f>
        <v>772165753</v>
      </c>
    </row>
    <row r="18" spans="1:13" x14ac:dyDescent="0.25">
      <c r="B18" t="s">
        <v>156</v>
      </c>
    </row>
    <row r="20" spans="1:13" x14ac:dyDescent="0.25">
      <c r="B20" s="17" t="s">
        <v>149</v>
      </c>
      <c r="C20" t="s">
        <v>56</v>
      </c>
      <c r="D20" t="s">
        <v>155</v>
      </c>
      <c r="E20" t="s">
        <v>154</v>
      </c>
      <c r="F20" s="17" t="s">
        <v>161</v>
      </c>
    </row>
    <row r="21" spans="1:13" x14ac:dyDescent="0.25">
      <c r="A21" s="17"/>
      <c r="B21">
        <v>2023</v>
      </c>
      <c r="C21" s="23">
        <v>7975105024</v>
      </c>
      <c r="D21" s="23">
        <v>5630478164</v>
      </c>
      <c r="E21" s="18">
        <f>D21-D22</f>
        <v>126444821</v>
      </c>
      <c r="F21" s="20">
        <f>D21/C21</f>
        <v>0.70600677320936056</v>
      </c>
      <c r="L21">
        <v>2020</v>
      </c>
      <c r="M21" s="22">
        <v>9.069148278591999E-4</v>
      </c>
    </row>
    <row r="22" spans="1:13" x14ac:dyDescent="0.25">
      <c r="A22" s="17"/>
      <c r="B22">
        <v>2022</v>
      </c>
      <c r="C22" s="18">
        <v>7975105024</v>
      </c>
      <c r="D22" s="18">
        <v>5504033343</v>
      </c>
      <c r="E22" s="18">
        <f>D22-D23</f>
        <v>945765296</v>
      </c>
      <c r="F22" s="20">
        <f t="shared" ref="F22:F24" si="2">D22/C22</f>
        <v>0.69015183203686425</v>
      </c>
      <c r="L22">
        <v>2021</v>
      </c>
      <c r="M22" s="20">
        <v>0.57156213407629231</v>
      </c>
    </row>
    <row r="23" spans="1:13" x14ac:dyDescent="0.25">
      <c r="B23">
        <v>2021</v>
      </c>
      <c r="C23" s="18">
        <v>7975105024</v>
      </c>
      <c r="D23" s="18">
        <v>4558268047</v>
      </c>
      <c r="E23" s="18">
        <f>D23-D24</f>
        <v>4551035306</v>
      </c>
      <c r="F23" s="20">
        <f t="shared" si="2"/>
        <v>0.57156213407629231</v>
      </c>
      <c r="L23">
        <v>2022</v>
      </c>
      <c r="M23" s="20">
        <v>0.69015183203686425</v>
      </c>
    </row>
    <row r="24" spans="1:13" x14ac:dyDescent="0.25">
      <c r="B24">
        <v>2020</v>
      </c>
      <c r="C24" s="18">
        <v>7975105024</v>
      </c>
      <c r="D24" s="18">
        <v>7232741</v>
      </c>
      <c r="E24" s="18">
        <f>D24</f>
        <v>7232741</v>
      </c>
      <c r="F24" s="21">
        <f t="shared" si="2"/>
        <v>9.069148278591999E-4</v>
      </c>
      <c r="L24">
        <v>2023</v>
      </c>
      <c r="M24" s="20">
        <v>0.70600677320936056</v>
      </c>
    </row>
    <row r="25" spans="1:13" x14ac:dyDescent="0.25">
      <c r="C25" s="18">
        <v>7975105024</v>
      </c>
      <c r="D25" s="18"/>
      <c r="E25" s="18">
        <f>SUM(E21:E24)</f>
        <v>5630478164</v>
      </c>
      <c r="F25" s="20">
        <f>E25/C25</f>
        <v>0.70600677320936056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F248-6BF3-4D81-915D-7D1714723898}">
  <sheetPr>
    <tabColor rgb="FF00B050"/>
  </sheetPr>
  <dimension ref="B4:I23"/>
  <sheetViews>
    <sheetView workbookViewId="0"/>
  </sheetViews>
  <sheetFormatPr defaultRowHeight="15" x14ac:dyDescent="0.25"/>
  <cols>
    <col min="2" max="2" width="18.140625" bestFit="1" customWidth="1"/>
    <col min="6" max="6" width="17.5703125" bestFit="1" customWidth="1"/>
    <col min="9" max="9" width="27.28515625" bestFit="1" customWidth="1"/>
  </cols>
  <sheetData>
    <row r="4" spans="2:9" x14ac:dyDescent="0.25">
      <c r="B4" s="11" t="s">
        <v>126</v>
      </c>
      <c r="F4" s="15" t="s">
        <v>139</v>
      </c>
      <c r="I4" s="11" t="s">
        <v>138</v>
      </c>
    </row>
    <row r="5" spans="2:9" x14ac:dyDescent="0.25">
      <c r="B5" s="12" t="s">
        <v>127</v>
      </c>
      <c r="F5" s="16" t="s">
        <v>140</v>
      </c>
      <c r="I5" s="13" t="s">
        <v>148</v>
      </c>
    </row>
    <row r="6" spans="2:9" x14ac:dyDescent="0.25">
      <c r="B6" s="13" t="s">
        <v>128</v>
      </c>
      <c r="F6" s="16" t="s">
        <v>141</v>
      </c>
      <c r="I6" s="13" t="s">
        <v>54</v>
      </c>
    </row>
    <row r="7" spans="2:9" x14ac:dyDescent="0.25">
      <c r="B7" s="13" t="s">
        <v>129</v>
      </c>
      <c r="F7" s="13" t="s">
        <v>142</v>
      </c>
      <c r="I7" s="13" t="s">
        <v>52</v>
      </c>
    </row>
    <row r="8" spans="2:9" x14ac:dyDescent="0.25">
      <c r="B8" s="13" t="s">
        <v>130</v>
      </c>
      <c r="F8" s="13" t="s">
        <v>143</v>
      </c>
      <c r="I8" s="13" t="s">
        <v>53</v>
      </c>
    </row>
    <row r="9" spans="2:9" x14ac:dyDescent="0.25">
      <c r="B9" s="13" t="s">
        <v>131</v>
      </c>
      <c r="F9" s="13" t="s">
        <v>144</v>
      </c>
      <c r="I9" s="13" t="s">
        <v>56</v>
      </c>
    </row>
    <row r="10" spans="2:9" x14ac:dyDescent="0.25">
      <c r="B10" s="13" t="s">
        <v>132</v>
      </c>
      <c r="F10" s="13" t="s">
        <v>145</v>
      </c>
      <c r="I10" s="13" t="s">
        <v>57</v>
      </c>
    </row>
    <row r="11" spans="2:9" x14ac:dyDescent="0.25">
      <c r="B11" s="13" t="s">
        <v>133</v>
      </c>
      <c r="F11" s="13" t="s">
        <v>146</v>
      </c>
      <c r="I11" s="13" t="s">
        <v>58</v>
      </c>
    </row>
    <row r="12" spans="2:9" x14ac:dyDescent="0.25">
      <c r="B12" s="13" t="s">
        <v>134</v>
      </c>
      <c r="F12" s="13" t="s">
        <v>26</v>
      </c>
      <c r="I12" s="13" t="s">
        <v>59</v>
      </c>
    </row>
    <row r="13" spans="2:9" x14ac:dyDescent="0.25">
      <c r="B13" s="13" t="s">
        <v>135</v>
      </c>
      <c r="F13" s="14" t="s">
        <v>147</v>
      </c>
      <c r="I13" s="13" t="s">
        <v>60</v>
      </c>
    </row>
    <row r="14" spans="2:9" x14ac:dyDescent="0.25">
      <c r="B14" s="13" t="s">
        <v>136</v>
      </c>
      <c r="I14" s="13" t="s">
        <v>61</v>
      </c>
    </row>
    <row r="15" spans="2:9" x14ac:dyDescent="0.25">
      <c r="B15" s="14" t="s">
        <v>137</v>
      </c>
      <c r="I15" s="13" t="s">
        <v>62</v>
      </c>
    </row>
    <row r="16" spans="2:9" x14ac:dyDescent="0.25">
      <c r="I16" s="13" t="s">
        <v>63</v>
      </c>
    </row>
    <row r="17" spans="9:9" x14ac:dyDescent="0.25">
      <c r="I17" s="13" t="s">
        <v>64</v>
      </c>
    </row>
    <row r="18" spans="9:9" x14ac:dyDescent="0.25">
      <c r="I18" s="13" t="s">
        <v>65</v>
      </c>
    </row>
    <row r="19" spans="9:9" x14ac:dyDescent="0.25">
      <c r="I19" s="13" t="s">
        <v>66</v>
      </c>
    </row>
    <row r="20" spans="9:9" x14ac:dyDescent="0.25">
      <c r="I20" s="13" t="s">
        <v>67</v>
      </c>
    </row>
    <row r="21" spans="9:9" x14ac:dyDescent="0.25">
      <c r="I21" s="13" t="s">
        <v>68</v>
      </c>
    </row>
    <row r="22" spans="9:9" x14ac:dyDescent="0.25">
      <c r="I22" s="13" t="s">
        <v>69</v>
      </c>
    </row>
    <row r="23" spans="9:9" x14ac:dyDescent="0.25">
      <c r="I23" s="14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6BC5-5F47-4350-A979-CC82D91F2187}">
  <sheetPr>
    <tabColor rgb="FF00B050"/>
  </sheetPr>
  <dimension ref="A3:F52"/>
  <sheetViews>
    <sheetView showGridLines="0" workbookViewId="0"/>
  </sheetViews>
  <sheetFormatPr defaultRowHeight="12" x14ac:dyDescent="0.2"/>
  <cols>
    <col min="1" max="1" width="13.85546875" style="25" bestFit="1" customWidth="1"/>
    <col min="2" max="2" width="13.5703125" style="25" bestFit="1" customWidth="1"/>
    <col min="3" max="7" width="9.28515625" style="25" customWidth="1"/>
    <col min="8" max="16384" width="9.140625" style="25"/>
  </cols>
  <sheetData>
    <row r="3" spans="1:6" x14ac:dyDescent="0.2">
      <c r="A3" s="25" t="s">
        <v>162</v>
      </c>
      <c r="B3" s="27" t="s">
        <v>105</v>
      </c>
      <c r="C3" s="28" t="s">
        <v>163</v>
      </c>
      <c r="D3" s="24"/>
      <c r="F3" s="24"/>
    </row>
    <row r="4" spans="1:6" x14ac:dyDescent="0.2">
      <c r="A4" s="29">
        <v>44221</v>
      </c>
      <c r="B4" s="30">
        <v>2.2378394472320098</v>
      </c>
      <c r="C4" s="31">
        <v>2.1173940322639</v>
      </c>
      <c r="D4" s="26"/>
      <c r="F4" s="26"/>
    </row>
    <row r="5" spans="1:6" x14ac:dyDescent="0.2">
      <c r="A5" s="29">
        <v>44228</v>
      </c>
      <c r="B5" s="30">
        <v>3.06305110885229</v>
      </c>
      <c r="C5" s="31">
        <v>2.6930072756669299</v>
      </c>
      <c r="D5" s="26"/>
    </row>
    <row r="6" spans="1:6" x14ac:dyDescent="0.2">
      <c r="A6" s="29">
        <v>44235</v>
      </c>
      <c r="B6" s="30">
        <v>3.5769186474455501</v>
      </c>
      <c r="C6" s="31">
        <v>3.4686862775853902</v>
      </c>
      <c r="D6" s="26"/>
    </row>
    <row r="7" spans="1:6" x14ac:dyDescent="0.2">
      <c r="A7" s="29">
        <v>44242</v>
      </c>
      <c r="B7" s="30">
        <v>4.5031994308699099</v>
      </c>
      <c r="C7" s="31">
        <v>4.6953239059351501</v>
      </c>
      <c r="D7" s="26"/>
    </row>
    <row r="8" spans="1:6" x14ac:dyDescent="0.2">
      <c r="A8" s="29">
        <v>44249</v>
      </c>
      <c r="B8" s="30">
        <v>5.5096344987738002</v>
      </c>
      <c r="C8" s="31">
        <v>5.9269386696268</v>
      </c>
      <c r="D8" s="26"/>
    </row>
    <row r="9" spans="1:6" x14ac:dyDescent="0.2">
      <c r="A9" s="29">
        <v>44256</v>
      </c>
      <c r="B9" s="30">
        <v>6.9849779084623398</v>
      </c>
      <c r="C9" s="31">
        <v>7.7062645543503097</v>
      </c>
      <c r="D9" s="26"/>
    </row>
    <row r="10" spans="1:6" x14ac:dyDescent="0.2">
      <c r="A10" s="29">
        <v>44263</v>
      </c>
      <c r="B10" s="31">
        <v>8.4487661594080308</v>
      </c>
      <c r="C10" s="31">
        <v>10.4238558621604</v>
      </c>
      <c r="D10" s="26"/>
    </row>
    <row r="11" spans="1:6" x14ac:dyDescent="0.2">
      <c r="A11" s="29">
        <v>44270</v>
      </c>
      <c r="B11" s="31">
        <v>9.4082583949191108</v>
      </c>
      <c r="C11" s="31">
        <v>12.6018050410839</v>
      </c>
      <c r="D11" s="26"/>
    </row>
    <row r="12" spans="1:6" x14ac:dyDescent="0.2">
      <c r="A12" s="29">
        <v>44277</v>
      </c>
      <c r="B12" s="31">
        <v>10.1660745931717</v>
      </c>
      <c r="C12" s="31">
        <v>14.626745013815301</v>
      </c>
    </row>
    <row r="13" spans="1:6" x14ac:dyDescent="0.2">
      <c r="A13" s="29">
        <v>44284</v>
      </c>
      <c r="B13" s="31">
        <v>11.2799533787861</v>
      </c>
      <c r="C13" s="31">
        <v>17.0647118087814</v>
      </c>
    </row>
    <row r="14" spans="1:6" x14ac:dyDescent="0.2">
      <c r="A14" s="29">
        <v>44291</v>
      </c>
      <c r="B14" s="31">
        <v>13.822887534025099</v>
      </c>
      <c r="C14" s="31">
        <v>19.5213805668504</v>
      </c>
    </row>
    <row r="15" spans="1:6" x14ac:dyDescent="0.2">
      <c r="A15" s="29">
        <v>44298</v>
      </c>
      <c r="B15" s="31">
        <v>16.5782825413491</v>
      </c>
      <c r="C15" s="31">
        <v>21.702195369152602</v>
      </c>
    </row>
    <row r="16" spans="1:6" x14ac:dyDescent="0.2">
      <c r="A16" s="29">
        <v>44305</v>
      </c>
      <c r="B16" s="31">
        <v>19.302045301614601</v>
      </c>
      <c r="C16" s="31">
        <v>23.468625948672099</v>
      </c>
    </row>
    <row r="17" spans="1:3" x14ac:dyDescent="0.2">
      <c r="A17" s="29">
        <v>44312</v>
      </c>
      <c r="B17" s="31">
        <v>20.9037347428572</v>
      </c>
      <c r="C17" s="31">
        <v>25.574406665138302</v>
      </c>
    </row>
    <row r="18" spans="1:3" x14ac:dyDescent="0.2">
      <c r="A18" s="29">
        <v>44319</v>
      </c>
      <c r="B18" s="31">
        <v>23.594700110891001</v>
      </c>
      <c r="C18" s="31">
        <v>28.1122932226498</v>
      </c>
    </row>
    <row r="19" spans="1:3" x14ac:dyDescent="0.2">
      <c r="A19" s="29">
        <v>44326</v>
      </c>
      <c r="B19" s="31">
        <v>26.696403225738099</v>
      </c>
      <c r="C19" s="31">
        <v>30.217244416559002</v>
      </c>
    </row>
    <row r="20" spans="1:3" x14ac:dyDescent="0.2">
      <c r="A20" s="29">
        <v>44333</v>
      </c>
      <c r="B20" s="31">
        <v>30.822047473984501</v>
      </c>
      <c r="C20" s="31">
        <v>32.956478721992298</v>
      </c>
    </row>
    <row r="21" spans="1:3" x14ac:dyDescent="0.2">
      <c r="A21" s="29">
        <v>44340</v>
      </c>
      <c r="B21" s="31">
        <v>34.564503399720202</v>
      </c>
      <c r="C21" s="31">
        <v>35.442633236404802</v>
      </c>
    </row>
    <row r="22" spans="1:3" x14ac:dyDescent="0.2">
      <c r="A22" s="29">
        <v>44347</v>
      </c>
      <c r="B22" s="31">
        <v>38.247922093579</v>
      </c>
      <c r="C22" s="31">
        <v>37.705344538423397</v>
      </c>
    </row>
    <row r="23" spans="1:3" x14ac:dyDescent="0.2">
      <c r="A23" s="29">
        <v>44354</v>
      </c>
      <c r="B23" s="31">
        <v>40.898290337229597</v>
      </c>
      <c r="C23" s="31">
        <v>39.452469865707798</v>
      </c>
    </row>
    <row r="24" spans="1:3" x14ac:dyDescent="0.2">
      <c r="A24" s="29">
        <v>44361</v>
      </c>
      <c r="B24" s="31">
        <v>43.584498831580802</v>
      </c>
      <c r="C24" s="31">
        <v>40.982411105346301</v>
      </c>
    </row>
    <row r="25" spans="1:3" x14ac:dyDescent="0.2">
      <c r="A25" s="29">
        <v>44368</v>
      </c>
      <c r="B25" s="31">
        <v>45.532467492449598</v>
      </c>
      <c r="C25" s="31">
        <v>41.670990238781798</v>
      </c>
    </row>
    <row r="26" spans="1:3" x14ac:dyDescent="0.2">
      <c r="A26" s="29">
        <v>44375</v>
      </c>
      <c r="B26" s="31">
        <v>48.032069802402901</v>
      </c>
      <c r="C26" s="31">
        <v>42.722975663316397</v>
      </c>
    </row>
    <row r="27" spans="1:3" x14ac:dyDescent="0.2">
      <c r="A27" s="29">
        <v>44382</v>
      </c>
      <c r="B27" s="31">
        <v>50.515851174177399</v>
      </c>
      <c r="C27" s="31">
        <v>43.947878835410599</v>
      </c>
    </row>
    <row r="28" spans="1:3" x14ac:dyDescent="0.2">
      <c r="A28" s="29">
        <v>44389</v>
      </c>
      <c r="B28" s="31">
        <v>52.302654258480402</v>
      </c>
      <c r="C28" s="31">
        <v>45.141184739198103</v>
      </c>
    </row>
    <row r="29" spans="1:3" x14ac:dyDescent="0.2">
      <c r="A29" s="29">
        <v>44396</v>
      </c>
      <c r="B29" s="31">
        <v>53.917786201060501</v>
      </c>
      <c r="C29" s="31">
        <v>46.801738075990201</v>
      </c>
    </row>
    <row r="30" spans="1:3" x14ac:dyDescent="0.2">
      <c r="A30" s="29">
        <v>44403</v>
      </c>
      <c r="B30" s="31">
        <v>54.948246369850501</v>
      </c>
      <c r="C30" s="31">
        <v>48.279645627963603</v>
      </c>
    </row>
    <row r="31" spans="1:3" x14ac:dyDescent="0.2">
      <c r="A31" s="29">
        <v>44410</v>
      </c>
      <c r="B31" s="31">
        <v>55.771320327103403</v>
      </c>
      <c r="C31" s="31">
        <v>50.245614088007798</v>
      </c>
    </row>
    <row r="32" spans="1:3" x14ac:dyDescent="0.2">
      <c r="A32" s="29">
        <v>44417</v>
      </c>
      <c r="B32" s="31">
        <v>56.222472241619897</v>
      </c>
      <c r="C32" s="31">
        <v>52.065661989164902</v>
      </c>
    </row>
    <row r="33" spans="1:3" x14ac:dyDescent="0.2">
      <c r="A33" s="29">
        <v>44424</v>
      </c>
      <c r="B33" s="31">
        <v>56.858516325320799</v>
      </c>
      <c r="C33" s="31">
        <v>53.308965479795802</v>
      </c>
    </row>
    <row r="34" spans="1:3" x14ac:dyDescent="0.2">
      <c r="A34" s="29">
        <v>44431</v>
      </c>
      <c r="B34" s="31">
        <v>57.874686614465503</v>
      </c>
      <c r="C34" s="31">
        <v>54.539750720930499</v>
      </c>
    </row>
    <row r="35" spans="1:3" x14ac:dyDescent="0.2">
      <c r="A35" s="29">
        <v>44438</v>
      </c>
      <c r="B35" s="31">
        <v>59.142826769297002</v>
      </c>
      <c r="C35" s="31">
        <v>55.243185849250096</v>
      </c>
    </row>
    <row r="36" spans="1:3" x14ac:dyDescent="0.2">
      <c r="A36" s="29">
        <v>44445</v>
      </c>
      <c r="B36" s="31">
        <v>60.279257373057902</v>
      </c>
      <c r="C36" s="31">
        <v>55.796024927906899</v>
      </c>
    </row>
    <row r="37" spans="1:3" x14ac:dyDescent="0.2">
      <c r="A37" s="29">
        <v>44452</v>
      </c>
      <c r="B37" s="31">
        <v>61.271758845377697</v>
      </c>
      <c r="C37" s="31">
        <v>56.359798622087602</v>
      </c>
    </row>
    <row r="38" spans="1:3" x14ac:dyDescent="0.2">
      <c r="A38" s="29">
        <v>44459</v>
      </c>
      <c r="B38" s="31">
        <v>61.792655772206203</v>
      </c>
      <c r="C38" s="31">
        <v>56.8940111487831</v>
      </c>
    </row>
    <row r="39" spans="1:3" x14ac:dyDescent="0.2">
      <c r="A39" s="29">
        <v>44466</v>
      </c>
      <c r="B39" s="31">
        <v>62.190990981968902</v>
      </c>
      <c r="C39" s="31">
        <v>57.3086216049904</v>
      </c>
    </row>
    <row r="40" spans="1:3" x14ac:dyDescent="0.2">
      <c r="A40" s="29">
        <v>44473</v>
      </c>
      <c r="B40" s="31">
        <v>62.565262573649598</v>
      </c>
      <c r="C40" s="31">
        <v>57.677759142846803</v>
      </c>
    </row>
    <row r="41" spans="1:3" x14ac:dyDescent="0.2">
      <c r="A41" s="29">
        <v>44480</v>
      </c>
      <c r="B41" s="31">
        <v>63.007854041397501</v>
      </c>
      <c r="C41" s="31">
        <v>58.118311031745002</v>
      </c>
    </row>
    <row r="42" spans="1:3" x14ac:dyDescent="0.2">
      <c r="A42" s="29">
        <v>44487</v>
      </c>
      <c r="B42" s="31">
        <v>63.490281918911201</v>
      </c>
      <c r="C42" s="31">
        <v>58.922947912016298</v>
      </c>
    </row>
    <row r="43" spans="1:3" x14ac:dyDescent="0.2">
      <c r="A43" s="29">
        <v>44494</v>
      </c>
      <c r="B43" s="31">
        <v>63.927721711719499</v>
      </c>
      <c r="C43" s="31">
        <v>59.986697474631598</v>
      </c>
    </row>
    <row r="44" spans="1:3" x14ac:dyDescent="0.2">
      <c r="A44" s="29">
        <v>44501</v>
      </c>
      <c r="B44" s="31">
        <v>64.628436167184603</v>
      </c>
      <c r="C44" s="31">
        <v>60.915310271600703</v>
      </c>
    </row>
    <row r="45" spans="1:3" x14ac:dyDescent="0.2">
      <c r="A45" s="29">
        <v>44508</v>
      </c>
      <c r="B45" s="31">
        <v>65.4645867124148</v>
      </c>
      <c r="C45" s="31">
        <v>61.4963531171949</v>
      </c>
    </row>
    <row r="46" spans="1:3" x14ac:dyDescent="0.2">
      <c r="A46" s="29">
        <v>44515</v>
      </c>
      <c r="B46" s="31">
        <v>66.497897153694694</v>
      </c>
      <c r="C46" s="31">
        <v>61.954928268922103</v>
      </c>
    </row>
    <row r="47" spans="1:3" x14ac:dyDescent="0.2">
      <c r="A47" s="29">
        <v>44522</v>
      </c>
      <c r="B47" s="31">
        <v>67.605497636392201</v>
      </c>
      <c r="C47" s="31">
        <v>62.3144131806609</v>
      </c>
    </row>
    <row r="48" spans="1:3" x14ac:dyDescent="0.2">
      <c r="A48" s="29">
        <v>44529</v>
      </c>
      <c r="B48" s="31">
        <v>68.823575065970303</v>
      </c>
      <c r="C48" s="31">
        <v>62.617415147383497</v>
      </c>
    </row>
    <row r="49" spans="1:3" x14ac:dyDescent="0.2">
      <c r="A49" s="29">
        <v>44536</v>
      </c>
      <c r="B49" s="31">
        <v>69.869913948732801</v>
      </c>
      <c r="C49" s="31">
        <v>62.860088200871097</v>
      </c>
    </row>
    <row r="50" spans="1:3" x14ac:dyDescent="0.2">
      <c r="A50" s="29">
        <v>44543</v>
      </c>
      <c r="B50" s="31">
        <v>70.746026084615295</v>
      </c>
      <c r="C50" s="31">
        <v>63.098462819290702</v>
      </c>
    </row>
    <row r="51" spans="1:3" x14ac:dyDescent="0.2">
      <c r="A51" s="29">
        <v>44550</v>
      </c>
      <c r="B51" s="31">
        <v>71.366143307849001</v>
      </c>
      <c r="C51" s="31">
        <v>63.292872742190397</v>
      </c>
    </row>
    <row r="52" spans="1:3" x14ac:dyDescent="0.2">
      <c r="A52" s="29">
        <v>44557</v>
      </c>
      <c r="B52" s="31">
        <v>71.926607024072794</v>
      </c>
      <c r="C52" s="31">
        <v>63.506889561891398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B547-11E4-44E0-8B74-92012A02BBE1}">
  <sheetPr>
    <tabColor rgb="FF00B050"/>
  </sheetPr>
  <dimension ref="C3:L35"/>
  <sheetViews>
    <sheetView showGridLines="0" zoomScale="80" zoomScaleNormal="80" workbookViewId="0">
      <selection activeCell="B1" sqref="B1"/>
    </sheetView>
  </sheetViews>
  <sheetFormatPr defaultRowHeight="15" x14ac:dyDescent="0.25"/>
  <cols>
    <col min="3" max="3" width="14" bestFit="1" customWidth="1"/>
    <col min="4" max="4" width="15.7109375" bestFit="1" customWidth="1"/>
    <col min="5" max="5" width="11.42578125" bestFit="1" customWidth="1"/>
    <col min="10" max="10" width="14" bestFit="1" customWidth="1"/>
    <col min="11" max="11" width="12" bestFit="1" customWidth="1"/>
    <col min="12" max="12" width="14.5703125" bestFit="1" customWidth="1"/>
  </cols>
  <sheetData>
    <row r="3" spans="3:12" x14ac:dyDescent="0.25">
      <c r="C3" s="37" t="s">
        <v>182</v>
      </c>
      <c r="D3" s="37"/>
      <c r="E3" s="37"/>
    </row>
    <row r="4" spans="3:12" x14ac:dyDescent="0.25">
      <c r="C4" s="36" t="s">
        <v>53</v>
      </c>
      <c r="D4" s="36" t="s">
        <v>164</v>
      </c>
      <c r="E4" s="36" t="s">
        <v>165</v>
      </c>
      <c r="J4" s="32" t="s">
        <v>179</v>
      </c>
      <c r="K4" s="32" t="s">
        <v>180</v>
      </c>
      <c r="L4" s="32" t="s">
        <v>181</v>
      </c>
    </row>
    <row r="5" spans="3:12" x14ac:dyDescent="0.25">
      <c r="C5" s="32" t="s">
        <v>166</v>
      </c>
      <c r="D5" s="32" t="s">
        <v>114</v>
      </c>
      <c r="E5" s="33">
        <v>24.855599999999999</v>
      </c>
      <c r="J5" s="32" t="s">
        <v>166</v>
      </c>
      <c r="K5" s="32" t="s">
        <v>114</v>
      </c>
      <c r="L5" s="32">
        <v>2.5499999999999998</v>
      </c>
    </row>
    <row r="6" spans="3:12" x14ac:dyDescent="0.25">
      <c r="C6" s="32" t="s">
        <v>167</v>
      </c>
      <c r="D6" s="32" t="s">
        <v>168</v>
      </c>
      <c r="E6" s="33">
        <v>29.152200000000001</v>
      </c>
      <c r="J6" s="32" t="s">
        <v>166</v>
      </c>
      <c r="K6" s="32" t="s">
        <v>175</v>
      </c>
      <c r="L6" s="32">
        <v>0.85</v>
      </c>
    </row>
    <row r="7" spans="3:12" x14ac:dyDescent="0.25">
      <c r="C7" s="32" t="s">
        <v>169</v>
      </c>
      <c r="D7" s="32" t="s">
        <v>170</v>
      </c>
      <c r="E7" s="33">
        <v>35.438699999999997</v>
      </c>
      <c r="J7" s="32" t="s">
        <v>167</v>
      </c>
      <c r="K7" s="32" t="s">
        <v>168</v>
      </c>
      <c r="L7" s="32">
        <v>0.59</v>
      </c>
    </row>
    <row r="8" spans="3:12" x14ac:dyDescent="0.25">
      <c r="C8" s="32" t="s">
        <v>171</v>
      </c>
      <c r="D8" s="32" t="s">
        <v>172</v>
      </c>
      <c r="E8" s="33">
        <v>28.1127</v>
      </c>
      <c r="J8" s="32" t="s">
        <v>167</v>
      </c>
      <c r="K8" s="32" t="s">
        <v>176</v>
      </c>
      <c r="L8" s="32">
        <v>1.1599999999999999</v>
      </c>
    </row>
    <row r="9" spans="3:12" x14ac:dyDescent="0.25">
      <c r="C9" s="32" t="s">
        <v>112</v>
      </c>
      <c r="D9" s="32" t="s">
        <v>173</v>
      </c>
      <c r="E9" s="33">
        <v>32.815199999999997</v>
      </c>
      <c r="J9" s="32" t="s">
        <v>169</v>
      </c>
      <c r="K9" s="32" t="s">
        <v>170</v>
      </c>
      <c r="L9" s="32">
        <v>1.06</v>
      </c>
    </row>
    <row r="10" spans="3:12" x14ac:dyDescent="0.25">
      <c r="C10" s="32" t="s">
        <v>174</v>
      </c>
      <c r="D10" s="32" t="s">
        <v>99</v>
      </c>
      <c r="E10" s="33">
        <v>28.7529</v>
      </c>
      <c r="J10" s="32" t="s">
        <v>169</v>
      </c>
      <c r="K10" s="32" t="s">
        <v>177</v>
      </c>
      <c r="L10" s="32">
        <v>0.09</v>
      </c>
    </row>
    <row r="11" spans="3:12" x14ac:dyDescent="0.25">
      <c r="C11" s="34"/>
      <c r="D11" s="34"/>
      <c r="E11" s="35"/>
      <c r="J11" s="32" t="s">
        <v>171</v>
      </c>
      <c r="K11" s="32" t="s">
        <v>172</v>
      </c>
      <c r="L11" s="32">
        <v>0.76</v>
      </c>
    </row>
    <row r="12" spans="3:12" x14ac:dyDescent="0.25">
      <c r="J12" s="32" t="s">
        <v>171</v>
      </c>
      <c r="K12" s="32" t="s">
        <v>178</v>
      </c>
      <c r="L12" s="32">
        <v>0.83</v>
      </c>
    </row>
    <row r="13" spans="3:12" x14ac:dyDescent="0.25">
      <c r="C13" s="38" t="s">
        <v>183</v>
      </c>
      <c r="D13" s="38"/>
      <c r="E13" s="38"/>
      <c r="J13" s="32" t="s">
        <v>112</v>
      </c>
      <c r="K13" s="32" t="s">
        <v>173</v>
      </c>
      <c r="L13" s="32">
        <v>0.47</v>
      </c>
    </row>
    <row r="14" spans="3:12" x14ac:dyDescent="0.25">
      <c r="C14" s="36" t="s">
        <v>53</v>
      </c>
      <c r="D14" s="36" t="s">
        <v>164</v>
      </c>
      <c r="E14" s="36" t="s">
        <v>165</v>
      </c>
      <c r="J14" s="32" t="s">
        <v>112</v>
      </c>
      <c r="K14" s="32" t="s">
        <v>119</v>
      </c>
      <c r="L14" s="32">
        <v>0.2</v>
      </c>
    </row>
    <row r="15" spans="3:12" x14ac:dyDescent="0.25">
      <c r="C15" s="32" t="s">
        <v>166</v>
      </c>
      <c r="D15" s="32" t="s">
        <v>175</v>
      </c>
      <c r="E15" s="33">
        <v>3.7290000000000001</v>
      </c>
      <c r="J15" s="32" t="s">
        <v>174</v>
      </c>
      <c r="K15" s="32" t="s">
        <v>99</v>
      </c>
      <c r="L15" s="32">
        <v>1.22</v>
      </c>
    </row>
    <row r="16" spans="3:12" x14ac:dyDescent="0.25">
      <c r="C16" s="32" t="s">
        <v>167</v>
      </c>
      <c r="D16" s="32" t="s">
        <v>176</v>
      </c>
      <c r="E16" s="33">
        <v>6.3590999999999998</v>
      </c>
      <c r="J16" s="32" t="s">
        <v>174</v>
      </c>
      <c r="K16" s="32" t="s">
        <v>107</v>
      </c>
      <c r="L16" s="32">
        <v>3.37</v>
      </c>
    </row>
    <row r="17" spans="3:5" x14ac:dyDescent="0.25">
      <c r="C17" s="32" t="s">
        <v>169</v>
      </c>
      <c r="D17" s="32" t="s">
        <v>177</v>
      </c>
      <c r="E17" s="33">
        <v>14.2296</v>
      </c>
    </row>
    <row r="18" spans="3:5" x14ac:dyDescent="0.25">
      <c r="C18" s="32" t="s">
        <v>171</v>
      </c>
      <c r="D18" s="32" t="s">
        <v>178</v>
      </c>
      <c r="E18" s="33">
        <v>6.6429</v>
      </c>
    </row>
    <row r="19" spans="3:5" x14ac:dyDescent="0.25">
      <c r="C19" s="32" t="s">
        <v>112</v>
      </c>
      <c r="D19" s="32" t="s">
        <v>119</v>
      </c>
      <c r="E19" s="33">
        <v>15.2163</v>
      </c>
    </row>
    <row r="20" spans="3:5" x14ac:dyDescent="0.25">
      <c r="C20" s="32" t="s">
        <v>174</v>
      </c>
      <c r="D20" s="32" t="s">
        <v>107</v>
      </c>
      <c r="E20" s="33">
        <v>6.9762000000000004</v>
      </c>
    </row>
    <row r="21" spans="3:5" x14ac:dyDescent="0.25">
      <c r="C21" s="34"/>
      <c r="D21" s="34"/>
      <c r="E21" s="34"/>
    </row>
    <row r="23" spans="3:5" x14ac:dyDescent="0.25">
      <c r="C23" s="32" t="s">
        <v>164</v>
      </c>
      <c r="D23" s="32" t="s">
        <v>184</v>
      </c>
    </row>
    <row r="24" spans="3:5" x14ac:dyDescent="0.25">
      <c r="C24" s="32" t="s">
        <v>107</v>
      </c>
      <c r="D24" s="32">
        <v>3.37</v>
      </c>
    </row>
    <row r="25" spans="3:5" x14ac:dyDescent="0.25">
      <c r="C25" s="32" t="s">
        <v>114</v>
      </c>
      <c r="D25" s="32">
        <v>2.5499999999999998</v>
      </c>
    </row>
    <row r="26" spans="3:5" x14ac:dyDescent="0.25">
      <c r="C26" s="32" t="s">
        <v>99</v>
      </c>
      <c r="D26" s="32">
        <v>1.22</v>
      </c>
    </row>
    <row r="27" spans="3:5" x14ac:dyDescent="0.25">
      <c r="C27" s="32" t="s">
        <v>176</v>
      </c>
      <c r="D27" s="32">
        <v>1.1599999999999999</v>
      </c>
    </row>
    <row r="28" spans="3:5" x14ac:dyDescent="0.25">
      <c r="C28" s="32" t="s">
        <v>170</v>
      </c>
      <c r="D28" s="32">
        <v>1.06</v>
      </c>
    </row>
    <row r="29" spans="3:5" x14ac:dyDescent="0.25">
      <c r="C29" s="32" t="s">
        <v>175</v>
      </c>
      <c r="D29" s="32">
        <v>0.85</v>
      </c>
    </row>
    <row r="30" spans="3:5" x14ac:dyDescent="0.25">
      <c r="C30" s="32" t="s">
        <v>178</v>
      </c>
      <c r="D30" s="32">
        <v>0.83</v>
      </c>
    </row>
    <row r="31" spans="3:5" x14ac:dyDescent="0.25">
      <c r="C31" s="32" t="s">
        <v>172</v>
      </c>
      <c r="D31" s="32">
        <v>0.76</v>
      </c>
    </row>
    <row r="32" spans="3:5" x14ac:dyDescent="0.25">
      <c r="C32" s="32" t="s">
        <v>168</v>
      </c>
      <c r="D32" s="32">
        <v>0.59</v>
      </c>
    </row>
    <row r="33" spans="3:4" x14ac:dyDescent="0.25">
      <c r="C33" s="32" t="s">
        <v>173</v>
      </c>
      <c r="D33" s="32">
        <v>0.47</v>
      </c>
    </row>
    <row r="34" spans="3:4" x14ac:dyDescent="0.25">
      <c r="C34" s="32" t="s">
        <v>119</v>
      </c>
      <c r="D34" s="32">
        <v>0.2</v>
      </c>
    </row>
    <row r="35" spans="3:4" x14ac:dyDescent="0.25">
      <c r="C35" s="32" t="s">
        <v>177</v>
      </c>
      <c r="D35" s="32">
        <v>0.09</v>
      </c>
    </row>
  </sheetData>
  <mergeCells count="2">
    <mergeCell ref="C3:E3"/>
    <mergeCell ref="C13:E13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92C4-9D9F-4514-AC22-C3BA6B6DDFD3}">
  <sheetPr>
    <tabColor rgb="FF00B050"/>
  </sheetPr>
  <dimension ref="A2:X103"/>
  <sheetViews>
    <sheetView showGridLines="0" zoomScale="60" zoomScaleNormal="60" workbookViewId="0">
      <selection activeCell="T7" sqref="T7"/>
    </sheetView>
  </sheetViews>
  <sheetFormatPr defaultRowHeight="15" x14ac:dyDescent="0.25"/>
  <cols>
    <col min="1" max="1" width="7.7109375" bestFit="1" customWidth="1"/>
    <col min="2" max="2" width="16.5703125" bestFit="1" customWidth="1"/>
    <col min="3" max="3" width="15.140625" bestFit="1" customWidth="1"/>
    <col min="4" max="4" width="18.28515625" bestFit="1" customWidth="1"/>
    <col min="5" max="5" width="20" bestFit="1" customWidth="1"/>
    <col min="6" max="6" width="18.7109375" bestFit="1" customWidth="1"/>
    <col min="7" max="7" width="19.7109375" bestFit="1" customWidth="1"/>
    <col min="24" max="24" width="5" style="45" customWidth="1"/>
  </cols>
  <sheetData>
    <row r="2" spans="1:7" x14ac:dyDescent="0.2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 x14ac:dyDescent="0.25">
      <c r="A3" t="s">
        <v>192</v>
      </c>
      <c r="B3">
        <v>0</v>
      </c>
      <c r="C3">
        <v>9823</v>
      </c>
      <c r="D3">
        <v>14</v>
      </c>
      <c r="E3">
        <v>11</v>
      </c>
      <c r="F3">
        <v>9</v>
      </c>
      <c r="G3">
        <v>0</v>
      </c>
    </row>
    <row r="4" spans="1:7" x14ac:dyDescent="0.25">
      <c r="A4" t="s">
        <v>193</v>
      </c>
      <c r="B4">
        <v>3</v>
      </c>
      <c r="C4">
        <v>73497</v>
      </c>
      <c r="D4">
        <v>1096</v>
      </c>
      <c r="E4">
        <v>79</v>
      </c>
      <c r="F4">
        <v>17</v>
      </c>
      <c r="G4">
        <v>2</v>
      </c>
    </row>
    <row r="5" spans="1:7" x14ac:dyDescent="0.25">
      <c r="A5" t="s">
        <v>194</v>
      </c>
      <c r="B5">
        <v>5658</v>
      </c>
      <c r="C5">
        <v>86460</v>
      </c>
      <c r="D5">
        <v>402635</v>
      </c>
      <c r="E5">
        <v>185427</v>
      </c>
      <c r="F5">
        <v>5050</v>
      </c>
      <c r="G5">
        <v>12483</v>
      </c>
    </row>
    <row r="6" spans="1:7" x14ac:dyDescent="0.25">
      <c r="A6" t="s">
        <v>195</v>
      </c>
      <c r="B6">
        <v>31978</v>
      </c>
      <c r="C6">
        <v>334418</v>
      </c>
      <c r="D6">
        <v>764888</v>
      </c>
      <c r="E6">
        <v>943311</v>
      </c>
      <c r="F6">
        <v>3056</v>
      </c>
      <c r="G6">
        <v>145246</v>
      </c>
    </row>
    <row r="7" spans="1:7" x14ac:dyDescent="0.25">
      <c r="A7" t="s">
        <v>196</v>
      </c>
      <c r="B7">
        <v>106939</v>
      </c>
      <c r="C7">
        <v>601599</v>
      </c>
      <c r="D7">
        <v>609602</v>
      </c>
      <c r="E7">
        <v>916622</v>
      </c>
      <c r="F7">
        <v>500</v>
      </c>
      <c r="G7">
        <v>655117</v>
      </c>
    </row>
    <row r="8" spans="1:7" x14ac:dyDescent="0.25">
      <c r="A8" t="s">
        <v>197</v>
      </c>
      <c r="B8">
        <v>256265</v>
      </c>
      <c r="C8">
        <v>1150241</v>
      </c>
      <c r="D8">
        <v>442882</v>
      </c>
      <c r="E8">
        <v>1056250</v>
      </c>
      <c r="F8">
        <v>702</v>
      </c>
      <c r="G8">
        <v>1362062</v>
      </c>
    </row>
    <row r="9" spans="1:7" x14ac:dyDescent="0.25">
      <c r="A9" t="s">
        <v>198</v>
      </c>
      <c r="B9">
        <v>516509</v>
      </c>
      <c r="C9">
        <v>1925651</v>
      </c>
      <c r="D9">
        <v>432334</v>
      </c>
      <c r="E9">
        <v>2265908</v>
      </c>
      <c r="F9">
        <v>8743</v>
      </c>
      <c r="G9">
        <v>1824829</v>
      </c>
    </row>
    <row r="10" spans="1:7" x14ac:dyDescent="0.25">
      <c r="A10" t="s">
        <v>199</v>
      </c>
      <c r="B10">
        <v>335551</v>
      </c>
      <c r="C10">
        <v>2995166</v>
      </c>
      <c r="D10">
        <v>811092</v>
      </c>
      <c r="E10">
        <v>1865161</v>
      </c>
      <c r="F10">
        <v>11412</v>
      </c>
      <c r="G10">
        <v>2269540</v>
      </c>
    </row>
    <row r="11" spans="1:7" x14ac:dyDescent="0.25">
      <c r="A11" t="s">
        <v>200</v>
      </c>
      <c r="B11">
        <v>229879</v>
      </c>
      <c r="C11">
        <v>3712163</v>
      </c>
      <c r="D11">
        <v>1394366</v>
      </c>
      <c r="E11">
        <v>1512017</v>
      </c>
      <c r="F11">
        <v>3888</v>
      </c>
      <c r="G11">
        <v>1781945</v>
      </c>
    </row>
    <row r="12" spans="1:7" x14ac:dyDescent="0.25">
      <c r="A12" t="s">
        <v>201</v>
      </c>
      <c r="B12">
        <v>302963</v>
      </c>
      <c r="C12">
        <v>3274607</v>
      </c>
      <c r="D12">
        <v>4369575</v>
      </c>
      <c r="E12">
        <v>2204133</v>
      </c>
      <c r="F12">
        <v>8400</v>
      </c>
      <c r="G12">
        <v>1611547</v>
      </c>
    </row>
    <row r="13" spans="1:7" x14ac:dyDescent="0.25">
      <c r="A13" t="s">
        <v>202</v>
      </c>
      <c r="B13">
        <v>394177</v>
      </c>
      <c r="C13">
        <v>3177439</v>
      </c>
      <c r="D13">
        <v>7809244</v>
      </c>
      <c r="E13">
        <v>4857904</v>
      </c>
      <c r="F13">
        <v>9459</v>
      </c>
      <c r="G13">
        <v>1466671</v>
      </c>
    </row>
    <row r="14" spans="1:7" x14ac:dyDescent="0.25">
      <c r="A14" t="s">
        <v>203</v>
      </c>
      <c r="B14">
        <v>567930</v>
      </c>
      <c r="C14">
        <v>3161359</v>
      </c>
      <c r="D14">
        <v>6192034</v>
      </c>
      <c r="E14">
        <v>6892957</v>
      </c>
      <c r="F14">
        <v>3948</v>
      </c>
      <c r="G14">
        <v>1982898</v>
      </c>
    </row>
    <row r="15" spans="1:7" x14ac:dyDescent="0.25">
      <c r="A15" t="s">
        <v>204</v>
      </c>
      <c r="B15">
        <v>829867</v>
      </c>
      <c r="C15">
        <v>2424773</v>
      </c>
      <c r="D15">
        <v>6885531</v>
      </c>
      <c r="E15">
        <v>7177653</v>
      </c>
      <c r="F15">
        <v>2144</v>
      </c>
      <c r="G15">
        <v>2731881</v>
      </c>
    </row>
    <row r="16" spans="1:7" x14ac:dyDescent="0.25">
      <c r="A16" t="s">
        <v>205</v>
      </c>
      <c r="B16">
        <v>345901</v>
      </c>
      <c r="C16">
        <v>1899188</v>
      </c>
      <c r="D16">
        <v>3760880</v>
      </c>
      <c r="E16">
        <v>2908536</v>
      </c>
      <c r="F16">
        <v>1188</v>
      </c>
      <c r="G16">
        <v>2106340</v>
      </c>
    </row>
    <row r="17" spans="1:7" x14ac:dyDescent="0.25">
      <c r="A17" t="s">
        <v>206</v>
      </c>
      <c r="B17">
        <v>327340</v>
      </c>
      <c r="C17">
        <v>3377847</v>
      </c>
      <c r="D17">
        <v>5194730</v>
      </c>
      <c r="E17">
        <v>2171962</v>
      </c>
      <c r="F17">
        <v>6045</v>
      </c>
      <c r="G17">
        <v>3098071</v>
      </c>
    </row>
    <row r="18" spans="1:7" x14ac:dyDescent="0.25">
      <c r="A18" t="s">
        <v>207</v>
      </c>
      <c r="B18">
        <v>347579</v>
      </c>
      <c r="C18">
        <v>10688909</v>
      </c>
      <c r="D18">
        <v>4800600</v>
      </c>
      <c r="E18">
        <v>2352524</v>
      </c>
      <c r="F18">
        <v>6098</v>
      </c>
      <c r="G18">
        <v>3768703</v>
      </c>
    </row>
    <row r="19" spans="1:7" x14ac:dyDescent="0.25">
      <c r="A19" t="s">
        <v>208</v>
      </c>
      <c r="B19">
        <v>287495</v>
      </c>
      <c r="C19">
        <v>12053536</v>
      </c>
      <c r="D19">
        <v>2710782</v>
      </c>
      <c r="E19">
        <v>1461025</v>
      </c>
      <c r="F19">
        <v>5721</v>
      </c>
      <c r="G19">
        <v>3985418</v>
      </c>
    </row>
    <row r="20" spans="1:7" x14ac:dyDescent="0.25">
      <c r="A20" t="s">
        <v>209</v>
      </c>
      <c r="B20">
        <v>643891</v>
      </c>
      <c r="C20">
        <v>4620180</v>
      </c>
      <c r="D20">
        <v>1332915</v>
      </c>
      <c r="E20">
        <v>761142</v>
      </c>
      <c r="F20">
        <v>6383</v>
      </c>
      <c r="G20">
        <v>4035778</v>
      </c>
    </row>
    <row r="21" spans="1:7" x14ac:dyDescent="0.25">
      <c r="A21" t="s">
        <v>210</v>
      </c>
      <c r="B21">
        <v>1220614</v>
      </c>
      <c r="C21">
        <v>6158654</v>
      </c>
      <c r="D21">
        <v>3301999</v>
      </c>
      <c r="E21">
        <v>2182785</v>
      </c>
      <c r="F21">
        <v>30229</v>
      </c>
      <c r="G21">
        <v>2687502</v>
      </c>
    </row>
    <row r="22" spans="1:7" x14ac:dyDescent="0.25">
      <c r="A22" t="s">
        <v>211</v>
      </c>
      <c r="B22">
        <v>1122757</v>
      </c>
      <c r="C22">
        <v>8087800</v>
      </c>
      <c r="D22">
        <v>4062929</v>
      </c>
      <c r="E22">
        <v>5316918</v>
      </c>
      <c r="F22">
        <v>62024</v>
      </c>
      <c r="G22">
        <v>1434886</v>
      </c>
    </row>
    <row r="23" spans="1:7" x14ac:dyDescent="0.25">
      <c r="A23" t="s">
        <v>212</v>
      </c>
      <c r="B23">
        <v>524685</v>
      </c>
      <c r="C23">
        <v>5839961</v>
      </c>
      <c r="D23">
        <v>3604530</v>
      </c>
      <c r="E23">
        <v>5121958</v>
      </c>
      <c r="F23">
        <v>70994</v>
      </c>
      <c r="G23">
        <v>877837</v>
      </c>
    </row>
    <row r="24" spans="1:7" x14ac:dyDescent="0.25">
      <c r="A24" t="s">
        <v>213</v>
      </c>
      <c r="B24">
        <v>204774</v>
      </c>
      <c r="C24">
        <v>3699129</v>
      </c>
      <c r="D24">
        <v>5726090</v>
      </c>
      <c r="E24">
        <v>3147325</v>
      </c>
      <c r="F24">
        <v>88222</v>
      </c>
      <c r="G24">
        <v>637573</v>
      </c>
    </row>
    <row r="25" spans="1:7" x14ac:dyDescent="0.25">
      <c r="A25" t="s">
        <v>214</v>
      </c>
      <c r="B25">
        <v>186801</v>
      </c>
      <c r="C25">
        <v>2799248</v>
      </c>
      <c r="D25">
        <v>8945913</v>
      </c>
      <c r="E25">
        <v>2717593</v>
      </c>
      <c r="F25">
        <v>51404</v>
      </c>
      <c r="G25">
        <v>572900</v>
      </c>
    </row>
    <row r="26" spans="1:7" x14ac:dyDescent="0.25">
      <c r="A26" t="s">
        <v>215</v>
      </c>
      <c r="B26">
        <v>1061679</v>
      </c>
      <c r="C26">
        <v>2495589</v>
      </c>
      <c r="D26">
        <v>12865844</v>
      </c>
      <c r="E26">
        <v>6084987</v>
      </c>
      <c r="F26">
        <v>163272</v>
      </c>
      <c r="G26">
        <v>836771</v>
      </c>
    </row>
    <row r="27" spans="1:7" x14ac:dyDescent="0.25">
      <c r="A27" t="s">
        <v>216</v>
      </c>
      <c r="B27">
        <v>1241829</v>
      </c>
      <c r="C27">
        <v>15514869</v>
      </c>
      <c r="D27">
        <v>40790536</v>
      </c>
      <c r="E27">
        <v>23773341</v>
      </c>
      <c r="F27">
        <v>1994163</v>
      </c>
      <c r="G27">
        <v>8474388</v>
      </c>
    </row>
    <row r="28" spans="1:7" x14ac:dyDescent="0.25">
      <c r="A28" t="s">
        <v>217</v>
      </c>
      <c r="B28">
        <v>606570</v>
      </c>
      <c r="C28">
        <v>16744250</v>
      </c>
      <c r="D28">
        <v>29413604</v>
      </c>
      <c r="E28">
        <v>5433400</v>
      </c>
      <c r="F28">
        <v>882688</v>
      </c>
      <c r="G28">
        <v>5851240</v>
      </c>
    </row>
    <row r="29" spans="1:7" x14ac:dyDescent="0.25">
      <c r="A29" t="s">
        <v>218</v>
      </c>
      <c r="B29">
        <v>233678</v>
      </c>
      <c r="C29">
        <v>22469713</v>
      </c>
      <c r="D29">
        <v>21118484</v>
      </c>
      <c r="E29">
        <v>1474642</v>
      </c>
      <c r="F29">
        <v>1740940</v>
      </c>
      <c r="G29">
        <v>1844233</v>
      </c>
    </row>
    <row r="30" spans="1:7" x14ac:dyDescent="0.25">
      <c r="A30" t="s">
        <v>219</v>
      </c>
      <c r="B30">
        <v>160186</v>
      </c>
      <c r="C30">
        <v>8101077</v>
      </c>
      <c r="D30">
        <v>12961242</v>
      </c>
      <c r="E30">
        <v>1639016</v>
      </c>
      <c r="F30">
        <v>1639149</v>
      </c>
      <c r="G30">
        <v>727674</v>
      </c>
    </row>
    <row r="31" spans="1:7" x14ac:dyDescent="0.25">
      <c r="A31" t="s">
        <v>220</v>
      </c>
      <c r="B31">
        <v>236708</v>
      </c>
      <c r="C31">
        <v>4468876</v>
      </c>
      <c r="D31">
        <v>6502124</v>
      </c>
      <c r="E31">
        <v>3221297</v>
      </c>
      <c r="F31">
        <v>1730560</v>
      </c>
      <c r="G31">
        <v>911269</v>
      </c>
    </row>
    <row r="32" spans="1:7" x14ac:dyDescent="0.25">
      <c r="A32" t="s">
        <v>221</v>
      </c>
      <c r="B32">
        <v>187681</v>
      </c>
      <c r="C32">
        <v>3599052</v>
      </c>
      <c r="D32">
        <v>6000968</v>
      </c>
      <c r="E32">
        <v>3810971</v>
      </c>
      <c r="F32">
        <v>967371</v>
      </c>
      <c r="G32">
        <v>1850382</v>
      </c>
    </row>
    <row r="33" spans="1:7" x14ac:dyDescent="0.25">
      <c r="A33" t="s">
        <v>222</v>
      </c>
      <c r="B33">
        <v>222430</v>
      </c>
      <c r="C33">
        <v>8812558</v>
      </c>
      <c r="D33">
        <v>12799273</v>
      </c>
      <c r="E33">
        <v>5308125</v>
      </c>
      <c r="F33">
        <v>1425766</v>
      </c>
      <c r="G33">
        <v>2668165</v>
      </c>
    </row>
    <row r="34" spans="1:7" x14ac:dyDescent="0.25">
      <c r="A34" t="s">
        <v>223</v>
      </c>
      <c r="B34">
        <v>88706</v>
      </c>
      <c r="C34">
        <v>13134974</v>
      </c>
      <c r="D34">
        <v>5492486</v>
      </c>
      <c r="E34">
        <v>3462254</v>
      </c>
      <c r="F34">
        <v>933992</v>
      </c>
      <c r="G34">
        <v>1358225</v>
      </c>
    </row>
    <row r="35" spans="1:7" x14ac:dyDescent="0.25">
      <c r="A35" t="s">
        <v>224</v>
      </c>
      <c r="B35">
        <v>47056</v>
      </c>
      <c r="C35">
        <v>6058083</v>
      </c>
      <c r="D35">
        <v>5176164</v>
      </c>
      <c r="E35">
        <v>2100287</v>
      </c>
      <c r="F35">
        <v>242098</v>
      </c>
      <c r="G35">
        <v>480702</v>
      </c>
    </row>
    <row r="36" spans="1:7" x14ac:dyDescent="0.25">
      <c r="A36" t="s">
        <v>225</v>
      </c>
      <c r="B36">
        <v>33104</v>
      </c>
      <c r="C36">
        <v>3881943</v>
      </c>
      <c r="D36">
        <v>7754783</v>
      </c>
      <c r="E36">
        <v>1398705</v>
      </c>
      <c r="F36">
        <v>267892</v>
      </c>
      <c r="G36">
        <v>345411</v>
      </c>
    </row>
    <row r="37" spans="1:7" x14ac:dyDescent="0.25">
      <c r="A37" t="s">
        <v>226</v>
      </c>
      <c r="B37">
        <v>49452</v>
      </c>
      <c r="C37">
        <v>5312790</v>
      </c>
      <c r="D37">
        <v>3561937</v>
      </c>
      <c r="E37">
        <v>1303325</v>
      </c>
      <c r="F37">
        <v>380420</v>
      </c>
      <c r="G37">
        <v>628847</v>
      </c>
    </row>
    <row r="38" spans="1:7" x14ac:dyDescent="0.25">
      <c r="A38" t="s">
        <v>227</v>
      </c>
      <c r="B38">
        <v>42558</v>
      </c>
      <c r="C38">
        <v>81822590</v>
      </c>
      <c r="D38">
        <v>4322227</v>
      </c>
      <c r="E38">
        <v>2476540</v>
      </c>
      <c r="F38">
        <v>565082</v>
      </c>
      <c r="G38">
        <v>1753781</v>
      </c>
    </row>
    <row r="39" spans="1:7" x14ac:dyDescent="0.25">
      <c r="A39" t="s">
        <v>228</v>
      </c>
      <c r="B39">
        <v>36624</v>
      </c>
      <c r="C39">
        <v>18160227</v>
      </c>
      <c r="D39">
        <v>1906820</v>
      </c>
      <c r="E39">
        <v>1802031</v>
      </c>
      <c r="F39">
        <v>289643</v>
      </c>
      <c r="G39">
        <v>835257</v>
      </c>
    </row>
    <row r="40" spans="1:7" x14ac:dyDescent="0.25">
      <c r="A40" t="s">
        <v>229</v>
      </c>
      <c r="B40">
        <v>17661</v>
      </c>
      <c r="C40">
        <v>1680275</v>
      </c>
      <c r="D40">
        <v>1469846</v>
      </c>
      <c r="E40">
        <v>1257710</v>
      </c>
      <c r="F40">
        <v>102663</v>
      </c>
      <c r="G40">
        <v>303239</v>
      </c>
    </row>
    <row r="41" spans="1:7" x14ac:dyDescent="0.25">
      <c r="A41" t="s">
        <v>230</v>
      </c>
      <c r="B41">
        <v>18819</v>
      </c>
      <c r="C41">
        <v>937078</v>
      </c>
      <c r="D41">
        <v>1542563</v>
      </c>
      <c r="E41">
        <v>843727</v>
      </c>
      <c r="F41">
        <v>132904</v>
      </c>
      <c r="G41">
        <v>347186</v>
      </c>
    </row>
    <row r="42" spans="1:7" x14ac:dyDescent="0.25">
      <c r="A42" t="s">
        <v>231</v>
      </c>
      <c r="B42">
        <v>9099</v>
      </c>
      <c r="C42">
        <v>1131407</v>
      </c>
      <c r="D42">
        <v>1044266</v>
      </c>
      <c r="E42">
        <v>673389</v>
      </c>
      <c r="F42">
        <v>160225</v>
      </c>
      <c r="G42">
        <v>231850</v>
      </c>
    </row>
    <row r="43" spans="1:7" x14ac:dyDescent="0.25">
      <c r="A43" t="s">
        <v>232</v>
      </c>
      <c r="B43">
        <v>11414</v>
      </c>
      <c r="C43">
        <v>1030184</v>
      </c>
      <c r="D43">
        <v>478362</v>
      </c>
      <c r="E43">
        <v>239495</v>
      </c>
      <c r="F43">
        <v>236046</v>
      </c>
      <c r="G43">
        <v>79926</v>
      </c>
    </row>
    <row r="44" spans="1:7" x14ac:dyDescent="0.25">
      <c r="A44" t="s">
        <v>233</v>
      </c>
      <c r="B44">
        <v>8679</v>
      </c>
      <c r="C44">
        <v>561278</v>
      </c>
      <c r="D44">
        <v>213632</v>
      </c>
      <c r="E44">
        <v>19622</v>
      </c>
      <c r="F44">
        <v>114124</v>
      </c>
      <c r="G44">
        <v>17713</v>
      </c>
    </row>
    <row r="45" spans="1:7" x14ac:dyDescent="0.25">
      <c r="A45" t="s">
        <v>234</v>
      </c>
      <c r="B45">
        <v>3997</v>
      </c>
      <c r="C45">
        <v>1144184</v>
      </c>
      <c r="D45">
        <v>81820</v>
      </c>
      <c r="E45">
        <v>21432</v>
      </c>
      <c r="F45">
        <v>62760</v>
      </c>
      <c r="G45">
        <v>16252</v>
      </c>
    </row>
    <row r="46" spans="1:7" x14ac:dyDescent="0.25">
      <c r="A46" t="s">
        <v>235</v>
      </c>
      <c r="B46">
        <v>3363</v>
      </c>
      <c r="C46">
        <v>1288634</v>
      </c>
      <c r="D46">
        <v>160628</v>
      </c>
      <c r="E46">
        <v>38327</v>
      </c>
      <c r="F46">
        <v>35894</v>
      </c>
      <c r="G46">
        <v>17497</v>
      </c>
    </row>
    <row r="47" spans="1:7" x14ac:dyDescent="0.25">
      <c r="A47" t="s">
        <v>236</v>
      </c>
      <c r="B47">
        <v>4226</v>
      </c>
      <c r="C47">
        <v>197370</v>
      </c>
      <c r="D47">
        <v>389802</v>
      </c>
      <c r="E47">
        <v>38678</v>
      </c>
      <c r="F47">
        <v>31436</v>
      </c>
      <c r="G47">
        <v>15026</v>
      </c>
    </row>
    <row r="48" spans="1:7" x14ac:dyDescent="0.25">
      <c r="A48" t="s">
        <v>237</v>
      </c>
      <c r="B48">
        <v>2192</v>
      </c>
      <c r="C48">
        <v>113324</v>
      </c>
      <c r="D48">
        <v>523771</v>
      </c>
      <c r="E48">
        <v>20698</v>
      </c>
      <c r="F48">
        <v>49690</v>
      </c>
      <c r="G48">
        <v>18864</v>
      </c>
    </row>
    <row r="49" spans="1:7" x14ac:dyDescent="0.25">
      <c r="A49" t="s">
        <v>238</v>
      </c>
      <c r="B49">
        <v>2068</v>
      </c>
      <c r="C49">
        <v>59150</v>
      </c>
      <c r="D49">
        <v>299898</v>
      </c>
      <c r="E49">
        <v>243</v>
      </c>
      <c r="F49">
        <v>46936</v>
      </c>
      <c r="G49">
        <v>9553</v>
      </c>
    </row>
    <row r="50" spans="1:7" x14ac:dyDescent="0.25">
      <c r="A50" t="s">
        <v>239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5" spans="1:7" x14ac:dyDescent="0.25">
      <c r="A55" t="s">
        <v>54</v>
      </c>
      <c r="B55" t="s">
        <v>240</v>
      </c>
    </row>
    <row r="56" spans="1:7" x14ac:dyDescent="0.25">
      <c r="A56" s="39" t="s">
        <v>91</v>
      </c>
      <c r="B56" s="39">
        <v>90291442</v>
      </c>
      <c r="C56" s="40" cm="1">
        <f t="array" ref="C56">B56/ta</f>
        <v>0.83683922651116971</v>
      </c>
      <c r="E56" s="45"/>
      <c r="F56" s="46"/>
      <c r="G56" s="47"/>
    </row>
    <row r="57" spans="1:7" x14ac:dyDescent="0.25">
      <c r="A57" s="39" t="s">
        <v>96</v>
      </c>
      <c r="B57" s="39">
        <v>11145852</v>
      </c>
      <c r="C57" s="40" cm="1">
        <f t="array" ref="C57">B57/ta</f>
        <v>0.10330199584682648</v>
      </c>
      <c r="E57" s="45"/>
      <c r="F57" s="46"/>
      <c r="G57" s="47"/>
    </row>
    <row r="58" spans="1:7" x14ac:dyDescent="0.25">
      <c r="A58" t="s">
        <v>108</v>
      </c>
      <c r="B58">
        <v>5252453</v>
      </c>
      <c r="C58" s="20" cm="1">
        <f t="array" ref="C58">B58/ta</f>
        <v>4.8680789767498373E-2</v>
      </c>
      <c r="E58" s="45"/>
      <c r="F58" s="45"/>
      <c r="G58" s="48"/>
    </row>
    <row r="59" spans="1:7" x14ac:dyDescent="0.25">
      <c r="A59" t="s">
        <v>86</v>
      </c>
      <c r="B59">
        <v>252930</v>
      </c>
      <c r="C59" s="20" cm="1">
        <f t="array" ref="C59">B59/ta</f>
        <v>2.3442060606526822E-3</v>
      </c>
    </row>
    <row r="60" spans="1:7" x14ac:dyDescent="0.25">
      <c r="A60" t="s">
        <v>241</v>
      </c>
      <c r="B60">
        <v>170275</v>
      </c>
      <c r="C60" s="20" cm="1">
        <f t="array" ref="C60">B60/ta</f>
        <v>1.5781429129705273E-3</v>
      </c>
    </row>
    <row r="61" spans="1:7" x14ac:dyDescent="0.25">
      <c r="A61" t="s">
        <v>106</v>
      </c>
      <c r="B61">
        <v>149217</v>
      </c>
      <c r="C61" s="20" cm="1">
        <f t="array" ref="C61">B61/ta</f>
        <v>1.3829731378342282E-3</v>
      </c>
      <c r="E61" s="39" t="s">
        <v>91</v>
      </c>
      <c r="F61" s="39" t="s">
        <v>96</v>
      </c>
      <c r="G61" t="s">
        <v>273</v>
      </c>
    </row>
    <row r="62" spans="1:7" x14ac:dyDescent="0.25">
      <c r="A62" t="s">
        <v>242</v>
      </c>
      <c r="B62">
        <v>129677</v>
      </c>
      <c r="C62" s="20" cm="1">
        <f t="array" ref="C62">B62/ta</f>
        <v>1.2018724917062346E-3</v>
      </c>
      <c r="E62" s="40">
        <v>0.83683922651116971</v>
      </c>
      <c r="F62" s="40">
        <v>0.10330199584682648</v>
      </c>
      <c r="G62" s="41">
        <v>5.9858777642003813E-2</v>
      </c>
    </row>
    <row r="63" spans="1:7" x14ac:dyDescent="0.25">
      <c r="A63" t="s">
        <v>98</v>
      </c>
      <c r="B63">
        <v>77354</v>
      </c>
      <c r="C63" s="20" cm="1">
        <f t="array" ref="C63">B63/ta</f>
        <v>7.1693241456421779E-4</v>
      </c>
    </row>
    <row r="64" spans="1:7" x14ac:dyDescent="0.25">
      <c r="A64" t="s">
        <v>78</v>
      </c>
      <c r="B64">
        <v>59849</v>
      </c>
      <c r="C64" s="20" cm="1">
        <f t="array" ref="C64">B64/ta</f>
        <v>5.5469255732417029E-4</v>
      </c>
    </row>
    <row r="65" spans="1:6" x14ac:dyDescent="0.25">
      <c r="A65" t="s">
        <v>243</v>
      </c>
      <c r="B65">
        <v>42301</v>
      </c>
      <c r="C65" s="20" cm="1">
        <f t="array" ref="C65">B65/ta</f>
        <v>3.9205416744423011E-4</v>
      </c>
    </row>
    <row r="66" spans="1:6" x14ac:dyDescent="0.25">
      <c r="A66" t="s">
        <v>109</v>
      </c>
      <c r="B66">
        <v>36184</v>
      </c>
      <c r="C66" s="20" cm="1">
        <f t="array" ref="C66">B66/ta</f>
        <v>3.3536058236925892E-4</v>
      </c>
    </row>
    <row r="67" spans="1:6" ht="16.5" x14ac:dyDescent="0.25">
      <c r="A67" t="s">
        <v>244</v>
      </c>
      <c r="B67">
        <v>33211</v>
      </c>
      <c r="C67" s="20" cm="1">
        <f t="array" ref="C67">B67/ta</f>
        <v>3.0780622101109494E-4</v>
      </c>
      <c r="E67" s="44" t="s">
        <v>180</v>
      </c>
      <c r="F67" s="44" t="s">
        <v>274</v>
      </c>
    </row>
    <row r="68" spans="1:6" ht="16.5" x14ac:dyDescent="0.25">
      <c r="A68" t="s">
        <v>87</v>
      </c>
      <c r="B68">
        <v>31103</v>
      </c>
      <c r="C68" s="20" cm="1">
        <f t="array" ref="C68">B68/ta</f>
        <v>2.8826885345542395E-4</v>
      </c>
      <c r="E68" s="42" t="s">
        <v>91</v>
      </c>
      <c r="F68" s="43">
        <v>0.55123523992366696</v>
      </c>
    </row>
    <row r="69" spans="1:6" x14ac:dyDescent="0.25">
      <c r="A69" t="s">
        <v>245</v>
      </c>
      <c r="B69">
        <v>30399</v>
      </c>
      <c r="C69" s="20" cm="1">
        <f t="array" ref="C69">B69/ta</f>
        <v>2.8174404000229667E-4</v>
      </c>
    </row>
    <row r="70" spans="1:6" x14ac:dyDescent="0.25">
      <c r="A70" t="s">
        <v>95</v>
      </c>
      <c r="B70">
        <v>28807</v>
      </c>
      <c r="C70" s="20" cm="1">
        <f t="array" ref="C70">B70/ta</f>
        <v>2.6698906412533831E-4</v>
      </c>
    </row>
    <row r="71" spans="1:6" x14ac:dyDescent="0.25">
      <c r="A71" t="s">
        <v>102</v>
      </c>
      <c r="B71">
        <v>24781</v>
      </c>
      <c r="C71" s="20" cm="1">
        <f t="array" ref="C71">B71/ta</f>
        <v>2.2967528719026656E-4</v>
      </c>
    </row>
    <row r="72" spans="1:6" x14ac:dyDescent="0.25">
      <c r="A72" t="s">
        <v>246</v>
      </c>
      <c r="B72">
        <v>22854</v>
      </c>
      <c r="C72" s="20" cm="1">
        <f t="array" ref="C72">B72/ta</f>
        <v>2.1181546400251614E-4</v>
      </c>
    </row>
    <row r="73" spans="1:6" x14ac:dyDescent="0.25">
      <c r="A73" t="s">
        <v>247</v>
      </c>
      <c r="B73">
        <v>19962</v>
      </c>
      <c r="C73" s="20" cm="1">
        <f t="array" ref="C73">B73/ta</f>
        <v>1.8501182691949887E-4</v>
      </c>
    </row>
    <row r="74" spans="1:6" x14ac:dyDescent="0.25">
      <c r="A74" t="s">
        <v>248</v>
      </c>
      <c r="B74">
        <v>15875</v>
      </c>
      <c r="C74" s="20" cm="1">
        <f t="array" ref="C74">B74/ta</f>
        <v>1.4713268972783511E-4</v>
      </c>
    </row>
    <row r="75" spans="1:6" x14ac:dyDescent="0.25">
      <c r="A75" t="s">
        <v>249</v>
      </c>
      <c r="B75">
        <v>15793</v>
      </c>
      <c r="C75" s="20" cm="1">
        <f t="array" ref="C75">B75/ta</f>
        <v>1.4637269725176062E-4</v>
      </c>
    </row>
    <row r="76" spans="1:6" x14ac:dyDescent="0.25">
      <c r="A76" t="s">
        <v>250</v>
      </c>
      <c r="B76">
        <v>11367</v>
      </c>
      <c r="C76" s="20" cm="1">
        <f t="array" ref="C76">B76/ta</f>
        <v>1.0535163994559381E-4</v>
      </c>
    </row>
    <row r="77" spans="1:6" x14ac:dyDescent="0.25">
      <c r="A77" t="s">
        <v>251</v>
      </c>
      <c r="B77">
        <v>7395</v>
      </c>
      <c r="C77" s="20" cm="1">
        <f t="array" ref="C77">B77/ta</f>
        <v>6.8538345860619888E-5</v>
      </c>
    </row>
    <row r="78" spans="1:6" x14ac:dyDescent="0.25">
      <c r="A78" t="s">
        <v>252</v>
      </c>
      <c r="B78">
        <v>6794</v>
      </c>
      <c r="C78" s="20" cm="1">
        <f t="array" ref="C78">B78/ta</f>
        <v>6.2968157103049561E-5</v>
      </c>
    </row>
    <row r="79" spans="1:6" x14ac:dyDescent="0.25">
      <c r="A79" t="s">
        <v>253</v>
      </c>
      <c r="B79">
        <v>6344</v>
      </c>
      <c r="C79" s="20" cm="1">
        <f t="array" ref="C79">B79/ta</f>
        <v>5.8797466685567618E-5</v>
      </c>
    </row>
    <row r="80" spans="1:6" x14ac:dyDescent="0.25">
      <c r="A80" t="s">
        <v>254</v>
      </c>
      <c r="B80">
        <v>6088</v>
      </c>
      <c r="C80" s="20" cm="1">
        <f t="array" ref="C80">B80/ta</f>
        <v>5.642480724806678E-5</v>
      </c>
    </row>
    <row r="81" spans="1:3" x14ac:dyDescent="0.25">
      <c r="A81" t="s">
        <v>111</v>
      </c>
      <c r="B81">
        <v>5337</v>
      </c>
      <c r="C81" s="20" cm="1">
        <f t="array" ref="C81">B81/ta</f>
        <v>4.946438835133581E-5</v>
      </c>
    </row>
    <row r="82" spans="1:3" x14ac:dyDescent="0.25">
      <c r="A82" t="s">
        <v>116</v>
      </c>
      <c r="B82">
        <v>4095</v>
      </c>
      <c r="C82" s="20" cm="1">
        <f t="array" ref="C82">B82/ta</f>
        <v>3.7953282799085657E-5</v>
      </c>
    </row>
    <row r="83" spans="1:3" x14ac:dyDescent="0.25">
      <c r="A83" t="s">
        <v>255</v>
      </c>
      <c r="B83">
        <v>3675</v>
      </c>
      <c r="C83" s="20" cm="1">
        <f t="array" ref="C83">B83/ta</f>
        <v>3.4060638409435846E-5</v>
      </c>
    </row>
    <row r="84" spans="1:3" x14ac:dyDescent="0.25">
      <c r="A84" t="s">
        <v>256</v>
      </c>
      <c r="B84">
        <v>2942</v>
      </c>
      <c r="C84" s="20" cm="1">
        <f t="array" ref="C84">B84/ta</f>
        <v>2.7267047129404151E-5</v>
      </c>
    </row>
    <row r="85" spans="1:3" x14ac:dyDescent="0.25">
      <c r="A85" t="s">
        <v>113</v>
      </c>
      <c r="B85">
        <v>2783</v>
      </c>
      <c r="C85" s="20" cm="1">
        <f t="array" ref="C85">B85/ta</f>
        <v>2.5793403181893865E-5</v>
      </c>
    </row>
    <row r="86" spans="1:3" x14ac:dyDescent="0.25">
      <c r="A86" t="s">
        <v>257</v>
      </c>
      <c r="B86">
        <v>2362</v>
      </c>
      <c r="C86" s="20" cm="1">
        <f t="array" ref="C86">B86/ta</f>
        <v>2.1891490591316317E-5</v>
      </c>
    </row>
    <row r="87" spans="1:3" x14ac:dyDescent="0.25">
      <c r="A87" t="s">
        <v>258</v>
      </c>
      <c r="B87">
        <v>1805</v>
      </c>
      <c r="C87" s="20" cm="1">
        <f t="array" ref="C87">B87/ta</f>
        <v>1.6729102674566449E-5</v>
      </c>
    </row>
    <row r="88" spans="1:3" x14ac:dyDescent="0.25">
      <c r="A88" t="s">
        <v>259</v>
      </c>
      <c r="B88">
        <v>982</v>
      </c>
      <c r="C88" s="20" cm="1">
        <f t="array" ref="C88">B88/ta</f>
        <v>9.1013733110383673E-6</v>
      </c>
    </row>
    <row r="89" spans="1:3" x14ac:dyDescent="0.25">
      <c r="A89" t="s">
        <v>260</v>
      </c>
      <c r="B89">
        <v>769</v>
      </c>
      <c r="C89" s="20" cm="1">
        <f t="array" ref="C89">B89/ta</f>
        <v>7.1272465134302485E-6</v>
      </c>
    </row>
    <row r="90" spans="1:3" x14ac:dyDescent="0.25">
      <c r="A90" t="s">
        <v>261</v>
      </c>
      <c r="B90">
        <v>737</v>
      </c>
      <c r="C90" s="20" cm="1">
        <f t="array" ref="C90">B90/ta</f>
        <v>6.8306640837426445E-6</v>
      </c>
    </row>
    <row r="91" spans="1:3" x14ac:dyDescent="0.25">
      <c r="A91" t="s">
        <v>176</v>
      </c>
      <c r="B91">
        <v>600</v>
      </c>
      <c r="C91" s="20" cm="1">
        <f t="array" ref="C91">B91/ta</f>
        <v>5.5609205566425872E-6</v>
      </c>
    </row>
    <row r="92" spans="1:3" x14ac:dyDescent="0.25">
      <c r="A92" t="s">
        <v>262</v>
      </c>
      <c r="B92">
        <v>407</v>
      </c>
      <c r="C92" s="20" cm="1">
        <f t="array" ref="C92">B92/ta</f>
        <v>3.7721577775892212E-6</v>
      </c>
    </row>
    <row r="93" spans="1:3" x14ac:dyDescent="0.25">
      <c r="A93" t="s">
        <v>263</v>
      </c>
      <c r="B93">
        <v>352</v>
      </c>
      <c r="C93" s="20" cm="1">
        <f t="array" ref="C93">B93/ta</f>
        <v>3.2624067265636508E-6</v>
      </c>
    </row>
    <row r="94" spans="1:3" x14ac:dyDescent="0.25">
      <c r="A94" t="s">
        <v>264</v>
      </c>
      <c r="B94">
        <v>268</v>
      </c>
      <c r="C94" s="20" cm="1">
        <f t="array" ref="C94">B94/ta</f>
        <v>2.4838778486336888E-6</v>
      </c>
    </row>
    <row r="95" spans="1:3" x14ac:dyDescent="0.25">
      <c r="A95" t="s">
        <v>265</v>
      </c>
      <c r="B95">
        <v>192</v>
      </c>
      <c r="C95" s="20" cm="1">
        <f t="array" ref="C95">B95/ta</f>
        <v>1.7794945781256278E-6</v>
      </c>
    </row>
    <row r="96" spans="1:3" x14ac:dyDescent="0.25">
      <c r="A96" t="s">
        <v>168</v>
      </c>
      <c r="B96">
        <v>122</v>
      </c>
      <c r="C96" s="20" cm="1">
        <f t="array" ref="C96">B96/ta</f>
        <v>1.1307205131839927E-6</v>
      </c>
    </row>
    <row r="97" spans="1:3" x14ac:dyDescent="0.25">
      <c r="A97" t="s">
        <v>266</v>
      </c>
      <c r="B97">
        <v>64</v>
      </c>
      <c r="C97" s="20" cm="1">
        <f t="array" ref="C97">B97/ta</f>
        <v>5.9316485937520923E-7</v>
      </c>
    </row>
    <row r="98" spans="1:3" x14ac:dyDescent="0.25">
      <c r="A98" t="s">
        <v>267</v>
      </c>
      <c r="B98">
        <v>6</v>
      </c>
      <c r="C98" s="20" cm="1">
        <f t="array" ref="C98">B98/ta</f>
        <v>5.5609205566425868E-8</v>
      </c>
    </row>
    <row r="99" spans="1:3" x14ac:dyDescent="0.25">
      <c r="A99" t="s">
        <v>268</v>
      </c>
      <c r="B99">
        <v>0</v>
      </c>
      <c r="C99" s="20" cm="1">
        <f t="array" ref="C99">B99/ta</f>
        <v>0</v>
      </c>
    </row>
    <row r="100" spans="1:3" x14ac:dyDescent="0.25">
      <c r="A100" t="s">
        <v>269</v>
      </c>
      <c r="B100">
        <v>0</v>
      </c>
      <c r="C100" s="20" cm="1">
        <f t="array" ref="C100">B100/ta</f>
        <v>0</v>
      </c>
    </row>
    <row r="101" spans="1:3" x14ac:dyDescent="0.25">
      <c r="A101" t="s">
        <v>270</v>
      </c>
      <c r="B101">
        <v>0</v>
      </c>
      <c r="C101" s="20" cm="1">
        <f t="array" ref="C101">B101/ta</f>
        <v>0</v>
      </c>
    </row>
    <row r="102" spans="1:3" x14ac:dyDescent="0.25">
      <c r="A102" t="s">
        <v>271</v>
      </c>
      <c r="B102">
        <v>0</v>
      </c>
      <c r="C102" s="20" cm="1">
        <f t="array" ref="C102">B102/ta</f>
        <v>0</v>
      </c>
    </row>
    <row r="103" spans="1:3" x14ac:dyDescent="0.25">
      <c r="A103" t="s">
        <v>272</v>
      </c>
      <c r="B103">
        <f>SUM(B56:B102)</f>
        <v>107895805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Variables tables</vt:lpstr>
      <vt:lpstr>Initial queries 1</vt:lpstr>
      <vt:lpstr>Initial queries 2</vt:lpstr>
      <vt:lpstr>Star-schema</vt:lpstr>
      <vt:lpstr>Analytical question 1</vt:lpstr>
      <vt:lpstr>Analytical question 2</vt:lpstr>
      <vt:lpstr>Analytical question 3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Yacouba Nahoua Sangafowa</dc:creator>
  <cp:lastModifiedBy>Yacouba Nahoua Sangafowa</cp:lastModifiedBy>
  <dcterms:created xsi:type="dcterms:W3CDTF">2023-12-06T04:28:28Z</dcterms:created>
  <dcterms:modified xsi:type="dcterms:W3CDTF">2023-12-07T20:17:07Z</dcterms:modified>
</cp:coreProperties>
</file>