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Harsh SIngh Yadav\OneDrive\Desktop\"/>
    </mc:Choice>
  </mc:AlternateContent>
  <xr:revisionPtr revIDLastSave="0" documentId="8_{9DC608C3-77E7-44BC-9054-ED230CAE4742}" xr6:coauthVersionLast="47" xr6:coauthVersionMax="47" xr10:uidLastSave="{00000000-0000-0000-0000-000000000000}"/>
  <bookViews>
    <workbookView xWindow="-108" yWindow="-108" windowWidth="23256" windowHeight="12456" activeTab="1" xr2:uid="{898BC839-F2CA-4348-948C-D75AD4BD2CFC}"/>
  </bookViews>
  <sheets>
    <sheet name="Pivot table" sheetId="2" r:id="rId1"/>
    <sheet name="Dashboard" sheetId="5" r:id="rId2"/>
    <sheet name="Data" sheetId="1" r:id="rId3"/>
  </sheets>
  <definedNames>
    <definedName name="_xlchart.v5.0" hidden="1">'Pivot table'!$Q$7</definedName>
    <definedName name="_xlchart.v5.1" hidden="1">'Pivot table'!$Q$8:$Q$24</definedName>
    <definedName name="_xlchart.v5.2" hidden="1">'Pivot table'!$R$7</definedName>
    <definedName name="_xlchart.v5.3" hidden="1">'Pivot table'!$R$8:$R$24</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8" i="2" l="1"/>
  <c r="R9" i="2"/>
  <c r="R10" i="2"/>
  <c r="R11" i="2"/>
  <c r="R12" i="2"/>
  <c r="R13" i="2"/>
  <c r="R14" i="2"/>
  <c r="R15" i="2"/>
  <c r="R16" i="2"/>
  <c r="R17" i="2"/>
  <c r="R18" i="2"/>
  <c r="R19" i="2"/>
  <c r="R20" i="2"/>
  <c r="R21" i="2"/>
  <c r="R22" i="2"/>
  <c r="R23" i="2"/>
  <c r="R24" i="2"/>
  <c r="R7" i="2"/>
  <c r="Q8" i="2"/>
  <c r="Q9" i="2"/>
  <c r="Q10" i="2"/>
  <c r="Q11" i="2"/>
  <c r="Q12" i="2"/>
  <c r="Q13" i="2"/>
  <c r="Q14" i="2"/>
  <c r="Q15" i="2"/>
  <c r="Q16" i="2"/>
  <c r="Q17" i="2"/>
  <c r="Q18" i="2"/>
  <c r="Q19" i="2"/>
  <c r="Q20" i="2"/>
  <c r="Q21" i="2"/>
  <c r="Q22" i="2"/>
  <c r="Q23" i="2"/>
  <c r="Q24" i="2"/>
  <c r="Q7"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R905" i="1"/>
  <c r="Q905" i="1"/>
  <c r="S905" i="1" s="1"/>
  <c r="T905" i="1" s="1"/>
  <c r="R904" i="1"/>
  <c r="Q904" i="1"/>
  <c r="S904" i="1" s="1"/>
  <c r="T904" i="1" s="1"/>
  <c r="R903" i="1"/>
  <c r="Q903" i="1"/>
  <c r="S903" i="1" s="1"/>
  <c r="T903" i="1" s="1"/>
  <c r="R902" i="1"/>
  <c r="Q902" i="1"/>
  <c r="S902" i="1" s="1"/>
  <c r="T902" i="1" s="1"/>
  <c r="R901" i="1"/>
  <c r="Q901" i="1"/>
  <c r="S901" i="1" s="1"/>
  <c r="T901" i="1" s="1"/>
  <c r="R900" i="1"/>
  <c r="Q900" i="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50" i="1" l="1"/>
  <c r="T50" i="1" s="1"/>
  <c r="S2325" i="1"/>
  <c r="T2325" i="1" s="1"/>
  <c r="S1295" i="1"/>
  <c r="T1295" i="1" s="1"/>
  <c r="S1214" i="1"/>
  <c r="T1214" i="1" s="1"/>
  <c r="S1051" i="1"/>
  <c r="T1051" i="1" s="1"/>
  <c r="S883" i="1"/>
  <c r="T883" i="1" s="1"/>
  <c r="S477" i="1"/>
  <c r="T477" i="1" s="1"/>
  <c r="S278" i="1"/>
  <c r="T278" i="1" s="1"/>
  <c r="S111" i="1"/>
  <c r="T111" i="1" s="1"/>
  <c r="S38" i="1"/>
  <c r="T38" i="1" s="1"/>
  <c r="S94" i="1"/>
  <c r="T94" i="1" s="1"/>
  <c r="S2119" i="1"/>
  <c r="T2119" i="1" s="1"/>
  <c r="S1647" i="1"/>
  <c r="T1647" i="1" s="1"/>
  <c r="S1478" i="1"/>
  <c r="T1478" i="1" s="1"/>
  <c r="S1346" i="1"/>
  <c r="T1346" i="1" s="1"/>
  <c r="S996" i="1"/>
  <c r="T996" i="1" s="1"/>
  <c r="S735" i="1"/>
  <c r="T735" i="1" s="1"/>
  <c r="S688" i="1"/>
  <c r="T688" i="1" s="1"/>
  <c r="S639" i="1"/>
  <c r="T639" i="1" s="1"/>
  <c r="S248" i="1"/>
  <c r="T248" i="1" s="1"/>
  <c r="S224" i="1"/>
  <c r="T224" i="1" s="1"/>
  <c r="S134" i="1"/>
  <c r="T134" i="1" s="1"/>
  <c r="S1537" i="1"/>
  <c r="T1537" i="1" s="1"/>
  <c r="S1103" i="1"/>
  <c r="T1103" i="1" s="1"/>
  <c r="S1121" i="1"/>
  <c r="T1121" i="1" s="1"/>
  <c r="S1071" i="1"/>
  <c r="T1071" i="1" s="1"/>
  <c r="S900" i="1"/>
  <c r="T900" i="1" s="1"/>
  <c r="S543" i="1"/>
  <c r="T543" i="1" s="1"/>
  <c r="S504" i="1"/>
  <c r="T504" i="1" s="1"/>
  <c r="S906" i="1"/>
  <c r="T906" i="1" s="1"/>
  <c r="S1394" i="1"/>
  <c r="T1394"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<sst xmlns="http://schemas.openxmlformats.org/spreadsheetml/2006/main" count="16331" uniqueCount="100">
  <si>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</si>
  <si>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</si>
  <si>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</si>
  <si>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</si>
  <si>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</si>
  <si>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</si>
  <si>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</si>
  <si>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</si>
  <si>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</si>
  <si>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</si>
  <si>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</si>
  <si>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</si>
  <si>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</si>
  <si>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</si>
  <si>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</si>
  <si>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</si>
  <si>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</si>
  <si>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</si>
  <si>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</si>
  <si>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</si>
  <si>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</si>
  <si>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</si>
  <si>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</si>
  <si>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</si>
  <si>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</si>
  <si>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</si>
  <si>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</si>
  <si>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</si>
  <si>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</si>
  <si>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</si>
  <si>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</si>
  <si>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</si>
  <si>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</si>
  <si>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</si>
  <si>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</si>
  <si>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</si>
  <si>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</si>
  <si>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</si>
  <si>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</si>
  <si>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</si>
  <si>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</si>
  <si>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</si>
  <si>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</si>
  <si>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</si>
  <si>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</si>
  <si>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</si>
  <si>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</si>
  <si>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</si>
  <si>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</si>
  <si>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</si>
  <si>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</si>
  <si>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</si>
  <si>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</si>
  <si>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</si>
  <si>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</si>
  <si>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</si>
  <si>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</si>
  <si>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</si>
  <si>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</si>
  <si>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</si>
  <si>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</si>
  <si>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</si>
  <si>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</si>
  <si>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</si>
  <si>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</si>
  <si>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</si>
  <si>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</si>
  <si>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</si>
  <si>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</si>
  <si>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</si>
  <si>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</si>
  <si>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</si>
  <si>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</si>
  <si>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</si>
  <si>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Month2</t>
  </si>
  <si>
    <t>Month NO</t>
  </si>
  <si>
    <t xml:space="preserve">Quarter </t>
  </si>
  <si>
    <t>Sum of Revenue</t>
  </si>
  <si>
    <t>Sum of Gross Profit</t>
  </si>
  <si>
    <t>Gross Profit Margin</t>
  </si>
  <si>
    <t xml:space="preserve"> </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</si>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</sst>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x14ac:knownFonts="1">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1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0" fontId="0" fillId="0" borderId="0" xfId="4" applyNumberFormat="1" applyFont="1"/>
    <xf numFmtId="10" fontId="0" fillId="0" borderId="0" xfId="4" applyNumberFormat="1" applyFont="1" applyAlignment="1">
      <alignment horizontal="right" indent="7"/>
    </xf>
    <xf numFmtId="1" fontId="0" fillId="0" borderId="0" xfId="0" applyNumberFormat="1"/>
    <xf numFmtId="0" fontId="0" fillId="3" borderId="0" xfId="0" applyFill="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42">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41"/>
      <tableStyleElement type="headerRow" dxfId="40"/>
    </tableStyle>
    <tableStyle name="TimeSlicerStyleDark1 2" pivot="0" table="0" count="9" xr9:uid="{C96DA1F2-88E9-40CC-8E55-CFEE23594AD8}">
      <tableStyleElement type="wholeTable" dxfId="39"/>
      <tableStyleElement type="headerRow" dxfId="38"/>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table!Monthly Revenue &amp; Profit</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029180695847363E-2"/>
          <c:y val="0.16131434091571889"/>
          <c:w val="0.96352413019079663"/>
          <c:h val="0.73383457276173814"/>
        </c:manualLayout>
      </c:layout>
      <c:lineChart>
        <c:grouping val="standard"/>
        <c:varyColors val="0"/>
        <c:ser>
          <c:idx val="0"/>
          <c:order val="0"/>
          <c:tx>
            <c:strRef>
              <c:f>'Pivot table'!$B$7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74D0-48AE-A4F5-865B55386B93}"/>
            </c:ext>
          </c:extLst>
        </c:ser>
        <c:ser>
          <c:idx val="1"/>
          <c:order val="1"/>
          <c:tx>
            <c:strRef>
              <c:f>'Pivot table'!$C$7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74D0-48AE-A4F5-865B55386B93}"/>
            </c:ext>
          </c:extLst>
        </c:ser>
        <c:dLbls>
          <c:showLegendKey val="0"/>
          <c:showVal val="0"/>
          <c:showCatName val="0"/>
          <c:showSerName val="0"/>
          <c:showPercent val="0"/>
          <c:showBubbleSize val="0"/>
        </c:dLbls>
        <c:marker val="1"/>
        <c:smooth val="0"/>
        <c:axId val="524868031"/>
        <c:axId val="359692511"/>
      </c:lineChart>
      <c:catAx>
        <c:axId val="524868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9692511"/>
        <c:crosses val="autoZero"/>
        <c:auto val="1"/>
        <c:lblAlgn val="ctr"/>
        <c:lblOffset val="100"/>
        <c:noMultiLvlLbl val="0"/>
      </c:catAx>
      <c:valAx>
        <c:axId val="359692511"/>
        <c:scaling>
          <c:orientation val="minMax"/>
        </c:scaling>
        <c:delete val="1"/>
        <c:axPos val="l"/>
        <c:numFmt formatCode="\$#,##0,&quot;K&quot;" sourceLinked="1"/>
        <c:majorTickMark val="out"/>
        <c:minorTickMark val="none"/>
        <c:tickLblPos val="nextTo"/>
        <c:crossAx val="5248680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 Excel.xlsx]Pivot table!Top 5 Country by Revenue</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table'!$F$7</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table'!$E$8:$E$13</c:f>
              <c:strCache>
                <c:ptCount val="5"/>
                <c:pt idx="0">
                  <c:v>France</c:v>
                </c:pt>
                <c:pt idx="1">
                  <c:v>Germany</c:v>
                </c:pt>
                <c:pt idx="2">
                  <c:v>Italy</c:v>
                </c:pt>
                <c:pt idx="3">
                  <c:v>Spain</c:v>
                </c:pt>
                <c:pt idx="4">
                  <c:v>United Kingdom</c:v>
                </c:pt>
              </c:strCache>
            </c:strRef>
          </c:cat>
          <c:val>
            <c:numRef>
              <c:f>'Pivot table'!$F$8:$F$13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9D7-4D83-94E0-19714562FA94}"/>
            </c:ext>
          </c:extLst>
        </c:ser>
        <c:dLbls>
          <c:dLblPos val="outEnd"/>
          <c:showLegendKey val="0"/>
          <c:showVal val="1"/>
          <c:showCatName val="0"/>
          <c:showSerName val="0"/>
          <c:showPercent val="0"/>
          <c:showBubbleSize val="0"/>
        </c:dLbls>
        <c:gapWidth val="182"/>
        <c:axId val="656168031"/>
        <c:axId val="198068127"/>
      </c:barChart>
      <c:catAx>
        <c:axId val="65616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68127"/>
        <c:crosses val="autoZero"/>
        <c:auto val="1"/>
        <c:lblAlgn val="ctr"/>
        <c:lblOffset val="100"/>
        <c:noMultiLvlLbl val="0"/>
      </c:catAx>
      <c:valAx>
        <c:axId val="198068127"/>
        <c:scaling>
          <c:orientation val="minMax"/>
        </c:scaling>
        <c:delete val="1"/>
        <c:axPos val="b"/>
        <c:numFmt formatCode="\$#,##0,&quot;K&quot;" sourceLinked="1"/>
        <c:majorTickMark val="none"/>
        <c:minorTickMark val="none"/>
        <c:tickLblPos val="nextTo"/>
        <c:crossAx val="65616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table!Revenue Share by Channel</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7040744044316015"/>
          <c:y val="0.32762343923106868"/>
          <c:w val="0.31138769800328558"/>
          <c:h val="0.54439859867652785"/>
        </c:manualLayout>
      </c:layout>
      <c:pieChart>
        <c:varyColors val="1"/>
        <c:ser>
          <c:idx val="0"/>
          <c:order val="0"/>
          <c:tx>
            <c:strRef>
              <c:f>'Pivot table'!$I$7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6E-4A5E-B05A-DD99B0D5C9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6E-4A5E-B05A-DD99B0D5C9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6E-4A5E-B05A-DD99B0D5C9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6E-4A5E-B05A-DD99B0D5C9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table'!$H$8:$H$12</c:f>
              <c:strCache>
                <c:ptCount val="4"/>
                <c:pt idx="0">
                  <c:v>Corporate</c:v>
                </c:pt>
                <c:pt idx="1">
                  <c:v>Marketplace</c:v>
                </c:pt>
                <c:pt idx="2">
                  <c:v>Online Store</c:v>
                </c:pt>
                <c:pt idx="3">
                  <c:v>Retail Partners</c:v>
                </c:pt>
              </c:strCache>
            </c:strRef>
          </c:cat>
          <c:val>
            <c:numRef>
              <c:f>'Pivot table'!$I$8:$I$12</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2D6E-4A5E-B05A-DD99B0D5C96B}"/>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22823385385196115"/>
          <c:y val="3.0421894182112167E-2"/>
          <c:w val="0.56164142645118342"/>
          <c:h val="0.241090758829187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table!Rise wise comparison</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6007456521250625"/>
          <c:y val="0.31221036482187575"/>
          <c:w val="0.33021312088658711"/>
          <c:h val="0.56361821176364413"/>
        </c:manualLayout>
      </c:layout>
      <c:doughnutChart>
        <c:varyColors val="1"/>
        <c:ser>
          <c:idx val="0"/>
          <c:order val="0"/>
          <c:tx>
            <c:strRef>
              <c:f>'Pivot table'!$L$7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A8-4721-AC7D-F780E88F69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A8-4721-AC7D-F780E88F69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A8-4721-AC7D-F780E88F69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A8-4721-AC7D-F780E88F691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table'!$K$8:$K$12</c:f>
              <c:strCache>
                <c:ptCount val="4"/>
                <c:pt idx="0">
                  <c:v>Central Europe</c:v>
                </c:pt>
                <c:pt idx="1">
                  <c:v>Northern Europe</c:v>
                </c:pt>
                <c:pt idx="2">
                  <c:v>Southern Europe</c:v>
                </c:pt>
                <c:pt idx="3">
                  <c:v>Western Europe</c:v>
                </c:pt>
              </c:strCache>
            </c:strRef>
          </c:cat>
          <c:val>
            <c:numRef>
              <c:f>'Pivot table'!$L$8:$L$12</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E2A8-4721-AC7D-F780E88F691A}"/>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
          <c:y val="5.0143266475644696E-2"/>
          <c:w val="0.99303256097996218"/>
          <c:h val="0.223855560318570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AA16-4C5B-8BE8-FB8EACDC29FB}">
          <cx:tx>
            <cx:txData>
              <cx:f>_xlchart.v5.2</cx:f>
              <cx:v>Total Revenue</cx:v>
            </cx:txData>
          </cx:tx>
          <cx:dataId val="0"/>
          <cx:layoutPr>
            <cx:geography cultureLanguage="en-US" cultureRegion="IN" attribution="Powered by Bing">
              <cx:geoCache provider="{E9337A44-BEBE-4D9F-B70C-5C5E7DAFC167}">
                <cx:binary>zHtpc9y2tu1fSeXzo0JiIIFTJ7fqgmR3a548f2HJkkyAE0AAHH/927JlH6ut2H7vuCppOxWLbAjg
wsYe1tr89+38r9vm/sb+NrdN5/51O//5u/Te/OuPP9ytvG9v3EGrbq12+oM/uNXtH/rDB3V7/8ed
vZlUV/6Bwoj8cStvrL+ff/+ff8NvK+/1ib698Up3l8O9Xa7u3dB49517z9767VYPnX8YXsJv+vP3
60n59d42N93d77/dd1755cVi7v/8/cn3fv/tj/3f9s3MvzWwOD/cwVgSH7AwQpiHUfjxg3//rdFd
+XibHSAc8pjElH/6JJ+nPrtpYfhPrunjim7u7uy9c789/n9v8JOH2LunnE4/YZHqh0Wnu49P+cdT
rP/n33sX4Ln3rny1Hfsg/ejW/m787+C8VTef4fgFO5EcUJaESUgA46+2ICIHEQk5Y5h+2qHo85yf
tuAnFvI8/F8G7kH/5fo+7P/74u+HXdw3pRrazxD897DT8CAmEWEY7Pzjhz1BnxyA6SeIIPIJ/HAP
/Z9Yz/Pofxm4h/6X6/voi/zvR//Q3v9a90PRAYtpxGNwMx8/6An6QXLAE05gB+Ln4f+JBT0P/5eB
e/B/ub4P/+E/AP50vb+Vv9Tn8IOEgO8n0bPeP6IHGLMojKNH+PeM/yfW8zz6Xwbuof/l+j766bu/
3/i397a96ZZf6Hqig5BHnIFxfwmuXzv+8ACzEP4w9Ok2/zz1J8f/E+t5Hv0vA/fQ/3J9H/3sH2D7
2X3X3tj6MwS/wPHTA47imEUUPed62AHnEYs5h4ToU7L1CfWfWMfzqH8ZuIf6l+vfoH7899v8RnW/
1uHH+ACROEliyp5DHT1sChwK+hf+/ifW8zz6Xwbuof/l+j76m8N/APr2pru9/2x//73JQ7IfI8JC
jp6mmOiAUIaTmCWPjmbP02x+uI6/AP1x3D7mj5e/gfzq74f80N80v9DFE3xAEaU0ZI/5I0TQr108
Oog+VlaMft7lT17mh8t4HvDHYXt4P17dh/vwH5DOn917+amkdZ8B+O/NHJJKRGhMEvIYOJ+m9BQO
QczJf8LqnrX/5Jqe34Eng/f24cm9/d04O/n7jf9M2+nmF1o/5Qc8wlBZQRbz8bNn/eFBghmPOezP
1yH2x8v4C+wfl78P++PlbxA///sRv9C/Nrw+mD54FEySR7LgaT0V8YMIE4I+V1v71eyPl/M88p/H
7SH/+fI+8hf/AFu/0NYP5U3z2fT+e7eD+UHMUMQT+jS6PhSxcAOCK34Mr3sk2s8s5a9w//wQ3yD/
+cY32P8DvP61uVHdrwOeQKH0wF/G0SO+T/19ADGYEhwTqLU+ffb8zQ+X8zz4j8P2kH+8ug97fv33
O5vr6f7u/hfiDu49TgiwY/TZOAvEJZRWDEjNz+Tx5y3/lOP8eDl/gfvjY+wD/3h5H/nrf0Dx+rJT
/v7ut2PQC+70ryQv8QEnmGHg779Y9lfpZYDA8kPIhMLHaBBCOPg60v78up7fiv3xe1uyf3t/a7bi
VxyKv+b4vwgf2Y2/yT8qJl/R/N+/+/GBQcnZG/oI37PR4hOyh3d//o4g0fkiwzz8hieof6F4nw64
v3H+z9/jAxJi4B1ixHgYI6gLpvuH67CVhETAR4QIBBsaYQgiHcQw+efvNDqgIQHvRznDjMUJ7LLT
w8Mtwg8IxwlPcIig7g45+SJRQXBeSt19QeHx59+6ob3QqvPuz99hCvPpWw8PlYQh8LCcEk4RozEG
Vhzu395cgVXDl6P/E5Jqbvo2pqKmS5gXU5e1eng9NOS4GK3foNVtv8LlmQkfcPt2xjhiD1UrCQnd
m1HpUk8VI1QMPXpJovpGyUVUQfXCFcM14sMlM4MRxYRf84HehtheVcq8X9reCRvgjR3ovaT0pPZd
GvfujcZLk7sxLnPi2Nn31wrbs7fYCHGCGMFRDPEmxA9pwNfwDEtZxGFRIGHLaU1x28zCxX19JhWX
VsCedpuYyGrnmUcvLKnXy1rVWyvttK3W9eWiu1g0ZWfFiAuVktE6gWceiBghd9Zg+ZaqzogKF0vq
cI/fsYFfWoIzHK9a4EGio5Wdl4r5vK/xxk0zEdYnOB+HcnzZdRPOaNIumS7UDjiYasyLcnk/I382
jyQRQbuWIgkim+GoC1JkK1G6YL5C1pB0sLjfrtxVwqK5PJlMlWThENvUJvpdu7IhG9cmGoWTUZN1
sWOZpFV02fsxuCyLMt5w1KkN7wzeDSsrRb8mJG2GMOeBP0uimG2Ktpdj1lULvi/qoL53mlSboQzm
zKN1FnQI8pAFfcoSde2YbTay7V5LT/hhwpI3KzHX1Fmhy8inbm7qo5qoalsNYb1N+nU9CRnnh9VU
vIrmchThzGfRzwBQyEubEYaC7WCV2YS6d3k5Bkd87F+WSxteraOZ8nYduzwKxuC0nhr0npOh2hYL
3sL+8V2v9XBehr1Mm7Gjp6olh62s7iYVtBcNL9QJ7cIhyjqO5VapSou6lfW2Mmo7LhOuM9+H9JDy
gikR8IIcs6VJhGpWed2jDuW6cDbtZZX7KiBCoUKmfmQCTiB5qep2Wy01P+Qruum4bbNIR2u6dHxO
V9S1edTgC7oqmw9+7bLO2UEoafUZDUwpxlr3uTZmhX9Rn8lmMKfNMs5px4oPVSzLu3KmN27xTTqO
TVulKpZ+Z+JWX65FW2VtGc1pEIOFVizSWZ9YnJYRqTI7ynIDecFtl6zqBrHg1SQbfI6dqk9WGbkt
MgE+llF5k6y6edPHLryuFzunMkyiWpS0cJnBJTm1Aw5ylPC1FrSSU9olpjuyhTnjYWHe9XOR7Koo
kaJjZZu5NqkPA2W6LFiiOidWTak18bmsIvzCq6QCcGh72NouSU2vq7Oi8GZTN5y+T9Ta5EG/0DQc
Zrshs7zQtPF5QjtwNy3nO/B95cs+nK90uFZwQMtmY/2ya3SxU3LiwsR2ymzkXVZY0+RlKXfWtnPO
+qm4agiqz+hg6BZ1RJ8FIV/fLiiZ3g5rQS6bJbL5ZGWrxDLKYouUaUXCL13nhmMbL1a0dJlOCV/I
IArJsgYlxdYPIcICB8P7ZqbncWS71DQ2D73UokDLqZqSl2TBdwQ7csK7Kdk6zYac1uHqBKq8vxzb
Aqc4MBtsGdmG8cTENCV9L3CEXO4UUVk9zP3dOAc8LS2J3xaFe9UuXu0W2amsVIYLR42K03Iq9CvS
DTcras1ZVDOyS2z8usKoetmXsbt0eCjOtIvKU3BBKtWji/K6ZF3ugJ4/7zzXqdULumDrzN4tQVdt
FdjqpemNOTHAUV+gqh7TRMs+LWK65EjVdTqqLkpRYW6qqXVbXWn/oZB9JNSSlOeUmFAQlQzphLx+
0xv5bmlnwHLwV34Jo610lBy3dEzEEITnvpxeBIi8nmn4itZDG6dTYcrTuunlriYWxSmqxujK4XA+
og2KDimrXNaAg7yP5i45hqK82JmoGCaRmMgmojMt78RYldFhm/RgieOgjhMviyVLItvscGLgXLt2
JEq4Hu9C3C3bvgoiJPqiVlTopTfnpqehhCjQm0z3ZnibeBupTVMMZBW9lEOddoUPX+hFz4Cs7T4Q
M7S71SOch1GRVCdJGW19UmSsUM0d8gvKVM/0MTGT3s2c1K3gSZG8p1GpNzhQRTZyLpGYm0jlrcf2
qKQ2Srsm9lmhS3rKcGUuC9vU56Rpll05k+CwLHCIRTmg21Wpfs4pG4oXLhmiVA1yjDK9mOms6Gd5
5FfXXZbVEOVg1ocR41Wd1s5gEVK7bIJQr9kgZ7QpYzzqvKUJzVq+BrmXlEMVXfQPiDVHQzVlneFU
tJLGAnPNNqNE1WltePGh12S8sEU88U3UIbHCqdmEQ7COYPXTJBBZ6lLoepBGoLXhJ0MhP0yB46+0
dTwPIMbf+DHRx2ggkxF9sA7HSMranJkhNtupqdos0VHbZGs7tuemKsj7YHGhKPC07mYyXqO+K47k
kgzHJcUkN6pac8OHe9mWzZmbW53HyRRtXDMd2cTVeYVrf+EQ4RtH29fW6lrMsTYLRAMtd4vqwrRs
GpN1M6tOmzAss6UbY3ATy9QJ2vDwUgfI5/UczKWoGfMZNv3DHgbzW6pL0dBwTYeGb3jbn0u3qrN6
mvzhWBcnDCLQKWQGlTAzbTvRjBAkh6qqs8Y207VJWrMJvJrqjI2rOyt4feVbMqdwIIqTwHP8GkPe
kZq1684p68luGeiuHWsr08pPi8x9EMqdnhJ20jc4OqxJVHwYknkSDCLGceCk3UXE2J1G1QflGD5U
NNbHfdTwV8qBkYLLDuZJZm5YensUVmacr1RoG5qyMvRHDBO2W/w8lGmBZZNCfxfZrKusstXF8ynp
g16g+ANqLImE1CvfNO18sVDX9aKJXJL5sDy1MjKCNYhnLh7HTdBWiyD1AFHNUAIhKaZnk6V91gyB
ebOqudj1q9Y7R6biWM6FPSnHuXpdBmrdOMP6tIbwd2zH2dei58O8Yb2tjro5MO9Jo4rjqY7dfTAX
RSumttQ5avV0OpVLvMVU2isST5d+GmTWdeX15KLucERsSlcSoi3H3Zjqoi0FnWiY4Rr5HQP3kw+l
77Ok0tWxjgJ8ziYWp8xjckJi5o46vvjtSpMLVUQ8bWadVoTV95T0xYYGdbhLZLerGVabYQiUKH3D
084ucACjRWcDnpZ0GvtuN1YqOovm5nU9UnUiSXG1djZ5MbXUpeBeuiMyortOT/rIES9i2uJXZhz9
ZTmuu0bCtDq0d7b0mV5tJIpxqkUd1pC+y+oyCUaSKzMOlwMbHAS2lbEziKTVq3GA4OlwqcE79v2x
TypRhVN50vEqvi+wM6dutuiVUiV/zXxRQKaw8HQtJzZnpuriC4m66WLCS63EWM4yW+OES6GnYRSd
qswx5ZUTWlVvEltA8oimJsOsVwLhxp5FSwkJYdBU4Lv1RRG1L4gLXIqiLhRzX9EtHugRChZ1XZv4
tG9ck1Jkc58EzQnGy5vKyVj4mDeHVTSMG21jnfJw3FCTXIOnU2mbKJ7TBCLZKKsPxg5rBlXeXT3E
N23hXyzaXK5Qi502Nbs1Mb5Zpli+0FwWIirRac3aFwaS7KNWyTcNmX2cwsoyxaM6CyemUh40kE22
YHyTc+Wm7sfpsFJFn9LImLRp6LBThaebdlnaTFeoTpN+Nudru15b3bFNKX0lGjfHaVhGgBe5gJ1s
RLXYU9OE5sogJNOlhQhKBmME0cVdECsljJvXdIR0c2EWpl2ky2lYVmkPAUxUfmmyEheBkJ0zL2JS
y5M6LoItjetNGcWClv14GDrXnja0aQ9Lo51Yh74T2LUEklGGLkLVEFERSTaTH5sUrX5XRsm0qczE
Nk3Z0qtpNnc45kgUi3dQNiWpD6tRzJT7dIrx0dj48CziZBJdu+I8KZN3iQncbrZqPietOqqmxm/K
iq3HnSFDK7rAypOloVk3ESi4nKVp3QRZuSTRZaPBR+qYZAkJyImxuL2QqmlF5FEpqqrxR25OBrYJ
6ka/9i4I006tJ/U8szvu9eu16d6H/TpluIcCR+CkncWEwvF9WT/kvglurpEvBy0ahsBQZ2p3nbFs
OFwGTVLdoSFbGj8uwhM8iI6Ww27o+Y4PwW7pjMYiCYduEG01GTA9KDHXwn8o65DmEUfgjpWOVbp6
CjFxDJbMuvBt7z5M5Twfji1jjTBqfjtNIz+fJeK3Qb2umbd6SjVkSIK7JhRRVM6budbtVlFy5drY
p8TgS1vz950NrxsvyyOi4TSoFcpIvyTXSlZ+hyiO3sxdrLY9lORzG7/0nGkxUfWubfrlLHzwdAlv
GiGrYt5yngx52xLWpsBMtouAVF+f8DY6ZItp0golXcaRvnPD2l7XJaqF62i4JWV93sDhyyCyrEJb
Wh9O7VAIq2Bl/cCPYE1v4+UVUCbLpov0ORTr6Mom83aKm24V7bxcUZ20G1Yl7q1GNVTJrIy3Q1HL
beiXSJDqodScKTwaj0phV6iXYH3jJpweYGJwYI2xVYaUb+HgwQPktqyOTFu3GzCgPJZVveUzpMDh
fDKhpto4qMPTpLjiS12fTl0BIYuXC7AB8UudNDtSetj0Il5P1AqV6xpyLxj4xXUMyDXWMngFOfdw
MuJ4OWy7trhNZqjXY9YMRzik2Wpq99rWw1FS21kYLZc04RpnGurzLKCTOariyqCUYBO+dGo026IJ
g9MV+I1DP0Zuk1hNRQO17P2KF3O7YlttbNUvTzi/Rw7oEwl1C0mNVeBR9n78nxe6hb8fm3m/fOcj
P/efn04/t2h/91vbe/3APbv9Lz1QiF9+F8z+SCk+MHdPfsj3OcS/YAk/dXz/xc2foxBjECn+mkL8
0qb4HwrxYcAnCjGAJhpOEmgqi4Gnixk0UH5mEYMI2l0jlgCFiOMoZPhBe/1MI0K3H4PjljASJTA0
gVGPNCIwjASFwCPGQE0mMJ7+v9CI8ROejEL7DzSUcxQRYGZiCLawhK95sqhMnHOLNWmP0Ns4ouuG
G43yam0hAnRJm32FzDMkYvSUtvw0H6ycMg6tL8lHevTr+WoEVWUnYT7X1WUpgmJtU4NKtBmBldr4
ePRbXkRaJJjaTMqYvqloD8HFE31oXLcc+Wm+mqmpj1QDRE4ACUleNa6rPpn6py71ZxYK+H5Fdn5c
Jw0j2DKKeRRR+oDbV/Qq53pdu6oxqUrsu15P8kjinqdq6fuj70Py7Q48aDIxzAYdPwlGezNFg4uA
BjA2Hbnst9M8QzlRsSQfK6bfJTNUVt+f79sdgIavBAwHaGtouCN7O65Qo1qLtE1RPaF0qVbIq+tO
pVjWy+kwQTxSOGA/2PdnHjKOAUdobgVGFiSSp3A2VdO6hiibdjgJ0qBpDWQldZ1ZqCV2WAcfvv+M
CFj2ve0D28IwURyBKhaGe1y1d7bEjar7lKydhKJe1eNLGdW4Ezrs3JsKRbEUYEDBNdT+Ec+K1cbX
fcPoXRLqhosJG0hPysVGXR4bSZNcBoOpIFaodc6KisQvgGLFt3Lqwne9ot0kDFrZddXqqN99/2Ge
ww4MBCdgj9AyFj6Y6lemaBWUYFSaPp3HkJ101tbbFjK6k7asdd4NKM6/P9+3ps/iECP+YCBJCATT
0/lopU0SSt6lNFT9caCL5BBCYJjb3vXp96d62Ib/iBgPpwzesoDCO4YeQ/gP720Tj5qZuVabdFoq
qDM4r3aMld0PZomeKhcwDbjYCHwmvDnAoeMi3LM+SlkAZSdME8Z8zivDKxFVBXs/jxioL62soHUx
Z52ka04b7beD0avwqIh/oEt8c/YYSD8RvOPAHt5yoHgP2jKJbTBQyDmCscCCjWCgpuvocTNbkzk1
g35Q8ujw+yA/HOgnIMOkGCEOzT+gE3H6IJV8ZT/JZMde2UADc4SrFMPpF0UfQDbhS8jIUFxux9AD
k6mM+v8AHgRpcKIUGi6ge3rveaOlxTRQ8LyS4EQAC8bTqgI6pAhadGKDMkonjtBZFVt0PIx6ziCl
KwUr0PwD//Mc8A99rODJMYoi8mAhX2EQDUXga12ZtG6VSwOlT9pKSSGdk2lZ8uBoDZn9wbn9FnfC
4hheIQLfHkJwx0/njDsGPGLvyjShjdkuI+ohqw/pUVeVPC0S7VKm8ZrKsex+sOPPGDwl6CGaQ2cv
isJoz+B9EQDNKaG81XFSpby15tgPkdxieNns1extnS110wkf1DJXsbV5OZA2Gywqt9+3vW98CYOF
QBcxNLRGDJKfvYXMFatb2zIN+2whEe+mOaVj79JqYq34/lTf+BKYCuQ+EI8IyH3Q5fkU7mbqR+Rp
otO6Y/Wub5oipzhcfuAcv50FrAiOE4HeIki/+N4DLZGUZJinLu3D0ALv16qrOejjH5jrt7DF4LHA
V3EQiiN44ezps/homlkJ/GxqTMKAjGjrrST1IsIRRKjvw/btyYCY8rFLDfRSDgnl06mKqh/lgGEq
KKjDIZ8MCTZesThvq3hM+ToUY9qUrj79/rTfHg4IaCCSkwhR8IVsL+tRvQ1ch0aduiSoNwsFDWpu
iu5kjKblxHkUCpCzgbjyP/KG8LIePNETf5hAWIN0G7KfMElAP3/6xCuNPe4bU6cuSNxRUVa6E6xH
w4VSoZFZHTm11QPU6MINc3kY4wa/GWPNj3VfDrAHpMXVGVnYSEW1Vp0ShHVmTBFwLUdBVcZLrpIY
ko6ed8s9bnv6ph9IAMwJKeWpdG3pxFwj4rZGWtBGXVnh3C5R9wrOn5+EpEzOW8mg0k9LQulpV8ML
sXnSeXRksC0vq4KDUOKSWHUpYRIIAY2iAtzmoqureVhBqXBjeNOzBegUEzU2EAsHHgW0GMev/ErB
hrDvljVH2mvQE8MZMTET37/i0ItgQYasy0lEWo2bHuKJFLE1UNCuVdHTHVBLwW2hZvoKMnajBaRS
/ZvGrO6iHhzVaZ+oZJf0IblcgRqs8nEqw52DPIOeKHjp963W3iDBVNi/LxrLXhLLkzVrZcmzCeM5
EG1SeJLNA52HbJqK8HbCPXpL2iloLnokcZLJBZh7Mel6CdKpmx0SbQEssChb9eDTYxvSdGQEMjwL
Qv+U676K+jwystcgBU3yNOkS9NK2JgFeX43TIjQHjSWlHa6XfFkm16ZALbHTAFXzItaxlonQTcnU
bhhNkGSK1iDjkqoAdpqDuPJyQgaKAznLwIjBK/LWTSEo66MJF5cuzow0X9xo37VhJF2qSu2gfJl5
lUtQN4oNCPCgLCkUQTRaZQ/yRsccIIG6igAHOE2hKLuVEKAhvAdazbtBCXiXqWxyZICpzoIoVm3a
Q7b6alLTWEIcrUAbiUHqKEQ7aQz/JmH3moPADNIot8HbpuODFGDgIDXiblinlCc1PvHtMAyChdX8
2pqJcGBLeD8IvITT22kExl1YXs03iaGJEVPn+wtJ3RIbwb1hqxjYWsoNIf16tkh4mflBA4Viohrm
ZiuHuPdpXwx6TEev3ZDF0KWxi5d1iTcgIzmXGtonQFUpF10gIFhUXo++4qIo5FLmg1QTSKlN/WFc
TV+mOBqb101Mp4t4DYcW0uMVsxQk+PIMNR3IcQvY9bQpC922gvq+OTctwi/DCVL5fGHIHMoWtyBx
uxDYuHHi44bH81Rlk0/i9zKk64vaEAplgB2cEwvt1F0yDtEqysj5tzUoaw6E+ll7UG2xGtNYUdBf
w6AHntOxfj4cyrXncC5n2uWqYsEsykqGHwBySLXgtXe6ZusyRR+WWqowtXgMfO6HZuHZmqxWg0CM
4yHlNAqOpWdRl02kAHF97sJ1TVupKAeKsINTLqkiJzGtRylG4BZdFpB4blLfNqRPhzIMfAZacVim
HQ2mMu+Chk7CebO8rzCdMPTn9OrCB8zPwg9u8kK5NpxEDCzqGxSAhiSqurHQtKDRlCdN35NUjT2/
G6IBFltIFbzofL1cthOUDtvRxKVMJ9PuTBgWVw/nmWzjpevjFDzT+DYghr92Kxwi4M2VjsSwdJMC
eo2PnVhAq73nzMsVisNwOu7niJZCsgURIWWvwOomBKSBK0t9DW/Oj6NQg9YBmChyJ3Xj6QKsQNjE
YoltDML9BN4gnrvapdZJ/RL5FYTWKgzpHfWrf+ehFtbbaXTUHxZwpLOoDCVNPR6hSvDJMuO0qvVw
FXfQ8JOWvpuHzTRWoGY2LBnLdJrmcDyUri/Ooc2FODj0FY9SmsiwB93lwT1Hcqq2Mimwz+amxK/R
ZNkLsxSh39IFDe/4mvTNIfZTX+fRFJA3i9QoFrJuqc1bFK2dKOXQn/rFAh/dra6+l4nkp3ASzTs5
Lvo2rpCbMuo0GsDjJ6CaNKgdj+dxCpZjqMLkecj6ps7DuLNIgEumdysNLHSRBAa9G0AjLFPpuDmv
fA+c9diVS5dGQGCdRgNrRiGhfK83Y0wdTpOFzOwDbOfUXU2+plFWkJj4rG7JsoBRleiuKspmFRbs
JgMpM3npgqB5t8okXDMZRHOdzs00hEca2C+fAhnNa+GBDn8DtV9dQARZ6TmoWRKDt05avStGxUKh
wgW0BbgK+m7P7Xxiaja1aWQK+n+pO7MlTXHtCr+QcUhiENw4wgz/mPOceUPUyCBASGIQPL0X5zjs
rqx0pdt3vuo4p6qDHzRt7fWt1d8mqNdNli9YDLFQQQ5lvWdTmEB3ws0c2nDBj2GLVjMOMQeSsyWL
c1STXNDZV3YNYkWlK5Oyd1gZ5/XaXdTBbEiG9ljV4AeVHjZzvpYr8IDOcfbMk+JaCQuAQOmqceJo
yfPHBX0Xk9gOPEsc+m7zjENrwM47+30G9ayBENvn69dAdKbMMEOX+3YkCl+j1Ti+Fzr1xW4NpAsc
ShKvSEeIfxp/Gsghnlqh3EQMbaAgOfPq2OYmWGPeCv415LlwcQbMvYhzD3olZpxe1xhjyy5kUDIo
9c32CuiJ6CflKVmmVcOFAH+UQwqMnAWLspiGMB6MXF/AsPVYT15D2thbuPuznfIWOlvZCwf9kxXb
6eg03SuQSaeG7CLDbzQqyvJinXn/NtFRtelaLN6dt+IV4qFy6wvUVmCKWD7Rb1xx8iNwOjflBAVU
TMyU/yymUPJ4CNk4Zk0r82eNm3QZe67b++ncQh+vwtH97q7zkEEEAOg2Lv51XtpIxatw9U0jHHbp
SFtrHHXNKw8cexNWTok2BkQ1FVeWDBk2GLFra42DhbjlTvBCHisobQAvZD0nCpruEBfSGX/Ivlpf
fb/0HhzpzWfGVVWgR2p0mXV8NK+zWVofKFg7pkB3/ODSczvPHOrVn5/nleKmiQ9HLqXlbEloHY7P
E4qkL3aMDD2WahUPOZQi7KtMQxmcSbNkudcM6kL5vH7x/Bzdikh1ZseUmPANO9FADZ5Q58ZjUWFh
EQHxQPe8LxI5oveUhtvfgUQeLT/zsW1RFFG3p0k9qRa9DAAz96tccjdV7bI+Kxk4MjXWX65qqaIg
1sLipjpiCkVottpI31lv7mQ85ZI/qLnHzsysCfwq5qUvywT4kIl2NYgXm6Inln8Zmau/m9mIhyCi
pIekP7I+JrU0j225NXaAzvkvmLT8oeyhaOCcK3gctdw6KbVh26UoB1WUeqQKeKwaWUFFn8OBxoSp
odzldd/nWU2bwo+jsqnKE2lCeVSG2Grv1I4Lkbhh7MVZOA7EACqrmwAYERwnCisvWAkgNea+YF/R
IOjHmBINsbeK2vqrCq3x01AvLmooJCSg6duq6uwtxDaZbprojowqiA6eYUA4GPHN/ZDjX0yA58yP
dPXrw0impY6NV7evi/TZHW480fe+JcsD5cOyppDriY07UgmUXz1fQY06JH/Nm2nyYhwEEO7cxmHF
oYrm7tZUklRpw9uowklVuteqNB5N8jCvSQy9Hft7OBXzY9UFkCFtuaBOG+pR4cehEFCJ9CPnRtcF
SrQA3OJxArpbg09zxHdPQIqO12HpbxeaM45xYtOp1/1CYj5OoYA461fR3oJgQJnWzrnKBMiOCMxk
v97UDngjVAe8/w4LSImrB2XgY/PKrEvcFxOkvyIIDoFszN6KkGUeThLQYXQJDhItCIzMOE43dilR
neeT6dGQtcaDQM7Mcu0E8zQlC0ND5tbzqbvG+VrOLU6Slf4A5wk6u3TAc/UhC4bYKxS65rbNActU
3ixM6s+ynA9SzDYD9VDZLGgaSA18VOOr1nxxEzIRfNMcm+kPFRY8nbyRqrivBYjMEDSck8mWVsEu
mMaSp0WXQ6PwRbfoZGCiw1zSufwyoRiCXJkLXI0jFzszCA0666TRJb+slQHwyydrsQ+gIow1J3ZJ
wPJagTbz1oJzFkJuvSpf/JhXSroJmF0IGM0yLF46KzVccndZx6SINI5RYaZYuDjvUZXjb8e59ucc
HTR3+hEUngsyuIVAimq4xRBaveqDlbNu0lKDXI7B1FEST8FkH+qwnS9CIE1ubFHrHwXtFxFPuCgf
VTdhwuVN792Nk51PsOPT54mCo0VF33Yuqntl33LG2pihraV2q0I9CPGgZwClwBHgAoejOusdz97m
3OE5OAvBH5YgcKDySwBGaHaBsMwopBST+C32nMRBXSATcAD2zls67Gxr5dGbQq7+j4EOKOsVaJQY
8n37M3IH802URWivarP2r35Xj6gHeV2gqZVXg06kkn17O5rWfRn1UvEkBI/gxGFEwZtXOgLJUBKD
lVNIMoqsxJkLrsetiUpz06/PSBjy7JlpCy3K1Na9ok3nNwlx0Q5PGu6ow6oX3OYspn0Qm4Z7eWZQ
81Kcb227m0MNXiOya21jxy76yVlYNKUYfHrdaLoI9L30BG7J1GvaE+OfIPcF3kYygqJfu6i8iEwh
aVrKYEZVGWJDjmcquwfhl0GYtoMV31RDo0tbd8PF0Mt5ipXSwZqgrdm8zlzb27nInR91qGrQq46f
i5M7iZknczsxGUtUrpdrse0pc17PNEOdtF1UAIhCz1d9uGcKenrEu8YcyNJVx8E19nsULe6yDxc9
BqkJnaqAWk3RUohcv/jqjS7BgMkOSD+qIzexKmyGZGroLDKer/igijocV2VF6sQD+q8S/KbC3eFE
jEiKxqFT74bIDw8lCCiJgtkTX1asYj9dnLG9aJwCX7ssp+qKeZP3s9aL98NUTJ/DivPpgOINNzg7
R9UTW7n/yLoC+0WQt3me9GVXXy8oFqIEA9eYpFNdedSICgvioA68n0qYekw9Ptjidel8D+1nRpmX
TkaTE3oTfhhrWaw6HmmL0tGKejlKZYWHK2NA/N1Uq94msjJ1s8fJ2jTpMItJxuUaVmEmuHbO1qsG
vFVR1th7qgn3ZCfEcYkSrv82sLJWKajA+Uq4Yn2zwzBcmGpxAFO3zluDznKYeFYynOpL1LmnQikX
VQFOziFx5l6rk6hhdNjhxth/0d2Q8239LyzpB1k0ydi3RXjlgUG6B1vFl2wK5x5thlaT74MNvRZ0
xHZNlm4JLNoYWSQNbfgYC03rR3+YvReDRWyP7aC8H0s1r3cKdH6RRA2cE7hNFUGPyUf9IZZ+Dk6k
ULiBAENYnLPAJoz/W8jwEYBDG+0rGGpk6soRWwrgdiNiyIUN5qa3TOA/3CkEGC0qfPGpLI8uIF+a
eF6pUJJ2o/uVBzVkCyY90x3h+fSnlAPgOBnRjT12X3D5cScbDhk7t4SngJhptOMzWm6xqWsIOk0U
tMlYB2Ob6paoK4hfpQM5r138vQIK+5Rzo69V5aI5DQ6uzNEBCjpv1yp0aJKuZfp7taDQjFcUezUY
FDLewqThlGlQCPECxQc302oGhnnUWMw4YyQjaH+MvVCnsjYoJWNP434Z+8CsFarDtppT/Gk4XM+1
9L9WFDJN3A+Lg8OwG+tnVg5dBCHe0zwN2ryZ46JYHIkp6Uixp2j0/YRqFl6sKO1NjGXdfsURZy8M
bYMy3VqSYPFB7JSY93Xup1C8/KyAQ61LvUG2UYxtKefwEXj5jdINKpuiZqE6oX9Sn3GhWEzsjLhQ
Jsp4AFuAVM5uskzoKcRi6s2QRH1Uoby3EwC3e4t363bz6HgJnTgcPwNYl1S54eglhTuVMyhjNn3F
+TsOO9gYy0sr8sI/trLm3bGWjY8KiAfSz8pim5R10BSghGr78i+AYSnpBgeDiy7iTT+p9W4Oi+Hq
X7pcLGvQzpB5m441cMGU/KAb9Eh2f+5W/9Yk52gWuy6yUnwWMBZs/fq/yEeB0iZfZ6mglDsemgVj
d+E47piamosr1Tr5fV4H5hNB43cVB091YagiULEDl/B3PfIpqApTjJWCl2V2JVwmtE7mutF77ak6
I06THylTQNDRCk6rDqy22/g57i++93f1CPwSSJbIDXA9aAXBOynL8UMj3cLvk9WO7FSpke6XKrT3
ARnWTyTS3wSW7VEhlAG6ic8QbH/91GzUgQMjVQ/l3g3PoBEl4PqxP/55QD98ypal6PINu9gMfH8d
UOOXhiqOSt8t6Jo1g3TuOyn0J2jH709BIRrhPgHH3AZdvJs26B2iC7spryMo5V3n5gzcC0QH9reH
B9rX9sVc7sGr6L+TWbuyAfBeDjIBT0nhgcKLyMJDi3BYqk8e9cFKQMniwspKYKzDq/364RaRo+uh
Nt2aBMVpXc2cOAWIXAo8/ViuQ5SNXPNPdOSPFBt4xgmFiAzNzXv3fm47lz3FYYAONy5x44QCfa5V
sNd+91XldEkNJNYkF7z5RBz7aAnioyIiyWU4+8Ep/Pq6xMm3tmK9VS1spnHRzA3kkLD3z7Qn7oVj
GVpkYPNiDVr4LCHKkEStYZ+uTtF/8hXoR58hjNwtU8LnIXsvXPmmhVyj8RkIF/2dgLUuZRN6arNd
f4zTPF20jmsSs9YiXp1hOk4evC2RZ2wiyu0CNwFN7IuewTPB1Q0YHHbMCwr1w+2CTzbM32Z+iJW1
rSvOQLGxjYf76/qizUzycBhlwpm1D00E1HtxiTj8zVWMp4SIlgFZ4G/Bee/mhZ9b0wd9KxOvZeFl
J/mLrZ3+9v/wEE63twCoxfi7vW8asabI2OAC4wrvMFPV3EyrDD+badtM+kWV3N4FrFIQIhyBg1L5
9YuNrtVT2+UdBNHRu3LnCf1WbC4XKLGd2EAJiGmkyS4wXnkLu1mdrGYUcFT4NUvLuu4Orc+qc2is
8yj9Kfzy549APxrQCGZjxrkLewN/N6BssnA74i6U9K3/k1SFeh17dRfMqzy7ESqxxiwyWf0RXRA+
8/EyDD24NPk4XwXFAsLfs+ia0np+/vPv+m1J4KtFETAL0FGAfMg7tkVH4+Kh1S6TtqftrpAVmloT
LdKoDcRpVdOPounaHV2i739+7gej5W1TYmM00eYM3+0LuIAgZIRiUgCVR8s/D1E75mi5zqT9jAWg
v1qZN3oJwJC/oZ5wliN99l0ZgObu5KyqgrQqWuipQP3TtlncrG0gHA+LIMlUVBEcfR2/8qO1BZq8
Op+sZ7bN8nfT09uyJdiGDm7V0K/Ts4kWVNoDVIHJY3kC6pJlDfAesOxG41a71Ee62OiElo790jsD
e3Mj+1MPAQXmg46RYk55LULTZaVS/AbMKXzErFXBfQlqPi567VDoPb1liVpqHy2MioRoXpHPANQP
JowP3hXu/BAGfPf9wKGXupCejuA3qDf+8OHQvstROmf+4Hd3K8+dZwp95dK6uNv8ecpsw/TuC/qc
bsUAAEiA9O8Km9IjQ0/QTElaPPnrHOZkTwC+3gHWIXdqiT5bGh+sWEQWIGYg9MENAgD7dcQ6iK2M
lKxNGgCEd2DZxuul89xP3uqDhYAcAuaiIkAwAH2/L4DjqGoaQX3tMLD3pHMVdqyiug5FT/+Z+fQ/
Irn0gzmI88TF4IEYBEj9bg7awfeww+g20QMtEwpTP+4gy3imkwP5aiig182EoqFPsFYq1u/13D7R
Kr9AlZKf2aQ+2Xx+/8KcYstBYfCPosvbfu9fbgV9owoxTi3cDw6t954BzNUD7/hk6f0+b5CdBlgF
9SO2AUBBvz4lYsXSuFhDMB7a6rnTuMpNOpoPHTDdK9mhafLnefr7iOJ5PkAqIKcAz9m7LdWDCQ1M
F57nbTEBxoMGgS58viulIX978uBRPAIIjn9gqr57tQrt0AYOpybh46iP/kYhrSK0R78K608e9cFY
bSAacPoNhQQS9+4rCqhZvMGMmZpK7vw28PawwzqfPOXDsUJcCKYpUCrInr8+JaQlEXbGC+UQFzFM
vj536AUlg/UgzQVi+qQA+nCs/vK8d8cQt4pUoVZ4K3jV7lUQIvWBknpX2vYzVPejR7k463DQuj7l
wbvtREcmnx2KV8NeHcaex2lihkafnbHwPrmcffQoHHQ+rpxInKbB9pX/sq4KNveWThCz6n7wjtMg
criuW3olyeCkf57s9PcRAwO/RYX4HC0lj7y7CLZ+B9V4AE/QUUa/qkCChvXq8KZHSna9k7ApJWPr
jY8CprZUGDijt3L/JihVntR+r+BEU3mYDgDMoYsMvUrhpqCfLMnfJ+/2IzGp6Jb74rvvNhoyoG7s
R2yygRV9amme7wq0l3d//ha/f/Zwi4gKECCFohrpNr9+djTsAWhPHP49MBj7Mm+bo1LBmnrCV588
6rdbJBL0cWhsaVSoedFR+fVRshqDBvYD+DOrtRMp5BT+ZENIjwsdbBeThtMimcLlsyr2g9H2oM/h
XAw9cLHRu+fmEVgjD8V0Aq91kMddURj09ulwmGh+xoeXdxh8c8JUX6/Y5E3nRXC5L0tTZD0HGJ7U
fKoeLRU3BMLKA1Xz+slQ/z4IAJ6DAL8SvQl0m9/9wiIabE8GQAeaheO9Qwp5ORJ0EMrC+QyL//1j
IHMZhxc8J9iAca/+dRBUKwgu85VIGieK3hgTYTxBtLapHhZ5o5Zy+WSx/T6Nt9Q9TGWKDZKgm/Tr
A+seCo3qASRL5ZnHEDbgu1CvMML9eR5vv/vXQguFnUuxg3BMMvrea9L7uS9DYYG6o9V6Wm0LfG1E
xxNcWWg3Tg0K4jSH89FBhzaOGsjjf/4BH7wnujGolLfkR1yAtz//y/4lzEoj1qJZhzI6yiI51pko
bXH/56d8MFNQSXKoEKgmw384xP76FOyRGjzCABtv7k53wzLdwv/QvvgNjpo/P+mj90GmX0jh28Eh
HbzbIxcFP/3sTEA9SJTv8r6dvnIS9Q9/fgr96IUi2BRA6aPLw/i76bHKHoacZqwT6+gxq9kA5UQM
cI7zJa9TpPsUWWCaJfXYAKGpWcbMBvO3wTfhHlb/Zgd5HKhgvQwJhZvk/zCpMK22C1jobZeHX8cU
IEuOostAvK1Kc222VIVOQNFYjYW0htW8hRvk3a4PGhB3MER88vzfxgDfBbMGuzJ8TRiJd/sCNked
j76bw788icfSicQlN3n7yVN+v+ajtEZ9hC7E5tdAwfnrawpnbgwO5DIhoBjgbx3Kco+kJjB6XYOu
fiBEeIjqEJAMBZ6WteX6xaPlhPClYcycahwy7TT8sYT+kv5jevynu/Pmnwv4ndn03f/8t/+dsfS6
/9HdD/rHj+HyS///wF26DcL/7C799xHK83//dya28LftX/inu5Tyf0Whjs4Aer8Amrc22z8T6qJ/
9V20xGArxDrCcG6Wp/+0liKGjsCDh4vLZsDczsL/spYikxwXDezMLqxfjKDS+zvWUvTHfp21HEYJ
stVvcN3gefjH9ud/2Qlr/KeNShg+64REU34yqGAigE525i95UfKdy9Up0mZP3L3bk0MFBj3z7Buv
6jGZWBNAj+zKh8hfgN17TikeoZQhGgrqWQFxvHxYWCkgDvv7HPBe1LpFQpFZkkSir+KG2V1VPZjF
9VLqIWKFThl0hTiQZYEkgCoOi+k4RmHMxMsAcP3Cjb5qPZ4WsPBdmYvYs7DJeKZKZSHSip9Eec3G
6GgDFHqMMUS1sGQQ9s4whHR5zw410FMXHKbAKdoVVkGyXnsBqli3rp5ZDvfPDCR34U7m6MvZiWBL
d9JW1OCYlldLIZfWcPYp2u8UqDrdgb0z+cu0OAcmhjK29ZhVfp7q4g1BgnE5n2j/NgxIu6rClwAR
W4D/Rvd17L73PVarfZ7gjYXNh7kHHrXQtDf7fWBOgGofVdPuOzM/jsL7Btm+j0UkHuV6YkuIuAoR
7UIxXDTgLN26k4nj2nMknAOf4DeArDp6ojjNTK9JVJcHb75zbX6ay84+cSCKJnzg0TWHvyODbITi
mSZW2mtdly5q7Hbci64EhcnLW1UHO12Sg+PyvWLtBbGAWevoFpADeZLY0h8odpRLgjirYWCxo4e3
Ai9qCHmhAwAzol6ZB5BMYAPW9zWwktZURYy0kQZhREMBZRZkQ64lksFYxqOva4jMOLOeh8ZOaW/7
zKzzyWdemIrFPU454GlkjTyB9k7U3KIsqAlCvEJ5o5f8aQbD8HVV4/wj7J8B2MW+Xb5oUadFHt6M
dXOj2Zw06hZ+F7iadQx1Lo1cW6Rt22/tSY4MP96uF8g5io32HlDSmyc7do9LI2AIQSrAoZJLvYNW
C2MWIU08Srq3LgViBFISYTN+94hyIJvpJRLSblnQnxHTMSXtKpMhhIm3jq5ysD6IpEnhDzi0tX+L
DKYnKfFJFxULcfKajfdAPkQU7GfZHhEcBzbhsg+OeYByqQVcVnoHCzKwcMZYs/YxxOT2+fe6aBMp
z4K316aFIuf2aeiffTbulmk6s0DGUWQeWBndV823tTgXS/3I+jP+6mXgijFDLZ0G09vafo3MbeDV
J7ccUyv3Y9SnJQUWL86o5GI7Svx+upxnZ/gKcTomViHgqLzNGf5/F9i20jnAA0RmFCDFkf3SqepR
LeRGr/XzAtqBrMgcYkCug8RdIuQM2S2l8NSEXXMRVcjpQtmiguK250fXNkeeTywFPnVojURymg1x
igPqAFVfAKR27QGI0k9b8eqMiLEbKvSlq8afc1W9tXoss3WpXwCIcNwQSKYm9ypCmBvYWKCLXe0v
3+iqipe178PbGUmxe/ibBmj7sN90Ln0ovWlCdRqa63aNxp1WYJdhcMPS0haksIO7PFIEb5jx7zUu
JoCdL0Wk93VTdz/FuvhPDZ8hSeH6je5q/uC7An/fAaWZ9JW5E0W18015Kog5TKVzOQqSahg0NDdv
6xQit7AFjOKzr/AHHZp8OOvFuc8H9F14vZltkrrohswCM9yBBxoTJ1woXILhnCJTpUxUkRXqS25H
qM2I8JMTguPcnzPA37kO7MvoneGfT5p+nJ5DdygyxHyW3+d8tjGaCw6SwPQSLQcLuw10IpO4iEvr
43Ylb/Mo+AXV4C/KLpRZZQYk/6Hu3JsO01SFG55ifCc16lrUZknrwiNFnA8FglrUC2Sgh5Jqsq8j
x+CkWMm3SYVuEsnGgzCmlgwVdabUM3jel5o3PqwlL7o9OToK71T1vTfgw3JgKULV8YJFVh8mLI4e
6GaQOvy6Iie4ZuMx2g/uN1johwJLA25eV52XRh7bYnoDqFKmKEUPIP1h7iI7gWnYS0xZF4Gp2LiL
LnOrJUGZGeMGnOYLSaT1Lpu5im2+xX7Cp0mWF4P9jHHnFRGHKVeImULajtj7q+RZA/0OWT7zHc3D
rJ71BUIVLvq2viv94N6lpKgS0sjm3LfhFe+rN2ORKlOO9iLE603oxk/6vmIXYF5HXIIxSRhExDW8
Db3iFRaqtIC9Ma/CdDQXnnevsL8qRkAWF2+4HKdMTDHMtPtCWrg6o+sIOAxAXKMvTPEC0vrNMVjU
6jTB8euDax0B7kyUZxFi2kquU+EUVwoxD1w6l75tXisQRoF6bBv9EvZwEGAXPOPe1MRz4S5ZR7iG
IRj4KirrXRkN/Cro4S7xdBeXkwb8DbNkbCB+OrO4ZXj20Vv7IWmLYj30yD1q+RWYsD34SfiuyiuE
vcRywihDEvIWvSsUS8MQHa3aH9BEbpo95OWzrdVxBH5e9Cg0IMYmvpymY9SZAmGg9ZL2nngFhvOA
2F0EifVnq7mI5zZP25olQPIvnDXYwVw33Y8d3ZUi/M6sCFJWeN+HIHoeaAQbSzGcPKx8wGRsjddW
B7uFwemTOx46EwAU4qgLIfWC429eLXj5eLGIRmoR2OPNzQstFnu0Co4xxXCtDR2Q9C1ehkwPytZH
GSFZaXCqHfCHrOb6xXfbB4fmt1StdKcQtokOVhRPlVoQGddUew9bVTmsO9hSd0KCJ17dcx/YHXJ+
RjCrYMzB5IxPSOg48tbDx+9hC1uRhgA+G5XJKjMR0jNQwOuxPkKqBdeP0KS94vg6CKIJOnHqAOw1
ALLhUUA69x7VgRzd6ohDjCF5MN/VDd+vbZQGtrqW8Kmg8fFjguDfRzyNluqWtuq+d9tbkIHXLLB3
Tikz6+btq4srbzMG90INr4T8bFt3P8qfdHFPszkj2bTwx6R0u+NMRlwuZ9gTm70AM2qwbIiGt+6y
7C+nEIDriUxPFCs67+BwajNw6v7y3EVdpshyEPVhSz/tQNsuyMd1oicEmSXh/MW0YeZru0M4WoV/
cbJFguHE2MHHSPyHGhF5nbTQjkscF+1bvRV4A+nYM8LzUpb7QPBC5AUhSDa0y4EBbsJlEjmWKzrj
UxUTZ7yHYTrIKg0lNa9/khBLaRTnwpsvKgnyjuvpqi6PSHmBi3ZB6G9LrqxVaTV63/SowKUSLwtr
eaCDsyNugV23P/RN1CWsr1LldxRL+DYQDOWb/dr16jCv8L/qyUmQB31iVXBsCsDeZLU7hAI+Im8z
G0J1R80lQ67YWrLbsfrJiUhXCgpWkpMp2cldu5uIsgrpjGEJIkxgnx+fFLLLomDIciTgxa7Os86f
d30VPXmTPlYona4cRBHA4JWjwyywcXq+QzD3c4Ew4NaC3VxAQODWbTEWyEgJdwOBf8+cXP9yBJeH
Tcf9GeTrI1Llupi64M/Kkd9FyGqG13DGpaJmN8A40e1qb/1ef0V6xJBGFmMSWHmuaucO3sg3uwzZ
Sp1rpuk1RNbjLL/7Eqywj6tDW3ry1BAEWOK0NX59P66PHVDDCMGvTJqjK6K0XBEJy2V4SRpzolo/
Dd4Kun959sv5SXB22VT0jHMCkaioayQ5KxdZceDiYEc7MIfZmK7j2RoFnNObZuzZAIsDpF51zNuV
JVR/aLDwFdXlWQUkQyhaFa/BEitNE1inH4BJHyKwhLjqPCz45M68pfJiU9ncTbCRhyna902MwJ3H
sLWodUdSZnO97msPcZek8BHYN3wxFW4B8Gp9Q+mqX4MO+7+wlFwVEFCweUwdsmHBnEwj9RD1W7Ag
DaigOnFge4kdR5153leHgiFOtafuAYkI/rGpi7Qa8vsmWIubxqKvCeC2fwS5jh23lO3Mr53Fiut/
sNQBOJudN3VtGiEQbV2Jh1p6nyPeGsxcmAYdMM8RbC+2vj4rO+fZhjK/cRgue5MLj9462B3Y3OOq
3f7AR//BOs5VGG62TBliRvbShjvtzHDskQCxpN16kGCvUzmNWchL57lEBGJSdzx/Q7ryTU0cDeYC
FTtl4nqp+bpjcB4cGzSq4h7UK7BznvVSnkQE56N2SSxlj9RxQORd193oKUfzufte1X7W6IGlAXLZ
MlUJJ6nb7gu0hfqmqgvzHUlM5hA28IAzgpSMCqWbciEwzrx29qF0zAVEAVDXpkFlUFXQO8foIhhw
kOkC1LslzsmfvAfmNCUyyRHA0OCm5Xddyi37MjHj7mQ3qkPlMQeWA4QmryaAmj9p94j6Zw/EG5sf
Am+glsMHH61IITA7hNXROFivByWOyEW6NSS6blH+lRUSEMX0na8qnmH6gmG8SPnKfriduOjW4BoO
DNSaWCxs5Alk/yIbqIPbn4Rfdp278hp1vJNWuOzuhwHDlq8dvKJ+a3aLdllCfZAGAzFvvWYvs6Z3
bs8Oi+EXUqlscLtri5l9FtVP8MmvmoyHOeI/wTynohM/NHz6lcm/4L8Jc2DttzB6Kmb65FJzrxvv
wbdtecqX8pvDgy++Nm+yNa/cGe8qJAAljseu21LDBbQGX/oCS4FU2YIE+cN/kHdeO5IrZxJ+lX2B
XCQ9ecsqlndtpt0N0T09TU8mvXn6/Wq9jgAJe72AIAg6M2emq8g08Ud8kU/dvtUVjmaiZcl3wSX+
CHAjAe4LcW6A9IbRFyDu3GfYoFM+Xg4Sab+Qa7OiTSUSTu2AF1NXXYQQ5AqXB11N8c7IP5TW48WV
GMkTq7ti1bKB0mAut/v2LCxhXfQ2L1ZANTbYqlZLJSEhM5GDs65PCvhk/xXfU49OuYAQT+xpXcMQ
JX7I1aDDFxi95mX8VJX5JbTai9KztUW011fL95CglLPxrmKcwX6dxeu6Y7sGVccFeSQyLdcyT7fc
yh9zNWy6zCRj7cyfaMOQ5FtxctzoJ+GYo+EgzuvhVsoBoiKJRfjxXPpBu+RL+eYuzkbaMU52B+ZP
XQZl4741KZRFQ6IsAhNOfd0Bm6Kvo1T7SNLuRk5xZxHTNO4biW7XQe6S98RFxWU1Iuu6HHLT2zat
xZOvHUrNOMqxZ4zU/7L0ArJl4WzDydkMrrbOtHGdJBnJG2NlcZT0PVaqzJ53DeFnh0ANKor+uqQQ
EBITeUNruWbj74PSS4Cdo5TzaSbVroDl2ifshJ3a9waSxhSK3PfulqzZy08wx/FKh9qtaeKLBfy8
M8QLzeIgYwUzwtpKXQl9Zhx2Uav6k1PNMUdRAI/53HJrTbvulRNRf/Jq/TcRAL8Ty1pDfvbdGA1a
DpF1YYQ1RdzEJ/KExpxcxn9Hswsjtkd/Ue70gP09j9ajZY8PaYsZHDXjyajVHdkKDBUKw4G0H6IU
DZB+NxCU7NOWCagVeNN3OpkEervnOJkuQ2L8qUoTomE11pfIUDixLbOZf1GxAI24iQqEppqd1wz6
Wc49GzCYUSetq10qWrwtYXnkr83wTLZP5cw3uPCSBN1IHn4yputQdcFQtquqIyvNL77mfPPCK1YY
rs+xTDYZCdit7FwiWpIdxiQ5v+8XMnAYv6OkDeI8fmHmE7h3MGg/0jFhIeZccOnJlcYV2UjnN5W7
e0Ju5oaUJqEL0AYHu60emz5LTv08zYGTYF9HeN+StDksBptyNjl0HZRp9lzj7iRAPwDWHONsLXDt
81b1PCHF9LsAzmFpqruRxdgQ8mYi7JjcRHZgBNYhEGOtkNFGhlFWB8nEY98NkX1hkc9eXR1hL+Uu
wHr93s9d4UegHqzOLrC2grIg6DFfequdfs1FMn+KXEY/WYnc2d9N57ukjn4bepdsI8VgoM+gb7iU
WwwspodcNX4mbMCqL5bGPboKGdwPme/21lPvoO930y6DCLgdjH07mT9GgvZBcgPQd/IwVeXGSJfN
QCkFhIt6OePAfhWG3BeieRx5if2hjh9bOeA2D62fLm629zOKYY9BKE9xeiQ6vobAujKtdgth/dk1
fhsdIJkkD7rcePTKYV4XtXHGIPitjzW7aF3thyY7Jk6R7/QlfEzN+lzr2lZOSFPzwP87dDz6+f1z
If75SIrjXDjetJHRYPqiNpLXPHwnuXXSu0eveKztcheNwHTVol0RpmwrQufMtyqdiN05tfaxtMS5
2hQ2wyDTtarzC1bZcxJ+KeMpWZh2ZAuaXGO8zSporDcdXQ5Nb8Ir4A7pJZnEamFbEgAu1qIMA7Nu
B84iyxuix4H5507TkEAcQzs4pF7IWXIZ0OqnIRRc4BLrXUgGk2Vmk4ThhI5Q77uZ+5goqDKd/QEz
Ana47QWgsZKV1hUOykp9TK3nltiixWLWscf2iAkgnY55pR1cG7UnQQFqZbqLJJFDTnt6MSIj6OY+
4toze/pKH+9g2tl9ncIU7Fno+gAHCq7Sla8EAZSye2/FtUWVniHKKP0eoVzP1rTlAO7bbUpcamE9
WkIvWstoGt/i6IGwUtXpwVjCnXCin/sLZg/A1sp6Kxr51hH254aeIdfPlzF6mhz3gGF7b8fSF1ZC
Qnk7eHCsR9ZQ+dAX1UeGOQSycBjoKt97HUvy2D0BH4ce/JzaIcxqC2Icx+apOw+Dua3JGzejty2n
35OWf7QeYOnwzUaYAPM8zu6flFuOQAClTGBdLPHKnuXWdvpDNnV0lwDRCzIdBPQfvfjM3bcZ4kEY
f3ducfSaISDIvLKz9zb5haohi2SrUKGluazRFS5tbm2ITh0TTbuYnthgA0FWK9tjEf2oip1FK85N
OFGGIrdE3vgJ6JCIa3MtTWJdQGMAg/qhSqERx68OyGUuunxyZnTQ449YN/YlzGUx3HINFTmz+11T
mLtEgDO37JtVPrnGZ94bvg7ffaj0xyLnUt+YNKjoJNnNJruCPjyG3Nv8tDQCzc7Xk9GsywWVuhb9
g72MX4VJUZbGToib+gbTGPHGvFmFPC2sejU5wNxdGE4UMXUfUn9VGg74+rUeLiWTkHB80YCVq+hn
Yp4AzKDRX8vxOnaktIsXAAt8uO2KAFFxWwTMh9Es9xTZZAPjCPLkW3siz5+5BzMZTrKpEIWj9WC8
JUu3T9T4nOsfOXyedHAeh9akX6X0bbzkuDUi6515PuTlAduf5/zqrWr05zE/lS2FFXV+rLpr6PXV
s5bAdBJiV6cOTKOJm6K3dsKnJMUSaNgrYPBbQ583qRUFSzauMl1n48eyVd7q2FktImQjfBzNZxg5
Pqb84mwnQdR9kIOZEXy7vYC34DTdKhvT1SAPzHm05sRdytSOhTovko8OgTI+ZO6+TZa9iA4lJ2Q6
ZDIOi0lQli/5cs3tYmPJD8E2np5UdZgi2lQ4Q8TTszmk5zEJcjmziYQ8OwePkoYkA/JTA8Lnkblf
DU1R7ZLlO8S+AZ8HBHZBp86ra86rSMegnLdnNOZqvEvPy0WzuEaOxkaW0Q3THE5eY5saRDCTS1Of
rYwpVpVNkOk5KqGuJe6wNi1979TWlYy5F76yBfihUwayPlrl0crPtnxpBQlv5KKNkWh+pf5M5YvR
MvgKEp09UDmPdcEv1apzmCCJ6PkuH+wNAf0YIvoLicMATgTgdZpXalMP3GU7U1BUjWoFJZkBz6XR
eW6jbe2N70b6sLRkKIWPxALtWZ3Kcusm/QqJuDNYWBKWKX1jepiXJu1LA8wZOyX8ueIGlhbag8cI
xLVw1DtHoYt6HRUFg0CzOA85uKHYc16hQBlBtfS7jCsYRygwkcseIyj9L9q61VJCnhww44uaQgjs
hQQQSg/K8xC7OpeEHocJuogV78Mw1/wa3+/enFsuaPlJaYi2eX9ql67alUJd6SH5HO3qg/oX1Mz+
FWRr/ZoOMPxxS3As1DJ1BuD1nk1vy70wRrbt7ypPTk1BsVWfofb0lHuowI3XnXQ3hbhmYeffRXJv
nreNI1iFbV/N11DyI88foqy5CdMjVVfJL/wOSBw704ROPpHZ12eyw0xt75Lvc8b9ol5aCxYcDSQ9
YzV1mmsO/GVQeC+z9lKnF0MPfY7o/iLoL+L5nA2cGPqpMIab1sLuEvhxm73ufnpd8piiwurJDeAB
U5kmgIPAWabeNCjJWbWPcxDqQRy+6eOxtJ5QuS9NYXD+7paVbsFuh1rP8KzunpY8jVeiM949a1zn
3rs7qBNA/rVHKJQjJJCK2mUpKfZpvpzlbHyXZJURj9c9OiWQ9dqPQyfZ1E55QS8w0KII8mbmcCIG
/5i2MlmVI+UZVptdy7DJ3u0ltAHn6zferS5ImZMES7x1USQ88c49m9fJYQrU9u+ABAgJLiTxjIeI
ULwv7eRP2NYkxvWzN0TLIaEjosuiXd0aDcIcpxRXqHWa8iTjSWczEEiLs7MbHKp+ShNTHOb4r0p4
l3JhjiukeckzzyUA3Q3Pw2J+2pI3nJapRzJYG8gdP31X7+cUoj9Rzo6xF4q/hzyJbZqZyDQ9QOOQ
n50l7F279O7B5oriLJC5rM+ZUbsPs29CKkJiiQa72DvefG57A4CaE9lriAgTmmBcPxAwf1x6bh+9
Ff/CpWyACkPliEMleZ/aaJcCIHkotE1I2RbH6+sIvYmh3QiQJzE+vXhJkFGjmSvnZF5r1iPf7Wbw
DWQCWbVkEmJ2dj0eIW85plrUbd0RUGdB+NAiTBplGwfpfW0WzU4502s08W3UozkFZvM6ju5OxNYn
QapNRrAMmI3+EsmFKxjpfqK02Dmv9lDD5Ms3kcsT2MZ7pctT58mLEw9+ngobW880HdJF+qonnj9l
jVzni5Bbjyfp5tjzUavA1vg5NsJ9mVn5RkKUU/QM5fmr3iszpRrJabZta+oxgIvU6bkmGbpgPYme
kwxqi++0QBf9DL+MXKdzeifcB60yuoMwLNLDeWUce5OfqWXqgEaLFTYEA5JYmzBU1baV5SMhlfKx
0hiQwiByrirSazCfKR00dqL/clpFTVphBFw1yefAgvU1xd0GMt1EYSBSxRLL7qlGdQlQ9LXbmEtY
UNNsdztjyZlV9xOFDIDuk/mhHgAy+Cbm6o3SuRtL8hV+YWhPWah+UxWiZZcyxEMGL7Iy3sfCqX+G
u8gb6dq4UiNKU57Vzc+SyMz3oqX/wzs4sJEY/XWpGicwMsA8c5EyDFaiPhf8PpwM88C1aoFuxAUm
MgefAcUUMMr8HhQR5TzO9VtjOy+Dh0RmqnCXYt7YxH1pvDNyZzBdqf7a6xQXkS9k9ShHbS2VzDdU
sXlvUQZZzs+78YOK8j9xWZvdrrRH61S3o/HZgDY4gkbN/qiSXit/rjnZS1rR4lHsvLADPOItNUqb
HfcnOgTL3SjN8mQLRCfKyPguIKlx3ziUdfMHUL+6Wl7MzZFxJPvtRPUZWxNaD30rnOtGuY8F5zLZ
jj30idl6G0qvrlZa23pEriYiwKYUwxaU8QbZY7RgylXzOuZGA0pSoPvSuNU6fsQ8i3twPud/GtPJ
nrCuqccBTiIDlKVak+P/6EJSUbJY8j9eCv543SIWMYodlMFunJTpQ9sD56FuqV1pDJD4kj1ud9Bh
OBgUOmCiUX/XQE9faxnq7x33mr3KrOKsj0u91RtLv4C+iTjhKE5U1Yz9f22kmoZfBpY7AjitiTIP
a5v3WqtOaQrEyRpjfHz1lATgNBu+t4aBSpgpe1tKqlVmwSRxMt1vZQ1FwERbwnnC3XKVVel9wbjU
6G2ENDGoxjqH+DI3ICzEAYWaQxR76bUdxPQKlmWmTVG3b602txubkkDESmXZx6YxvIubQZccVIcT
xuBKYXhwy/ypHmuuE/bwlcNNa7aJENxZKGBYNUZTykPTuuYJZo32qHURFV7KcKog9BjncgGj4TER
lYvromPQB8TkjCXEpBuxmqNbjwAc9KY23DIbiCz0K8FUWqM4xeu7+GxpTIMjA0oerzJXORqGthkp
7GgllHx1Q5jlm7pIpp1Z5O7HkHXRALqgWOo1u5h41DNsP44jvmVYTMgMc/hdNCZYqJKhE/kkLUiw
U4FdGkLv4kWoJk3u9esudVy+lsTaa611I+tbsGuWNJCFUEGRNmzg/KpytFeT0DE8oNZr8BWpXLtg
DuyFn97LlGzU/lWGiSQQwk013lm9OqFtoH+nd3aDCW5Jr8TaAGDw4Kho3k7hmB5lQxFmNWIZihzb
2blUrj6GpF4eFPeLWneKS8pBEtPHGP4kqplHQNaRe1ZVcptIAm3h2FO5Q0qyp6SFPpAFlVjpOqxC
Fb2NmWNSI2O9jlVZX01AfjcdGCDLNQVt/Fg6n3UY7hCRumOdhdrbfSncWB53KF2V869RDnwJPBOP
UaZbWzoT+L1TwlNkNnJvmtX8bPc2qgtRhcA1MNEk6BMPstH7B5QqJRi9A9GA4jN49hokIDZkWiQt
tc674lfMJCF0R9Mv8mIEvzB3B3dsa96ISKwnV3P/0KHJlMZyu02lmPryDjFUqc07RJFj/nc6xvMZ
Qe6rIoANflJtvWVgktxlyDH5tJQXpyLE56ctx/sOWN8+bqibskkwH5rR2M4ezpnWc/eOAw+3dR0w
UrI+1NyzH1Rp9meGluZGq6f5DBpiDkSX846lQCE9sMKPU1jaZ3CbhMwGa9oVVZ29uBVeVaa3uomd
d5z6C+VqqExhIkPOO0N2m7op2cR3NbbT48e5aIzrzHfb+xxOjIBxknPvqnpJUjd/INVHgYrphK8V
/CQUt+xNQ11YFaLV1ss0VbumKjbeYI4bbYCmHnJq/OVZ/ZunSzdQ431yW815/4Lv/I5zpQoRzp7d
ISctTqd2TT1ZKwsw7zmlyQjWRiUBHhbMkXKmEq7JoHJhQHp1LA1bVoEKxCT5OGWjcWnre/kqBBeE
HvSZapy+Qmr4gFJMeC9Gu0dC17VgUs0y+B2T9HtnU6gHCh4ut3AZMi0uKmwZcP0CZ8wBdAD/YNPg
IAK3Um3mftgXqHlw4DSuL0v4oUeZZrJggyhhxZlCqEZe9qmVfHWhjrHAKODA+1ly91/UJJKweeE5
6eoi/FNGmnuakf1qvDXrhVLPqE5hZ3iVs5JylAce0Gzn6aPzVWQe5kyGkldMHECgcM5v6UK1mfJo
urhIPebnrrJd2PUNCkw02XsJJLZG1o24Os9diFN65l6etHWO1ylMHjuMjRwxXSoFgUclu47zh88f
676C6mp30GGLGTrwwNcSuZozrNtWj+kpooTpqmd9h2SEi+3iyBxtHfjvPtVBb6y8vl9WptOmr4o7
Ap4v8n9rRQvSzwjKjX7ExYaFPnAlw4nfolp40wH/KxOdmH8fMF1rGbST66r6lplz+NVOUE79yu4l
BCFRf89dtfxkeV4dvEXOsI0iwaTAGO4T2Cn6wIFhXQUr+UZHgDrow0BcdwSd/CDmsgyWSOuOY49M
DqVB2y3T0L530RKtI8/iNG3k6tHr6+SMhkXRGzDhVRxP7xRnxbyJlUAw7DB5PPfhtPzkWVqcvTCk
vyxfPHhcOjVxreXIVS9x/i3V1IAwRrIgoIA7No+hzzVLjY+1ACp1nSJvN6UZpStsSXvbLbUDYQ0P
K9JUnmt4bOsknefrVGHnaRLnMWQ+uZkcI32P3QyAq8W19dgDhlmLycbsHS8fIHfUc9t52LPSipGr
M3UvsuWh8iegjwh0nXMkh4JBcXww7OgNBR4zgpybS16nxrajMOs6yZD5dJI53q/G7tWusvNxOxRg
m0XVtw9QotgYpgHGJ5gxVtJuIWzduCX2pWV2L0uJ6Yp3RpxigiFfTcSHGRs68LYoqhmzl8h4LqMh
P4yWETA1JXPGYEtIvspOy9VEuDzIrFR7ZTH56pkq7hkLe6TcUhWMMFQ3ZTKl53BOeUcAhvMujNYy
ftre7D240TkPGX3EBIhuYREXBzuKmu87NS2sw1OdLVv0bN+xO44ATbhsHO2+my/iWEfolGZfMnA5
WgOuw6bzpWZiqS2OJi32tHp5FtfJcJl46V0japgDUbPLAcX6zUzCfGfnCLd4FXMQkpVj/fZqEb70
RRnvcoSMiel+MkyAfqTgYJ/aQJOIzazzHLCjNCnw1N14W2jNLsqSF4n816/cRYturnFwzGbXhMjr
qhkZHlfNss/Ba3RJ1IAvM4/Z0iarHjIv9WOn0O1fRMU/MWL+NB0l35r//N/t//8fq6fcfxgO2DSf
5W8+yf9pnrr/+v/IBhABMKmeAnJzrxeS5Dn+KxxAJxX+fpfUlytxDNuQjf47HWBp/wpIQZIdsMhp
QTwiaNL+Z3+99q/0Njk2QQPyASQE7f9LOuCv6TOGsy4BAxrSEPNNmD9/Gw3IaiukPJrmRqKUU7ab
tHR5IWnoHcqmgOOc9fKfpY3/7k/8d16NcWdYkGKia+lv/0QJEhS8LTTFvMSnY1DqwxwDC+3df9k0
dPHpyfLwv6Ia/5lZ+ZeyL24VYPz2P5IZf5NFc+DyAE4ClePd/+PwQf/vAERVW0zeZHY/AeDwQ8ee
C5YsZi+AxADWraZIOVTQ2mEaMBuL3nqzolh8jswfZPr8a1T3ioQILv4rYxDKFP/xX++vMUzil9yW
6bOwTPpXiBX97d/OgECIcxaHXVbNCIsMYWF2hThBrui0bCtLPrrr0qrmfv2P/+C/i/KTHyaJbWom
Yf57DOUvwRDyn04aQ0aiZdsi3VhJ19hGubFg9qviXt4z/H3rJ7beXHsCx9rx7m8BhGW2QluxvDM1
m+s+yR85B3bin+Td/i6Jxt/u3kxh2uDsPN6Ov4StzMnEhWTTKKDCiqVXGJp9axgOIkNnsBUbbl3O
TjSCibRlN7TF6iBIfioXaYSCGdF+9LjEHoq+zASFDwkn+NkWjHn/yYfIe8wX9D9RRyI6ZESlLrkM
AQchnP2XVFrhJhQaUdTJvSC09kkUNgE/TXrMMPnvHBpeq5zCY830mpc4Gs2vmu4ZDHW5013ZPPPT
nDJGIeRF77VWDu2DYKeHoJ9nmC/dpmZHx2nwZiSijtcqie+kpcHSPvuGFttVOsLj9jLg9ds68vAZ
Ta7oltuI/2F6ML1E+1pCZsA7pYc9IrnqmzK7LSmIxnubsmE8pF6xUEUBKi4pqftw4TDrSVwhBnRR
Mw2bnAlqesPPkEzbyClBpDJEN9t1x+IGBXjobKd7chqLvIsKJ/cL247M1/RliXbf56LbDDPsuG0H
kT1bhZ1wmElpjhpXVsozJ9Dfm33Tq1bnzkIMfL/Afwt9WXUCXamxiC3ZziCaoKRz7jNyYgxSgDp5
GexYM5PTnHAGoBw34zho3zO6CxBdSN1yMBUjvUJ/aNoZd0qHMkJwuE3O5sK2ei6TlpiDjoWRw+yU
A1QUmR0hb1UZSG7ZmHyUHDfDmlnHhNu8WnRckMWAkrSdhZRfkW0hcXskSeJ1ZBU91bHQp1BQovqg
IDqZm47Ws/x5aLsWIhAavD9yC5yvvTToxNSqOn/RHLN1117kud/5jC7oW40Rrwqtn6YVNd/OF+ez
Nqc/nbuXj0o63WwTBOluYYhwFENHAUcu4rta5bYsaapy5W+3ibNsk3peeHYj19zYs0JcwxRP87aw
ShyHlbesFoa5QzDNUY9TW0Q8g3ovVyO5b6TAtI8fOOm430nFuYtJBGRqenAArhaa9kDotmsOYXpn
S2qp5U3PvQnbGERsFXubInYRDryyvlnRRI1drXflq2BlGXYUUttPysLst7fEQPVQWkTjgwuwf+YO
z13K1xovsXAiDSClLaW2Iuu0g5G7n0UhCg5SMBc/l84U+m9lh82mlVn6DajGqjFlZixVjTFPWmD1
JSaPouyPcAmPIwe1bxKt8Or7rt0aDMJ+W7Rrn9E55LPTIcCtSDCX/B2Wqdt1Y2NcutCiKQar16vV
9NSBdZDhcYrSBzwRu8BFA7yiG/j5KbdgTJe7BDHaGAxBJir6K7KYSM8dZQptVXXaZio6JNvWTVnH
x1Yjm+M2CcTaUH8lWhcyD8oQ3slvpBz3LKvvGesZ7obinD82QJVn7vzeD83dFpdHfr+3avGePVeK
BKFv0I6LsxUfxJy5ztosDRXgWlRPqSlmLrZdmb5mFZ7gpCFGEowIOCwzfN06w6gskoHk+sM4Fsgo
+/C8HBway5/MJQWGOc3ltZkwDNp1jcekLwnVQVI9VZVtC19JqzoqS2dVqWrbwFTVZWm34ShvNZu8
N7kxg539Q3VJc66daQl6TTHgKSvGsKM5x0waqj77qehfXy2hkWEwicVwvwQJRIkmcu/868qika1Z
HqGBYsBIXc68EQaUKW1FfJ470Xt43EQG7pImQL/vqGVudQJjakxaBjeSnUsSAcw8gR6jum58uyuD
jILtyDjrLfHHFmL3jRtYsk0zyreJjTGgGaxOf8giaBN8MmT3UBdXZl9ZL0SXqoQCygSAb1wJijob
fdBojdGrTV+nLsJ35GQg3M3kMPf1vJV1bnUnSLDm3ijlvE3jCiJ7KYaWnEPZP7Hz51+unRjnVGuG
TVHQg/7QaQsV77SZNeCFF71+LKg2a3ZIwf3DbGDZAGMb2lxXPDc7Dl2J7YBYwk2UU8p4biRi5cqc
tSymK5CnePkwotbE51KZ9mbxnPvuE1Wm+5D1VSEeCp50tU8QZ+hHNjUR7gdeBUJE7RRvGAmRt2gy
89I6d7byyBR20OW4Tu1YrHTYt2vRWu1hyq3bQJyfacRzFbr6KRvmeUOEbItkSgBB+13ky6OS3p9W
U49ahacm07/mKLo2y7gxl+SWCDgjmD+RBY0Ge0PeundmABkwK9aecmWf0V1g4SQDqb98PEBX4X9l
d1y8wzXPDKEpa7zNv+66wqaGyrS5uxh3A2Y+5DFcHOx0Dv7oJP0T4p8ITBHVuHh7hynN2H0NZj0d
wW0nJN54wplu8DlSIFi/VGkTynUnxY57/NRuZOOiAlnUNyWH5p6LXSHaqmOfwkvxG0lfaVPpDGrN
rP9MsVVRSC+Ts11k/bjWRCw3TgIbvPX5QMPoU9CxxJUvdMWTSqJow/ocR/sktQ2OWuCVrF0YRtI9
j25muQFyRvtcSRZVPVUanzABcPT+Pnwsa4NJO/Lp6PMQ4vzx6KM6FCXNTC3UphNzI669ANlbasww
Q9LeAZbWSMbpgmuC0YLr9cSYqC6eggSioVrZBljwtcfEqQ24Eg87zW2sS23jsWLCbCICVxWYWyp+
HKjnUEiXR3KTildYIG0TGSys9xqfmxfoRYxJtpYLVed5hBWBWgb7F+9sfUpxK46rUrj4/JqBhFc6
F+q2sABtUgPhJhjaKP+GNGvcPyMnAOyCbd5Qs8WolpL6Z7qbpAd0qmjNFeUBts6IUpgPjkhCDLde
9oMCJX7VvUowGOVJuW/jKMJmYmbNKnPoCvGQkn9NtuG+xbgP+kNdeapcpTRIVXvsECE7BzbPbSyr
emeWQ7meBnqySqhbV0qNuOazm+RXV3jTe68X6tFMreYwF9J9GPjHZ7J2rwNZjYOTmfq5MvLoRZ+Z
Y/Wx3mkfFtfAo2dTbEDkTftJW8P5FfVNG4BT7n/zyVrvcJ/kkS+OJ4YfL8QE2eiiWyW51bzadcUk
zL5nkgjkYBIrm69Jr6Zg4S63ygxUHDLHzexnqpjWvPucAnJTGOOuj3LtQ2X3DHaTeQetrhwskAN/
T9TUstwwiO947ytoUBWCwmwwhrWLdtj2NX7TUVVDEI4qeU2RM7C62i6uLGSelaPujs3eM+aNKaye
w5WWjafBNo5JlA6HIsQGES42/yURN2cJasJVvG5Uc+9hG0Zb0yVXGbB2jZcKD/FIpu+xpyppIXBu
DHu6eaOgFsq9jVanPWcx3pei0+rL7Kj5BjQHjyzl8eSnGDEEoUYsdpHTnnaV7AOUKqUZ3sj0nV1j
C9FShAFBquVKMAnZR6Ujli6mBuxoVv1NyCM8MYLXGEyJ9hdMUG2XzmZ9KDwmQ/pYRbdaEgBK26uz
UJsHBk1SehOFh8gR+5Ik+ZsdVuOnRdvWr57DzjbP7QeZJVsOccQ7gHltTSFr33WG/NT0Ft1bEr9g
rNk6Ir8GKV5gObQWPWVDy0fExsLa5I2H++EegcjqQj0bI3f0ymXUMpezuotJ0MWTTNuOszo5udIC
L+r6i5c55Wq0i/ioO5QGdLXrEsuZ2quRZeEeeTxmrR3nIz1p3UFRWfTMkQsaoFWK4zDGS4zjaFR8
7zWV7XVML8PMHOtljkhxuYZajmNZjuuyt75iFRecQ/o6GD2U+yJLIFOExp/abCpy6/g5gyQ0wyO9
IBh4KDwi6T/rV1HM2MTitjwXpWQqYEaJE0z0PR/UjOlw6bNxQxakO87KsZH9Z6JgjiAgI/r5SBau
fY6X7Mcb3fa7GL1sHQ2TBwVej1xc5jrqdz+GWxVBic8hWHHcj0tCbiUdpHHxPYcUwHH2LulpWkhy
6R3TEKM2PjKDKWnE5It1p20v1NlTvpNXLc+UnRBnSxtCdZw8woWb+mCnfMVJtm0ZQz/0bqcTMI/T
3VQP5YZqTGzBqqy9MxbvxS97svtAbXkO7kXxuMHVb4+T4R/n3jfR3wvlcZrp+6INxZmO02w7t6b7
yzND7k4dds6jINlLd13+Qt0ba65lFX6Y0yE9eHrzqlXdWnRheugqdH5/BAS+X7SBrT+vsU/63hid
xD2VwalYBgkI/1OobG0zdtET38nkx0ZiUCoWtpveG1/cEA10nklrTwS9WxNesyHYpOlGmDc5zv54
Tu6R2o6a2Rr/z5quxhm7hcbygmcbo1vCcoSNy9fYW56TJDF2gqPU3uV8wYWuNP6NvDNZcltLt/O7
eGxUoNsbwMATAiTYJJl9o5wgslGi73s8/f0glX2PVL46roEjHOGJqo5SSRLgxm7+/1trfWRSzXd5
j5NBV4mZtcCJnmmh3mRhvOwU3f4uVaEf+bZp7LG0HJw49jHkmrdN3V3mbBpPzAUc3UYlv2e/tuxT
s4Pu1HXW0im+0nsBRl3kpp27gWP1W6fOZn9QaPlgqAMtw+O9p/QV7Ngcf8utMfIdbKWf88RyzvUM
4EjiDnoSuMGdRbwTsjjnnVbdvT7QZq0AeV08H3pa9Vm5k/q8V3iANsVoGkArdvJZZBmhRLnNLZjC
aTrYY0NaGuK8NZYbzN5KrftgrqodlXqaM4gH2dSIH5KL5SUW0YILIKlgnHf7mYJ6mKN1xwgOf27Z
H+xJTnQtexyWcOsZ+ArrJYJUoGGzMWuOCBhtsPlQs+I96MrnbJrsz3rukhO/mF9bbR8hsK57cTbD
KkFW2jTmS9iX4PlDOSAFFPNbqmjNzahVPxo35IWrQryZlSo7V9oNwk3stN4yU61uZKImxxqB+rnR
C+PGRDKNkQ3Hi1GL1VsOlOIY2GnhV3iZHmkUVAD3SqQdioYsJaVAYd/FzXRbRllzqUniOXdkJ276
XjHuu3yihj6b42tjDtr7j2AvVaHv5ZP9nVqI0tN576A3MjYtFa8Dfq4tf3ASaI163NZs6x7J/VE/
kfcuW6e3509iF1p/RPK5a6wSmUIbadkpD1BCCLLG/SnjELR1gpTMF4qpGtYBeHhFrGpTXG8agk4e
Mcsc+21QCjadWG8/l0tGjKWVq+L7oLR95/ZBXd+2ZI89GQvv5CXV0K/5LPMRxTKF0DRtPoJ6cvap
phkvZTmWx7AQn0oMfGjODknJ0rAe2LbfZ4OIr+qEE+1GGsvtaBvqc0QUCtTQ1O/xmoneU9MGlKmQ
w0e6ZJvVdH6Zqe1xwN/gir4fe6QurR5sFPm3qLqLbcKgwU1IVUHb11C2Khncou90HzgCfmEsbqeZ
QFZT9Ld9qWsfWYuw1shLjBCG8Rv2bpnBgqXSEywnpXrHIXoAsl5CwmDSMuyIUlFIXYCcCfZ5r1Qv
UyNqj9hQ5RTKJAWRjDTiOtXwnGstGQsZYCS4TiKPRjFBo015TiGHXaxJZz5jvHdTT/iFYdr7bsYS
5K7K5jTdD4aDqHZpJigcfZbfrVEu21obk3NFQmFukLD2EWEACSw96ChtwQItGPySssY1Joci2I6i
Rn84Nap21HpS1gliWnSbxvM0mlvwzyl6IoIOWY8mK/Ud7bicd+RBEBzIxmvFf2vHpwWrMAoR3dFr
08xbsvcoL9noRigamaZC0ksItCXxF5iTNN4bjUVQJxU8dsc5URf2SdRDMALHpDMWT0UA2VwsFFyu
Kj2klFYqWGVstFroiddomuIlnc0pSxuz0GflgxotR6e/YTot0re6G1EEtmArqMAZtOIFOKHVLhF0
vPyiApeiTrHwXYRpgx1l8kTjbvbBzsjZcoO7NJV2bUoAEyaWoU1IPJ3SzwHH1wedA4EjnKy/c1iq
g5OFFv6py5vsidNTDY+u5ubr0kDK+3Fhi+WCjk6P/VhU0VaI0bz0PGUczxO6o149RYi8Z06t5xBU
vT3k1BKR0HZBe9PoQVAcLb0nO46kNvQDZpFfFVmloIixo3W7WWZT4Rd2hGxOGcLbSAQWHfqeGjFD
K55WxWeVfTk9NVdP04QUjwDHXeZDXDGnR5qeZdtQr6gc4iXd1TB65N3S4jON8qKpU0HQhtVIyvAU
JtO9UUs6CA39XvJIFpJY/TZ36J8sbT3hSD7weMtQmsNdFOudjiSy5Z/j/YewK6WU9xBUDE/YCHVe
NtXYjs02XTqtcwlsNQfCNxvKeDgqsJkoZgSJg6JJdVfCHyVuoivTWSattbihZvXPNDzGPam4mbiT
gKnIYoSCRb4IwF84JHJmFoWB8jkn8Jh0dXaJBhhhBAtF68ltGRAqyZNqbeEyko4p9q8mbItmp7AA
2ZhQRR8cvNA3iMmX3kNqGaOaYgfmOWU8WreLEZsWmc0BsnQDdRpFjcoYbyCjFO5MUXebXC6gQDJB
M8q0QrmfiK+CBKwILNyLF4lWWw4zC8hgxkALSzEGnRfooE7RVFafkdlopMVw4P42EhN10xpG8dlZ
wCNSHx1q4FV7bbYqjk96aUEPCNAG9BX5NOKVEAhzL2SgtfDMcrIPZdNQp40aEw5iGEV7BQuBxI9t
FfyRMQu3H4rsyWD//jzr03KBw0D7VtWVY7CgluJRqLOKH6QzWazNJJy8Leh1d/jQlazSU2EjHKqs
IX+OuyJgQ5+3Vvw1OAi0PC2y+nTfjiZbfurPMH+UYVrnKmS99UGCwZNjO5inHZ/ceBsGR3SkxAUw
OuUs4m0/ESyyMVJ9PDbTEr/oUJoPNhTbRWvS0KfOwJBR8fLD/5T9Y7jvOrGkpwVLcqi/Cm9tj9QQ
bD9ik4xEwrKBX310gmysFEXTb0Rt5QbGKUVGYxsnswxHxrjAa2aoLRZuSOOAqIJOmd1Iy53TVMCC
XEMCMrF1aZu5BKYJRJidkR9VyS5xy1mNwY1OygQOFL36Got12xmr+XhvdlFhuFEJybJRObjzzPW5
ciCWmal+zCy2FHPArSxjktaQvsdy20ayZbsaTE1O+FeeXlq7c/RrVKqqTkFCY2tVzRJPYcUyuYSG
p5IQYDLQuo3+Y7yrdhh9JzZKl1uTY96FYBnd8KqBLqfdAg+7U9+Ury0JvC3o8krWBYjy76nn2m8x
2tvXWa+jyU8qI3vS2XSSvxKmxhMi+IKKYzERkh6SAEp1cRqubR4/7JwKWGhtTomDbR2KKwc1RpeF
EY3CJ7RyPZXbqCQkF1FKkECPGKF6wUtFvAcDhWeSnnhA+7Djq8OXSY18axTgSvHAtpt3dGAvDDMo
qHTPRrVL7ZLdK3YW+RU9zLnyHNM0kUHVXFqfqao/dg1MJjZVsMyWERpeDAcXMeK1oDuout6OfkHy
6uQTtkykHumadFeGYjAzMECksG4+VGOJQIipccPElVnbPtfr68JxmPNYhEnfzIsp2HHAyYurPhnH
q9ZcbM6JVmctL9LMy4/ZskTrsYzr80lwPppu26gI2Z5C2mAlB0BCJqNd1o8INhFZ1XlJn2NWEnu4
+9HFmnMtzw8q4XQE0tIEey/b0bkMCYGRu5aIafxqWSPp2jpVeJ8mg67v18lzK3nYgGij3nmCKQLt
ygl7unNi6iYHG3YJVaYTfm8d9H1GGbKnK2PTOUQD5SJ0IHb3JATkh9f0DUGIJWHA1Llrljoch/H9
CIhmJ86jLRxfKDZF/o4qf7HH542VISI9CVf9orgKNL0ITqnt5PKzhzafbxKy/MJLI0FHNgLnh+5K
nYaaJ5BCiX5qUyvBAmHA7nI9PxvZQThdsHj4uVUtX1DefBFAFRJAtijpU2Xgi3IaoeaCb/oiF2wV
dAQxB6PVmu5NBfRenvRg3R3Y2oh3GQnVjrUleFGp702sOpFyaum20jqnd2VpR4iORyNG0dJS9xlg
TyOO/SB6B4e7xPFyrPoUbx+LleLdXKIYCGgam7y/oSqftLegXvrjgsbD2rY15ms7tWxDAQwmenHd
rzBvjlqS7Ez1lOL3fId8Mt01lAafrSxdPkLAxDMOSxrHXyFOTRwuz6YoQV/Ltr2zwqXcVzOyIRFK
ujmdtPcp26XrWoeg1itNrVBHLNYVmzneSa/U3qMra92bhuw+0twKGT5ObPlqFNU39LGz71rVDF/t
Ek4xT9UceEs21HdxQoA0tFhun2QFWYhwcSQdW8G10yXgb362SDzdt5BJnY6mxkujxXqdTAfxqwo+
pbD19ayOoWClUe0lSii+53GO2xRpLfqZmNLugJOfeh2ZGBuh+RIcbYFJYeOzEsEfcbgdictC7DlW
QfVRKinfq6iSTOA9ku3drBqI8Po6ejMWM9kr5NhvUqQZJ2mY01FAb7hSU5zjHEE3hlNqXSJn1ZHO
XWe7gJMBroqTIJoxYJH08yxa7qNYwcIkbAuVaL2GApe9mBNWQV38pnewriDomG1YMQythfYXIz2k
NqswBK0lliIaTe8huepMsrtQ8TAMaUvHhQNBODa7wamddFtaeXS9UG8NN3EFV1sLgknRMlQDXjt1
kN8vIovWIHYmO23gxBblKpGFlJTJkW3yCHxtiDoUhmZqbtnXFsexq4zWq1NIxTrrEagzlNGyxsGB
LAcIT9vu0Q1pmUf6KBZdyxIetDKjOaYFz8KmuHWYBVpg19JKUs8WfLyeZ7Lg7dhMLkiIHwFN0fAO
ZboleqO+on8KlldF6PIUs4nvyo6MRKux1wBYi3ZfE5ApSXAvbRdD6R/IhLXf5mwsrzQQixuKqQz8
ZayLnSrQsUwC7WDihLEOkgb34vLRUPQ6pR7AeSHscINBGXeWrGRJmApBoO8osZQjjTfUzw25q0oS
N360jG0HH6EQo2jj/LYZOR276STu1cnOyV2gBErH2saujE4izkYdiFnGQf/G7FHYbSoSW89LUDkH
DsjZEx2H3OtS9La4wkT06ZG6GK6Jy9gpKfrydYoHVrGRePTHsbKtS7wk8zenqvUtjuY9UG2jPRea
MlLR7VhSEZ5RsDBSNY52/UghCwFgdhIKK/lc6DLchSqawlGpvrCrGXBHqToiHEGE3P8ejdrMVx1g
3IETQbvpTVB9brs1Y1nesGcLg/KYxBSlWj0hN9FGEvdnuuNXNge0wyZwiPMARIIuDGmsNNNfrFMb
5ku1qCLm3ARqd2MbhjgtQT98jEKn36bm1nUy6uws//y2v0JSP94Wz2oJ+qWuLszit7ct+ngSgLs0
tAvFQt2TzWbgZdS8mVJz4j+xFRnsv3lP7UfQwy8cC7JLENA1Z0tFsun8Btw0rXTIFaT73A3mWs1M
SpU+lMrktYEg6hoCDcb+YSJsGg9R9tTAEHayp+nPiW9I5dJto1mq73PWOhDWSqxyeLXaqXoWOij5
QSpUzNH+IHYR77Sb2UNXwky+8jSbsTYbbCgVgR8XNehE6z4sp6QF1EOca6zMDs6cAvvG24SyhuLW
2WJcBhKksf4Y6WXlhAcYt+QEaGBAKhk5+6jPMQ/qknGet+kYWLWndYL2XMLBqH53ZnMlSPCQYBbl
oaNUhvf2gxP3dFDrpFMOajCnCl0lNAOuJYeFYIwCwN5IMh4tzgrv4zSy1kWTvYolsdExFDaXWDKa
WN0moYJgjfofsUQgfKr0sFjVxMGO1YEMrraYDzJTObNNWPYyezZ1ddRSWdM34Xz9XHRxXXiVKJXv
OckV7DWmCWUjHav4myRjUfhxMti49OLS+ZHZAL6u0kzYG6TD1KrbZJgAA+pokV5XUYnmoFniFqBQ
HVNcNTH6+pDlHa4jjZNSOHaspjkB5rPM2AvJhhBEDcBLiB1K6lWV03AeU3CKQ04IMFdKw8i3iez6
gWJDlFEW0FKH6RtsRuDW2DdHU8tUZ4dGYTlUzqxO/o+H49/yoP7/EUJ14Mr+a4dqP35v3rLurfkr
h7r+yk8OFdrUMCxhOxaG/DRf4Uf+AqIaEpgUm2rqiHBs6n+CqIb8h0amkKEaTG1MCiuc2P4EUdcf
qbYtMYoXNg+hqf07ICryRByv/4LRUYo1MFZV108oBZsE9bfpB9fNiCwPHAM5lx8YOg/5nfZCPRsL
RawVK09uP9NjfqSPfKXtGeylP/rp3jo5p/k73e3P7lDdtJfigQPsdfaZfGqe2GcPC6rXj/Gpw0rp
jS62Wxxmt95iQuVWh3Bvbp3Tchg+I5ya9A1GNsfMq2/ro3yLbsyveF+exZWOStbrsz1dHv2peeiu
2qOyo/513XnZrvAiNzukT/ptdYXtym1ywNPrDoePbXYzb+vb1Suw9+wHel57k7rlrrgub8fHER0w
RNDtcmX70xWGjof6Trk2PvQjFsK70e+upJ9exK72A6/bY3RxtHYYZnwlN+WRT3kxTtY+eMrvmEKc
D/uLhmXIWXFww30vIQuR1IBPePaxPga8KX3ca2cn9upjOF3TT3Nu3vtzfMx52fAS3cxH53p+4hZe
cQ1fmBPsgsOyiY94J27Fqbi2NoS977L74EE/lD4f0G3dh9y1tkSNX6lH4yry0Lztoov9EBxpHG+J
AvQo//jj94KuGvPji9iXR21HvWTb7ftzcLtqQjHZfLX2qW8iJPemW/Z8HIiDHYo92qC0t6WXqlB/
+z46s8CE75l2YoIdT+LAMcUtdtMJb9NquoIewAzmW3c/F2zg6XFuxMtyhWnMbXWq/RTM7FDvhSfd
hOvqNjgWHZNDdLB2+b70w5N+LB7aV+WSn+0b3uHZ2WG7pW6jgzpvbG576sc+zP6dgVZ8k3yGjqs8
A91cj779NZ8RCwzPzh1182fj1N031+xvsI5dBlSi+/U8RVF1r17inbZVvcqnPbTr3+zjfCQP3XPk
Nj9p18o943Nw46i4jvO9tdM25Znf92KXcvFOnrJ8AzLCN+JnXvUN07tNfTvccFSNKBRduGnEmUlv
YskDPvE0VuhdVOwUtKWxW13hvYL/9yZ/Fx6iVx+qMXHD803ubky3vEt2yybbofD63HUPKDXkk15Q
TAA24Ta9lltK9/aWqDm33epbxR0sPkX9mp+XU7HDFo1lAuiNl/hMGEaqixmqxX7+WuJQkRZXKWj1
pul3mnxZ9XBO96Xo7EKdryw40a2Uwp2M/WScu83NR7sDxJ622cncWC4lGHgb13gcbud78QhOxwG/
yk/8HS2+bHbLzG0/eg/Hr8dsC3GI7gzkwSV2WzIWs6sc82eERhNOZmIDrjI6WEViubNXPyazdSkD
bNVt4CMCnd/q4/JMCTdxjoAFnuYmyTH4KB84z6IxLrZy4DKO9aEgTPwtO8bX4qH+inW5n2nYXWhZ
bLvdfCyuTL/bGep38Vhv9dZrr/t7jqIWwqJdez2cwQsB7M7iCfmeG7sYyU0bQgOLHQfdwlpt5zcZ
jY7YpMTNLsXaGNGB+PCx44LPcnmAtvEG33hojjzCG/moYsjXb4bydkDJ2dFFyqAINsm5vDE/bX0j
txOOOK5+JJk4mg5Wds7e4ns2Yb6j7wqcmvzpCyDaVevtc4ltP9DnJr1VtjzUBwAC0W474437q76Q
LKibz9JzEMh9r5pnZZtSIPCBB6nxbZa9KbfEfhrZtniHFY0lRvc4TAWb5gSd2n6bXEo82/EONZgX
akC7J0PDwHWrsoml3MHtG7DneZ5z4ablK1opfF1T7CSCjyDOdsbOwNZzn0c3yIa64ahv0yc6ido3
88QxunisqZY998/xIjZY59h7WuMqZxNfPYNoua+W9Gl9tk9ptJPyqcPXR32mtVHuRzpSHRAdkn68
wL3lpXfALHzsx1MOjm/c6/keK297P96P99YTY8otGN2X7k4d3JbzOKeYY3ebevfWQeMgQgcbBmM3
j5+RfRU6t8Dm43P7rN5i9jHsVATGyg79mN8r7p7E6uJRubHv2v2ng7XPJsfRYNNWZ8V8s86q0rv9
S33dY/jc7kQwnrXwDiMwCHx3Epvi1epBScAZasvXMeUqcYedPmAnfeREeEceYi9zOy++G7czNb/Z
tc7U4RjID7zOC/3w2wgCuxx3PByap0THZttXZ905y/d8w8t6hFti+xwdmDc2VJgK+WzE1J/9WmLC
hLvIDAm7gUbLTY/5La83yAOVpwxPlm+OSVYJblfn+EUtXrRrsgK08GDRAQ2v2i8Da7+6+hDNo3Mt
0lMPRXNlqr5Xb/sNDxUlx8l9HLbb8SNvtzSRNzyJ6L435nOIzcBZy7oNzRMvZKLc0m+2XSZ32FsO
3kysKT+47Xcd9DqgD1LFWL1hxWJ3/9HayLaKJzOGhU7zZwXV77novZS0cDTcG2fYFr4CM3fsD6MH
vfBu39kXK+FWdGeslNpio7/zR3fOjvNVcC3c3KvfQbUPvBVfKpjcNruyyXUgbmBfHSSri/kaHfr3
CoXmqX83bsa9eYJWGwcEKJv0pryyMR98GcWNtpde7+m71dLONbSdNfn8n8jcqPuGqDo6AwqJ1Xg8
dC74Kx0ua9zDAFokVFSHJD5SEuzLfYeaWnfDT/ipBmc0l3CLIj8GupdOu9Lyj9GRQcZoHs54jIGe
9/vYe7P3FPc0SAV7N8pj0N2omOmO7tR5n2rjqub/nU27/728vOXf2/+XAmM4bRVIu/66r9YQS7ET
/q9341taBtUvkrB//srP3bhcI144YZs2liB4N6wxpOP3tvsf/03RzX9I8iwppbIbRpUl2Qb/MzPG
0v6hsYVHNLVqmX7djJv/IBTZpsCiSlBWU9f/rc249dte3DQJSNUoPaomcb6mKX5TBmUUVvQy0yyv
00qr0S60xcmsvs76ugHr0UDUsR8hFT6BQ1QRgqgEQiUBNlsuoQqUrTc9bKtjHECNneEO7KRWWLBH
TfIfs50vT52JyzHOZAgiv9QQB/MnQWA6llr//P0SkeeAs3VTyMs8wL6l6KjjLn2L40Gra3qLoBNU
aaOMVyEkZT6BxKv8oMFGkBdrmrWOQGJv+mYFOhW4U9ca2nSCDCztaTsVUyMvQUtnA8Tgx39YuUzC
eUuzc/0YiRnwmjQB5jb2+8pYeGl+d72MHpYl+QLYICIjK8aKfz2mCm+EbmOZ6RD3cviaF4zoNxFG
nHN50JCKtrtQD2IuQ0fZy4t1+pwT3BCriAtSt5NSH+6KHxel2iLjbZZecleaARZr8Lk4qiPIwbL0
bY7zMvnqW5srWFol5UNTKhTDXdCLSl6yifhfnRAU1Ft4zAOxJF8ILdabptuEUhOVw6n9i5Z6y8lK
FX3AHsdEh88vJYmg9er9vDanF3nypVQ9f+KVwxWQvyXbXVIDlQScMjJezAkGvoHEwarsjaZzkXyZ
ToKQzZsxp253RWFlvGCFPduyGqIG670F0KK5j8qI7HOV5vhiAVoXibF+bDSD03pW06vR/lyMziBc
QUVr8j9HSW9a4ToWfl5kEoA2OtvQTpCxH4pQVbLrUO34YmaZqs5D2fVZ5Wd5zKezNc1sd5mJB/6b
HWnJOo4dvLS/KACuXwhdEYUtmh4AQNIEU52p9+hAOIXigmaZ3KulI0WbDAcS6/ikP19Pq4El6FJT
xI1KL0dbIC///AdIOtZrF5aTYSyI+Z3a0nb8OUpNQBIeK/yUqMx4P7/RZFKrlIPuaPQL9oFTwRcX
/RjgXZ5EXLSRYyn0ZQ0V6rZNVtVL+lTj5QM5kwUzUvSKgvX/+mKasO8T45gYdYYJRiTRNpUnVNMJ
30OJUSH/U/x4+kw9izlXySB0Eu0pNGu1/wTU4TqqFGaJOBF1veM/L+3nl66qgcKNMDAZkLRTf9w+
hThnVuc6M5vos/jx9KIP4+eVpTSgaC3cPX3gDRLrmXG5tFHE3MGVowXfIIimzrbrqihRp5u/TLz/
J+pPJLSSQq7AlZZMWJSOv9Zwk3HB1SSiihhVYyBeuFNjsLMR3oNnLHh40onmw0yPjOQBFCZBRwN8
pI8VP2EvzpSFLKnRr/s6aPj5z79ykm5Iks2fP+qv1WZEqnxSc31Wqc8wxcvfyr5lUaVBXqOt/PkZ
66pG96bF+LNQlIwgp7d1Zhjmvuz79a79+c1/rTnz5ryhtQpRdVYl1Mi/TfnFtFQLCn4NtzPdkUc0
uSsY1P4oBWuFHk6PdErM9Pznd/19oVmVuabFcmahdiZA7TcBMg4TQUDip+oGjEwMsP/5jdh1PXP7
pxajzuJvLlT7lysVkuRTWlJQ9eQe/56WnabSzkhsbtn/R4bEAX+Ma93XQo0HztEDKzgRANj1qIBw
OimegVuwRNuUCbxofhVr+IXchFVHY7rVYsc8NG3CGLHCev2ozajIUMVd3aywWP7zvdL0Xytk3CUb
9TKSXZIPaTSK327WEiNyG5EEus6AwuIlRXwRnHoER8HJrhqwDKvHGqdxwzyp0h0W/A5pBgA5qX7A
NboqHoQsFqiAakls8fLnD8cO45fyHaOHHh9Cd0auoa8hib8+Ziu3MqL9ImVroTqPvRy2d3TlLPyi
NNJsUnQo12aCvf8d7aY4YztMa1G5jwVd0YNGg9Tc59JimC2sdcNdaCWseE5Uqe1F6SUXinhsbi+1
tazjxDFKnlK0rEG2TVvCKzo/XqKJn1gzHNHuzxe3jv3/7IysT8ZaNDXW4qlpoeb/7dmIh0ijOEny
GiTxnHKE1JL4VmV+D/7uK17F3r++E5VRe81nRZAEgvXbV4xeNqcfQl58Tz9kuMsyLQFyS3X8rqgd
YSdQv4d2x12i3eiMj3M1Sn5gmzj7PjtpGsW35M400+ufr/9fnhjqu6qlY1TgmMidf39iYsRjaoL9
vWt0WqE9VjhcdF8RCuPgUMVDWJ2tJTTk3yXN/6qr5q6v0xFxhbqBBSwpir+NKFEuY2g1NGfZ6djZ
RVccddmPQFHtDlIqSe+hjxfhp2bO3xsRgQ03oVqU0GbB3EiDhKbZDrZJjDETdnc2Xbo6la0kuX3S
12UwJhOQuK3InrNLStr5+FKy34z+5jL+9SpojhHuoHPjKLHb63PzlxYiInDefyF0MJqrbHkgVgwW
zRvxQSAaZDAH7FwQZrYqnrP6KL4NGMZjalp3lPC3f/4Wtd8HF8wpt3I1GdBZDcXvU7xqZXOQE1tH
Kz3TsbqOzYYxNk6yV+7hiRMeSicOmBqSsWDlmXsEuy96qTKeFD23zMNMO+nf63UKc/1QEikjqJb8
30xqIJ90z4FG3QkdfYT6eNAXFh4twKnGIUhlZmQ3utEwl/zN7VB/X3zIV8VZFQsegeGK/Jf70adE
elk1jsFqXZqhuJaOip5nXxoyLRUXcWSLZ3Q1DFNX75URVYnj6U2RBMeGWIq22MaxVqUksIiGTWhu
QSTi8QlKS3BmnooeZC5V9H650bKE3QRQ2kDiHBktNdpAYKAIGj62RuMhhtWmYmxoczn7lROl4hvW
mE6FTTbHRNuHPazkfixQswMkBHYCiAkY4RykpU/5e5+Zs8SzC/wJDX5czECbhkgtvGuUOtdCkjy0
JSWeRVOjJCkP0QSK3LshfncqBFPQakirIlVQiFGnsLO9ALejiFklViCWjmW5GErj2x1SRuynRmNs
zrbE4BEwoS7I6FRxA48fmqVTou96VQIGe7ka9SaRV12ZWqeGf0ALVBZKPZzYpaX1F4tBj9wi7NmN
r75hjf5BQ1g679YEA3RO6YjihjCFYbV8NOasrEglqtJkbwRNQrJKYhVUndNS67tX4tLj8KUKusK4
VpxxoCoVMxvBqiX5gILG1dt0CD6LNJ87wp3A3YVPwkwXZZ4WtHxp+HDmrepXnZOXqIANiMMHu2/g
dTbAp6r9if2ETbsz69a1dtM0QN7PrYLb4yHHLk2cAjA7is+Lws1/d0arML/1A+F1wueshVTfFTgl
CrTwJVwYZe9lWlSsm1CnTw81nn+MQKWQ5uqWN5nVjMWlPurYi2b0zYPEt9H9oBBRmRGav1nYaOL9
tuCwnWBL4cA9m6rOvvO3pY0bhPvrVHMKDnr2FHCTnFunKJHpuY2hu/3E1tfDAsggy2oCv8FqnhHT
U3f4GlY26/JCrNpzmoZIH5UgqZz9MmY29aa5U1PjFsAQNoxyq9JY0U6rgj4Ep2twwIZEIV3wMS05
n3/ksZPT7DPsKiTJoUvgTEnlMOb5QJObdR9vRFY9Ih8kjglDxfH6NCQ59UPLAkiMdkqvRBOpZmh2
oA/6xeDUOmLuolWY6E8hTGae4VTmAzWwc4NIGKY7JFdx0eygWtAXAEFBjWa4oOBmumyg2xd5mcx5
ZPONhHlxAL6nTtNumBVWqWSJ2/OMmiLSC/OEhcvcfy1LmVCwh6MuqVfWOPId8Z6YjAPsdDjD6mYl
KdpH4uLY+PQJLOFdNGPLcsgLbe2PqISxtn4hUsWkaF5MYRy6NaSSIyidZ9VwFIjD1+wKFQqVLCAe
8QD6L4F6AFooY8iDtmqZpyvEPvEV+HGA34kRSI19US6sdQ8xwJ1wB8u+wVTRDSalm17zAR/OC0hF
OZ2QAiGooRhpFnzrSYe3w11n4x1wF8TRsH51WRaJl14mHNf9OGrYAcPj1dOr8+NIpYCYc1uqDgMT
/BLgFjHjNUOcQbJ9RTC9PJaRgb88FvVhxgRPUA/9qmlpWyb4TItgAZ0gHLjbVo2ax3Rl3lHp0Sl8
1e/kcOmxujMA2lirYuZGYgnwBMc+jmzIaqyyB+bFxnqMwdCigNquTtI9MUHJzHKHTQMiiGyO6uRr
UcAo5IYJuZ1ekxnnOLnp22qYXq26bur4O0WYLL7Fc7JMd2EE2n1nQKzzUFT9Otxi9vcDXdUf+1OY
RBapLoHvvWcabg2B6VocVN4ULaTjoDHj0ZFDxKYxlzMb2jAeoNdI7p3XZY1kvS59riMZ2rSLkFSv
Hy+wqMoKhyECaLa0l2BwOLAGlP5wu6iyNqgOQ9LxtQ2ANOZhjCKjfpfC4iMsTj1z/2oLa1YCbOyp
vYiMUe0V0QL78vMwB+Qex7c/d9a4mLH71mPmiP2UF0r2idZ5Uu7xauZIFFLC4ZnPx5kd94BNCN9r
oLb8JO1aeBvbGQvcLK2J2BXVExXEEGwgzJ54EdAG1E9g8jm7ch5b97LdjxG6NEymD1LrKpqhMXPD
dgmWlMB4KbLKOJJMy8wy/nhE8iwcSGkx2nKVxantuknQjI6pScl0Rl/IWWS4K5ssLR4ipCTdCSe5
9j8oO7PluHEsDT8RIwjuvM1Nm2VZVtmyfcMou6q4EyRBkCCffj5kaqZt1YQcHR3datvK5AYCB//5
Fxx9WdkG67UZEMx7k8ah3UZftkYTStmKRSjnilij2D+pZaDKGTvJBWlWsopAxtVjMLbhQnWEAy7H
o4i059CuAfL1AztEn1OBf8lN7QmMqzHSh3p9vYL6Dt8zJYHpfLccnadGVooPOp7YmDY7dHzOE8bO
/LsZAh6ulEh+kcqEDLB89rjcMqkZJyvuguKgV/w3PxWLRydQNStnO2I1ULao3eVY3W8jONbtqMvz
finbhu9QjmamEyz+nEEe46FD4doqr2sfRRXkGDPOnqiQg54HWbD6Tu9dbVXtwZ1a3EC+DyKU6fRW
5tbrDy0GEtBYKXTqe2yxWB1qViL9zXcBgx/ZY/JqZH7PjLYYqLNfS2/w66cmDCcfExS4tc7Hbq07
zP7rBZuMaY8QM+fFZ0fhkmHqdfbVVBChq3eAjFJ8HHwsBz+ThLNiOjKOxC2SSeYMyQe2nuRogMbC
D3sK3Hmor/x1MfFV3QcgZJjRiLY+KRnWvLgZN/OaCtIWtV5ecpO30ecO6W4di+MIhXd5H5MuOjwH
Qz2EJ7n2jJKyQHMACB1jELrtpbcp7iP04oqsgbxzzfglH5uUafQFF5mQdpHrJBjeM3Rq5yn1U0Nq
E0FMC/lqiE17UppLtUbRba8WXlHfMc7yaVyLNAOMRiv0ZUCdgW9irkb9Z50GfovZEunIeHSsBLo8
eExvEeVNaXf27B10/bxGkgOGBE7ZWWvZvPre72amjWwDJ3wmP7fXyX0VV7WmP4UfKtR8DbmYvq8z
sO3e0Saz7+UU5pTHTKAa4x402CRRHUXh1PGHcOR9I36DWbsgHs23t6F1oP0G4JO49u4WN/Tjm7cL
8tflOGUIinsqWv4TY7nzer8XU0Fgrr6QDGGNfl4QZFh1eKqeEfS3D/d6Uwv4Q7GZRAnlP350lhD1
88YMfLpvZB5gPoNFQXRljMq4J/K8OLtisxBFRBtRvX/7sK9BvhgZJi0ajmq7O+BPrw474pBNBcni
tBQ524wpgUI9YukpeEyzCXmXgzzPWKNLsWoWyrcP/xrKiIMYlID5KWB3HcPs+vXwdWVSJ7Wt2Es3
5tIzAEnKwL7fPtLr+xsHCfs5qksfvCpAkfnrkUpD74v0hIUeZmZlNm2BXXqKEr2x1zu0mOp9nSJa
uh/ePq4ILGHtZxTlTCUD6QIti8IU3farRyuXWQikf/94fkNhAX3U3ULbMlc9hVthfL06J4zQFMoF
4oI2v7jHh2wdkn2Y1BGRT43vtriEq05skpwT30mexyxS2KVAvJ295k75S6LRAjfNlK5XCZp8H1P6
JaRjE5jVm9P9PKQB7s0L8615jMiKNY81+z5qKmeiXFKwVUZY6KTgSRXMBwyfnPtmC+c4O6H7tPBu
nYSDcXY+2pwgPeGGIMh/LIA1t/wTdkqxh1dgXeJtuPeJKKdN5WpEupJtU4EpGyVj1rKlue+8eB3D
wxj4hotvsgq4FZOjWrPDSzNVJcup7Jn8iNsW26j0IU79Gt4AW7dSh0c3Ihx0eiiigpuJ6KNo1z9R
zk7iKeHf1XK8vJojLRZErM4GpBV/c2rwtGdyKYoSf+Q2Yea9S2bs1fNbEN8qS2kwm2LCO2GM9fxP
NdHnCHd5mIlA3m2ILuW0k8UaTts1vVMVPU1euXBJa87c9tBLMlc96+cLOASbtk2tVC/BDz/ebSBZ
0N0NS+Am8Dsr29TZB8iuJ4LtvcDU5T5J14Kj4ccQLngX+GmWPqI/juWwZzs6rDC8uZEM0SlISn4x
GkQyVIQrhZjIXVfYNgR4ttYhazzs1jFq0LFWfuccPZPjQpEiB4foknfDiKNZLAHIkl3ZZnUO/2wu
gq46mNLDdBdRjddgNEO4KwqdXR7oAMOudRWsxPuRjfH0YdiqovjDdH4qv6CLDjKuZY6chaJmDjvi
7otozMg/aHSMCRQh58EMYZ8lIoygDvR93UBN6sd2HY4oDO3gK7SOgQDA+FdmfsdZyxrf5pUFLOAv
V1aoXbg09rL9wDEMJp/EvOkjYowqpKmH2JM3mQArFavbcKhcFss24YFatXebkvKz6sV8AeioBppt
eaJ0QMBM020PM3VluD7GgYfh+LVc8RTJDuglPDyv8YsPpRtdJ96Yp99AA1BE71AGspBdMzJVg9n3
vKyIYGWBLna9WsEk/AHGm6qq8c6T/qRLdMu6cDcwF8CD6iML3MTn6mWYvPoIyoPArKyGeM33GSVd
dKvp8UGeS5XTRnBrSB3o3g8F6o/6O+W5YbhdHjLKtWS6GfPKZ2AVJfuQb9zlYvproVNcSlxpWCbn
vUkDxg16Valtm2s0JbdbKeYniJ6B0/GCEqDhLjeySp3me6Y7+tQEcEr+IVA6w/Croh3ltKgU14UG
45yvdANuRjaVfFNUdlQPoVbO0n9dkMb2/kdS+GK+vcYZkOkHD4O+R5jGrLYwXlkIpNmuRBoMs/u+
6DLr1jjESIgA5dGMUoim+Ww/j3kPnjQoqeOEk5h5vQj3YsfDAF8ymvMLHs/Q6+fbEv80TkxRgDGn
1XY7JBo/5ptMhK5zvsUq0n7h5VwN65/t6Opo0eydw04vX6Yh4yoa455teXhE/HZm5oQfYYizW3m1
DY4tc30t508uGrf0g0BXjsI/pKW7fZ7HFfZA2RX2Bd0ajY5Q4hqe3U9uLkx/ZK+r1fTBxGK2YJWX
2kZlETn0F8BUC5dHOLItMo+X+y9Nkebeddqk1INYxOAQBtyMhg7jtcu3u0lmn/uGKxE/IowIpxvm
n8D+4fxIKpyr7FVsS+I+Y0eKALfDqBrNnMTU7j6mox4u+2ZBh01sBY1fThwbp2D4PqJa50VbkRe1
2wETMPbHu57ClqHnVGhjsJzYOn7xUjle6qH2Mm3VfgIM7swuDwlz4RKSfo5PFs+qSyb7RMYedG46
VBmEhs/sKGr+6XJvy9nn+ufGs/12MGv7KGrmLvz2L21+IH7cte50Mtt/GvzYfnYNUBUTinf5/Skw
JQrOcWNZA4yDAjBcLgaHBIY17RyHoUTZSJLpoc7m1X60BU5yWfcan0E+XiZXDFQQoabFYL/oMjHj
g29fhqkf7afw57D343LxtU7s8H25cSJZ6eiHZP4wPAwFZX1/ucI1WhMeZ27YPn1uSPnlXl/eohi2
O9/dErrN8ZzRLir4SdqXs/EloeoAzvaaZOsaFgcU7nF9nzgOVqtXLH12lYqatOX2jWWIBXwzZEOQ
7BrXWxyCa7RZ5neaBDUuEEq9x6Euy2OR28p8R02NSxruLboK5+vIz3F9vY+CLh8+CYKacEKhlJhb
7H8x9Wg+gp8Rr46fDrHC0ylc1QAuRDGlkJvJ1FPau3c6zdp/E7pIlp/9OlFUBZdR0c4VwEqKkzR7
XBMNVPDEpbBZ0zG2EvNJdb3tBU6Rw+J75bYDpc4CGrx8AghIC2cXerAAvmI6kFAW47LBbnVN5wRT
9U10+V9z1vOiClLc6upGyQl7qL2aGMTfsCFxxuc8zVvGzQUG62vBVobZmW33tAzpVP8BScTiZ8kG
f8js8mh2u9ZaK9mNCXNF0rsfayfHVHU/o4AHnpAVYiBkgoNtvIfBbN/suZnspFHLig2RaTbboH8B
J9XKuaqbSvXAmjMxZDR0x41IAPCIwefvXhr5Bgvs40UpLjE5NuOfgTW9klfirKynF24P1A7C9gTc
ruFU+ik54zIT9Ih+G6nYm3S2Z6WCyu+/hBimZk915Gn+iuWfPt1Sj9qOfWpyrqGv5wLEBMZIYndc
fuZwzWYwuKjS6lvhFhwbqi15vEyXWHrwljsBJJ0vRAmNXnWL5G6xl7qIPP1qUh3711Hn191jloDM
1KTQdTAWhg11doe9loV92JFYWhFaWPCLPZHsJT+EXFwO2jBmQdfYavLrgB/27Ia48cp/6DO77kOe
YNOL1+46xsxeU1LbFakXtUvfw3U2Cy/OQzd7DwLbCw6PvIPHbbWn3DNfeVFf4Q1kAkfsLp4SwiNm
XOywTebm61jAyzC4uxU/pm5ooJ9vLdq6uwiaGl+dg5RzJ7daWXwqKzYidjavTVW/l0ZggnPwc+hD
Ci8Ks2bJHhHpihd/pUgxOWn8MpkHk6RiFkicKQ3+qt2866mP9Up0w34MK3zfYG9SV31aV3pUI1YY
ae7jtbjGVfnhslGSJTm7p3JKmxz3sVX2A45o+TYmVD68uAyE8zbeqIUBckEHZOhwTAUsWX+jWtck
HQyRypmqKXS53x02FU5866HxYqCObbCWy107yKaQH6hocPzee1ExdSBGg5PGt0TPZGPxMSOEz07m
m6NTnORaHaWnBsV2D8hOrAeZQYPy5pXMqt4Red6Qwea7/nyaSxoTSPcLYIcGEsC6wiP5UzrCtz9Q
0vvwzSOc2fCSQxSPvnPp9/6QYoZYwk0nz3FRp4E/L+kPmkW1T37DNOPdl/xoZBjjqgz7eyvX7J9g
jvGLAD0mUdnUGWMjxjViPmkliNgc73Wd9k3xHesqR/vfLasqgoDlrCMWeeQ9mHEzzD+LEcwJuNw1
OD33aj+4IjAKvFfDrQScoJSpqBFRpJUE30ECXkSxtESjmaCNBGF+BIBs+ftt0m68/BXIlFClm7xv
k3TGNlckfS/+7NQURAYqetnllPVQ6PFsjnlDycyqvH2nxlj8LSiTs/QGIpMQ84MAP+Isw1rH/Ji3
sBoZMKOhmLpxc9muVPtFJyrmzGKOENK52AUU/XVJ0z+6EzWCuByWbjxl01G0rTZdizHaOAl/b+Y6
COabckv8srlJ7OY52LeUmbHzgMPHpqZb+ky1Kug8YpxXHJcxgcd3krjoT9kVFoc0oveTx1bFI7o3
DX23esgHmKg5qXxlT37W3+7mxVIeF4hz7H5LHKuc4GYw9ObYk+eE/l0rjMbXaF+GJs+escmoI/HZ
FIjJn3P0t2SFQPzLJ05ljtgM3tPHizGzxQgsm+61q9fkWyM9Np9f66gweJCkcZPS1gjrigyVCiVy
17bWbAGaOVIPPURBc7+ksxTVAyVoxyeKCesxSpg2qQnB2IDEuamd7rDduJqgYREeP3Sgcd/zIC5G
NChJIxH/RFkECntMFAsLgFpI/s18M0TCTOnHoW4ZCFdTBb65Xle+iyvpvdRDmie32sUdaDtJ2HVb
9a4i5cSUd1WC4b48kV1bZckJxwOq2B0jdnb0O6hSOiwwEfYmU2THdHM2PlHgnqzTB70pUmL364gK
HQ+KeLYnX3vcfsoF6G1jfaR5M1t0cAvtixyuDtMzeHoWDeSGznk8nAISCalLs3Czda5cIrXiqQgQ
y0CqID+mz8EWyhgjrg2Hwng/JOFK79L0g6YCGZxycZ7ovdQ8R9O6HvFUc7d0qMXUjNOx+9BSxADs
4n8140Nx7GpyACaaR/jnNrvOjXMdX608v3CGeTYnWuM2kKu5TJMf2E2GGxyLIIu2BivMDGgYEZDx
5mzCFDkJoQcxp5cVzcbrCg+OEWXL6mXmowFFxdO+niNoqjgdecm3UCf1FNyRPV427eexEARo4tNK
54ozjkaBcqfoykyTZezDjECHrsJx2tTn1vLnvmLi0Zvqz2GmL0eJmrRLET4OOvWmgOZKXPOCwoWw
U1HMDh+IQ7oGhyw0yHJwfLy4dB55T73nI2U+RmZqEucwOT3CXUxYKjfWdwD6U990e/KMot69Vehs
c0CjphCYH84k1hAO5CdDOqfX2BwKrz0mCPmJkYuCVFTdFaa/WI0eiyRM2+oWd62SrK58YGbqTpje
tC4gRSRdl1Cihp3XDHIsuik+hUortWKttyUr/uBdH+jxhG9cjWsRJj89JojszUgEPIgolq5z0H3c
4W+4sFvn4xloT1B8zEelNI7C3kZ/8f3CPOi75IkWCl/JKO9azmXKXLvnnPHm4t+mGokESTL45Po7
DFuWxjnU/ZboaLcWmrqPqOMF5/8dHBYqv30qgBq+9V498OGhXOwQ7jWOiSP2tHHPF/clSChx6GSZ
wchJgolfrOLF+miKpcASfuey0cDjoRjt3ynp2V/38N7kR5pnc/cpaHGbG6ynciKYnoqsxTmEpQ0x
WFOFGi0Ptg40SU55Nmx8aoANy/cqzdz+zfa2OJu5YFLliYW15AS8xqPnQTK3yrtkh1kyPva4Y+El
gRIjp8jxbtqkJ6DkEEyR/bfNkTTWBlpx/AaUaGJMyKjLouhb1k4pF536iz20udzGLplrstDcYOGi
L5euQwqMFjeXcCJ4iSmCnRuBEbkgcWksnLQrDhFkXVIN5dhSsuzZQpZ0HWhnNzUCvMLujv53/0nK
tvNUJKw8HX7WjbC3StPDdPBTTewF4hLKuf3f1WLM0x1ebvckM/vcmSIsMmGNPzmRHF8t/nIwQcXs
M/RLyL9V7Kv4E8lQtKtSoAq+GCY3+7WRCcB5ol8fN+8NgBff0AifpVL6dGjJAIsyrOB3awb1I8Q+
A0NQ7m8CMWW6MmqLfBo/PrJxnhz8CT798g50dUPj6mQKl+gM/nJLcNvCcNdz/2hWP8+3a0oFu7ma
vFGP6R4GssQjbOsm+3Cby7AaJFVciX5dGRpIOOva03t5Io5wPP60RgVDo+qxpwE+YU/JCGmNt6E8
BfEvHLz4Q1M6M7hdaUhSS8uF0NU9PSEnfJ7h4RSAeKHHM8EXOSxrFE8XCLOqe9yob/KYqrQCacB6
xn8nTERIJREKwQqem0aTjL5iYui7VEjRkNskdVBlrqpeYs/B233KkJc8VhOLjDmRWlgs8jSIgRpk
9Zt2fghGUxBL3nRBip3AiBN2iM1n33ls6J2cfcC9OWMPmgA2lgO5eAuLyQueEct66fa56nEvzkw5
erT0C1fN9+6CrU/HkoCh4Ub4xzKiUZ1BseZb68OBA/BEq9FqKbtlMSc6mbP/zRPM9CikZoih7I1h
kW1Pqm2sNZaLkTdZ8tD4wulz6bm5vpnPaHiRqIH9dFsIuxd3zDS2P7CYbOJ3GWGdBF1hCj2u+W51
yzyMDq6Cy36zlr6FIYZFWcwowc6bi/WksG86wwuQA1hhYY91gWiaebFwBZMPtrKEGHYVSty2bUzw
A/ywyPVDtTFPYHquMxHijO1Ea/yw+X0yPQ8EWZDm7Q+Y9ZqHDcMEjQFtu4gRa28dtcNxUtGCnZLH
Zs1azF7QqKmgxS++KBmOyEB6b2aPikbSczdKGq82Oc7hWxVYbFVucOIkrosbBo/DnFqcrEtiK8Eo
zjdqDNguJnuEHpAGyNSgXE72uU1H/HvOA9/5pHvHk6gVKGYzvMzXDhzxHkuzATu9LBhngxhdtnlN
vLdyI/VlwfQvoSpxqMGfCZHJcc0Rkwl9B6NvKFGP8ZxSIhExLABcb6q2Fv3XbKWP+ahpgGD5sSVB
uBJ+cblYGgVDoQ8rMbhJdBpJC8IRuEeh5KISdAMLlLg4oNtHNbexTk5YIEre2HkKl7547Dpp1uJE
XOW6fpNKL943Nh7hlD6ONXzSR6KHLXyat5LDvUw6WDkToYPtbm8HQkFbgm+3cyV3ciwmi19pmQrg
xby17ZB5Fpa4tEQibvwDeInsEWvXcH2A+MhryM3VoDI7KTslPeN7t1rOyFvnk/a6dxfPYoYvoFrr
CAqc/UJn3/kUY0uHGhPsOyzvlyJd6urdyIWleJBVga/Y8NAtibyDLFofLuAF7Zt6wyDN2ihi0GN7
BHgKityKDIVh4vafG/opC5vrWmfefN1vw8pexjuTCy4IGy1eRtERetmw6f3GSmmg9BlP4fd4wQk1
Ju8iQAqcb/4joLQGxcP4dCKnZlV1ggF8U2k71yEusbcGm5IF6ExQx/A+hquGgI0vfjvkDd3lXpPw
KVYRWHyX6dxx2Fq5Zmj3Ravsx2M12D4T1b6FHyHtWBy0i7Qd4eZyM33Mq6b4QQViUs77RDsWcxyw
iedzleMyU6Udrjs0pJzCon1a+nblGT18UcOdhhy7qauKD7Q45hnousWRlOSoK49O7Gbbo0OOCdmJ
yDfa92mGe8R2VZPgzZ4AFs2k+4NSy7J+CyYt1g81YjYExtZJffu29ND14NBg41vEN9FsaqJDYogj
HpvgM8qb1zWF8z7DrC5HPzv1Ef5saWSI1znQYbAXe3lZh7yKAepJnVn4fdaWzjy+QPOmcu38Hq7A
OU8TgW7hH5rIxuF7cQGC21JYmDcrio0bw34Jh5idGFt2zvvCxdEVi04M95boqRNkutd3F9R91dgk
r6ct8Nds+ws1X2MXkRaj3u0JKnGZdF/ChZIz5n0e9Pp37NRzwM4oRHxCiT7VyTA8RETk8BSh7cOt
A1OV9tn481p6yJ9MlJBJ2k0++XUIhSVWbMc+HOSA7CdI27LCqHMV1G2Vs+aKSZJ6/8aZQFIfKCJk
mX+afAgHw9GH+pJ52MilDuPIDxXG2gcCNWKO6U4DRcXHxoyt6b+KotJ2dFzGZn2GpF5Q5a7FDw9o
O5ae7WycMeYXMPs8XXoyoCrph5m3//LwSl+d+y/nl47oHnuXyWe3CG+qSHjxaALlq/1xmWnSxhM8
PI+OG/7vUvssVTt/rNHeHOQFUY+UL/XV2ooyTh+2l+mhbG1LoZ9Ww4+CLTHn50L9tIh04oVbcGI5
VgXmsq7i9Q8Wl0iS/ZQtEMTeTV0zj8WpoEzyu4OuMnyKb1HhRHN/cPutxR8A3nJDeoOTG40tlg9B
sP3qjStw7SkfejN0BErEEJD/nIJBOvJIZaARq6ggoFK7b4NSdxFlbxuV0zcFs48uIeb44RweCFmx
yy96tGBS+wWLuHY66SkvPY2ZAtFS0ylvoG4CLzRt0n5t1DCAXRL5IDUYmwzC7JGdTuiDcGw4331c
toJAgX3YQBr+mrVMsd/HZtCJfkgm4gXt0rZu0+fa95f4A66W1Rjtqapsj+GC7pM5ZhcMcCVaCDDQ
oKBSx9qZpr80XIZ8sYMoY1HQNxeU29GbnW7mnF0XExreVnzdSxMYJJ3i43oiM3V+BvIPNtqr2Kpn
waFPgxVjA7UpWwFi2w9oAvae+/Ff1LH5QoQrOyByyDFf5KHcyLT1c6xwR2Qg+SNNd/Km3rOr6h3k
0wLVCi6HHo6h5kjH2TP+nrZRSY5YGOiw6u6cvGgwMfWKPgC7HL2yar5itTzz+1GmJzKkdBYuDl4x
Z46QGzg0LlInKPjfJrR3iJZ+LUJ2145HA1NEjMw/TC3H8pshDWT4XubzgKMMMlRi3A502gUDscsa
W1bmeLYH/WEr8omvoKOkPPPdD8OOSRg0BSTSdKGdfdsyPIPqeaezzybBHHXcVwakndL00uVCoWD3
dgtQDOlyARnu0gabcp6mySA/GEEKxx/zGAVqfZcHIyGP9wbH/vrRieKVMzeN6oj0o4jHMxNiFsE6
74fA7ZT7DgfeSqB9G9It9K5qh3m6oz3RNOBU7uR5QH1A38gtjwOrmW4Znn3WNcSmdvWIvcJKtAKb
Smg9KNurHqLshgjJLOLZcVRl5qdUBtg87tCytOILC/ScfARLoXWzS2VqJLTjdQTbwG1o7aGmrRVU
i79KQtVTOuX4w6n6uJVxI74IP5/4ok7a4t9O7vZrYYL5U3vqIprX8dW8cKroX0u99f3ORcGsIRpp
2KnTPh17XXydEjqW9cGjl1A01yi/UCzv5Tq7Jjhm575eOzMVkBFL0hoTVS37GMiQA2N5xvI3iu5v
mdI/i64DlurNPRIvnhfL7bx05wm9ae3SM86tfabC6uuYQT32vLAL+pKHFSXG/l1LXpd9FttkgIs8
PZvmUzikbr5+uDSvXl6nfNG2+eaM9LbdK8pEVgEcUdnXT7dECRBVcqwxQrPVgulKCAjEEYIHHGXv
+950jDWy9+QqwaSvxdOwx8YSwzIXJWN8KxSY2wqCFnLulMxLucXXcIup/P8gPgCTwydi4Ndkud7a
yp3IVaBPYM/WyNnvuyM1t+Or27kk9f1LJvRCmreLwiD7HvXZmhMg71YCW2USM4iVNjBL+j9EkQf4
4FNTS8HDa+y11QWSOTbFmUeDuwe/4/ZfeoVmbHTqgM7kY6h20pV+G+wo3GwDdy5G29SFF61pCb60
0S/tADUOdmF/uXVhN9stx8tqnyybrRdeCiBeQNu2fVmjOrA3Hg3qSHs+YZXYjq1La5s9D0w/8zii
l+KYkC0ITz/0Y49Z6x7TWlvdvbAXXjrAYQ7TOX+HTjrXGSNrbaV3cqq2p49h2QTBTTV1sadZOqjp
B4xZMkPgOKbmjvMbZpb1SPiJlxXhKE4lScdRxKhtyD16RT6LFVHNcivDQ0rJiXk4/f8KBxZAGNt4
WroAHvC0EdUYnGJJc9Y9AhrP8I0XkiwyQKfWcniBj1eaVtnZrP7/eC20dukOIm+yP8561bBgK9+w
IAnbBUvKkAaxUxs7geXhvNAQvcgOL+3AtXVo6rHVQ2YQlO25dycX6LxIzekjwZsg0SZAeBD8nQGT
RbcTbq1ER/vSPtMpxt/7fjT4GbhsxWXp0QZYobBf95WP7dmhGZEalLgdzwo7Fcf1pu13UaS/Uvu4
u/Am2e1EHqZshGS+1tISLxVPA5DkcVALcXR4JYN2IKyfFRuvtzl2/9+hAmzirXYEel9kSY4/idpa
2D2w3IhH8IdYsu+qMVrC1rr5/PZhftXOXa7o58O84vH95zA0jvIohqEU2DmN3madJmBiPa72eEqP
U9TejrgLODD3ggzPqXJWk7h7+2TEr6xCezbcWvzpXNe3WtDXSj6haYXQr1goi3lvPq3tYMcQlR/b
GILbbQOYgLKBvqvIGGq0VmgFXsaKnOXI726EEPDjpaG56N4SD94+y19Zl3BaAZY9K9NMKU8g1L6S
GwbxOBd+jEIhzFpra1AAFalj4uNj0Ox7bFhxil4mrCPePuz51f2PcNUeF8uSBPtALEiEf7Yt+XlE
wBffojXU/cmDactEplKUWv/0taI4aRagO8hQeUHbfRtttCrLrn3lA2ZXmDLnBvfbJ2SHxi/nE3uC
2GCRBEnoCbwFfx2hQR9qy+7Njj2ke6RmYFpYdMx92NZ/NqDV693mY+2KG8XZ/aOOaZF+fPsU/jVg
EhRVMe9IyH9d1P2vhu+AsCCCZ2NpvQRqYrzTxib8hg6eeIQD8Rz08xNmqKE9XaaPuN9ChAOXHQms
i+WDUiQdSvzA8QwngfLcVn/7JH8lXfPQrLjW3ikOy6AOX03JuH9AuXMwhXZ9dGgVQMFZct8yUiVa
t6Fi/PxXxODzIQOBwQwDhefD//n10SA2G4tBJRjpJQswzx94MODu2gxCyf4ud6PFztZDRbv97Ut9
NUZ5b0Gv/BTvHqS4AXDVqwPDjVhLYyb3MKaSbwf+grrRlnlpPl28Fi5rQE4ykX1LyUggMyX3KvQ4
he/33m9e1VdGBPZ8KI6AxRP8hTmb17JqcJm6CDAVONA3tAz7C1fGYoTgKdqp7Sp3IfAkYMxYf7iL
ZU2sua4D90CxjortxEedtIRfp6rFXBlAtNoGjAlevnAlom5fEef1W7W/HRb/eb049RgGeRTiVIF2
1o1eP8OsHx3ChAgeGFWoMdJYtd1/uXqFL1XSy2ufl22Dg77H0NrqgfoQSU2AbNWcySKVB88o7sMG
3V1nYkvbISkNphJiHsuCiWVgp9PyTN4REoYc672HJP423yhh4PKeF+XfjI9f507eVB4IGU4Rjs/M
8uFrwfnabfGIs7neo1u6EHSg29zrcUBfVDORw4oprJBi2WkksijZVNGOdKadJinpNJL7GFwvtKnq
+4tVhpef2ZMo3GwLKvFomY37wK2R1L195v6vbzFnjvZFJC62CwHzHWjGr6+Ut4H9QH4gNdqtbYND
1Q7EmiFgK/QpMbSTviN4SbCMyGxE+Bhprn43ypwtto6hCf2tKqwHvtO3CQPoxPWwyruyXcL5vUsb
0rxrsASqURStOgdgBGUldmQ3UAIQ1gHpK3QfX55Y6xGJ8IAlsOUOe9ILCnNMUgUdG8JJt4mvdQ/H
/Z/QEW2Y7euBGMaO0Eo8xMnigcha34NnJsUPJXwC6I4+bb7oyxqjCXt++5a9EsPbWwbdMGFGID6J
Zpv12fp5wYLX3KIL65c92loXjOSlJKyBHnm5LgUnHI9KhpAA6qb6TluWapBcS8s4ywkP4tfqdiQc
/Tdn9mudwZlRo4FTUBV6rOVR8mpKFn7nB0yC2949C7QKyeaKvYAg6OMTaUrs3XYkuaykZlNNoBZF
QBiI6sOw0Cn5BMPAaHVo8NjvbgmAFYPeF9AHmFPfPk1b4v08A7CmYp2C9gJTiBCpx6v7xxaLaBij
CHYI0AF+AWqYahd4qFE+KlM5i/7PlE4xpqQRIXjk4Lx9+H8/P9Z0Nreeh8QjTjAi/vX50Xz0eAJl
fqAHODF5enFmfQM21TVT+bQyg2GUcxYeRpaHxa408zPmS8LNLReSJA0oaq3X2mnpvzw1HyDRTRhY
MagAvuGv1pkRvxi/qLHy3LqKFQasF2ocWrKGCSR1JfOlDyuDc1lDN3O/rCG0pvZULI1l5qF/VuQj
hFlT/fWb83o9aeNcgscCU5xPvSYoZ3+9Zd4kJfIqbTAF3ja60G7koGmFxmIJM4ThBtgRbHchIefN
e5CVROX3OEbYDltyaW8LMEc6BW+f1qtZFxFQGkQ+nSFM75BEv9Zh8bYnZYP3Dl1ZuBdfmxS9Jk6J
FzJnKRgDtzJCDv67Stl7NYI9ZFh2BgjjyKcU+VeJuCSwgBu6nqBRxEZ/3oSxbSuEBuTlQSKoKkXL
cFomUaGcbbMJDkRHl1XtauTS1QN2UTRgifOhRYJOgr15mmGTpWxPBG0PgHSjldF/d8sMl3HrGMm4
EWM1ADHKhlFx0Up+IQrYhD86aVmbEzTo+d20uvNKnvWIIQJ9hJTu+xHkhanxv7vvwvVpD7LWUX64
vEuvRilmJSlHnf+6aOWneWWQvlRfL+8IDHJm37eP+qoopip3kYVZ4VuMW2H6r7tOy3rZJOgShkql
YdYfctIOPilGgV0j88HOVKxOtgJTdKagX5fCFkdOTi9uexhrRL1il4xkuxNU6eDA/wlBewFW8PaJ
vnJG4ESZgLEnSdlS23oxfjUN19FkBEkGCMYurUYSYaT6im6tY3gs9Wr5RIQnpem6q7IGGT1RjVP3
T4D0XVmFdMyYSsrEZC14f0QPZ18OQ1T+6EVm+e2bO/Z8UcQakPj0ZNiGJHfOiq7DMmlI+AOsJhBr
2A6ugVXwAFZtOfU4EdhKS0phoSd6uh6uyNBIoisMApw43o82vunvHqOJpD6ErL9d9pv57fV7I2AR
gjCEXsy24d86zWHFqR3YHgopnKXguVgqpzzMA+ql9oByyz5UjWxM/1BrCQT/m3XnVanDeu2nEet1
yiNhoXy97qBnIbsYidV+KxHpJei/zhsWXarJbqTO+M3bI+H1BIV+kOkhgMBgdw6Uh79Om4A4+BcQ
SrMvmtziazKobXEqy8EO0guH2fMMG923j+vbJfSnJRbHIM/Wcjh0BGGK8vfVCMSzRWcsv/Q/cl+0
dx1EXuh5l/ZXUFNjkXYYM58428Zso4W7MHacxlf8oGSh5XA10rJmCoI9Y8mFYx414aHohY+1NUn0
ElrI2JmCaGjZTpCXjmahKD9etqP4SWzZB7ISKwNitrawgJLV5O5HyNsEwxwWeDkApHB5p+FJ1i4O
Yztd8uTd954Z8pH0uNZJhPrwP8ydR3Pk1ral/0vPcQPeDHoCk0ifSSZd1QRBskgAB96bX/++LL3o
eKobrY47a00khUpkJsw5++y91rcmeWQp2VQ9ybr5/p8v0n2V+vs1+s3KkjnqW/cV5Y+b0xi5Rilm
966zCAdglkS18vaXCOaff9GfTz0LF2dHh6kpMQmA0/6od6Jm1Bc5ujPWfzvtVxVJ0SPSe277X8Vi
Imn3tYuzDIv7P//uP4sdlb9oX3JMZDBu6dafO/cwaUtjQaZjjprdX3htvI8EGAJx9//aWTiLYMFX
SoeXP/r9PPw1VIsMmT+jle19ivTPn+rfLj39RpBgJgXY3bD9Z4ulGMoeJgGiUkAscYQyQ00YNAUm
Biv0jP/8u/48u0PDtal6qRKMe22MivTvL2Hf16I2lJQsiN8LK6zRprrUXYdZhywcNkfz91RY1Tqk
HLFl3hfp0lnZc3v6LcX/qxf455rAaqDSwLZxIFC+/NsqVNkxsjRFg8pjMbU427zF01Mj7HvpkNny
XSGuYRlWKS7SIpfrI9niCRsGwBsemEXWsO56FiQVbAAss6NE0gqDORGi3rtLHyY1NtAYZr+/2n96
KWkO2/TqKAQtQ4Pz+/dLWadt2ivTUmKi4HkLmUVP6Qza7i5GckjzIW5ize7fIIo5LIedZDfGN+On
utB8Z74Td//jD0RdyiZ77yWo6r/1LBGp4sOaQUO0ksM6Vyjoj3dNO98lFqtpruyg8OUaiWZ6RsHd
Mv+MSz4fx4uVBZH4vJTL/s8f6u/9QwsDHwUKnTF6vbDbmFz8/SJlqTzBdomIJqTRyquT3IUwH4PO
OZiZDYSV+0q8zDxfcVLw5uEzvWtg//lD/NtTdm9ichLkpb9vPH+WINg27BLqY+H9JZ+zzJbfVMy0
YclI/ku5Odwtobd//rW/l5P/uajSirJpzmAQ4PfzEPzRuOwqa7YmhbySdgYN1GIaiGd8azLi4PhV
S0DB7VF0M6XXfgsvhoRZHeEbQvC4lKmB/iWBII36CBomXzGwTUnG9K1Pd79TPcrr8OXECXoInMR3
PcgAW7G6/LdVLiWGisj2+9M4CIQ95LMDoOFvrcCqZ2Hzwjc/n/560//5i/993sBNv2MXWd1lS4GU
Rf3395sOR8lIhaPUXp7cYSuc9e/7/X+r0KQcb+mXM7Egpi6hUT3hp0VMkw+b5m8L5O/P8h/FHJ3S
z7bqqu/+/yceOst6uzx+xWlV/k8m+p0h/n8Honvr12eSvv/5P/yFQ1fsf7GtUugqAEQB0N53kr9w
6Ir6L5nDAljR++NoAQr8PzR0Q/kXEfPsBswTKcxMm4e0q4Y++d//S7f/BdODjYDuBJQN3dD+Exo6
Ze0fNSefCKo6HVpWS34ZP/bvz8USZ7YETBavflvZt6oUl25enS1nh2dRSt0O3hKiYnLv3TaNKgz4
1rtW1PYVdZAV5JJDWrf9IesZypE0iGcMP7XeHdH7a9Ag9NNaGeXZ0J2DVQjSL2ZyNUiQBU+TyK7R
Vbu1mz2dQTdqxPmQtyyDSGfdFb6ewSnBqU5tXOEEFa5IqpNjFD/NQv6EObXV+/ab7vDJ6rS9XFuP
iUq/WA+S/CVxvoB9jc5Lv8pbI9rH074U6VGxn5HynztB+E2j5/gdF2CaIRYwF0H+p1N/8Olwpp9Y
Cso7VjCAknftndnHZBLYImVZeuFcvMNiHdjDRoviQ2d0nqUvnlgJ+jmhFcRlEGF7kT5FJj/jtd5N
znq2IZWhLdxKztPdxGWqxkW01DYG1lNk5wv49WJ042SPq/dEm6Q18dObHzpxasML4Bg2Tnca8OSl
p1k7q/2+AQXQ24RidMYXduSnsiPRsHAEVrYrQEEfBcpTG79TaSCO8GLCIiok1arYKg3xmopK/ml0
BVKAElL17VY+JXq9XWUiZgtHNyCeZqFktJ9MG/edNqKxmnEpz9ORJv0lWWAXL8l2TNOPDD179l7V
Gc41GWYTiRUl5yUVeBpC16UkDYUID0266D1cx3gq+h2wM/EQ82uR6XoZNKyRIHQg66k7GHCppmve
7yGeu6jGN8sg07BNnGSXDNVxzBSUIlJMaGP7GGOCtJQrJKQgsTQm0O0Vm+2ttTP4osYSdhrZODWQ
IKx3xQ+YbCxk5vIQV/ZBG2W2t5Tetr1usCw73izrm3qSH2n3syln2Zs2L7CcSKLUV+Vbkb+QeFq+
CvhuES9yV4TxCPHfwl85vtbss7t74JwwMv8uZ7m3jp/vcM17/3gi4bNYLJe4OIcgG6MvD6neCG/s
qou5nDRz+BbWfO6cnMGv4dt9FUYDcd/Zj4Kk1HEgY9kuDrBIXL08LMmtbbCHqQxQjPdlyJ8Zb21j
EcHIKHxDHq9ktgLvs4+0rT2b1FLSpTGf/EqUdUNw3WuvDrcoLXdqPmLu43i59GdnearWxdVT46Gz
ak+p812uS9tJm05LJX8i0fpBefAp2jdn3QKG9CM2S6dod3r1YrXWHuG3XZSX1rBuAwJ+d8b4gOzu
upjj1s6iB4Rq30ls3KmvS8ouqSg85YO/qsZ5WMf+3VLbT6et9snvm9GTCELITTqCOYHH5aKt29uL
+JFI0atj85KgyfvuHPkL/g4OBnt0gpxcWSdKg2QVB1XKSa+IySgsrg7paPJsP8yDxOnQWIm2zuRy
o0zzzRLxD8fIVsxKmXWRFk0lhNbeJZUOLDReYIHYUoxTI78gqKh8ZWyfoYhQMLA2yPlWniq3LH+s
dZAa97FDuW0iwhAb7Zb2n0pEQHgP8wAcNcnwyQeAlXNiLa46jXSrkfRh+rQq0umZWcuRvhI8YcyE
nYnJV6zlqCAfd1XF/DUhdrAx+buWelBzi1NoIh1TIM47FnQ9bJbnocy8VVfHaxNbKIOIqxkr/ZYR
9mbBvwv0Hj+DnbeNK0fdbSGDrDAX9aHoyktTZ+EqDwTgzPbezqdhY8Yge6PWKoJKIfBxTXg1rWES
ATKen5naHSrbCYYquthjJRG3eLQrfXkyCvm1zVEfC3FAJ3xWyg6F/mGQ4tVHYvTVJ9LjOkWYZx3z
ixhYAYpE2H63iGTrLKoeTLkt9q2OerswyNseDOmH1jtjzo23M28xOGN0y4C0vRXNxmzIKlt4m3Qp
OkZYR880nYBJQhgGLZEfwcc2aBKWyWZNLftzD2f1BJ0GW54zBAS9mq6sSeOOqAiUZ7XGkC4udiKS
zR2x6+YN9ReEIFSmrN/yCaNV9NYPZbcxcdG+tH09gSlI6gceEBF0iEmPFg6aA8J9/NadXm3NvIMF
YtdNkMfovzDskWq9mBG7ooB0oKwnqyU7cm25eZLtkxsRxhosXkX9NO6tWkWghqXJkN1iO2oCXEB2
AJ6RjI0V+K5a/ar7+IZhd8txodos6mOXVtox0vsYdG+NyIkV69padworlpXy3Go6qV1JP34kktPD
/NAXZbeQkk5up4MC3VDLM2ae1Z/Wsbl02joEi/kkGXO9mwXRrEzEWkLOvrX79herP/USRUpiq74z
acU+q/s5zG2fi1y7hY4daZmzbNdjxA7MYS18RO8/8JDKG1wRvWs5yWse0/eTtWM818NOX6xbmi3l
SYfl9tnLpYQXYiKeLFttFO4GGUhirv1FKVidGsfmyoC8mZrK3HDdKQtM9aMQggwlGoSb1WzyDUa2
q6FLY2CUeeShEu4Do0bkWzT3n6YNMgDmtriUpfquKfkcGqSqu+QjbIvGfpo09cLkg6yiymiOg0yh
YL2oluOEa7yQ0CxIH5Kq5UMVJAwvJGofbGNCitfZy7ag7goB4UWe1JwWwuZXiqX1O+5TxXekFi+f
2b6uZflrNOOHzGiAG9kFq4Gan5RFPGtpt+vi5YRj4mGVrI2mlQQfDU8olH1FZ0eJ1s/Zyn5WDVWa
VIctl51BdGhodmjaBK3MmCKP82z6hCxTMxn7tDNCJ4Opl5K3hqUYBpo3dcl+LewUqdkQ5pHNRtWc
MIfsnbm4xJCF8+nSdMa2LKUzB+IQNkxAakhKfFrpdTpmTtg5LoHWZ649FcRN0omVw0Bq/aiibjys
ONKZ6Sc8/4k8Kpf8jmTtCrJw3ALvgcc8EVclg/Nox5zQDrNYnTdtOc5+n1Q4VvtJx/vQN6uMaGBy
8gB6ZN24WjcCU7Zo42FlASxqgITcN7VmHSiSzY9MooBM5Kg6oMzNPHTAcljVa/KANYadMSHqZ9Oh
E/WlNZJDM86djVqAGhkxtQTgGxSvW9mYSqdZDxCspEclcUQIeNAgnDFTjmNbiZ9LujaPFaeZIJFW
qiT099GtQauNY2ApbNcmeVYHvTGPFzrL2a6pDXkr8rl5bfUZS+0EdRuhbDpiUirLbS3Xy5Ngondq
HWPYd3pvfBcKQvqKicyDI0vvaEUrqjnSes93gb47xxX1TNHI0lkUSbYZ7DJ9ktGC7jS+OipN2Xrg
/GD5YoyNHeFG9XZ2EDyiLgAlhJeblS/RfJN5jDdhy9y3KQBQz2q0ZcP6oWlbrda2M8zG/eikb2rX
zWT59bLxqkDK8FbsRn5nDeKKR4QBHoHVGt2fxMJIWdvRszkOzg7UDA6VGH4LymfKFLIKPKXopEOZ
TQvyMEd71UQRvTFGyvcI5XHqFcVKqVgv1vs6UhhLDUwHFqduCCerGE4498Vb6+T2bsbHRg7vVBDf
VjIM+LXmNerFUdI9Kel/GmYvsyBqpLdLg35SK/sxdYzQwB8EkCZFFGBvmlb1B1naN3jVPAM1bciV
BEEXS6eorM52O7/o2exPsDPVmTY4cezzfKB8J4J9LFdP3J2DQxb91PRpkyumTOxYeUxl5egk7ICL
ne/koXqyp+IZMt9G9DWb0j3irXpiX91rnR3I5ciotp1xIMXih4Ro2DUlZTOnVh00crUGk+iuqA8g
Iw+lR8s+pfMrE9gkolOuVqdaSXZO984zWHlQMerAMeMXiFakR0aXrpFUCkC520FcTfbIaqFfqiNy
Yon88CLWX9fpHtY3qlx8i4moan84MwmFg4HP21zSdM+4uH5CYoFNZ171J2wCyEXo3LrmxMlPF4q6
qYTS+rVoSbJYnUdykQmhjGH39bm5LyzHH1Ir3kRRXl2adlgwN/Dg2zGcDNmK6mCupX1s6Ru1dh4X
5WeV4pytSYEc2zCSS8DKc0DP39PLkitDZhCQq9rFVBSSTOFNGVcPRu8G4wMAXGLh41IK9aKLz47C
qK8j/s2mwvaTXG43ecqjjnRNmnirUnrXJl+YM8CUHWjRjP4dSOPLVjb4yGLZMfBzH8o+3uOCO8dS
N+xLebjWyaS4qWXYYe5oPZKdJKyl1jc6IstJRrkT/cuOXM+xuIPqECxs2B2sU4Y5OVwhs24NjBav
QJuzHeB1M3eVrDM3eiEb57wvSUjt8uaCFgRfoZKDIY5i+8BRjpcAlWWxgSItNjC79a2Nc2wvpXn5
PEuSE9DrSa65muO2QRD5quXDEppy24Z9VKc4tdfZeW3seL2aozk+C3PJbxZSpq1sjPhg2qiHFJg7
xqtq9PkpgX93ygEo3MpcSjwYLbrqdraCO1VMzU6RUwRP9dI+xXlZvM9W3n8QiIJGeB2kPeoSpdsM
jdI/o3seiHYsxV5K7PyniY0ih+M9jqFetuPiQglwzs5k9m+9ocIQakX8iMOWjWjsIupcIsSKp4G2
1E8G90nmo8yF6sroKfI1p563g8Arrqql9WS0jbqxy2wm2qKWD6uScgSzeDBNq1BukdpIfpW20qnU
42VXtFZzjjKmjp5u1iz1IteQyfVrYx5Z9Nc7BoFTm41R4LXP2CcVY1m8UW71GzE1ydvsWGRaaMnS
vQ6O0asbfZ3VFxoI852bpwd2kVXAGMUO2ki6g2tObK7Tt+rjrEhrxjl2ALYHJZhLM7Ix253jqbAX
X+j06UFjlvHVUcfke9BHh0giVEKEI1brwKNlJVGIaHL01EglVWqwOBlaUr0cyCRnT3Aye9/NI0T7
qgzKptMCoi2OCU9t6sw7Bv7QiUA4y0pHWCJNCez+T4XUXtlnmfGOVAeREbli0G9ykXCEySKSSad0
q8BMwCCMY0dD1PTLKUbz3u8nYERL4VWJ4gtBXH8ec7FLo4KESQ7owWAobhxJdpA52VtFKl2ootOd
HD0QGmu2BbZYGJ3jJvZE2ZX9wCNLevCivrVFccZ8x3RNkuMnG1sNE/KIlkPZQqO21Mmry3U85JAQ
iuR7pVdC498dB/l1SKKdM+TBpBMWq3bjiIVm3dtod/w+1/ZzSTJoinHLBY5/hMO/gSnPSJMDmEb6
BKfR+/nxwbZI1HQwgm9xKzn+Mj6Y67MwVgbUdBvoJzF/gSifPMnY4IGkVETIZetOtqqt0bYKiGIF
aEavkDNaf6G6WSsqLWOe3FwUZ7oeUM/BrnrQYiqPGfcusZraNW3fcQ5pg3O4yXmH0t7t5PhLKOVG
FNZXPaf5c1lIp26eMDk3HWVVEZGRp+K/pTmtu5moL5ykdlzKX5JGJq42RFIQd/0mi+d3UzWvLHKs
8f1a8G1/LWMZyPVbJK1gN2iXCBSGXllxEuib+6FMkDhq55kRmivukom4MzYm6QX+WNAVDWdSpz7A
Bh0OMsCcTZMkIeZiJ2htmPlrVoxoxWgSIutx5Tbe6PZRA1ghxI/GVC5xVn9KGIn9FNs38nB0QrkU
2X5RVnrIrmO7OKmyoAVitmHsn1E41FpQVEWzJYZQ8gq16h7iFVwEulqWlgI4VwdhbT5Gg01VmVUv
bdz4Tm2/6wgwvDuhMFTk7DRmhFTTleilGTf7elJa2U0KHL7COcWRrJEcDfO0wYHr1VFnBJ1W025x
lg9QcsfBicwza/YUxGV30NMRLntbOUHpqMKl0+vlRnKU6QMFZqyL93gVPIRmU72u1fytTL2xWe8H
T7nNBRF+6hkSzN6JHZ9mxnsOh+EI8OzIdKO8E8eVC05G5zRP2nzJutYKp6r21WQ5VHUEbWZQ2ZWM
b9ks2WQs54TkuXMt64bXqnpBvGQFek7/dpL6icuQT8h8SFyWk9p2+3w2jijExA3VPxHqzZR4fdef
22wNzTR+IIiB13xUXxbO2kGzOmdNjbleZbHKtGQ6ImL1clOQEl1WMWkWWo55ZjAPphpRsJfJrlur
jR3xlLbJTBZMYTwVtBdTDLYbEHnQMvLECquqsTZqtYhQkJnoUsfbD1KSfTZTfMUFvueTvLAnnqQu
5pW33528pK+1qCyFgr0xitOdkeoeauvUm+uS5HapuoKMoL1oOEQjZ2moRjmB5GXfBItuHxwqnqac
l59sVoS+OWkw0go6DhlgGxST4GlJGruOqVJfKA1OGLgP5v29GCdd8+1JPGQO8LIuir8UaHbBaK6f
TE9InlZi+4Z6i9c+qx4krWWRbOcBtx5MC7JfMmqPCvVopYz2Bk+suq+N2jguCIUvlaSm205x0k06
DfRkFuLEGl3z2LiuuRnVXlqbL9qQhWQR9L5q1fWVjScsG9nZQkc2Lj2+ayJE6Xsa4qKYxc02GtYr
7ReJIb93Je4IVAOfRxS+PaWNX4rm2bDmbItXICGyZIOQ3y2E6vdD86KZP1OdTjRScO2C55Shlm+p
D2OSB7n8LtGHu9kV+gzFtJu90q6ty8lLvy3qkoV2v45PJSkApA/P4CZK/NRKle1aYlJPRjIsQSrs
HyA6KAzT9gVVDUoKSGvaUN6PTFMeu7lTe3VzZ1lZc31E2ZmRws1/BFufHZI68kv5MsK52gupIvk0
s+CXjYHKMLlsMXKZlR5kCS+EMAGLQmTLKVRoyg7NLnOinaxIpymGswQPusZvrqbPFL1wZ1t120BW
DgyjD8TKgZi26yv8se4Ec8xw9cIyvK4ZFDfrxrBlzQWPX7uRbjeeymlfK7ZtT1OkNplXvMEjKl2M
48YBjdvgR+mgb5HNJXQMKLuqvutObJc4W8eFfVDU34nU+HOVNQHEioRBySo2jNE7Tnq4R/YyBhYX
hqG86friE+zbIWvK42zG2i4bsrd2ieXDOJjtPsumXVHE4LLkwkKvvcLiKOrcZ2axuhMUjC9bzvtw
UocjEGYcWQVvidY1mAhzwGzLEoyqxrVsPxy8k3di9hwhsp+Ok81DnkbWnjFNuyG8bvQ1skz2hUIg
fW51T3C8QIGSMhbr+4EO8pSU0mYcSHXOYmfyBsEMyy17WYGqUHQfoLveM0g0XuaM2lNtT088BldQ
DNj6tPiL6kc91k6/15iRH0D8HGLkFvCoaAE7y5QGpVbHlBxRIOeZ7BPw4CaDNO3imlBPdeUAWRXa
Cez7VbWUixnHr9Kw0HLQi9BYYxE2Qt0XcYpupaEWyIvkqIppD0Fv8iQVooVNaYsym6PsTDqHnhtB
Acgq6xi/a+KUDHur2FrZU5md+rq9cEz1bRX+1GKZ7P1mvsHUyLpYeKUlWS7pwapfcPqlZ7ix6/ak
y8ll1JUHwBBkjoNG69tVorhxLpplzu46Yax28i/Jdo2CBx/fJYT+uci8Ku22mgzotxc3oy/inQEj
TGmbfTuBTYRufR5QI9eN/CsiaYVueWqETdrjhuAPkJMYw1cncwJWJD7/XFv83Popt/I3pfbWkmw0
6dKwkRb75jTiWC7pBSbPr1JPtaPdIfpMq6IOkGhMl0WKDy1oYre21tc+NmQXIiIb97mQ8gcn7l1a
hV66OnvUQduy14W/4q40Z2c/OR3x74LWgQLQG1Xjw2jLF2yZx0l+bsitR2TliWIKCzJcfCMHGNd2
N24rni4GSdFIkdRFznXJ7i+ww8qs8MYVbXbRq/UwLKpvcTfjmIZYubJrWFHyS03ik1Jy6kV6RgM4
r3ax4bxabJtuzwzSamXfjq+EGbGVS6+DkZqBvCB1BUHt482nISqq9ZIqvFITxkcfgbyxo6fy5jTV
QzXyXebZ2ZUDw6g4bCBs8FmlsDCcHxo/kkRjfyIYioChX0DIXKvBP0LMlXmG4L6JzWTjWOoJpK5n
Nskm59QISwyy1A/gDFgbzA+AYT9j9jaznoK1DJAuPC3tiWCxkz4Pe+bBqIOk7TBaF+J3DgSGNWzF
QlACYm7HzRi09Npu99l9qEMT85MGdXxnclQmwAt/eCmemm42brW1EMmlxcqTVpEdywgREJlLw6o6
cFje6yVx74aDLCVGnLtfdGPy0dk8CM4fdKj1zlebHiv6Ku1IeIi3jWJ/OaRSegrDWzzYaw40BRKJ
GLGSiKb10FUonqovJJEJ2yvvh6B6KPNdUwjfGYdLlrZUVPJCLDCqPs4+0kM2tHspjx9akdBP1y/4
yLJ9mxQh7P3eJa74oKp2snd0adrMdvya1cllabMdeLOcFOLZCmjfWXdK1uDhwR25PvOhoIf4LKrm
W5ZpqZI0Y7sgEcH6T87NYgX006qnyVXmeihpen3AgLQVeu5X4/pYqCqq3KJ4GKHgPiTEq40uCAP6
Gygzz4C4j3XSbYqsv6yNipwGEmS6hv3y2UfNRTYeyyraDsXoGUXOOa5lIpxXG4hWob6Uj3Zbu2rv
cJ771fWA7oW97SEHkixE3ZMKUAfDGCLe26S028DFMOU2N47QqDJwrdT4OYyjUEZ8RYe+rP1EfzKz
7oLj7RgnzTlVJR/4n2tpU32/a/oPRyu7YOgyHEtDpr5IMEo9jUwWxZ2mCN7iOvDtSBbcpOZTEpPz
175g5NpERnZO9HgTtzsx+vl8NKwk1ONPh2M4MB6voRqQFnIbWtU18m+1vu+2M9/KCQiteUNxvNH6
z0TfyFr9lov2PVqkqzzdtQWaD7fPWxM6QBn07P6YZ9C70/cywdbJcVOwDDf9RphdQBAVgxXowOYP
iFcsF2PqU9B71IB7y+DuW3LukxsRPdVNNTDFp3OX6QoBheTY7Vabo7YbwYR/FLkV39q4a65lQUMQ
JtG469BohUg5MKKTyfghO5EelgNPtDSwDnltNykBk3rYVA2tBeaPqWwfMjtCDFoufNUlWU4EVXf7
SCunsB+NOqiKUn8pU5XD24zYzBVYJXyn1bNgTmoyY0vlh2HxBhv10tO4zeNv/ETxTs5YorGAVK+D
gnqdehWvUSvs+hEWhQkcXlzyWIG9mUKzcoVuL/vZEgU/vrtmlANPM0W9F5dgVZSOQZ7x1jjR1iqq
m2jvkKeIQtvJgWDVQV3JTL1yFtFKHR46GeR30r4wMK/CatHh90xELhYcE8pU8rAcxLhKq2iP1K2B
fp5/qsK8Mqx7UUd9B6zoezKIfO9qiGptTluQk/xgPva2vSeQYwjr2bg4Fr1cOdIucsrbgsg8Dmom
X3X0xiqf+kT20BPWfEQmMA0ZA1qo+NxG5m2Zkm3NFENXK6JGtP4Bf4FJeGJxbad+uzraOc71S2MQ
0qEaj9okERHeH9e8DYUx4aIhSJZbuUpgNcQ1r0w07ml8m2WxL7T+TWd3dRdg6m6vJ8a2zqUN/VEA
Gnpya2btSu6jbwOemStNgynDvHFgTKNkpyiqZLqEw4eRfbfKAEmb4t7jlIqShBYvRPoOhKH13Sf0
s6KJrS0mbsQC42s7/MMyU5zmo4HgPznr2vBg9z1DlzUKUTL/HJwMh2Fcf+Fm/dDkivLaTPftrJYh
uRzbKAb9MCXztpSUUNObDWm1e8dk7BMZpGFW8YEAixcKw7OmkDYr2hQ8jUO9uZx12YZiCF0vLYqj
0NhOK7jQlLcxPYL7mqwUYGcTP5qWxS07OiRVwxfNouytXq3QTshE0Of7QDFy69Lx5arOw9rgyBL1
P5e6uIioY++3k5tMSIHXNDZzyehx0DB/5epPEjl2ej9c+lJsYnoVME2+VV2SN7HqPKUV2omu2fRo
4lpZlX19aEK7tLWttZTLBqulFqxCdbwEHShpy/p5plLsC+06Ft3OFEXrcZh8VxKGMziBfirDQpZp
p3wLZXHINPk99aaJbA/XZFYukTOfgS1diIH0za5/U6XuUo7tRrKWR8v5cIZNivCbcWHtEWcXIKKG
Gk1iaj4ZXs/ZJ5PHbS7SL4NxqAJnX+GdlMfYU0dKDeWUM6DWoTrbhboTNNdmJX9chpttQf5TtzbZ
ZXNxUzP4rL15lwIYGABko/U4pHJsizJi4OZDg/00uAeluXNiMHcp04OF7SrAkH8R6NmY89G1IqaR
MRInWzrKFLdy382burFCcSdDEBF8MDFJerIAPU9I1C9pLY5IP27GAHVsVQBOD6Pmkpjx0BMA5+Jr
3SQzffORPc2DSvoGZGSfW/qvuO33pqM8MlrzLWGf6HHsOa4uzMOYa3K+BF3dVl4MIC/UmsW3yipc
aiPE0WszC2oVH4SZGpZ4qV1glDWPHBNIyjCsl9V4HGz5FzxCsEXac1MXH5FVHAD0fw1580uSolAe
otg3kRF46tB+9rZ4kAydXtTQPkJFZFcwd2lNsIgaHx0BSa4ggncQTPS+ZakfA936ghn33M7ZuVOW
e8erUM8AnY59TxzQtMpe0Y4oGECoOxXrKMEnhwqinVvNSFxqkb9R5O7kpn3Ph+Rt6iKNOYR1gMfz
sowkwDLIhdNRSLS/pSeZV1uhARWuy9cK+5ZMMlbJWAXyYJvvtI8b1Ej6EKRJc2Uv3qv2crXtxKPA
CO+qDKg8G4b6k6+TPslXJE/H5o6C5jmKsrjQsrO8JEswK0z1USIIln+TKi9Rlm8IPbzyVKo9kU5+
LjOZzbvaj6X42JIXRVof9X6nAtVKOzL3rIEOXrVIO7sZZddEIcOjPO9TRKLeqNO5RZuiQAtxLvgD
ide9pyJxjYrnjqCgSpU+1r5HEJU8ESIbKvhjPGsUSUB0Q3JIk4XLVzMVi1Wt4nlUDiWDB69t4srr
W3hGYLVctgcprNH2hK056tii029DOLcFuDB8P5W+XRECI//Zm4Nv68eyZgQDWl2iqZf61tj+LNv5
qHNOSDa1vkTQSpBkmMaLA0iGIalBl6Mbg2WUoAaWybvUimcDmPChhPSK/Sg3PjRJ/jYhs0+J8j5N
nLOKuv4B1OqYLnPONCK+D6Q++k79UcmNZzA5FT0YWN4F1ESgkce39Q7umHKKKE2FNzw3CBnSHTr7
K7frIDlI0RgpXQnv82uZp0llJpGjecijGhDxZehOTnKewYpaQvd709wJtcYa3m6bZny0CY3YyTWv
lqFET0ZvIo4YEMEsCqJGZ9qb2vxmiMY8y7Nq+Uxwb2uNl9YpDso8nvvUempULqGmQpprNzodMXcq
TCnsJaqcWPsR/Rd1Z7Ict5Jl218pe3OkwdHjWb0cBBAR7MVWpDSBURQFR+/om6+vBWVWlhhkMd41
q0lNMu3eTAkRCMD9+Dl7r13dNBpaN+WDBTUjnUkk86xC3tb0pmnJbSzp3wh0jeS0P+K4+V6DD9h3
Y3rXatkLWFDGFq8mZQPuhbPRJm6Qet/o9tq4V9npbCvUCkxds/xyfS3SapfLJYjTh565nt/fJvQD
xm1mhTNk7URnyIF3cqEjgv1kN830jLoiMc5Ku9fPvDG7kC6SME/fPkg/EF/sdcKOGC3Obkgclffg
D6NbCF7Qpa1WPwNomry6WbmcFL2pvWZunm1zOZR3C/LHX6YE4FQa3U5k7ETFmMirhIDMOcTHZDFq
nbvHDJEWAZJesYdqOaMo6NPzWeu803mpzR247PZipgS6KOxM/oigPrOlc24l19nh6DTpuyLSmxPN
9fBAMBN9Gp34OfLRstjps1szS8LF2jJr6Rj0AOXaIgdUF9CdG+DqMrtyzUI/Fe3wtS25jXpEF3Rr
auVXIOU2w3GjN88EObAMNLOfTQy4v0SvEGu7RVjh1Dsh5P4vWGkeZ29AxOZ8bUnsCUVS1ush6trF
xBlqJesb6Z0Kv4ej3fQ+jU/zuaKwCFTiEk+gX6Yqu64z6KF9dKLRgDihj6TtmSgXePIX8yQZuus6
cW8brK+3o6NCLE/opYxyOmsQSodQ0taQpv6qcsRTknTnlfGS9rAgB04gTGY6ps0d8/g02+ND3JCi
sYn05MnTL8cIO854gUFi5zJziZ3ryoUmSk8XOGUIoVkbmS1K7STttXA26+9m+mOBb5YmX3lvSTjm
jGnFy3eNfI5dr9Hti1uo0kaLhMabl2eT9NFOR3IKSdEJIgbsVIvuWebGWzolV3GqTvEdI2GKEQwa
yWPjR3CgU7NmVQGql7Zba6JsSkvkWNp15XFiYOEzktAyTquiuK5da9h5Sb81cz16Igi52JFKzC6L
2HHEVzUt1aMs94NKzqtkvknXZtKUltF21Lz2dG59TriwBTfNcAew6yIaQDTHnQ9510umUwMAzzZO
R/TYMqMnhW72OtI17yudQbkzF5+6X8ks8Ed9N5TrHADdGrxZpKAWMEB86FsBnzYwmgR2ocfWmk+O
C3CV0DVbXsbZshsm8bh0zXm72rtLe5/MMWLl1P/pGyyRtFe0b66YwNxJO75MMdhuPG05JyF4P+Qz
1Dtn4VycAY+CWEedBZyuXCYw1n70UxpMADt0rpo/XNa9vHC71wTaZ0Bfyjix7HkJ+il/Zsvl1QEZ
PVfTU7lU2wrvdOCxpTMqB0jsVySe1xRmhXhx05dGkalBq+9ydKn/e/7BRjK6sSmyc9V0ASZVOq55
nrKQjN42MZW8QkkHHZx9sXBdOqN9tSXt537uYhijnum+Fo0qQ51+G7nV6ozx/2WT6F+ZcEvCsfMR
xbVdzFsi6Qs+BWPav+6c+KJey7uueX3tLp/VoXviZfq/LxXT+CSW3d//N3ksHIBq/73HInxFW9Bk
f3os1j/wT4+F/TdARHi6MXy7NhQ2/I3/8Fh4f4PjQFomPB5fuP5vI0VZNauRwnb/5toAm3wDcR70
AMP4l8fCtv7GX0fAJ2s5/yFgvf3937mx8SvhNPmM1qo9+Od/I0b9ukqAY/EXY6D4L8MRSCCeCt/h
SgYkEMs9NBxVZaZB913GYKwaYttqP0FDjUhuTurq5I978s9L/3mptx6f35diEmithm6By+cQkJUl
cCKsHkEcUiiqrYZtPoEneTG5A8oAPVb7sSnyh1Q13p7wJnkk5Pa3K/Lgq0L9wVnlwHT0uOtvvST9
KOeoiJcuSOAKy2thSG9rTBjFd6k5lKDwk2KwuAWzTANUmzWFq4zFnWsO7kucutE1zZfGDZEUUxil
CCX9zSLQb+yiTCvEjiWuKPeuSMdf9Vi7oAvQh6NY8biljUZ/P0iHilVFNnX5a0JFgeTZoNLcxHDm
73l+PFxfKFV/xO48PA6DbTzojGAv/YFdfDuyZD58/nvg033/43sucR0miCx+EWd9OP6AyQHbZPOf
0y4YE5+lu9ct45mSiA44p6Gi4ITlWI8ch8Vz3jqGGbqeSPBEVwqIgLOY9c+lGGk+pjKydxoebSds
k1iBkJmUSwQ8wi8CxVKPdTqO7XSfU9m8iImSZR/bWXcfdQYWNJnmOfGKEBhI1UPoduJ1qnqaeo+m
FnFe861dUzKThCgnRiGOluah7zUd2/I83beZ24IR51uMVyRgyqthIqoe0aKS9hcZocrZMYXi1K3X
MCD5QhOo9cJXVOgTWdsN5H+fKrVpLNmEEsW0G/hZ2T3ruU7rCki6qE7RPLnO5eJVrgbV2vS+R+Ci
spPKlYjcJIXBskuwTFLQUi5xbFn67s5huhFfk2szATquPfmMG8FwiFJjaIh8cKLd6jRuS4OpLZd6
m3UEeW8Uhh2ibRdMGIFk3c7C1E48a7NYK1oRWJDV98hefMIu52HSa2RCY2ZeDBpR4OctKv8afbuT
3yaOn+hbd9JKERoMXPrQQmkP11NwkHjhCzPPIlfJ0XEHuXFykwHPGy+jWPOjHUnriiFwOogclZrP
uANfgpGfRqaZM8MbwMptO8V8CtRQioII2jeODxuECj6XVDRfDKwFVWjiLvSRmrSlg/ICCdWPfrFk
gpwTyC9Ds5ahRKrVTr2KaSn03AzL35qi5aESyNJGba0+H3daRlDCTp89fQg/f/g/WoxgcADENB0d
3MQKzPzj0W9TsJ+D3ndBXLn+Hp2YFbZOW39B746aoh8R+y0DQvZBx+7jgQP49fn13xpMfy+GxBAD
8AIXiqV53RT+vH4ntDjJPbr/Ko1Lhm+VdW60fXJmWIXYV8JPLz6/nvhgofex5rkwKo3VS4ef788L
MtcRlRJWD0IYhwgBLZh+p7I5X411zxzSmpMItUPY2RPJvpywT3NkzD+qkbRAzjYcFApYG7sF3Ou5
iWbTPWK4FWxoBxuRpUPI8SGVYkR8h1wwCt2f6jrvglqL2Oj8mXaMyalj1DMmlCjaRZCCoDwBworm
s5oMEZidRXgUuaD7Fn3Wkd1q3Q3e7hbs1Tr+Rttn3zb1Aycu5sJSFyalPxNbENpDOsYgZ+j2H2F6
fLAI29QHUGBgsoAQsw8WYcH5CDcNvHlJeva1zIFwb1nOSDEprNZ9JQsYMdiU2uiT9EZyDEERzlZN
LBxyeoELZg6zZh6fansxxY4JPLM9V7PyfaG1URH2uBXaI5/5/cML+hpNDk587gxFyNtnybOh7gPU
5SMPi/ohzKrdM6QvmAGV8g40ubU/8vCuNs//+jGA3lk29uCVygHmknfm4G3VXNrusWbowaDl1tc6
wra6SRpnpClH4kLo1GMp9wWo0i+pn2Vfx7HBTjPWrbb7/IO8fSioW6hccCcLj0JGx6d+8NbKxVaC
yKI6sDxtvMk9tG36kM33n1/lNwfgz6+7XgYSno2jA1AhNdrb+yvGUVnpkNQBCS4MiIUs/buiLpzb
pM/nl95SIBSJgH3g8DRcRGCGDVyC5cq/TZ0s22nCq8RJNdXP9AZRWHz+6d6unOs9sHwGeqbFGNOj
kjpYSJTHGAfFDrFQYxGdYl7RMIYLuWd4+gAfMd0izBBhVGfyXJ+H9u6vX12QmKJj9tYd11qXkT/W
bVJzUKH2Dq3upRPxtssZtpCXjvqdbJk2XKZKQ+FskO0klI7ryF3G759/grdF0z++vwEhhkd/JdM4
6/354xN4ri4p8ngGoKYzv+tUJKAQp/V0XSnO31Ga03WYaeR9ftmDBXK9rg34kcLfZpVERnrw7Jl4
izBSkQxJ1GmVbCPYeg95XFMaDSD1LqnV3K3WVjSaCofQJ7RzZAUlZCQxJbbzRe0c3ZZT+PmnersS
/P5QLrsXGyliNtC3B/5snhHdJP6HVBQwdIAYY9AB+tQzk7VWx0rjPX5+vfXJf/tmsBDYAGd+1/Dm
YQ1vkpm1aOTmkFtOAlumafYWHA+qvcbr7gpicFB6ScbBle8cuf/vX/31yianpPX0gGTn7c++iBwu
G2oc+qWUirEdZdvIRUP++fc72KZ/31BQOqCXOS+67jtQ9wgDJ7frZghyJYsTjMTRpdmYGPR6Ud6j
cmrWve4HKioXpf7aIMLS8OB3sX5pzViP2gKhW9pY5bPNdPLIu2fpb4uI359OgMNhAXBWiqN38Az2
EPTamdS1oMULHdemd5NoU4sfWs+JC+u5MW6OnQ6iPWOM/sruiy3hRqGdakzksikLnDTNziEy21Be
OSJiUzEbtjeTgMx6I/LOeUFRiwGgxexUhYrodzfE6CSfSET0023eUj6riFEeD/5ybcX+Ywrq88Jl
y4jWqARpcopJXLZRO0eMQeH2y0YB/mRpgOHQfslk2eq2QrNctGDMduWkZgTAUS23TCGM07G3sXsu
RYfxC+BPFDZkNbCkebP6ZsF5/KIp4RWIvZ2hRmLKxc8hxSxFAGJhcEMCxJIvBkZBlCtKGKdMHf32
lJpZYZuFOImSHwzn3Vj5aFL6sU7FprGitf030/bHhuKgheZ0YDKnTBB+ns3zhEMwqUQeUj57v8gg
wL43jZ3/ABPDx33HwW0K43Yd49pd3bwakcT7bdqYilGbaAl0gZZqOsb/FOZD390TPVU9kRnRvnqx
WS/BhMDLxjXSpK+SrNHolGeTMbtJjDMR6c00/qBsgx1ARlt5r1txMe2cxc+bE158zKypHmXxLvWM
CN1NJeYvZZ+L196bph/4QCTmBg11HV/G/zq0ZcYRIGmty14TJcfiypAI3ZOqoo03GUB9ijVadxN1
RZYFxqQzziRkEb+NilnDNqNa+GTsDLV3BZg0eSI8wKcHDhWQ+SrkWGZJUd8gYzQkzkjHLQn1U8oP
J1HSoyNvzDwtm9zFAIlBnb+Pc9zPmZnVVytiPaV/a0enUw3Cd6ONM+LcTM1Y1Agd8fn98jb9umaT
PqdD51uBmer6N4O69CfHCJStvSiWXw792CfmXRh9Mn0SDKDzmTmD1ErzvtGy+lvVj/pNZQj/RiOZ
Pg/12WTAX6VMbrKSex4YpPxO9A6W6aoDsNkGmjJn95Tv5b4IxodIcQoXY5NRWeaZnXlOtOfMsjZe
K7MnT1vZ8YDtd+B4qIHnw/k5AfDbDZyE2hB3nhOF8EJprM52UnHwzKbpNPWksjf5rJl8DaabyRmW
wCYLE0K7eDaj2upY4CXHUlhW9TPRmgTX2HimYLiKxFit5JUugoFYnF9YT+SzV5mqCexpIbBmpqk6
bAvsZ0zXBlpQ3MkewWHWxr13NpNYkjP7zbTTgfEEhmOZo1DCotL+iDTcLNjFa0ed8c3VbylPLPYZ
gRTGpgfQRjeGGFL8MpGISLheML112JioofcM14qWdiceHJwGDtKwPkL5sKdviwAMY2Zs7rCt+TzY
AE2fOLCPpJMlkXmV8bBOm0bvnOLEIB2dPNwuddQW+XBkhEjQzHsfdT66vjjzryp+Iy/kHK3T3OXl
VvyCSXeBCTprw9gpmVgzPPH4C4vYeIoTtEAwIHxVc5ZKna9jmxu0m5lJr7GCUfpkET8+46Txeu00
A3T6XVUd0IzUr8TL5HTqRhsQMwW9htBzryWaz28+R+V5Axuw2NJ+cW8Zbic5jG+k5Zu8M/1vBi6M
X53vY2+0y+W+KvJ+va/T+tqZfntPxiDiAWNRXrnFYIP92k5idpjWpWku7JhyqzOJUyVAwzavY5Es
xY5t0O5ODIislyTAKW/rLNwarGq5G4xqqGkiqMG69W1E/vjWvXYJqUjJ7jayfrxTM9vLphpEO2+t
mQkLEyIbqVmM1fIiSYSteGI7qTZ8b/3c1OvlmsCw/E7XR8AoKjeZBWfdaomfchlXJyS3Qyjr4clA
P8Eud2J2JT1v0rTElapSc9rRBYqRqq9Pftmm8U/mZqRuT9mknyU8EX5Y5CjIcTxbHKv8rmDg70aD
pu3IUKLQanOLU2jWknw2GiVcJjN95G+woLxEgDBSAqG+eUWDODcn/jAJkyhhVhObiYKT4llViMwk
JrFW6qgzkra0b0fLlub5ROBM2IOKL794huqioKpNWoV64zu3U1TPX9NyGtyAY/30OOTVpM7mlofl
xGr7Ga3H0NgDEwYO/mGLqjQ/mcTi0I+xLPRlnCOWX6yc4spPI07wdeuN8aYfJKZTwhU7hg4KvEA/
Ti4FVYNlGE0GUId+N7ZVpkDhxmC/vvSj1Y8XEpbxdS6j1gnJhXaGAHB1C2SkmWokQCRzfi+XhaBg
ZjK+7aIbWrQUYWxjzfukjlFCi7rEQybSKoVIkFiutjWNZZjWeQwaeG9QUYSdsB+6wGJqxrohZHvG
m+MgtvKd4Sar7J7xZ+J8rY0ZckMllu50yQvA1VPLTigNUkeClMzIfo+3bQu+X7sYezyHJ1ZEMFjQ
NrdJ5KDirYcY/XHdXhZ+2b4WDK0fRT1eNwNnLWqaM8ALVXKssHt/bHKE7pm6APkqgL6ulfQfxwYi
EWgvNsyrCEMBClIyPY2DccYlE9h2k70kdtoTAkRY0JfUgLq1mdy1MFByxh9daAjxgxl1kbbp5din
wQLf+XujckUUfK1ZZYjmIcEJj2g4WamoeX+k0v/g/MEBfP3odHmh1poHBTB2J0WKpzMFfg3zDWhg
uldzgc6oV6L7qcMAQavDUFCKrDmlqaS/KFQv94k50S0mT96cjt1S3Xx3GqALYdEcMMEBrtXp23va
SY4KZZb1ge+zKp8NGJp4A8bKfEYKSOfVx2yoQiKHk6+u7sVJoJoM14cYkxRLj0kwFJDO4cYHp481
Idbpl/IiOyg9MhqvQCeEfGWoKovQz7sB2b/0EBFF5NuDk/bLmXKX+MSfY+ekGIEkiAAUPwbvQ2yq
/EfNCFbg4fDrkUx3F3m0zu+1GYBkwAwZ5uiuL8RQMXmZ4/uIx/251aPJDLu4N3/RpdW/5dj5IbL4
NQlcWYkRnHBMq5pCuVidDKzI81HSjTxxJ8voiuTcQTX1gLe4h5gamc03yfTojrjfwkZ4QEwZvemk
BIuBvGdjdp1LrA7Nde2cqEBrCe24R6PlOFjocyzNv5IWqQYi4hUPAEm5XpPrLGhwLUySC51B13dv
aJbnIZ3THIdcU0Axgn6jhQamfdq+1HakUJtuCjdENZRv1D7VziaEHpKTXkWASPr6sfcbgSrAdpUZ
YHkb9KAEOPQ91nocMsgE8y1yyUHsPbfNfjnUadZJ3g/WDqT2yFJEcCweMa6N1j/NVATMYu6++IsL
94O2EDpIj/l0UOtKtdg+ZJxuOMaqS+pTWwTouTONways/CNdkvcHYwf+2coM5fZDLj3oEjSx8Hq9
jYZgarxqJ+YCNhEyRoj7GMEJuHaOXO/9yYxeBN1Tg0GiYYCPePsqFJQ5qEg9lmWjtM993L6P1Ugq
mrAq1vzPD6nvlzKbIRrXoFtpEEN08Nr1FbEXeVR1wGGQ+PFNJ/ofCxW4crVzetr4A7ocRH+a6le4
3owjTbj3txYMMpNUGg7MR0lBevtVBdG3ekRzM2ikP18tpHPutbmxQqfvdXA4SXqkE7zeuoOeA54X
l7XbXQOjDlmQaloQ87SUFyVs3SdPwUArRU8+NAXLg9+kBP7S/bj56/fYYyJnox+F8i8OtgvGQsB1
B6cNWj9RF7k/aY9pqw9nADc7Mjg0YhhlHz1kgzK2iFXFX//O2PR9w2RgALBJX7shf+xWWpl4tB4k
l69SjRZ452z9EZHtgNghcCWgRn3O9NPPv7P5wYPFM2z8biZ5Ht2Pt1clnsPN3XJoAzNvh58lj4AV
iIHwjnBMVNkhuO0y7CGMLKI9dKjO3kS+nJ9lh+GTvkxHAOOijKbcToT1Edxtg3DAetlf+kaJCNBw
G04lsDBHnMhKaN90s6UuNlR+v8wqC4mYtIJ+yRBIVL4Jz2+oREj4BD66wm1Q3dgt8QpM4LwJMVxh
5VhhjDIOPUbWE8a8OXLCmMkhGW7AfhjD6ZhVRz3BIkZQAp7Uz2/XBx0p1wT0zPSRvCNmB2/vVlqg
GeQ4gbGtKaNH9v3MJgpv1fp/fp0Pem6Af5Eq0PbVieA6WFo0roxVPOoD4LUmfVbP4hwhHAFxq7qJ
EKYDZiPmgtSRZjz2Hd+/6w6VBDAFRgAeLteDJ2IhlcYm+JdpqSHF3se6vsXR7AXKx1SgpRi3P/+u
H1zPQncBXpmKQkdk/vae6gB1FqspiPKOQSOyjYONHMsp+tLxxmNlYhajHbm9739GBoCECTkmoy9g
vAc7hdtX/HvVMYR3TJhIkBNraBPmf4pz3ig//nv5xVod0bYhcWHlDruCl/vtVxN91baNxartzm1y
zTuf7vqYA18sGu2pL+hw2BTip/Qlh61ZaMfCVT7YoAhacvl+NsUX58K3l9cheC/6gPpimDpv1/em
fy16tebm6NXTX/4RbXrSDFDYpejZHqydOvEZOcsy39Rd5jsMceQqV7GLRAr0xcaWWfv1r1/QY6rK
l2NKhTrn7XfLO03XmkqAyM7sdOcxGIH05hT3NVTHi9oZ0yPXMw7nYfyWKIoM5kSMh3j/Dl7Jqpyd
1tF5ZpqCQxVpPiUAmALOS1iDn94LnNzQjsZ+vleOrbWwmnzrq0ZAN+45vH8pvrdUKlxTQ3/VwhAB
TZTGFikQ9tTfph3AEGKQZ/rqc+WvHq64FcfmGe/Xer7COvtmpQAff/jYF71E3A4DLojpAJ81/ZR9
IV6SPkBtY7B17TjG56uZ27Yk3zo3puVYnMH7bZ1FzUL9Yq8DBaYrb3+0mFZaX5JeHbhtJBFDFuZ+
0mf1q4syh/ZBPG0cHTnG50/KBy87K6mh24R4Mcw8XLOV78592/hdMBk8lAuTqzNTpsuRgJGPrrJG
FwiHd32dJRx8tcrthJFzFadyl5uGCilAIqKOodg/OH5B6gZpTiQ5y7Rx8ErzXrk0VQqgdIb5nVZy
c67amiY4Zw0MDl0d4Opxr+n/0jDv6nmbJtK4Gspi3mW6g8kLQAXUi89v8CGufl3mPIDda44YM0oK
1LfffVgav06yqQ+6WAMIaZXqBKxF9bUTCvOHo4/O1lNRgUWZ5PRvPAQoao2+P3Y2XS/ztmgk0Qwy
McWMjp7mMGEOWJMp8RhwNO1rTECKcepDmxXGXU2KFdLNpkWOmiUe7Klqml69ZvDn6zyR4oXa2UAe
l3levP383nzwxBM0z+iaAaLBLTq4Ne3QeoVrYjsdtej5N37IbB34xMO0bP2Ek+GI5uHIjXhfPKxa
E0ZF9O8YnVkHxbqXa14+xbIHm7WkqxQ5D4WFDZrecI0BY+pwSg36hRyG9uUvf1vS0NhWTUp3PsHB
ohwTIoj6F67ISELGNfYKhjfGXCC3c+KT2W66H3mZVs+fX9R4f4/RGLqCb+qt+9zhq1clRbz2yHj1
nKrxAs3uje6KuiZRYcv+GhEQR1IKaXY+Axuk41O/hYq2iIvaKLtHdzLSgZGFhdt01qWBCSK2PAv9
Vp9PK9JtTGlnKnGF7Gy+6TPPepUdQCLetIimTGxPoF1qq9AA8ZSOs5djYkzsfe18WSxRe2Sffb+l
I3BgU8e/bfKqH7ZftDzHce/RO9T6wd5jG4WKaHjYCaOkOv38vr671O/jJlpFg/wsC/3F27c6i9IC
xLa3ANzp7pca6FrUYG9TMHn+6gPLLk6xtE6uGZt4hy9J4hVzIUbaXHT0Mc2LOjot6fUQCYclcmoF
qClTtbemAXv18+/4XvbBw+qJVQ1mmzbBWOuy/sehi/6AaZPttgQ+SS53pcBuZs70wxvPqU6WeXGu
8xIFoLYwymOQYgIBbasbIWsLdXrsnmZp3V611bp8fP7J3u0nDp+M3jnv8Co8dg72E90vsAK0ArvW
5ESX0oOxY8cweD+/Cpzgw0Vz5digdkaPTKot4Pm3N8DOeqOoK2MiXRzN3y4RPsi3zlW5sXUZzz51
bl496ZO9qrJsgsHDqExHRqVmBVVipuU3b0bGlDmcT1ozG5TWzXd/yrwfVVpNYivLsfQuDU7rJeRg
Xb/TtHr4UnhtV+/sRE9jyFUzsU+ggCEs5JwPqkDUmiNPLRJ3+g09XPAqGjLmldC2mHI7AaBqdmLo
vUs/rSOCPVy63FgUJQ3F2Up0CMFjw+E0W1qahUnWf2uFQPZpFA1qJrK1+waL8Ly89jXhNkElc6mf
N7K3qjPwz/Tjx6ZvB465OujEMYOYt8Ejmc6nytciRnas9QSYjGbfnvSMRd3bwpuhoS0xD8Qvsx7t
B7+ehp+2Vy3lCXyp1IdUYyp0hk2D5Y31R5k7Dq4MzBo0yWVYgB6FMRUZ35kkgUQbtBjTS9FP9OXt
ocAEWHQRgwOjiBA7u1r8arsxhuIW0wEDA6e2XpIaCzRAn7r/llWR9YuBs3EOlg61qNZkyt86lV+C
15zz8pIBkEjPljQr4QKjvULBY8Yd8NbFlpSgRNAFxpxjNB3Qt2ArAhaIA7RsOR25ieNADxhN4Kut
pZq70o4bfa8qhMchKEFkrGNXLl9LmEzgbiwvJTFqFRssPAzApxymgdjTcgh+fTuqL7E1jS8eTiAd
jlYzf++WCN5MjcHzQetrB5R71nl4+ZzMrDcZR7oCEoUBkUwOIzTtEYWvPHEXkWV7IInliY4AqTmh
eeDlu6xWAptwqtewhjUKbgAYEkFCnc3TasTpjF9W0jXwqTnKE+LI5ggoET1DwzYgACkQNgkcinDx
S0R5BcxLihtBxZ8RxyWLch0XFJWmTutOqRh3rTfCYkn73gojWeoraD92zb3Mx+mHYtprXkgj8nd6
7xAb1M8NqBViVQcXN5LVPDWsctcVkGtAnrLuLxEclY+prI37nul8tW3zKYJMqa2d4tFo/Fu/MOR9
6k++AwdTRT90xok/2mUYDfrQvvMEYdcjww/INMJ5xKUrZWvE71STbwNXnpGj3EwtIeKNoO2L0lQz
HsiXUNumWeoXDgD9aZGZZrFpi3kAYyV7/4WOKj7JdgC9UFpLyeTftrgxQ9shE29G16t3kmkwP/Gs
VXlQ0k5Ek+6t/Jky45WEtlb7P+3KqZ/yhXb3BlilhZLFEOpczJ3/Oo8DoPDIkXhy9NaB+VjBjOo3
Q1JKxsvgGrXQRBFVhp1nD2CRYtTa5znF5xXlP+arRqsQ5tEbjo0je9T79Xg9zhsIVB3EOIRTvV0n
E0iQeTLS7LXiGrwdz/ZeaWo5th+9q91ou2BB8em8IPJEc/b2Mh3oAJ+pJUPiHrwpE/He+Z6T6b2R
sBTPeJbaayP3hnNlqXmfy6r+htaAZ6bKPRBfqyhsMeqTaUYwYyC/2TNJ/qYqTXuo+BmaI3vUR7sn
qZ8COwsJOshoD+q9lr7bwHRXhzpqwTqNYXE+lNgh803KmO2cwR+sZ9eZplsWnui2Zrx8CoUxuRnL
OOvPV92Tw4hCNI+MQXB3f765fVDAcMjVXcK+GQGyz7+9l9SgeYkpZAyMIjV/dIzmg8oq22/gcI+U
oO9PQPxsFLzolj1OgAwd314KFUUFw7AdA3CWwNcjRPtUnV76SlfE+dJPfr2v+tkLmBbFlzKZgFMz
4T1yOHy/lbu0z+hMrKWMYOz59kPYJKywaTLuLApD248zuEGvnr6ZdmddDb0SR442H16O8QfDCMET
e/idiQ6tFLBMElLkAGhDL4ofJL9np5gRsDb5ybFE83fdC+4xs5Y1nIYcJfRwb78esZC+pie0r4wV
AOeRLkpOZlHOl6Uu423kR+7JGC3ebcskatt4EXvf58/Tu3PG+gHob6FEXbMgDxv0awzauEyYqfTK
raBXFkCcm8V9ttP0FUzZ+DRJy378/Jrvn2GuSVlGv8YyUNccfGldy2VhtNUUEJ+eMkFLQPEjC0GK
GrtHVjj7gx9UCDAtqC05wBlrxtGbWtifNRLaO05vjZckQYJ4Zdr0jeV8G0ff7c9dORCuZ5h5vCf9
my6toyfJxRJFbO282datknH/mGipcdcRSgjCdF6Wfj/YSjyAtY6glif2Ffan6EZn0g5bwi7wL5lV
Q0NAW5T+YyEMOgkcNIb7nFbbQ6l8+RzpBlTRknPy+TiU/uWSDJ7cGdZgI6jq0uLai9J52DhTW7qh
EvWyn2wfeDJY39jb1k1aPs+ukMm20Ez1A+YsO18+jRYHNguFDDRs7CaJVuhGMOqatPcEIgy/6D0D
KTfaBfpJN/pNfDmg4KlvwJJ7EOnazvUZfA0JOypmwmNtg49+Cp4yh2OtwY9xeCxh9NA5tllzIppy
uEaOcTEVfDttGJFiofA4lm/9wfVYM2hsctBjCPV7SvTHMcgz/WRBm0QB4wtYM7MVaQizXFVAU6/y
kAdbP7ZkfvBkm9hi6GHxt+OQOVit8G2Ri877hOp2WaC1UAiA8auuUMq0z5C3sp2sWhG6jph3tMQa
VMaIzYHzPilfn0/QrXnbIdVh12pF2hxZ2z78cGz0gtMv98U72Ni0evT80uJUVIspIQSOoX/aDS4d
LBL6jpyzP1hWUN3ybiPzYLZ66DzoenJBNNPlWn4KQqqu6wvVL/o5KtM1+K6Se8Ka5iNf0PjoF+ek
bTLzo85wD3PX+yqViWbzDQfpY4kilsSJAPM78LgUETIOBTqY1Z075sajJLf+1+RHCg58hxAylEky
zBe8kWxzc0pDa9PERfaivMjMGQSm9SMSre7OpgW3QMmyCJlaiNQAZRFZ7pa+XL8d7DSr94qY4V9I
g5kRQkXsvCNL2nsBDQd7wHgeti9it/kp3y5pAy/uFNHhCzynb74mdKR2NHCJDVIgjLfkeEIksYhc
iQeUazI3EQpkhJRhrXHai6b2m5PPl/MPqkg+j+cKnzM3qewH5V0jVOQjnka3WaosoYplPrNhdBQf
OddjSD7ohXKWJzkLQzOLB/998HY1+E991Y4j7Mw5OSEtt+q2M0LZm9ktoaUBNGEjHZ1UPi90gLpQ
ONMIea0v4ud0QsAAfMSUp0kT2YrAAqe41akt3DP4tAZyO17MOuhJhLyhczQ9JrmmkyqRjGC8rFZq
0MsMGcVBxJDxPAMUQChD6VQ/OfmK18yYXA7jul3eYuFNL9zZl9dZjpQYxHTXRjtP19Fop2NUP4pF
odvKXHRs5L/Wzq88qolSmCXUu01ipPaxweDv/vmbHjKqPkaR7PFMskCwmG8fmLhzvTRKlB2gZhZV
6Gj4YgkKMUckMcuA8tAVjzTnjFtPs31Efxn5MWfoiQtIqK5zmw1WGd9QerTWLmLK1l8AEiyeCc7B
dasyl0YFULi637pt7Vd3rpvW7pYdNWn+4T38nwlUfIME+BQesF7vX/QAPO7/vH743D2/+YdtidaT
7ufrGpbY9nn3n3b49f/5//s//tvr77/lflav/+//vFT9x9GLPnsUaoU/3rv1Gv/8s1fPBX/2nOCV
ofoTDfCvP/QPPsB/sHdmTZIi6dn9K59997QBznob+5b7WnWDZWZ1sTrgOODAr9eJGZnUXSPrttG1
bmQ2kqaisjKCcH/f5znHdX5jtc5nEPMnX7H2tU33Tz6Aa/92HUTyvyaJ4Vy34P/lYPTEby5pFMGy
g+cJXw7uf/EBPAenI3vemOgtTxq+RP8dPgAl8V++f66JIo+oBevj6z71X6JMVcHwdcE6uHZt1T36
RbucrEGneGJR2CSL5mJcgW8Bj5HODfgOV1evod/+SJvq+ziLkzv0H4XNI86f5bJtZwoiYUMsuvGD
qw0iFA/TOKnVwKyeoZv+SPPJ7OawAyGJ7SyawAPzHXiXFv2yE3XyasKRYDXp2lrLB8sR+SGLZmvN
iG49t2nMU8a5c4fpXtqwi8aRgpgAcxYhlXnqzKmJnNNUdOkJPPbLlPe/I8W4dv/NcFu7tJKtekw2
ycCOJnB8JlZ5d3XJJJ9ObA5ZoG5rmOVTWL7TEDp5o0zJ2isye3I4ko9Mt2NcXhLXH9Z01B4pNELj
KchihvBBDmapbhet3GNiVecwbC7RDCaNW9QNkNwHIHBP9QL4056DBvlt0+xUWdwV0KO3IwR9Inb6
nmOjdfLIyw7dfChGy99z+ar3cSG3Uan3YROCM1VMDBGXw4MKXnttr1iJkfOG7VWE7ZoxDQx2IZ7S
dLpV7biOvebRjuetGtpDrgA5Lt0xn6Z13QqqIOlltMUWLszFcACbwOQl8tqeoQfLO+G5oqCNWih8
ibVE/5SI1xkp3dqxsBiSUtvj4ntxJ3fnz4l16FF3Y5AkN1PYFl21jhab4C9j0q+SAE0WLiRK0QSV
deYeM9VGm0IvxzpLniS115pGy8orF7FGYMsRXAwr3+u2RVagZaHyQqNjQ0PryATp4Nbw+f3ghor1
jrvKvg5Vs8FekW+IcJ9blZ5Ny1TWQv/ATFKC/Ambd8fBh8DIqF8RsV93eLtc+res6ODjgboHXDms
rulsXF/hPimGL/jJF/qm+FBwxqGzCeGBlnsPbh9v3Wpvu31Jyj47FGos1raYPyp7/h6bdD9HSuOP
rKE/yldLl/cyGO4UThO43s8J8cgEtGs5EcZ38Rm6fb/VhbPPWwYYedGiAfKiT1XJ/RSV3g5MNVBH
zHzrwuRkf4fmZEL7kDj94zRSQRLBhen9MbBKsxpnB7zVgLWn9USx4/3zmuA7tZdKbZjqPzoRLtPS
NBeLzPYWlvmhnATLY7vezkuZYkOu57WPiUKCFQNxSL7TS5/autylbbMN5+TNzDB9S7f/VDk5/SX7
8lzrda5rdRIp4KzR+1rC8KPT/Tl1s6/Q1jBuJ//Z7cLqC0rxk9/RwAmdi/Dni5CEX2d1cNOBQDkV
G+Pn+wJrQ1e3+7CcHmLL74EjxZemml4yhbpTudu8EU/KTR8IeD3mNe8WKh6uQtGDde7ZLYSzSkpn
F8H8CeylAKwdv4mG3ksmbj2dfCxXoQVsiwdym5s26aFrYx8tGm9lQ3L16Zk7BTaPOvYPSdv8CPuK
+swPF/gFU8LmyTgWaH7IbH3qpZuuG4Aq1TwkSlADANH6Q2W6eh1I7ysKu/EIgEHu2ulV2Ok5SZuN
lpJ/4I73lFu7z/yHcg3peTtfl7aL+423KAnX0r2VoSe3hVLA+3jgKMs6OcGwS4Rb3VEqq48BdOeg
GZ7Vol8ow96NTtpSsdL7suG01Nu9hMdu+3sTo9lY2uyFPvMm4KKtyvgth3kbMWoeSYJvojE/yDMI
qzh4jeuXLHqREbK5WTQ7Yvpwxox4GPOeh/8y3tjAmuXkvpYdtp8YDVE0fzVzt+6BWXHYUN4u13Fx
YEbrbp0quO7o2QTnt3Yxdbzp62Et8uBM+vNGwoxshquCiY8uB7Blw1kJX0B9H/p82IYF3Hrikv2d
SdpwNRZHfxi+5aH/6FXLunblwRHBvesNTPOu9HsBsTJJO8BJHY816d1mHJQA644/NF2lvaChsCIG
/cCi47ts0oBdeHz9/cFhNPVD3JqOV2p8cH3yw2Q5/XvZPTQKatqVte36PHKv2BYz8J+0B0XPrpv8
0Fvxp8H3txomcTJ2fc+jYII7Zd6C0lmexil7RWHxGYAej2v1NXvufSqrdx7n2ApAMIzxgj6V+54z
vNrdcKAFYK9puB0pxfFpzvnnLmZ3B/dygFaV4PYNapsOA6lye55Ogco/rYARA0NsuAGhoRHY38xu
9FWNU70ZzZBt40681oFkIxGA309QtzCO4JupQvaexj+NEwW72SXIUCskIlOdp9uCmuKlUen3ydjv
UVGdFpj2XcP4gS+3Ep5f+LVM47kZEFgwuVottdXu2pHQZMyTgdpU/VZTokfrmd/nYiaKb/2Ow81l
wdEfybI+9jOi7y4ID6RWHkxY3hBbu5eV+mgWvlQXB91CNN56zpVvmg8bMKLnKKJ6EpXhoTFOcP06
11s5xYc+DLbZgMXLoNNYFcL9ERbuPb/OFx5c3aUs20MJjWg9JhHGh3Z4DE2Ll9RifYcudx3P0Pib
Yfp9AgTUYyNY99Z47uP2lq8OoP1tf6XU2sCPMen2moqN2+xya34gf0b0U7OE8JrynjvhCWDwQ96A
phuWwQGOQ/1w8RSTLZN+6imqVmNs3Qmv/NJudMpi4jEziYkbTjRwaGIwcmQI3+gMYdVatFwpM28b
IDHk85vHvJXvjoD3X8TVYaSXvrbist0uQbeNnPEWkd227YeLW1UvXJd+WrE4NIuCRFqLn7KZ4OdE
Z+ZYy1G2ks+WsVlvjNgVUnCxgzs4N3n7LbCoDi0ZSB68HuV47H0bb0y8z3qD36a/FvWchceD3hkC
PtUcgk9CJO+nlJedcvmeB9EnukziVtT+VoNv381hgd96wc/I7ylwCv7oBlucKfiVlB/ahXwp5umc
FXxHuPHIyr3FZVTIvWip/xWz5u1ci0sOoGPt0ZJcxcPQsjqWI16SLMdK5H8IcIGbPjcoxBZ7OwaM
6Uqh9zIiWe2NJOPVUrz4kTzOqv5SY+CsO5CHKp0csKwkCLs+P7A5MOgGMw8cT/lsocdx/aTY8yAb
tslIIRU4idqCpM7XmX0ls17FaJ1HXS6qQPKwl7ooKelHQ3hDU3eiUsrSMEnfzKSG3TIrsWcs7hLd
G2F+9Ha6y/yK52Jq3FUDZ6H0POQphF41JsA6dD8c6larju+CncaRzHPuPIrxwpOcboqb34RR/RFW
/Lpyy7NXJtLWOp85b/UFisE0QQLQW+Dgc+w+xeRvla6wPQtvW/nRS+/Oj8GQfzPLfOPK/KI18Mch
ZJkV9vxtuGJu3Qxdhd9rsZljEBWB4oJK/n0GMx4WWycNf2/FgD1uwbVdlPOd4RsXx89h8NSNahOb
nZ0hiSPw3Cjx0E88mJ3avjXg2HtP9Odo6sPtYFlP0kx76s9n6YpT2szAvgfxo6VwcQ4nAzk0etEe
SGgr+mkWnEfB5JN/bimGJLssIM69+JLmBRBrlsfI4CVf4YJiKgCckklTE1YbbTc8dGbzDYDeevBC
jJyxucydTTQv4Ynft+MmD+bkWFTJo5nxKakBkCKZ/w8SZhc2+f1KsGvdLK4h5MNfQhdEyEWml51k
BVxiniecCc+vxvQ1Je6PXjUvSVIfi3nYFFJs21HQd5uX5ygiG1RU6rlmALUtZ3HW7vwOjZPLjwCy
3U3zs5t0F1wgzzIJ7qJyedT1wOomhfFim2cnctW6cPxPDaOwR463Tq3pJIqKrJM5e5k4poHnrsb+
ahUI/e3MInZDS/B+rCD3Q6n93W3Ujaw5DCP0RYhQxHfguzE0VuMZqDp97IU35KzpLA+Lv7EqnwJI
mRwoR99DZD32Ov3JnGbY+6HYVnyrFHS8V2h4/JOS5q2McJ5Uqfw+WPQWu/hIaS262FEv99R+hlOZ
BbdeTJOIf70Vz6IdGPSbVvkHjl1bSj7vTTjx1LGR89qV7A8MkMddYNnDQbWYJjFK+cfM53EdN/lw
QMvMaZzH6mnOenvbJ5VhP1KfFn96oc58noX2ViqPP9hFXRfaPQfcmIluePU/WBKNJ+yYfMDY7XBo
pw4L3QIkZbfWfXyahF3uIo94kG3md10hE2CEdJ95w2qYofegJ+AWWuo30cuL2+SvkarP+E3ENmlE
uG2D8kO0fBq9JozWoUHm3cWG/1bHMZDOfSfqbldYwEktoPmz6qr7ccn1Os8ImDhG5SQ6i0/wdcvZ
G/yT9AVELcUjcRIYJ5u029vFkKyTgOsoIaZbkcl7clIfvd8J4L7FbQ8daIURZmf5ig4ur2j8h5BI
BXJjwOuoEoqeP8TjbWFhM4qad5cqBRc/SuoyA0xU+HHN6Xn+HoyUtmT+wsf1i0njXZZf7xedZNk3
dz+o37Vra8megvprFtUb+Xa564TceZytucEqMjJTabbgfeWuLBfnO4yqek0ZPdsGjouWtbXEei7b
6sIODF46k1nYawDcqFYwd8meqHkQ3e3hLC9Yh4OS1lEAIXoKY8jjhbOWHi6f4IIx/b3IkItzVqic
s187Ppbc+nnBQ8M1JF/BYsO1ikKExqXOxx9Rs11giicjRxBxRGJ93zJdlvChCVJ4h2wsHwNxh+EE
fDLzmxXNko2c9bEFQO416hTYE76JyN/lCVsdTG0M0C1sVW73XpMP5DHt81AcgnkbIN7iG9176O13
pp7J0W29Xc0ld5GC7eVwhViot2n0czhyyyuJck4x803C0xv0/W2jRbdLQnHn0vFr4hDrijxOjXmo
y4S5YZ/fglw/03m/YeR/03MEy4L6RTfds4RDEaOnc4xzwDKNLschQ7TgFMzmZ8YI3gp0xT32B3r1
MaJD0IW4t1wYzD2CMVZRXHaH96K4lVq9dNK3qc/oksL8/KPDmqY0V1OPE1hirtd4xHhlS3YNBA2t
uyUgF8HMt+pMzsW4RutbmNWiWb2lfI5hEucn2IAATr+E+2Z4II6LemDMn+3HtHo/S3x0TStvxtE5
2ROiUXtM7rJurI4kLE/XjFwnsWL7QfY7SaFLa7PsthG0tNymbV/hRgDYEbJzC/L3RX6o4d5vP8Bz
rae+rOl0jru+5UxiF/Z6gGi4yp3kKPtb3Q0hNLvmccLKinFCQjaZsqdZUHuzzdADT5vLnRpHzvqh
fTuH3jMx3hc8zhSI+H+AptE5h5KNdDNsK9H88NGwrsJ6ue1yzCbuYPZD1x5gr9y2iDidBO1jp5/z
rOl29cxq1wfEHJLzm36ibz5CJNtLRGSKDc2tv+DaaqwfDn+jN7odK9uO3mu1NIehL380CT8Foq/x
FpUec3GPWFWQmU0IvmnV54W7rdjw8BtPoLkDbEnnjGldEa0sWo4EaAeLTkG5ERPW5IYqxSrGGvKz
y0gfTT0HHc/tk73rNcUN1Bnr5OuwOAe9cLaTwxjA4MrbsMVb1nrwn/4xTP2/2fL/Z/L/V3Pll5rZ
5I//d87r9Ecj/zhf/sd/8T/Zs7+Ro4zoWThkdFmnO8x2/zlbtqLfwPjQLaR5RB7Fja4hov+Ezwb2
b6xAXeqdxEgEbDrmzhpBN1xaL+b/JIhrEdK0yf77/85s+R8LjP9ecPiMzqHOhhFbKBHYpGN+CRQg
oWy8iI/Relc8yZt2dbs+nB/Om5/x5mD+Ji9BevdPW6jri8FVcmBoxQQJrz/cn7cpS8nXhDM4qAvc
cIZDQT47jHZmpmqIqMiKrT2Fl/jcWaluIOplzqsjoVhEVusdKZyGPEpNGv1MmKD8ZL3fnKw8SK98
l3A3yTB/jlJwoBPx2+5pYX+9D2vV3oO4xmoxu957bVS3p03jXQ/PsA7WjT/b3/Opz79z9wmpordW
wImBbBLygNrlS2WaSHepqqRzrrDBin1gLO/JlMUQ35WU1gtSqAUJtyWcpmSTirEdjzEVcIfTfRG9
u0Nk1Zumd8duCzcOrEOQyPj3tkkCc0CYBjM6AbEioMfbzrTvSrtgzKZJ8jP81AZt76jAlKRKTv6R
FuAYPbpxpjkIABKdjl4iuePlo5blyQ6tin++AdWpkWLa15Kd9Uvi+bneBJVKD30czLxEPMlvGeTb
O8g70PhnE1njgYCk5ukXzcmmjfg6RGowjzeSR3nB0Cut8EUCHgj3UngJWZMOr0Nt0vCCLitk1Ey9
CI5HMgZMmUcPKWhcefOPHkdJwgU9gCPZctjv7jPDSPQ4FzYiUq8OmQpyUa+eGpr2d66L1XY7ccq9
gS1B0sTPqgmkr4otwhy5V38bhZ+3p47Jgb8mSeLstJ7Fp9PLIHqoYgJmuz5jUUJFVPdbb7Fdd1dU
wEpWPcD+uxA2yvC8NFMzrKHP1mobhxIyVN/29qftDPOeehykPp65qVjXXRGac1d0EQ3+NCzXRZKa
vb3oOT2wEhIvYIe5eRWy6R9G04oOyGOQP8d9yJg8dK36y7S+QfRGtrGZDWiwECad8nE2cvimHDCk
I7haE48k8zKbEEFctdZzyQz/MZ5GNeCZB2QLh0RxwkzJRedV6D61leSsoViSbPu5YTut8QS84vlS
97CHqoCUstGHCF0vd7wr652R1Jh8+FB1vxploZiJocDsaY1yv7oi+UdoC8DEtkMRXkHJ0knWkTXX
H5I88CEoLPHKyAkOfBUlze9sf7UHLZXZ0yprMMDCHww/0sx3l7VwMEPknd/uu8h31dbJwvBOxexz
iGIz5GVSxgJ1xe0XWn6NcZnbnkiKj8hy3GGfFVa968xkbtj4iPsyGLjvG1h53LoQENxE2gcvUjGD
7VcLmGr/GACjurGmcrZ3NR/bTzDBTGxRDdOL/sMz/f6fz8I/ljZ/2dF7lLdittg8oFn1sef7ZQUs
nbK3PYYjq6rbNLbNeSD991IA/3wFQYOLPhqDhF9ZnlqXqhsQJ3MhWBEgO9jp3/Xn/8ef4Q+v8MuD
N24HI2TLK0i1zvkZwl7/b34G8LHEVZkC/wsa0VlSzduFI/VALMn3Dqr4u6zEL41Lum0UMojeANLh
C5Hm3i9fVWlLAEYUTFirvvEm9Jst8hIto7c89SznbHeqrfnJ0n7tllGN3D1Ptm4bVjeEXjHhRkIX
wU5Ng3yblOOFa53a8/LeOaMtMUnXnbNPqCBMF9uyC9iVVcml8q/fSn8O2fAT8O6BZEsClXFjRI3m
z99/qilBmyjwWzFtI7v/ATyEu4q9bYz3N6/054XxP1+J4PO14xhyUPi1WWl5js7sygL0NbfPSdQV
55EaIt6hZfPXP9L//EKCQgqraSpIv7yzlorBNWlsvC8IRKDrrIVpXvPYvP/1y/zrv1x4LfUSfQmv
kctfP4RTUDURChtYrwHKuhFXelVH36Y6OFim/JvX+nMA6/pvF9IBIsDL/4g5f/3ygc9JNDFYqMEY
0sVGPqYw4E7tsnb1OQt3f/1zOX8+Ev3jxfihbEGA9Frfcq4/+B+SdmVQM0EjT0d5QABOeSXAxncE
8IKVij7C8ZEteSQvAlHa37wwcGP+6P8++v3jpQl7kVMg38I75Nd3o6GwkYJBAY7m+sNz6IwFBYEu
Bh52DYff1UDwxLqZq5DVmlWdUpocj8KMzZZhv6IQ12V5c+CLPr9jNcd1sgxapK1Zk2Sc7PzBem+N
rK5xTwjmLl+JZ1Yo7cscu7xb/KEAPj/nzjfSC/F3kkEwk+hGqusiRyU5AaRqIBMgB9Dc4G/Q7Hik
wizG67a4kH/ojw0t/XalAjN+Vq2pA5wvrnkJsDmH645NLsNUHT3CvzT6kRwPYKAU/8x0knZii3Pa
GvuTvWJ+z/5ckzkQCTpUE1jLyW5DJlMij/NHMaS/8/3AVBe474BNZYqRDqZz36KEpRz+ZHSQu+ch
at3gFE+pelKL6Zrj1Prdbm4t/QMFSn/v11lzpKBRH2SY0tDrpaNWWTFnbBvb0e324xCIGxJVmuQd
hxOozmHUYNMdG+uqeAoRHE2N034WuVXRnhmWloPnXMrpDi+lZkfqKnkju3n8SKKhOROHEle/q/0Q
g9e4dzq32TShF1wiEIJra+Q4hd1tKIoNQITmzo2bUe5oHdnDUzpVuAdYa9KQQhPaTDcaTp85p4Gm
h8SFGJ4bzlTGhXvtZgO68DIM540oGohydcgsSAPE+BYj/S143h38ZmIWHHVsKD0dPwGJZtbupMkO
G0O4tgeLKSe3nVcrcJKLRXG4X8tkSC9tTtPyxC/T3VFonjZTlIynoUlpj9pdeg2WtUX9bPjUbC20
ddOudnl8XLAhjnAi3Sz0L31qqv0SBdZrS1aLzdcwaPYPxeDxrg46UmYzZjQFYinaBdAFQR7mTXcz
wHzcastCF9Nj+WQalGTN49DPdrubkjkezmx+gztAVOqIcYgvj7qezfxc8t4R7CwhNqUQuCTrZkr/
fhQ/915ebSkkLeeurwMajK2ZDz5YF/h7udtEeLMaOIGcEM1O93ZYnZQZs2Lvq5G45arJCbHcmTLV
xRdJEKgfkL57i6FyXCH0tZFDaXhAzVlMSXhkzl2Xmylu2O3CBvORvdZdfulFzVAxzmfpb1TQFXi5
IIr0G2/QLIkh4GHP5E42rfuirwhYOF1oAeq0sTQ0nC/f8CZ3rI5RZG5EIq6Fnzl+yjxZkivxRk1R
3+0/3MrLdp41mIM1m+4qkgw4PuPOch3jHZCRoxsprOhQsJT/iJRttj7pXj5cEx2WjUMOoNvkuRrM
Kh+YvGiGhi8a1pe7qo20qUalQ/ajGeLokUYFtlGL1tdbJ/DFr2goLh9xVriw3MhKEFTFK6ZZV2GI
4qm7w3/Qvwc4vD5IMTAUD6dB7K2g7+/HAXyQb/k5MY9OyVMeUIH6CHUmnD3yIGsL9jwm7eIlE/pY
d0qtbeDZGd0OHnLjvlwqffGW+a1BNvchoUFcHGouXwXijGhvJFSPLVdhRZZaZrbZT5bL+L9rk/wF
iDwRIRDC3d6XidVtCKZ5+RZ8jfxpehVhXxImfhyZGQQIftvKP9tDPbl3WZhrBI6UCAHP+12/XHyK
jjTlrBQivPTplxxITS04+pJ6euCGadRN55CCepWDbxIYFXbF5pO1XOtt7Dqn3TfwiN4lRWZP63xy
p2f+3jViqsh8kAwY2289t6X1wDQX9FJgsmDXQx2DW1aENdNYi8MYE7/iuvdzzN5NaO3STSyaH0GD
HHjFyrc7UdS0QOXM1rINqzhHuIld5TGzIRjsbMZZL0si/Zd6YCM2F3V7ikk3pBuw8+mGqtD8GrUi
WC6Ozu0ba14mohWdjQiY2nx9T2w/2w/0GD7N4EQ5UbY2c3dBubRiazdZJF6qCKhxPaXtuUJ+xpaa
zpZzVIljUJDQ/7zy7GEQmSfufsVyqigzNLuQwJR3H/aelu+4mg3L5Nwd8gda53JrSyxzA3dA5zua
R6feRLmvvHvD+fGinGp84Aa2eAdHGTc5uCbN0Bi76a3j1cEjhjbXWy9BO7vriDFjUqzya0tiq+YJ
61vQ8Xu9Db1hRntVzROCnGFxUsh6anZf+xKk7h74/nQmwZIeGt3G6c08OqwhuIZ3x5lODCzuMaZN
Z/q8Oqf+4I+byG7i+4qlZryd6OEDspxklTKHjclzOEDv5HpIOq2oxVtxka/TGYk9gmy74/MdLeXZ
8peKKATzi0cm0mSTxjLAqcJ3Q3fwGbzI2y7GRJDbqf8Ga5WRc8HQwewSZ8S/axz5llpmecfv2YU7
wHr1DufxXGx42o5HVZHtX9Maxv9WXllDKXmL+55+R3iRLRpW1sVz6uxKPXVq1cyxePR6OrUu98Z9
q/n0pX0OzSKZk/xJlNrmSpCIbVC4JMcGSuVIEINqH8qCBiq6PY4jq84n5uBnPk8weqPNPluWfIIf
GopjZ4+OcynjwJCscZqkfvQaL2QxOIz2k8x8q2b/zO99pe0uDm99MaePFpeUendlJL8sWfbIY9op
Npk9QgtVCYLR97JMY3MrLQbmoa4V6T/Liy55qukwNl3VDdjuuEXtXBS1FnRrwd96saGzFOra35Qt
KLBkLiZAiyVKzYWj1VT2lfxuTYjY9u4YGWY6eIyrbQ34FDtFOXlboQjXflK1drYSeSmILNHaSNPI
tVxkYgr/kEfCKjdOVziYSVQaE6GxYjUzsnF8bVYJsAp3VpSdQfS+mt7J+Rrrqji6DRycS+duoh+x
ZoHqtuxY6/RYJDZ/RDcu/lV3yRwiSvtmP9KoZPNIBdk5pLrO0W2iK61PuiyLTaRMjwtU6jJ9dJJl
GDdM+Eq1Bu3NZseq0x1YI9SMYTs/R7rW4xPtrLWT58UpSq9gRWYzYHLEQbHhwES+lPsErOAu7Suk
PFcpYMqnn9jGQB6Gvul0mGwmb1Xkd3Bx0yC6AAW19U9lUcJ1R80cTeX+XleWVfNdWxbEZhItRyo/
RkGeH90yPgx+2N9mcW1/k2pqISqTuEGUO85nqdvJowcVw1ZmmjvNO0PTt3o3zE8QEjbUuFa6mZ2L
2+uOU2/ujRd7hoN8E5cei5dpiKtPFDnQJ0OcoEe6GOygm9IEAGtNcF8ki7yf5hB1DM3QNH2lBttu
KCjFBV9pQfgtoc6wy0S7bBE0GA4Tlv3Nmii3rJlE64cJfAL7NKmDsyudiKFDVDTbODbIUgELR+4u
Slj9YWVdpmM7clzcNU071SdvsZJP6RJFRIpbW9+4RkHT8PJ2tp6Qj6CaAnEJiJJ/+/mjL5Jy/uGG
AKw/na5x8t0QAhjf2ETc5RONah4hvQLAOnRxxlmLMe6GhQ1maWZ98dYVwL5JK0zZeiJg9jzMknuC
bO0ZLLuVHC0np6APDc2KcN2SpEVqCF4y9BSSXY8IIEpopKwFZtGyPA8wPOuZThnt8iDTm3npADzP
qtyFTZYeChC9d1NuV8+t3vUc5TWToVUej3wA7IlF8t1C5gJjcxkTUuYcuSwbsaQJ141yISTlFkoA
P9DRbaSKesstw78dgIvTMpXDzyr3qxc+ctEeHWd01nHr7sBiWj+dlE/WmkfzfDR2nJgTMBFl09Zv
Kc/w/E+/Aq8d9mphFfsyiFJMaFGjxF03pAyd6xnV3jkL9tnN7BT++NrGnsMtLGZ1VE49WFDoU8U1
JN4B0S7Li4aqEG3ZCdTOmiyEC8ZjSpYjha85PVZU/nJYctLeS1Mrun/VaIqjFZjQPXaFSutLVAUN
nkTetO95F9bVGi4KTtZ+GZr6Ug6LwYTsivnIYzE7cqlKqnWlhZ1v0bLNX3wbFDUsBgmDecpsF8bC
9d5FgohXRQ6wCyo2vkXas+Wy20AfkDNl5jGaPNLoXeAW9zMRjU8V6vFGsGHYJ3irNrSkwWm7qkya
y0Dy7N0er7DYsJ7M4G7qIeh5bKb9FG4JgBfq0jBFD0990lLUgA7AeBJ+LCFPJdryXXApLsnTyJH0
biUerCnR3yPt2NM2m4LlnGZ2fx79yvuYpItGNfWkXd8sBk0SH+O+yx4DOoosiVsvb1YCTPjZGumK
bpVnT7clOIKD9sbOXO8m5bRKARusAHV3X22dD3eW1dX6yNSx/AQ8A6yALHzv13FLTMlJyhtfZcs3
3+F8vkGeRhJA5JTwF0IPbwXIqXEt+Nqt1iMzehIG4wJpvef7pycG4sbw6Ltug71U8RWgw/YiCmMQ
CMec43vtc2aIiXDPFQYbWOUjwe2x381TUT22zpRubZt6ygAtsF6Z2o72MRzr7wXTtWcqBSCm6oRY
vOqr/KHptP16zUd9Evoq73xmUVvIxdpeMTRIvmFRCRnQOeocuXl3my0NL4uhXaFJyMz4Fgdt/pMS
u+FMPsXTHj/ZfBuMM/fyPugmEvd8J27qIO/v5sZz96UfOPql8fz5lOkMtDZRnAV5mo8pvbquWqUJ
vgLtXsU05IdWEtDwA0fS5tswOp7m6KW5yS76upQWSUqSc07RIo+9z02TpZB7pC7p74Nx0pcSncuF
d7SzMY1X7PirqwfhNs6z8aqnpOaY4DPdICKQ2zHvjcoBegs8/ScPGucELjGmCsTi9zhzfif/tdT1
G1vtNtvzp3m3ZSbKdiO7UK+4yYqvyMbqbjrVHM0SOoZKgDa0oTruIglpp2+RkhaeIXpzKzQgUIeF
tvjKgM6+TNvQy1ryEkiDN5QJo1fLKuOdy00Sl0fvNUdXWzhYSxXUp9wl6x9XCfHcMQ3KByuPpm8W
Nb7HQDkpoet0Olcsay6wVBredE7o3DYReH7qJeVjlxAYs1korWv4MHe9zuNDUMYjeVAu7yvNfU9C
2A/M9wG7x6YPXR0cionf14Y3AVDxLLNLYjm2Fe9xkpBgMRN/gXWu6uRFBVO0XxzX+g/SzmtJUmRZ
1y+0MQMCeQukqiytWtxgLarRWvP056PHtq0qMk+lzdpjPd0jeiYIIsLxcP+FZ9S+QvdvIv+u1PgY
Rs28D2gSHOrR7hAYtEXr5UPfXGUTstc2rZyHECEOJFz00Tc2UbRwxDNdWrR7NPGEvZ2xm/tmzN3R
6CFPAJjHVBC6PlxTnBYqOCh/9QjAHg4SHx5zoovv8I9RwMjCFEWtWp7Q2p/smGt6g18UqCVlfJBU
K+SaXNXXWte3nlXSPvTDKdrpA3FNVyaQkrQc+I8aO8tecVtQMTMmfkyOoqfBVpQTequ8CLBJhtpf
54qNMEnf1vobNiPFhi99/h1QtdtGVvzoN4rob8q5Qx2a5PnFgtj3hDcweEelMLvk12zZ5ZeplnAX
lmZLTu95HRyfsewn8DYj4qFtZ6X8PGfSHeL1Bk2/pTZIHjBaAFHVwpz2UdzK03UeKPqPItIQREGx
pPBqwcViG0VSjQdUjUjQoklre7aC0AIGij5YDHDPSGpW/a/eN7oNlqr3mhIHi38NNylHkYb+uus5
OqYE4xoRAe0eaX7rzZioTE2ZOgi3BWf11c597avfTMMjRTDuknas5ygdK41CubIBz4qQBFfosFNp
xiHObWyGaI6efHsGCSoic2MruR8BmFfN2BlTNsGmpp8kEOMJKwzaI8W81nuaqK4l6uDBqKcU/A2d
eLJfdh5QYGfsn/y5dspX6ZpGHihYGX2ZQ1PQ5Ac7xUWtuZbTMtrYmfS7nTofjxPu429+B9t9I/mZ
gmjxEG51v56PQw1+3Gnx2Qr3Q143P2ATaDvZLDSv6nB33uN9wtBDI0BdSnJfP6j43tyNKQtnJ9hq
JXY2oPMXgbnOlNa/1QB/V2jloKkKDLSZ9Zsyap6LsvthomyHdyawUq23IehP2kyUxWClvtJ34UPC
9tsD4cf3r8b9utuZtd59RaXcNK8gKYxE26IqbqjJT6SHxYJAV4PwgLyplnN/qoxX7obD1WDlw0ZN
hrHfBxACf5cklSCabCvz+pKtgRWC3HkW1Slv9hVEJ0Mj6V9b8uCfaWGwDrXB1RE3FBFCZbMKm3Rb
5k52k1tFbu/rOo46JyzHDnoD3KKbcLCIvqRsmnDjecpf7EwJFS+iBH6HWi1aqnUnCByV1hYBHhZV
b94KjD22Vt+ajQtlMKkAHeh463SQdnZpY3YHNUwbe+eT6/9IuhjxNjBnPyShWaVnDqpy5c8xLu2L
WM2ApYJ9x7F8SEIqBwjXIKgXYUZ+sOtO07d2E6XQ48iT7a1JPnRTJi1Io8AvbS8ug/or9roaXOiG
JnhqZ/6XmiuP7aqdNaAWx5K9GhRhQflgGy4eRUGz2O9j7WBkPP9WHqQMY6TYIm0SvdpMHsjEAR+C
VKMwKAajxkt0sn5T0Hwr1OzBD5MIvN1oqXeL54yynWnFoxtu+umTaLVuh6lb9EekyVSSJyysbUuC
A5WbBR1nZ5rs7HqKkxixZykMZqdq9Jw+hVFMP4LSynB3KboRAx/wFo5vJfERQlxPSQkbIoHveCl3
u25Goc61hgYbeA2uVeJ0GrAoBOizOgZqGWKlUSsZ/clWlnr/eUybukWuC0rLlgazDwAUoacbC2YD
UipRCdMuyVMBS6pVgZ1nwWQjrkV9/zZEMmRyglqH0Aj5JfqlUBzv3UQCSx1rORr6vhZM5l5ME55Y
4FSMH0AcMJAryZwMzw7SDgWrfE4eAkxmn0sjk3u3Y2dfd2bHc5hlICcHe8D5DONziiyoJYWlEd+j
myeZkHWKjtI/r8zhkloNP7KwGVS3ElX1o6dMN/9uuWiBJyXvPeTEwHEPoBw7gqZU1QclKIwE26tc
eZaWbHcfaAJQoF0I323bPN9okpTd1b7RPHVKolM3r2TlbY5EuB1zRJwcG3H/xXRFlJ0rG2F8nfLe
t6OoDSrQirwlN4lutL715x349PqhCdRuPwAl4BpV2/NdiyDiPWndcIsVEiR4EyNhCgqyye8yRv83
1GW43RIwfOHSqw0ap85jHMHkIhu0o9BzCRZL47/mwpI9BMpq6xrYTDFxE6YK/9hh94P7M5v4NZvx
EYWyFEqkBkqQvdbYqaD7XXVpuBi/DmyggPqp00lB/BrVlAOIzYaUY2+CvJqhNddB6xOYzQR6Es5w
dICK8QeDJf4G0E/1JM1S/ZKCsqSzxhfrTcvi+D7NYsvLiRXtrjcsa5MaBhxBFOjC7FhQLnxqp1kb
UFBKhHqNm4b9J225uTqy3ymzh7BkM+yEjAHo1jbRwXZCUPC9EwDB2495AvalGE1UjbIEQZE674sd
hPfqW6ZP+o0PM+kg2+3wJAsEgKs4RYbLf7PLUnpATB/Esf07Mp0JkLPi0eikcjCSgKYujKJCoh2j
yG+NMtj4Ho4oiCFJhl7hMQmz8Evsg8zdRF3K1Uyu2c/0lO0XqoJ3fZg++9BoMQSGQ1vhsdGUrGIB
ggSZLi4aZXzMwqndN4VhAlNppu445RRCrmU8PoOtBmesvirboS0PXZzntAxY6lutrfJ+k3c9hEjb
T3rVqdVZCo4yIKVik+Vze41RBAU+VjyifsaVIr2Tc3ApJZDdwgPTEqLJPoQBBfqJrhWIkhrgJT3D
x2r56AbtIvFu2GWCJjKn+zuNPggqTa7CuGGnapuoRoyDG/6sPjdZnN/1Zk4mmFB35FVxewPT3QfJ
LjZTvgt5ZXE9G6J6iq8UpTe/KokaHaUha6a7umjhA+mjgL6ch8pVABQ28rKhqFQHI6HqZ4LgQLRF
CS0dvpS4e5ED2jDQdnUp+NiCHC02OEAPtOqo2jyUQz8fQzsek4ec9hwzs9ogvVdaHfpRpLb5FeqB
heSh4CK9zE0p38lBMFeOnFE20pMqQ/1OnmUudaqhkujYxniTlbP5RchLKTyQWkPdiDzFAcRu/S15
lLy1p7bLr8ZW0X6ScfKGdF0p6z29rpei6dB8U1LRmoi3NTB81cyyWi8Oglh9rkjF4CtjuFpQWJw7
xuskJME52gZdAsOaHMOSCNep0UuvhT9W+9jkkwoAPJ1+snAwk8wmTr4nTBtNxUiVnmiKpjRX+iSc
KdyZ4mlAtW8pOvqNh18FBQE9rgfA910DnSCzg2Q/B2VZ74JGn5+RcOuhEQ/j+NJOAvD4FIjriXL1
A130+HveVvU+KvIMBh5o8GQf1jkosFFXN2AHqVFmPsT1jYZVHPqdE2zpoUyK2aMwYT9lMunADWLh
Q/oISQUf7MxKZ+7GeLNNWyAMJZbb9UI7RJEslclGTOOPBOglPbRD2dKsyYiPrrDT5hCi5l78LGni
TC+SgVToI16/EHwNOxApXFmNkr6OEPlLjxhU5OGiDep7wP57IzcWVXS665IEhJmy+XaGeRY+tH5b
0vqKEmSVgiA7lDLMZS0sRAFpKZ1fo0Yg5diMyVOol9SVNH9AlwdgJ5Y/1DnkyomraKxdyjGlfN0O
uITdJroUyo8AytnhKKxkJrKhpXWA1qpEVzFdZu6kIW8f7U61+wGCEzZTMuBJKBrbeIhU4jC0/hZV
pcBsngTXfg1djh75Skif5UMQKLBwBlXNt2lSBN8MEqHG6UefWmMsw9Fs7Gb6USUWvO4uANfvBjUf
FzS7onY8SnMQYXulBWODM1kX3YsgFfMh1f2q+AItbLhNoRlwGw+S9Esug0BwZKVpn1vdqJ8nA2Em
R0MDkGJ/VFxZc1WH3mxLaubYooPmN83cIdysShbsfNll1xT00geeXVI8VBta7VcydfWxz/X6XjFI
TFQNfH9ZTeFNoasWSlTozSpz2l8ZlE0AdOt0DnDVqaUJArmhV7kDp8JCfalKY3N8jOOWzqcp1+pD
nHfqb01GrwpxHNFvkxRQ57eIHJDa5wQuwqH1aO4bzsuhxnbqmp6b+V0pO+uI0ZJOWb3GPRBCqp/s
hlqO0KUxIrFV0a986Au136mRAXswiybtxW9SImzfEZDMturCfcedmK5l1iiwVRHXcaLcbqsN2FkE
IGhO/OGTpQBcLWvL8/U4/dF0dX0DtDC8L0bk8x22VV4gClP1hZdLICGdHMBs91iplXrfRB3Gclk/
3uJVoX5V6la5NkYFFlvJ/6qie++7edToOOFVtBBTdSi3U1NM7BINidF+kBd3A8RErStaP+MXKkX5
lswZvmeGMMWxFmFwY+ql+Sp3RkybQe1uy6Gz91GQ0O9M6UFzX1ECCvg0xnJyUhr/vzlL/qYHs38f
1x2VqtTngQJDbINMke+gqAKhhHlrwREJxJdOJrmX2ZobMI2Ld44fqtkfPyD3u0bV0Uf61VKb0PNT
4vGeJB0EbDjE0IEHP3uKlWb4LqDhIlNmDA1ZPQR3cR9GftnswfHlV3GrGfvRJs91MN8r2NGylD1O
4BtoZ8ZV/CYjgftNbXQ6IzKdtnpPuXJ6qWa5lW9COoC8Cy0r/cMgOhC3qOeJN8Ex3Pmy5teeaOO6
dXIpSR+DAHa4A5BFeRyoYZJJUXVDa1Dt8y2SWIJrUZuqbhAJWOMz9OmN0Xe4TjVIr3MzgxTpoYY4
5weEiKTQyzqzlLZkFPB8UnqE+zwN5vR5iiCX9lI2XKvkdbYzJUS5bcEn7Qjur1N26Zzl97pFkjP5
yKhQeVXg8LO0WJIay8Jt/Yak+o46pxV8h0qiclBqfWlu0UXwgqwPbrqoASwtprztX42CNMsOpmZ0
/ErSx0OnzlAwdYtCGke84hIpzaiBESbxxmkM1Qlp6c6o1W2MqdwRL5J7H42Q6CoJ2uQx7HLa8izF
UdfN+YVue9DcRhjWxtQPRbCn/xk8l1LEucLZ7TZQDIrUAPUCECXk6fHWzCWusFzqORczLwzBbbJn
D4e9aoRBFda/6j4ZMtT+2/47LBGCFoa22X1TtFiJJvS3UpfCN/4XdCXyx45RH7Upz44+YeyWKwyq
kO1YP8DViGLUkHI6Fn3WbG1f4r5iYcrlzl2JIeKSFm7jokE3C+u1bN9ZxGHXMmX5kcYZhd+K/1eB
DLnmHyY+Nv1VaxgdYO8efGNa1SLY1pBtE8ReBVga3PgSFeRFV9yLWFNvxlzCERFsHXIVwogocVm1
XNxLbZ7Q3Ok5KnT6I+4aVX0X1JrO2RjyXUx+c1RwF/nh18nwVLcAKWEq68N1bXdzs0GVxUe4wSTB
2qLWZlmOgm36gcq1+mqQeX8Bco58jK8L2g5apfzoCn/G5Yx6ZHE/lmOy0aC9Yjs7TtrVkES1/SUd
5fo61+cxcUKWRcD2xZ4dIpqElIzZxXS95DS5i9GFxqm9TBSL2lLeoO9M1T1/oAsRTk8gCdL6K2lP
3QA1q8K9XofJnwbejrTLbNGH91zlrX7Xkc94okkNlP56SEoOJi5WhoBgypUYs7qRKj0wnEfCQAJy
SS74fkwlhPy5VV9MpAPpFg5wHMUkfwPaVxIFdb5/qsdNhoSfL/fAJXbWKUfQM00Jy1kf+/SHGnq6
dkG7RoytZFBaJwFIKPRdx5GqXcMWwFMxAxj3IspAe9Wwz/ISUw1/WyqPsq+1scQmsCusmNuiQmWK
Jx7D42Q14xcbj0xjG9lGLcP3pOOLMklXB19sq7Z+B7iRJod8KCgjgU7EzokEHu9ovSyUm8muSW0W
feOvba7FP6MxFz8qq8cKO0ty63sIsql1RVVmOD0ZgfU7pH1hE+Lpv1BCHczKlcBUE7qkmjZRGGd3
cTtBhVDAZQyObU7lvIc9YT9QwgQGogZW9NRntVzeJr484PQ+xciQTRo6AXeZFs5XodKPv2S+q2/I
iIST2ycqcaew1WWfx9b4VS0V7WmqJDycizqK/P2Snpl0Cykt4VQOSAGGFIII12DRchWapYVWdKTa
7dea2+QxHsOkPhRN75teR6CenLinmQzRQl0iddBTPcCN1pa9UqsCaLqa0JPNPONO7iSB1LyKbtR+
hjkJvisw8ORjwqe1vYr8tjAO9M7HhzaRumL3P+045x2+Y4TwKBEFCo9a/8fqGtFiYBxHj0mXWzt0
RuLraQyGH2rcVtRgZfnb5+jQU1SviRAguA9lkYOX0a/6gEotBqVvwm4SqHo8TpF6k3FwbfPfKR3+
BaDSi5QtGqEWhhjaCtAtl7EvodhJN17FbhWpGBuB7eKWXm6p3X8+oTNYVxt/ShuMva7LqrWaEPis
Mm0yKrpzyI1N9p+RRX/4fIgz7wzDE4Mqj2A+8prcpItSGruEIUT5UJrP+Qyd+QLY+hQFja4y9l/g
y3T4X3/JXO/BwmEBFiasNJrSg1dJUImTnQxMdsZz/fPJWCfYYEtGNJivOVqQir6Q1t7DkpGTEouF
BFiSEk48Zb0BX6DJ2hvjr8y6imCJfj7eSjF52Qu8MhW1WcsCRW6s9bSLck5qcLaa06Adg/oiif5V
Xu8i+yaObgJEvWj3GhfA16crtsCewbCpOn418hq7rgY0NW2wcRCwH9Wi2/f424lu8/nM/sLFP8Ks
bZkKuMFyKVD9tJV26GhKBUAScujSG9xmY+x6b/QkB6t2J9oULkmmh3ICf1Ze77YbZBg9+LkOiaED
dduj/bAxPd27ZI9zeiJ4LIUyAOhv09DW27W00i6qDR5Lse/G7rW1/lEcRAAweCvO0GaEerKFGIA3
q6K3CetxvaJSGlCltqDtVJtl3r3Xe5D0XWpBzuz8Z97w11w6pC74GO+fWYO1dAPPd6mluuWFE/TX
Yu3Daixgexg3piEL6x9e5fuNrQxl6luZggLQdIhoSiAwZDtx4xpPzVa59fdSdjScjhV4CZ2n35de
+kpmlW2+Gn45d+9OcC/HfeHHDI8iEBw39cEy3fzw/Q5VGwfamZU70cHflvtfQFmc3IGPOTl/Bid2
4wsEEWVhMXx8EZZCoIKQAoDdOBGwbyi7m2ON3rqGsFWlyMhxfIl1w8WTAhtBDZh4KTmi/6E2rw31
FErShyg2L7hknYQZyCkwefjGYNKkYDny8XUoRQYbwIY3PQn9rghLZDTaxylGGWaQlHtsfD06ULef
H8i/lIrVzDnz8qLLrlsc/NWBNFIbyG6o0FuJ7du6+lIOJJGNNjw0UnE95eqmG4xb+riUtnU8TSF/
3Y+WcBuRXMPm3jdBcFMG4+OFpzqzHjyVwAJB5mVAO/n4KupmotkJ+8vx25+4Dx1lUnc91iqnL24s
o3ODESp43r3Y6ItJ+tJaEj9VTbnAfTm7IOiLGxYi+QK9iI9PYao0ebFtMh30QtxOlzwbavlQBR4F
sn1C5Q7Q2K/PZ35Ct1n2wLshV0dCrdFXqnKGrNn4OoUyWPADPdquHvZFeCHkn0S91WCrtR/1AGD8
wGA9oCryPPrfiJld+JidfFcYhJNl6ijGClS7Vx9PcLRT3OXCdORJ39Br2mHhTolIXIhlJ9nAX+c3
CODEb9uCUv1xrQJzURFqhc9lz7qfcvkPNmCU1LLmZZ7N4vXzVTp5cZYG7w7lUdji4APlJdq/C1yq
XvcNEs22kxffhHaMjQuTOff/J3Ni+/PaiAir7V/aQEuDAszaNBc/W0oa2GlfmMLJ+2IK74dYHuHd
FKRY6sGzMARSFR5XUSTtTNdEjwSgxOcv63QD2HhHYX7HqmhIK682QJmJSmp1tIxQqtqh0IfBYv/K
kb+Q1J4eVoaxoRurQuBfZi4Tfjehog3Uvp1tH9mv1zbeIhCn5aBwYAB0X00koT6f1Ok5JVlXIKot
tDgYcqtJDVIftnaFWmDOqI4WdYfe7zfJmD0k9rzp8/nCeCfLZTIeQgoqcZpf16EoQvUzSxQsGrXi
J6pgt+nYPuYTQhdoOX4+s5OR+C5zgJiUzUu0jVUEkpZOcB4bphM25gO/s9gHuKo7VSwsL2zlCzt9
CTEfPj9kRKowlyQebQdooB9XTa7HugPtSrzr3EZ7UvQ/A1yrXKbDbm6y/mveD5vP53eyHZcRNfyz
FZuMR1/How7psyTALN7BY97VI6QI9Dcfu51/PQpXOEQeBHEPPuhqXpRyJ9XODYAcI/L933Q8sJLk
Qr5wZqUYw2Kt0MXnLrSKEjSLSws6Phcf6dqiUKbVV2b6ZepeP5/KSiee7bCY6pEh0q1cvAj01c20
b8VkKanKXa6REEKVwZVVZjUe0lHEx6nTUdkaWnDy1HPLHpGxCUpjTYd0o8b+eGF3npw7HBEUg37E
EnVJ1ldha2gqrMdN5JJiVRsA54BpQTxTPAsNsR0KTBT7NHRsP38DnK/TbQqDcaFyg05nn65edQUa
shcVlFDP846ed+Mdb/ir7fJju3W2h4Pj8MvNdrvlr5yDs2udw27nPO746X//MKCf/HQenR3/+sCv
j/w+fu9m+ff85C4/XP7wlp9c1/Hchwdvz4/jnrG85Sf+dPmx/Jblty5/4/0+vj68Hn8fS6/k745H
fvw+Lv8Jz3m8cFpPd5zQZMRWdLwYqImsicdaR+mYtioIn9ZGVuuXKs9bH31p4/nzF366ykITBmcH
9jGw5TVhO5j0aq5bUMMFu65HALON9GMGuKuM3NL+8/lg5ybFIdXQEzc1xl2tbSZ6tDhtKo9JWt5D
FD/ArwZkPFz3qrT/fKjTbSTwYTNUmYkZZBDLvN99o5JAxP0c5KaTpYiU+69NVXkUCDGRbDZ5+wsE
wufjncY6XMlYLUM36FlzcD6OFyqJKEUcms7ca/VR9rPUA6JQXI1S9u/sk5cgwVA4XMs2+YpOCvtx
qKgxAk1vEmiJPZrXCs0GB32szBsnowgdup/GVYAg7REYzqsJCudCvP376j5+SMDyLWkGQV0sX7CP
4/d6mKO8lVEWdwrn+z+3anEHaMqZNjzKrt/CQ/Uy923Ywi9A+e4JVttuOA5O57yWnuz8+W25wdb0
pivpwqlZYtL60QQXbUoey5lRV7nCDEIzNpsCkVHR0KdAFUBcyrFOhxBY+v6VhDBV7eTAjP2UAAjr
EI3DHM6QoAVXF0wzTmtSLPD7IVZ7qVSszlTqnr0bKfm+6KXJ06eiO9QAbN1qAucilPw35sqVO+Tp
nejk6t/mQMsT2ChqLNJM3I9XT5Clvh9qPU+g0JJzETe5LhCm1/Lpa2pWF9bsTFCAjKwjA0U9lqv4
6joBI2OibcLVKG1DDwlt2b7JMrKt5v84zuomUUs9nHCFcUAYYO564y+S6ijTVOmFZOHcDsF+WF/M
yPh8rg3JKj9Ngk4B9VIVykNVBr9iTNb/dbSB2Ey6o1BCWbb6xyM4YG/oRymlhBrgr9OI3tVVTIVD
vbpw2JXl7X88USzMu5FWO2FEQsAKC95ap8FwjO5nNl74howkiHFcmWpqwt2PBpw/hg6fz1E5E8IZ
GiNNk0YAf7GaZNyhdwCEkbCiPEfBHVALTd5Xzf2g7mSADFp0XfRX8rgr4QTXj2F9DbCqs7c4N8yX
vJ3/1p1PX8N/nmX1GrS4jZC+4jXwLFOxC9rbQv7uowkj9GsI34a+i8an1D/6cQ8gZWMk22m6kBqd
2VZkhoYKopfyplhnBEpviMKoeR1lLSt010q+1+DVPn/pZw4jZlN8MBGBo0S3Lox1APLRnqBfBtfw
j1roW7gSb5CUN5VxyVn4zFCLlBymW5TfUWhbnccqGCqtTASK3Wb9pY+mh7LRj2Brf/nIRV6Y1unX
mRsCknM0e/gqoBP88bxIg1pVaCixi9FJrSrrl0hUVB3sb//27TEMF2LsgYljyt/0/l3SMfWAMied
Ycy2vw7HDLQP7I9i2lB7uFBNPPcVXm76tC+ABHFlXbbLu7FsTWqqsg8pzlFOsB5KOqyHQBXoy6dt
WcVbEdOv3tCJtL5ooh1jwBUzXyspSvCHXdyYDpDijdcUEQzzxq/L4Q2lO3u+huYF98gECJF5RaZz
2WlnmrdbkAvpn8mHRuoZc6S/qpDS7+U6ta/YMmPLfWTon8uwhjI4CiOnvlvm6Q6riREQYBjVL6Yx
B89N1MbfaBy3hzgfuzffjNsD/LAxvhAgTzfX0vb4TyKwOq/t3A8DREIMAQMp9bJkDNy4kIf9jHzE
pink8fnzlT8TIOhyqwqJGXUqky7Zx+UocoDbnbX4KoHKN0R5VSaJQ8kP1RMQTchEgat6RmTjUYtH
ZG7hJhX5sYCab8J6UdT44fPnOU3rDRqOCAngqEbVRF9teLue4zQyJd9Rcu1Rw44ib2r0CJp9PIdf
rVm5kP2exibmDcmHphb3Nrbkx9kHSYmYbSdLgBIi/zpuTHS52/nClj85xPR1louKZQt0I431nKqx
zbtYoInHlchTuqu5ZZ9a07/dOatRVmFpQiJr7mNG6Se4RvQjOrRJJrpmuO59vkbr+VAlX65d+DtR
AEIifLVGPXaBtlWVqevn91B6k+qhuzTESdvp7xjoxy3XEvrP634quDyp7GVs0Y3vI3JJTkV2vqW2
vw92JpLl3rzZDB6wAhcl8QvTOz/2Ir2pCA2dz3VhxoIwqURWm7oJeGBnfMq3thu6w6ZhAV3I3p79
NhvufBNsx9lpjpd6XidH8u/c/zO+ubonyXFUCg0mstu5/oN5MGpHcy1vdovdsDnMLk5oivv0+ZIq
63O3HnO1ptHYx12o8b5DlLQPeNhcmV/R1PqZuNUvyOSDh3H8xv9S3lzsqy378n2GQokGmBJVUmom
yOAthmHvvwcljeTSmgCBFNEX03fl6FD1+zHY6VbgFBLU/MSrwO4ZsgOF5fNZr4PteuhV7CvbEbNO
seBPzPEwKpsBEayxf5zbC0fzpHe4HmhV6msjVfHzmYEgEP+ut/PX7Eo7iJsa7c0NIkEw4fafz0xd
9sgnb3W9h+K2AQEtM6KMQsj3Yj96IPdugsd+Dwj2ZnQVF+rpg7yNXhQYOlflhTd7Zj99WNX15SiP
FXDfBuOHB+nOfgpe00P1GnvJtfU8BZt5DykJwOCzejtfSr9Po9PHkVdxUEnbgfpTCCEdJQMj+RLm
+CtIF+a3LNhnr3dVEKr9aIgXKVEXmq2z2Mg1avnY2DDRWvk1UFosewanGewL19uTVuxqI5nL9+xd
8jQyr8Rfdqy8Q/0i3tsO+pRv2NIjAYXklTdeqUdra3vi+fP9dPalKhSRSbDBG66BNOXQoEmq8VL9
FJuneFcXr75+4Z2ePY2ggegrADOx12FXrYIe9BZjVLbR7wfdfkNe/66VJlguprL9Lyb0n8HW56O3
RULizWCheNPlzYyQbaBdmNBJPeTvar0bZBVUzVDXSQwYRJOufc3rjevYhAOUAb5UrxCkmstfqvT1
84ldeIvmavuH8Wwje8CYNsZnXp3GN3oPSiixC2lTCLW/ENrObox3U1wdBLQB89EssB2SxUPo3yOA
gZfb5zO6NMRqz0MMCmcziFgq66dFh2FGjOySouz5g7X0IBGVhNa37kDqs6ZrA/1aV7dvJMWdqxuw
XC1ff7H3keiPnk3E/AIZx4Vtpd9hdUehX20vJIonRYu/G+bdUyyL++542zlEdnPgKcb6IAMmJN1W
642Z/AjHO4TI4Bl4BvZX/aV06+ymeTeu+XHcsOZaXUJKcqf4SUVnH35RGeGtdiGKnD0QDENXjXwD
cddlqd/Nr5m7WIeDl7iS1kWOxjygkex9v/AgrI5OOGUu9ExPasRVWN9/vo2WbbIO2WgFc8VZNErN
v1rr78ZGCTcyhIwnTBhMtwKTkCT1L4Tn5TWdDEG3jTv0AsuzV5/5KvL1iSvR4p9jXWHW4GHC7g6j
+G4U5iG49I0/u1uW5t4/w4Fz/Pg2R0TyigmfAmC5jWu+laPiYZWkNY+lBVc9h9tfbLN8OJAwfv4q
z22X9wOv4poRyc2kBgycxxTQhHEIonprqmicBZeKLSedxeVI0NYG4KCgjHaSHqZdM3Z5xFhQtwMK
R7NjLUYWOqorqGrr5bhZ/nndiFvUqPZsPm+2LtRFz7/od8+wyhPRV2zzdOAZJDP2n2tTGrDzgLhL
n6R3c7lE2UQK5h2Io+kKgnJ9l414CWLvdqGS9v95GUsTBYcsnUrXxxVXwjRTdMGDyFy+/dbrO8iF
v6R2m+iowzmFAcSal1SD4r4UIc+uuS4vCDATzav1TVmdbPQTjIp3EH23EN8Qv20Uai5hJs7Fehru
tliwrUub5uMEYwmOX1GiJgSR6Kozin2IMsww/fx8/yrnYoGxgCQoeREK1rHARHRCsWLSKLUnxI6+
9Qq1NFtMDharwlR98YXYxm2GI5E1/BzxsG5AOlQapAwlEy9+q12CppwNjcaCghEyD4VNxceZ96nE
h6nOiB1NhsWs/xiZM+6zQP+H1kv86EHrso0+ZhvMZC68jXNhaymDAK2wAaycLG2SDb2QYGwl5X1t
jGgbaD9T4A5Z+zgrWJsH4ZuVcC20X3BfpNf6rY35Cg21emj0hEQN+vClguRyotaRlHXBKBpAEKng
KsJMJm1PBPsTpDXjq6R/oNeyS3WBrt54W+Q9HeV/2zla4sz7EVd5U9nb6QSUiitaDLVYkK41cvot
wjBMl4oL8fPcLn8/1mqXK1I7j+rAWAnZtE3P2ixfy2H/+bKeW9X3gyxn4N33DhWzsFFsBpmIj3GM
33uwk+wrn4v8v23srt/dKiwVaduFgFETnMbAK+cbIJBm9N1PAk/lnjchD1V2F2LyuQsY7RWhguci
GonVpzYe0DvuDWYn+xUjxUjKqYcJfeDOsG9Re3D07C6R5rvP36k4d60GzieWUim5+7oslS7SNGpK
fNJ20RfNnRyusdfFjXBS9yhtJhc1k+vR09zWwxvGmx3/+WvlaofxKnr2v1a/tQtrfC6OmdRL6acD
SKFF8HGNpQxGYKgQlKkXObJp3UbBxZzt7GYFZEu7g/Y0VeKPY0Acn3U9RafBf9AelS1Mz01vgz/H
umQXbBMPBrab/heJ1LKomN9YdDf+1lPe7d2ipHZQoJmNci7kpvts6ofMS4iauhehXe4id6c/Ng0W
Kc7nC3xushj8QEcBI0hRajXZGn+woZX7xM2mu0Rs2xxo7aUs8dyXFFoN31GaHzQKV1tXbscBJc8h
cbvuhzTfBuFLZL8Y1va/mAnKciwZ3gn89HHZZnOcUj6nHBDIYF3Xv8ZoFlvDvPl8mLMpCThRE2Ei
dgi3p4/j4JjsB4h1koTaNzoeeAnGi9up3qFEK+ubQtnQKFONa6V//nzgsyv1btxVvEbdtguHcF5i
KPXZJD6I6rHIpAtv8dx36P3sVgcsDqI5yIC7oy+vYUYtzLdl0D1azLmrIt++jcpO8ao8//757M6P
q3NTsogygEg/vlUdKUnRtMwOZdBF/eXYmwbym9IdRHMnV6StYfz5fMRzoYQI8r8jrrllfptFvchl
QkkR/D/Szmw3bqSJ0k9EgPtySxZr0S5ZlmXfELbU5r7vfPr56MH8LlFEEd0DwxeGYAUzMzIzMuLE
OY4Z3VntVovUaohzbmLhKrzwVKjeMYFuqEOptPfcwH/woQjRnUw+yllNTLuxodfuCYsAD/E/ssuf
7glPK7R6gnzHgRzQNbXvqIJCAAwne9fchdVw1ajpjdiPp8uTuWF1OZmwLA9x12HVHO6n4j5qH+Tg
pRIeavVYQZOnbnjL2l44G+SyIGMpVhsLdFDSMf0lT66hlLDbrUaANY88t7HYb/lQ5bovY0ON6f1V
bQ2pTRnyN+jVxsZFXOryDG4NabHxxtSE/lHEnBH8TDJkmQa32oK+raXlEZLjHsftqQIuMfQKre4l
bDCcxGOShHvIQP3vSAfob+EECxnUbdmXITfjO2NoKuTjK1+4R7xQpxwS+/1NUCbJNRw1lKX/9di5
zudiPM8skcLIx81PMTYs4D5j85cnz7+qaYo1O29jY6ztRuAYYDV1ivhE2IsjpkomFLA6EoV9X2o3
0D/NOu7adQIDLHoD1mHsZBrMYv+W0tCI+Ea+hVdfWWKAwubMyjhDHZcp2Mow6gKQI4GF+cVUH3Lz
CF3n5Zn8BMUhMv1gY3HkKF0xZRY5c4gfI5R/4fGDiQdG753hVW4DKFoG7hR0MNlLiFYrloMgli3C
EozM9BFWp92gyHYj/jDICV7+NJ1FXLxwPnzZYj+ZkHChM0yuqPJdS3npW/bQlb9V4Vo51XFueinp
GKNfbJlw07ukJo3Aq1KufsfVc1B9vTyKtd+v0KvIPFOyJ1Hz0VX1nDe8bvD7J+Zp7DOHC/+yhVU/
pRF0RnMR6H4KySB68hooeKgPokjbHIfaRYg3Mb6rNCYDXxoQPQk3EORr+QHyTX9tzofhWfxZIcos
dVbGZfjFkuzxoNGDqX7PD9bdRM35pb6xdupG7ndtN9D7ZICRkum8XiLjgLOkMMzOzzXhJtEPAo82
qMMuz+XKtaSf25h98nxYEko+kOIxrHInieSIdlOKLO9XgD80XLVbIejq7oOWVadVkcCQ1MZHe3Cs
GRLSR5yvTrcTv0I+1tmUQRw6ivbhjXkvUsEXrps9INuN0211NhWANLN65gy7+GgZoUNfbxXeaaF0
pQZXxfDDDDfegqu3h3JmY+EkeRbTRgC9LLU4ww6PvovQ8E27tw6oOT35O2kjf70+JJ0Tm7yV8akt
Oi3VMAgmhmRK3ApvfXo7NhsmlLWyrT6/p+eGJZ57y7b/JoLnNg6FyEmEsPwKE4H2SxOhHVXNtDi2
yCb9SOrMOnmo0tzBHtdcRamUuhFkz0cvF4OTD8/OdxU2q5+Q3XpHUfInuCo1n+yDniuHvEPIaIBB
8QoFxw5yAYSEv8djozo6Okq4xwAFlC2U5ixNHbW3KHHgI7VeOGHdyrf1aAj3FcIQjS2a43QopdKH
0kFKbvW0LR5hExpu1ChsHhKhaslKBQUqQXFqDcii1xDBifIvRDnayM3U2pPhHi+a57YNQ26FLrzT
4NepdyHIsckpFFAgdhYYtQkoc6xfGj1WD0xc/8SV4p8kDWkIuOdR8W5bEz2XAlZgSlMwGIeKMn+Z
F5060MM7GSkJaK/UINplVg6yXEfpSkQrLD0gPdoeKRX0J0ROQ9+BvUz56ieTedXrSHbAoY8khesh
B1PYUKarN3IhekcfmbHILmqxrqGM6dQ95FjKDk0G4fsg6ZBbd20SOq2hddY+0rvwkKLU8po2AZgD
URSeI664H5NnevfIKqmuIAWQ84SkWhJYvY1R3SmJr3buKMbSN2WCAn3wB/06SVtYZpJK/gfeXPGh
N5LIzZGa5E3pyfQMwH+VfEtjvS+duWP0PfO04SpShPQlkrrulGfShPjlmN7y39vbwDQzp0kM5RZC
C4kCrBKcUK6KbmUEYXZVPoUIlVEW+maVsv4ItZwVoUZVKYVdqGaCPEoK89QBDnD5lMt18xhHSrmH
UgCqzEhRgOf3Wf/D6ALRNaBMSZHozP1DL6nosqjICjyYCXRGiVdGxUx6QpiDFNkXP06zJ3hM9RzC
2QDyxrwsv/uqHlBkl6r+p9pFAtyz0jhpV/DeNq9RbAj7aEqKK68VleesLRTvpEK3c2xjeXqUeiVD
1XaEK9kTjEfNQCm9kWqN0r1KDd8tW7R0IA2jeOKoUTx2UOrWw2MCy3QH4bLl3fSakB51T2iPXlig
TWgMZf4rA6jzTDcmuNYyqIQvEEzX2S4zuuSZdrXhi+w30g+rsCLHRyC7gVUf3a9M6cqfWkLm0ZYz
vTHtACWJb3mfWI/wWEHanRWKcmgFNb02e4jrURMZ9gmcUs8y+jmVDfNM/nvo+sGVQDw8y3qY1k5i
UlSGXBg2dTeFiwRaOS+6SUMtgI2S9+uzjKzOPvdaBXaKXITeN/CG/gW26P7kwZ5Gb2yv69d9IXt3
vtKwgXNRG9hFo3oK4Im97vtY/A7zE6qMMTyEKN3R4rijj8C4Q7stkFC2h+kK9TsI/TsUgMZDWEzV
lVoJMaoH6CvY8OCXpxLZgD2EbOTVtSmoyFJqw41A7PUuI8/ytTAsaD3NxALQRrHgPiONkfnILe+K
Kq9++qYX3HEatjuhSsdfRiqXe6i1BJ6Q2YCYjTFTyU/j6F+HXcjrzhp1DxLlKP0ycFzvxaiW4Xmk
WfeEknK5pwc2vlWLPHoSvDE4wv+nsR3igo0Ex7zrKxm88SMkvvmkx98R3BVsdQxaN6WH4kgjdjfY
uq91u6oaZ14gSa7LvdFSllZHw7zv1LJ3wyhT3byLNVR+IOKzHNrfNFhHIca17D4Py2YnB3USkLeo
gK9oBchQu1OVzG2NsFEcA/1eV5fi5NmMFFKpWT0IE0eYVo3OVKtT4VhiHf8O9MyCizQvm5cytzx3
VKriu6F6zREKVXDkMEpCyyg0x1JDdLkS2satjKrYQbDQfw0yYfqmSq34u1dj6M+MOH8EJmZAUWvV
1zSWTScJR/zapgKItMth0GroPSfGRF2ZEX7L4EATa2+suUlTyy1Lu4GobETuNBM2Qvy1G5tmCnKz
0KUQhyzCH/RNeFvGRK6KdyUL/5Tdwdxq2dgyMcfnZxGdqI1l1KOj47Tml1k9oEUTbQu/v2Vj/vmZ
jTyuOsRZiUzN/Dc6PnF+PxRP/2VF/s7Up8AUxqYC2lHuXU417ZuZ//BSp6+20rtrz5XzFVmsfCjJ
ga9r2MnaK035GnX/PhEDE8XfcSxCQsQhestTmaoydcsgcWrtRTJfLs/V1nIs3u1RLCtdUjCGpr6K
2m+V9SXeYmbamKY/T7KzFbe8zIAWEROy+hokJV717yE9BLJIqZLf4IG+rCmMYouUJDyjTipdhYML
0zh00VuPuHl7fXphnxlZLEanJL0hNhjRH9Of5Z1/Nx0FeIPaPby7rVP8FI+XF2b11Xg+qsXKxAmQ
VXkeVe9I3G0P0/GhuwZ69aAcvlo78WbrkTN766cBcijOXalUSZfFckj35NJqOMcQeaKb+sEUHlvt
1jfvQSdfHtqfvrmlqfN3wSJboajJUEHgDl7VBsK6r16b033v+qajH6IHfWc4aOf0r82VbluH4nfm
cEV8VSX7CDvvZkJgzilc+pbFsRqEwhgrJrr1nfI0hXsROIhkfJetbyKoQYaOjloMN3G3vzwHa5sC
iLIF8p3q0KfHbNWiSSvNiEGhPpT0hiRVtTHLq8/zMwuLw9xvC1gIZ7ig1Y4/Cuk9AelmoTuvK1S8
wjcrSR7UZti4DFfzK3T/0K8GIkKTliWvGrmEWor+LK3sJEBqSDwcoRdvHFrXfl2ew01jiz1Z1kbU
DogXOrFJbi08ad2+ZfObSKIExyH85qnvUfl7w+jsnEuHOR/hYl/mVUTyP8UoRE3KsXpPr0grO+qb
uIvc4ZB93TA3j+GzOR4bM6MNdb7FJaOKZel7wgwueaxulF1y+hU6/i3qHLCHOvIDBOQnihDmnX+/
Va1acyBwWf+zvJhdmmcCH6kkcorJvjglv/0b8a16iQ7GBg5JXtuC54YWM5pZceihl0UxQLOtL/nL
fjqgqmLDLm3r7+mt9hT84rl3B9+vfld9NTf2yWqWAriGScJx7otTFlnHmkedrBYs6G3+1NybD2ph
o1tCmOVYDv1SP/KH8ZpHtbVLv/2XtT2zvDgHNQuduGB2pebV1Ox7wmLpoO9gLsrf0BcY95Ud7urr
8Fd06DJnq1lprdYKK97fcS9OvlBQhIzAGSWEl5432fFeovn4pd8VV8IBocCNaV67XgBYwGo5tzqS
RcPPz6KAsA4SWZ+RxLl3F4Z2T7dqgVzzrbdVWlqLaM4NLc49+pVGq5sBvkL13Favin9qxY2xrB3e
5yYWMWxU4q5ofpCnNk5DCnBBUv5DSEOZnXoSJDWmsWSpyWmsVuUZp2hBGDDSpORa2kaKeI6ClwfL
WcFkCZBHZLAWEZ1nnibzpjeTqyZEgjSHXj+Sd5cdfW3tobr7X2ixWJKSZ2iQBXNogZxVcPQrE+L4
RxRC8y2KztUrASyNqs6kBHAzLc6SKEk1tMQw5T1G94aEwrUNB7MTItnw7j1dHtaap53ZWga2slR4
ZRZhq5N2pno3qfuuf7xsYs3TIGYmi08BAbLIxXCqQZcTiU56pyluNUSVmnRjDKte8NfAkmonyaDA
NYO5pNN9zfq9Hlzn3kFXNoLZ1ZkCwkxv6NzDvsTDG2KYlXU7lwqMQ+/vkYyH/WtjU66NBNojU55R
DtYn9BIUpibSBkBHgiCDFHgfwyqcwGocuZeXZPXcPDe08GZRiCo1bWZDdVPckBCOrzISkq7R1PWD
UdF1VqH4SAqJZkMR+UF90vYJ8gFOqyJufPlj1nbWH/pG/BBE1p+r9exUTRplyieENx0j3osyjVjB
ky9eN3TeDdJGhWLNFc9NLS6rrJBLggVMzU07ofLYB1tQpnULOmB6Ah2a7+fBng1GSZLUiOYyS1Mj
AXWndBubadVDKFD/v9+/DGgyy5Sg/+I9nb1HbbTzMzKdluEq4RbP6VrDHHUqwvq5B1plB38cCo4I
ZKPClNnpOxp3iEaFvYb8cUG+uZkMsNYQj/uh68f5DU1JdyN5+wkq0IrnZKSkpC1FO+xROJbuWs8i
ab0xF2vB3fkHLpy4QSZraue5aIVvpv4Q6Fdp4AY5HOdXZXFUtgCWq1N/Nh+LG5N6AcFOSHUrBu9B
97utF6Mjw/RGcvfyjlg7as4HNn/JmRNlVqQJycjAIjoWlK+NcCeKGyfAqp/O1DCE4zNn8sJPeyGD
/UAETxjJN0EsUXPfBDetz9dfEwtXHfVcpYDBfLV0fzgBwvB32d53kcjdIVVwEnbZ7/C5/WJuxASr
SQf9bGiL+6abjEBAuJCUFhRGd82DLNgUXux38UbeCTQKF84Wb93qCfbX4icapyyxINXBYhKKKBU/
18Y+S16T+gbGqN1l1/hkyuRMQbETCCPEf0RVH12jThpV7BSR8l8wPNbTWx6+wpBwHNGqSaatI+DT
Cs7GLBLCcBoCi1mezNAy+VXUSoWTTHVue4agIg6SveYWndCJUfzby8+ULJQlAPVDevkZ5COG5KXN
PCqdwUy/mUXTHeXQrFyIOOLHzhur0+WZ/LTJZnOqIcoiRfGZeOPjTAZ+F5qlhWeK0QTLVBmjty3J
9Ik0MAVcNrUyj8yiPlMeaDBfagtTYeJ3ViBSCZGU4jBLIWQUAIfQODbofV429WlfM6qZUwx0HyTy
4ieixr43urrGlBk1CN0PBwq2Gy64NnEk9aj30o4A19zirekFgliicVA6UZNISP3W72y4didPxj+X
x/I5EGYwNDgxZ+Jc41++IEpyM0VRUUCdeDuqYnvdIahldR6yVsZBbKq7WC6vpLjYS575ftn2p7vl
D6Enw5SAPqvap8Y1Sxn9iTKeI7bKnZCYrpR/t4YnQ36RJzTgtfZXSOC8ce5/bqtiwAaMkWQSIFDW
l30nEjcaxHO0uND85yKw6OZNcpLQodPL6rbXgxOVSTsVlF3Kiy0bqaBfHvXK6TJ7zswWpMEI+ylU
b7NGKRWxdAqUGu1kQJlY6bs7f6gCV43oBxKNdit7ueZOZzaX0XsrdOyEDrBZEOys1vgh6nQQJLK/
Mbdre5DLDi5OjW5H+FQ+bveUarBgeDLN4aF1EPvhrZS0ozZVR2BP+8uzuLqMgPWhxOfQ/IyZR1wm
USdNKZ0c2c4MJhm1U4nU9J0U0rkEObXZluizvECpilCBf/j/NL8YqjmkaL+VmK9b5OrTNKcFMuz3
PcoiN3Ou2OEGuR98YYSf1v9laNGNZ1a/Nj7iU18Irgw9PCk/a0aN/ZmjsxgmTCAit3qtRA6RfLgW
IURcDYgRlT+lUb6KPGrrcXzTBhRMObM2qk5riw3FqwY3Je0S0vIFnZnViBQp1WDaDW77engq/OlJ
8MXXctrqy1pz3zNTywf0OBZmnHGTOGpTtLscQSYUgwDE6pXqbexOFRf9kO2Yp9SyIGskoaLJ4uIa
kcfGVPwaUxDxukpZfO9V7e3ysv2hLVjagMIL+h+Odvq/Fod72mjhBC0i1QrzVMJcX15P43sbH5NE
oer9GjT6te5/HYuTN3wppffIQuI7uRWKfQqDRXZQR0eb3AKukmLfKxs39udVhV+HXB/QdRN6weWZ
XEO9ruZdWDhSuZMlcEap74zyW2Q9XZ6EVTu0YqM5AVaP8ODjUTFYndIhTV44eeLZ2oikBE1+iXKl
ZltVpFVLDIlDn8QtHEIfLRGnVl5P/44zUthopidDfR29+yH9eXlAnx0HplEyLzQPghOQl2asgU5+
Ey42p+kTJKBQ/3Q8z4v/dZSDFVpeZo50EiTLEmbdClpdBU3hdMWQXFtiJtzmlazv5D548UfSpJcH
9XnjQVg6c1HDt006dumpsKmgdOSV9KDAkj407UFrDcTTjI3TdG3uZtYtwnuFlMwShRog2Uk/TV04
g3FMvXd5q9d0Pow/bjiGYcAmQGqM7MeyYc2Ig27U065wUm0HmstLIcwMrgEu25F6Utt/Lk/a+mj+
Wpt/fnYqS5IXItGNtbDX3En0b/TE2F02cTlyIkb8aAI1SwB9TV+gv3GsW5S3D6PoCEN6CHVAeJAc
FNmG4614wgxd4ZpReDyIy9MedbHI6pCrdoq6RO18L4BmB5t4eVifOajYOCSz56fQTKu4bB8Dp5XT
t0nYm2ioTeeDY5iC40+RI4/RNwRHnrv8hWc7ncmP4LbfRrG4RhSkspRdKScbwczn/N3iY+SPk1yT
uDK9OQa3rEdh4sQFJ+WHO8TXTbsxv2Vtft3FpWtNdKT3t8MwbpwoK1POgxBiGu4hTWQDfrQvDxHw
zXwondQ3n3m3+cjOdzWd2slWMDVfaov9AR0f8F4F6S0SFYvDOC+kMBRUv3LyUQ2dTmhwoEl8KA3/
TUOVMC5jYwMmIc+TtzRJDA5xrwqG4JMMl2RVmdkbTeVkN/IP2BV2ofv2Pdo1iC2RMN1DxWgDDDt+
7W3Nfgy2lnblQODVAeIdOhDCl2X1WTUFxOr7FlDeaNfUtO6ATWB2p7n+becoL6BSedXdpc/H2N4q
l675FfgTCx/n/DYJfT+uq0/YLyh5XTnyLagGG33VU+x8y1/zU7z33I0dtTLPc32DHSvPT7wlhdKg
eGSTG+ZZ+FI7tBA66QHZ6NPk0jRxjDaui/WhnVlbHH1BYviTbjG00oVV+0qwg/tkRxVPv/+uXmdb
L6mVtysb48zcvIPOTlrDSkpEwhnc+FjBqGmX9mAbyc44RPZWzvkz7h6tgXNbc5hxZkuXIrZqi63+
qnV/DdfxoX0tX3VbxEGG+60wbO0k/GBuEYdKiFxrxjy05rV1x5/GdUd9KueFjtiU/6U5VF8f0609
+fk58XGIizdNpipmL+XYNB/TY7BDWGk3OsGNZe9JNJe7BtK44fA9cMV9dnjZ8NP5MFucBxoJiDkB
xlvGWKKKgAQL9VhhW3qz3uOfe+9Wdhq73ZMdmK7y0+Zyrhx5H+wtPFULWxHeXOyptzy573uayefy
OjjywwTXGKRmjZPcmk62ccWt3Nwf7C5ctulHKxVK7IIF20OY8+tJO4hQRW9c15/BCrO7qpBY0gQD
6/zyhEskuQgkq+OEu5IP7T/prbILkLNLwSpUbvczPP0MrtprpGU31nGet8/r+NfuwofgkkKgNuor
p3qNf5Jl8G3vpvpVuZIzuFlif33cwgusGoREVdJFmBzlP/v2bF9qjaJl8uw4vTDdUNO5brJy4xD9
pJE3Sw+KZzYWztJNpqxnIdcFrIaOdVO799JpdO6fXr0djSU7eFXv5NNt+PUf3R6/Q1pp+/tDcB3S
rWU9b+JQZg/5NMMW2FdqRiTNlgm7nlYRM5Ih65fy52J8SrLDuOU9K08m0n5EexZCT4RhsxOfzemk
mbQJxhra0uqwGzKbXj5U7G/9LXDbZ/4zJhaGI3JFvIJ5Zix2A2h4KY8ztXKgzR+vwuNky99p8n2k
yyCHyXBX3oi2sZseNpEZq1cHISYvXQCGYL8XlgOVPoh6FCtn2HfmsXjwCTtc/R5Ei7i/vCVWJ/PM
0vzzs8kMRWQJ0gFLpdupDhAsO9siaFw1Ads5OUUoriGQXZhok87vE9ar7L4GYmJ7yrEMT+ZW5LJq
Bu1UXoLohMBh9NFMlZGw7ujLcHzhRs+e5PI4hc6YHS/P1+ea6OwUyJNTEpEpjv5BhZ5NWEzfQO0Z
OlffG8RSDl2CB8P1bf1k3oD3nNzmKrDvUAM9erfGSd4IYdZ2F+8Omj5FsjPWkibDGumpKg080jDb
h1E3j22DJnKvbpzP64P8a+cP5cvZINNJSst2wM54JSPwrjiFbAuOdOCMfEJM2p00lIRdRokuB3zD
1ujKKKRsnNafEXXzVFsov5BLoMV8+cSA4gwllhzH0W/rn+aTz6PrJnTN3fhm7Ktj8BPeM+VH5frP
4jFxirdwb3UbE7HqU7w46AWf8RjLAnjsq6kcjHxBOp364dHwSlvXXFPeupi27CyO8DEtzTEPsOPB
gxm0NZU2/WsbpZmdb3UurF3xc172/w1pcbSEsaZEZoupUahudcnbQyq6y8vckaXupdLfkqrYF9JG
8LYan55bnSfgzKGQflemDiVM6jj5Dio2S/5nlOyS/nLKioZ6ygOXskIDVZIpn1D1ubxpV25hqAzA
7QCu575YZqIrYv4syjwcyYAcGz6Neos5YGUBwUjM/bykBihZLQ6flPIT7yaBB6ME5FGnifN7lHwJ
p93lgazNI5kobvv5YkCDdrF6gKElRWrD2kEzQ9oX9ypCr9qt+N64nVs4wS2tiRsWV8LuDxYXK2fI
Y2vVGRZrF91zsLr9g0WTJXN4rLYAA2vrdD66xbOik+O2yGdbtGPZyOP05PUuD2flAP0wmkUAKHf1
1KQ+FgrrpNWJLdS7zY7yleIPxbOzRVoEKGkx6GjzwT8pHvTHYNe60U5IoGb/AgTy/fJ41iIFANV0
UtG7NZtcOB5CnYlY5WgPS2+simBPqc1FNNjVQb+dvm8YW3muE9XBToEp8G/L4uQQ6ijgwHvlyAfr
HoLgaw8W+KKyo5+RHR0IIi7bW3WHM3ML1yuVQum1FAacpFN2ddQ5krnl3fN6L8LVDyNaeFzsqRks
DfRtooTUP6qHmel9XyGVdDB3rWU3rvI4P0loib0Jf2vPl8f3GacyK+OdDXDhjYPfl/qUYb118jm1
dPer20O2+GDuxC/5e+UE/1w2uPKs/GBv4ZhIy4tDWTChvfUQJi60SbJiR7FnZ8oGBGfNEuo2wCtg
tZ37cD6e98owcNojUUEbznXVUMgmBfqeh7vG24jHPgsTMIfnlhYnoky/zyTIWNJvI8Hur/SD5t4/
3Iu0RR8H2z8k9pVsiy0C6O1WQXl1o5/bXjjoVFWG3FjYzh872DAsx7uPD537G1RcuTHONUc9N7Vw
1DL25aQPihri+uwmuG+Owq3wWG8Y2Vq1+SPObummTdF2yRmPxS3WS3aaUmTc1c2un7Ygn2vBHesG
ZldEhZOiymJAjdHIoRSX84Cmfe0g/yHSKRG7w6k6fg/2+at1Kz8HT+N1RJIg/hVvEQqt5bA+fMBi
sEGJiorV8wEmyk9+9Vrmd8hejfmbNu6ylELZm6q+TfUdRVxFqyCzf2nNjdtIXl/Vv5Ow2JBVCnrR
EudJuI1O46N+kK7Nw3Ctn8T39NTZQJ/2tL273l66ootibxwyJzgM95b9ggSGe/lwWDttzxZEX1Rt
yrRqxXHkWyarAfb7qOYb0Nu1rI8BnTR0LqRC0CdfLHlcheUUilXtdKQlCGEOqd3eBcQws3LOQT2G
u/Y4PYiHrb2zlvj9YHix1JkgaQbkEQwtcaaTyFtXdOj9RrWEMx5aheBweSrXosHzgS6WVRDhQalS
7DWSbPdULiqPbne4M6yNNZt/0fL6OjO0pIsyhbFuY5M1E0fHkJzau1bDq7lWTZ1aU/dK8HZ5YKs3
1rnBRXUAqFcUdTkj+wEHV2n/ww3Crp0cgt4dPKO2uXVObI1wDknOjqQ8F6TO1xlhGx2zYlep1H32
qeZIgl2kv2EBuzzA+ba4NKGLcApN1VjTmtlTaPYTd0P1y98ilFkN2c7ncHE3akMJbb2EjehGdJDN
ek6uhR8RXWHKfyiLnvu9sbgb60ap1UZi8prW0YaXFP3rLZrbtSTZBxuLOzDR1cb/vzO2D06BI19l
u/QApKfBI+JTTfdXf5S/qU+X1+lPNufzQqELhgItlLNLPjitTOJGNxia9UW/Mq6VbxbZ49p+6MjF
qFApFc43Tk4nIbUrHsWd9P0/pJsY998PWKxiXyLJloWsogQTR3nT+m6gHIatNo3VQ5kSIMly4JbQ
vX90/7rJDWEiF+gMkWjzdIG8Y8PjV5+UHMikUpWZGGoJPwisIRFbk4HoB+piTvQeBLZ0Fz7A1O9C
QnXyd5eXbj1qOjO4mLk2MiHBsjCoEWBAkGZ/+y7b9ZfxmNMafdnWupuc2VrugJJUXuVhK3dFz9Xd
1o1t0Rls9dRQsbd1Ow3sB+/hrXjy3YbiVXyjoKe38RUri2ga8H2JM90czUOLmzWOKy8p5bF0dIrX
NmXXXacN9cZjaSWUmMHgoIhmOQcw2x89RTXiqYkslRJRWe0E/VDFr0Byp45mjfY+yDYWcW1IgKMo
yJsgcz8hfcpE1acqAIimJ+L0RW/KryNLupHtXPMU0IOUEihe0s6/bO7rm6CceNBwf/o7b9glqBj6
ul2LL3Lz2iSuOdxkxeNk/b7sNCt3wLnV5aWaTnEn1xClwe3xXiTaN7mSXbPOXv+1FaBSf2dwEZO0
TZflOQK8Th9WtqTKV42u8hbTj5fNrLgFDKVkrIHhzBjqRShSRp4UZR0EPxWZzH3ZGZ1TxhaS6ll+
XyJZ9+SpZfkcJqW2YXjl4gY4R5AHagPohrbYeU0XeK0JGTc0WiffdFsLGv2DFN2W8Y+6oYHm8fI4
V54uH8wtDkrVZ/iGirlqZJeLbiwUblRW5Bd3Em562diK91vQc87KGzMq5c/T4iwo8VWraNO5fAkZ
aUfXYZJswXvmz11cbx8sLIZjJIlWBM3AcAoYnWg5rKMnNb3N62FjI6/N2/lQFjF50HMnwOtJalR8
rPvczvzCncprKU/tJvkPae4Po1r4fKFX44BwJ+XlSSjv0yAe3BZ+mMdish7FrNlq2F3byNSXybAY
f8rNC98f01ZFwRVznfWYpacqfN8sEKxNH5lljsCZSRnU7cdTtyvjIR3liUJ2/hCiRdQe+xiavi9d
thHwrMVZcynkf5YWczd4gUR7D5bGg3dIf0/75vrXRFHGcLUn9Yv/UBxUJF8Olx197fQ4N7qYQU/2
6ISPMWpGx5TjSXwwup3a7sbgKeg2nodrm+qvLRKMH6fSbLsINhFsNcOXsL8yt+rkaw9+zvU5xAEE
C3X/4u3iZ8bkSTHn+nSfm47oprf9YSBQ1XgtcfH3PGCsHQ+YcqP4seaG53bljwMb/WAgIYzd0Ie/
0PgWeclOFP6Tkf9dlUssbJ8nVpH2XJU8Nw9xQRCe5FeKuaVVvuYQaC/P8HDA4TTmfByLZ2Vd7auM
xRB/58mxT5+QB7G7yp4oiIu/Lnvfqs+fW1ucgnKgSk0cYo2mDv2HGQ0xBBaTKoGU9SaHzkbFHfDO
h0byNUfL6vwGVurxRK9Q7YoCjI9D0tWnIEr1XV81ptvExfvlT1yrlAKWpxOPTg9xVr/4OCFhrmRj
qo84VSy7XfOt5fHdBvIuiqx9X77BbWuXXesMBa1fYnfbKOjO9SUZr/b7ZD4kQXUSJPWKqtG9Jnq7
wtpi91qdw/MPXHgfFOUGJTE+UL8d9tFDf/CPaCgf1MbxjuqX9JRdBWzsAx1Nl2dmbTuf213Eo31g
yKUXURPI42+NeptuJXXWPPH898/2z+7gXI3UWFU5LmR2lQJmsOl2RnAVRQ9eZ1vpRlPd2h4+t7bw
+6zohEimV8gpxx9jNefNXzTr5fKMrd355zYW3q635tSXBTMmJPsoflbI38Q7eXy6bGUt/UCzgQ71
BgE1TR6LhfGLPh1SiM6dSX7pfUgIy1MlNTZqbDBH6/WVCpyg3Ep6rI3t3OhitWpLKU2E4Dieuq9J
/KwlvJZv9a1XyeoRz9EOi4AOuoyuvY9OoYJlCcdJImzasfGm3X19CA2X1XKLW881yfn1tvq0VbZc
cw40rA0KYrTNfWqSDY22S2WTGYWtzw1LKnB19zJl+kZNZc3jz80sdrKZmp4Yl/hH0BymfMeetrtp
ckpjtEUxtlVl40Je95SzcS08Raj0uhf/OOTYIBBBExuNYjwmblIl2vW5aDiJEtznCZSi8DhedtOt
OV04jBzABquIzKknPobt97g9VMMGO81a7HY+nwtnEWQjnyD05V4ekqfOhKvdzA61UT1XQeeCJNpY
vrXcqXVub7G/AQg0ppdgT/myU6+SvfGqWDvvS71HRuFEfXFfj7vLkzhP0vIVYczaafQh0ku6vK0p
jGlh7WFRT4R/xqj/lSXqhom1dQImP3f48UwHIvNxxylhoja9BRxKTR/6+C4xnkVx68RaW6hzG/PG
ODvqFYLsusuwYcjOcE2/75PghK5+6iN7emxP3VUKW/rwXXr3NpZsdXAo1EO1AZ0/jcgfDXdQIptx
SvyhTfXe6+LQzuvCTj1vI9Gx3NmIEc0t7/SzoSEP48/CM7QiGZUyLE07LX+FkBRH5nsJRmEq76Lo
ZGyByJbT+ccaDgGaGVE9/c+2P5tO+sPQtFHhOxbM6ago3mNeq7bUdrcq6Thl+rdwzdkc0H6mEMQa
zZiLnYxXVjA8W9Ar15INaa+m9HtjchD/3niVL1cLpoI5xcYzDCi4SOvEYrWyxstps4cbGARxLj7G
gbGnleH58p76PHtY0UG2QpqBwT/p1LPZI7RWwiEMfFqNpLemyA5eMT4PAtdNV6H1INXm4bLBtWGR
Y5j3GAyLNG59HNbUZmMnSLHvGPlzVjR3QWg4kr41eZ/iRNgkJG6wWbSCXhuUND+aSeShSnMhCZzr
19SekdFP9uHtm+M6jxsvlU/nIJbmS2Wu2+Nq2PpoKQDO4mkokIAiqXa3+/3hcFPvEtvZbfjDn5k5
P/6Whhae1yvyEI+hF8D2QRYUsGbF38jRXYV/KQxy/pvy5/r1dXdrubf3e/s0zAM/PLyp9o1KW4Hm
Fq7mvtkPKB9TWEjsbwf3i3N8fH+/3uIQWcZIy89drIBsBrFf+czL/yHtPHfkNpq2fUQEmMNfkhM2
72pXK8l/CFmBOWce/XtxDTye4fAbQv5gGzAge4rdXV1VXeG+BaOLnJD2x0MmFfkO1ptPhtZLGyHt
pSLPx0ADKz25jG0qC6s6SJos9bBiO1E73JpVthdL49bsS2bFGvDz+41jv1Rj2rXp9YfF1NRg3FiI
K1o5o0k9CHnet5QOxQxA0v6ukIXn69dlmXf8Zxf/XdbCCiTAyjdmybIC04Oy8ms7pbu47o9U2o8K
MYwO4jssCNof+kH60Rni1eEdBKZC0eSF2MlXa8WcaT18OIH0FsjQWLfNrZDsYhNnEniODSQ1sqpA
kZ1fHXmum/TNAJpufa9VhS0zFyaEG/dmvhZn1wYMcLBDILqg7/aSJa+MeYQoGVx8RtseNUGwMYXH
64e0sg6WQBF0ttakExYmoJ38Vkkq1jF53XsQiPtalx7FZGuO70IMJ4JLwHUDp4yhWZhO1dNqWAoA
c4nM2NaUym3F+/hPx3dRuDMhi7A8LapxTErm/YeQPZN8SBIALlN7/LciHBLvdzBUr9e376IwgkwY
h2kew4zOQ+OL/WMCvo/HdggdTQ5fgl7eqzS2DpX4Q5L8FzC7XCi5vkhSbpd+6Ybq1pz3hekAnGdu
yEZLePFcqGHbArvbBQxj9mIHVnxv/LAyQ/teKq1EYV7L3KTMxs/X13xxlrNMxkCZFKTBFt0/V/2h
V1sodgF2rCKZOqWWx0f6y4Ae67nU10VdJHW4zHMYhjQCWnoq52858fFBxCh9V0uMD/j7SfLtIBN3
2fTuJd2xjt/bZHAj/74zhLsgmbeaZty3cTjoabQvYvFGaB8r75dh3Gj9zcaHrVxNZvh5uMORqfGR
i02YqrGH9IEp6imTzLnlPiKKsrJayW0fnpOHeMxD3YHfIOZVI+htc8xzWXsGtFTYiWHVesc0NP3g
lqF8Xo3EfpCkxKX80vs07LlVNxbiXhIG4c4E61B1oDtoBCBMIB2wy7RUvsKFYPn7SC2jdsN+Xqo0
po2pV6A6GOyZL9T5nlcaj9sxAys0qo6RIrlS4Ez0QWVON+0NOXPLtrAtGqK2cgYreoVcMHOJhxX4
EBc2YiqDzBMKsCl9rpASa25eC64P5ubG0c2/s7Cqs29QKDgz8EY4fL4+vR4sLa2o5HS8l/0isIXw
xTI/q9UOBrZKi+0m3JXereIfmCKHQ3AwXyvRCbrvRXGnQtOo7oYWXIiNbV9RKOLyuZGcSwXy1mLX
9bgrtXAmGYjzg6datoTZur7wiyzC7BlPRcyfcHKZ2qFk0KRGRPEjUh04QsOcYdHxKxzi37aoH1YM
E7kfEf2BYIIO+YUttqZyKJMcWSb5zLG97+unRoYDvnbreOPNtqY3H09Dyo6YA23hin3K1X5o4fAn
vzgC1OT6sXZj5lsgvRdBIT9PzATfN+qJT17EFYknd4MgVpFTTKlyX5bmBLmwByjV1IlHKfS36sWr
8mbwKWUe7L+gyI2rqZNqvWSmJ0hu5eabH8p7n9hQ/fPtY65t5lmE2A0FWKwrBIIC4MiadY3lIx7r
R+OVB18w365r39pyCGSIc4FrBgxocUrYwSkgdIa7K/pL0n524GgpP4vg63+RwlAibPFQhS3TjmEo
SkEbyrALiTfN9HOGB/OH57D7eV3MisoBXzXXrgAhZtcWJiRKGoJbzwqdiEj6IIRaejszoIW2FUb5
Rurjoj+Xa6swX0k2AOW+9IHRqJW5EUIiLge9+D6khtXB/RVJL8MoZrk9CmVGX7Ugi3/XWQ/aYTO2
n5PQn+7TPhKN52pIihTbzUv5QH1WLG0DhpmftVcNbyCyJz9gutSOhpnVIPh0pvFNjXLp+5/vF+OA
NNzIZHCMi47WFj/Vix6YI+roegGNYVZ+tDzLvS5mTcdOxSw8SCZ7MRCYiEmCfD8OR78RHS2O3cl7
/w+CZkhoiEGx18upaUst5WJSiffb1BAD6F9V9YvEMOwnkjbKj0kPCAyuS1zROIoE5FKwP+bM4nJu
uwsxlUazCBPH0OMbwYLFfYr2XhMerouZ334L34gYWsEZq5RVFO9cjFLJnto0cMN4aqXYdWsR18q3
o0V3rtZYbgE5U9v+/i8yDTDaaEkA0X1xao1XeaNvINMKx13YobY3hfRSgZSmpM+xuBFSrjgmAEnn
twiYZNBZLq8uyg7XX5w4YCreiQSJaWe4evs7bIBYNrYml9eOjcwK0TkY0kC0LNZWemafylqaAE5j
3oqaZ4MNtZPrDROxovf6/PoAUYrMEX0W56fWQtcuWEKWOGIO4wlJhCgt7D4NIMfqN7zFyvbNYCg6
k72ksi8UpLYAVB6SIXIymrN2mdgJDxiRv4eshsstFrNdzyjNRn5kZXlgzgA5KQEwRVFnsYmCZwql
rJoMDPbKfVT2TioyHmCmR69PN3IWW6IWYYs5KRGpAxK/cf5ewJlQk0jU86/BnybrselnS1rcs1AU
G00BW9jJmXHw6xqwb3j5pq3x4RX145HCXyS0Zd6HC98u0uOvVpA9snNMUUnVo5cXQPFW++s3eA4c
F1ZDBX4IpmqTvjYWdq5/ILTlUdSCuZtHX3q94oH/el3AyjogSp2H8CUomUHmOhdQeEUc6HkLWVLQ
c1PTfa4w5+b9cT5+fvlg+0iDgExhLG+rqNVmIOhwoxhJfj/RRRTW4m2b/dTq2A7DrbmXlUWd3dpZ
F0/C8VAVIuJnbq1SWW8M+wImVGjT6FY0MWxgMK4cEKIwD7QA8vBZjguGXR5iPxCllcKNORpPo7RV
et0SsVjNqAWdX3iIqIrB+jQBVkxa0fc/XVeElft5tpCFpgVM2kuThRSzZ8IS26NSwfikCFtvpRUz
h5wZd3aGvKUZ6vxs+soQp2wsEuZf1deuM+zO8o6THOzKMX5QBHMrj7Pmd0/kLTtdR1MJEt/L8YFF
PQA1BXI6bLSG7cvlN88z937oMxEZb9zbVangdsyJZx42yzdnn/ha7Yclozh5cktdqEh+ydJgF+pz
qkiQ9m2IW3uAErz8K2/WoRONl/vMqIUSeX4nO/CqMPQLd7UqOv742mtPlNWBeNxZW637F1NHWNsz
uQvzoUoFTakBciVvOijBXi1fRuWtVw8Nqx3zQ15DHRlm+7a+0bfSDauadLLmxb2AHzVt/RTZVJXQ
HF2DOFd4HhP/QdJ6e9LSjV6BVatyIm9xQ9TBwvHn81rle18Cj6kO9jr12f9wD0+kzJp1cpJTEfkt
Q2SJM1rWbtCav/q6tdFYqH+3R+1XLz0ZVtGAYh0Ps1hS0oDZXaukchsN9rSgreyiNH5kc64v9N6i
Y95CQnqfVfBniTeidgii756uO53/tcs37M+KKs0oMFQYSLYa1BgWhkE0QYVOvJ4GU9AEP2WTJM7V
E+1umFuSCouBvTZnti32ZLxIBgdC23qtDTtEv6uV0Nw47OXO8BGyOPfUQk8yvwoWnZrxTH0aGyk9
ITQqAeLvPdNl3VsbBaMtKYv4y9QGNRhgdnH8+KiNvxvrOcpc35r+UKeWi5HPdcosjGyUpKQB4qRr
bsQ6/CF0Wfkli6NfUqcEuz/T4KW0RQSWJo1pxR5b58W/dYxO+EbHVeLvr0tZesUPKVgfAgvavKAE
O18Tw46mFYwRGGF+oOzUQvdddQy3BkZXD+hEyvznJ7cxHKygI3EKLdFoumlrHmQy4Z7gaOmfeox/
1kOPxNzHooBJfC4pT9JQkTok6UbhqLIjtAClfG9QDetJCEL3+u4t/dNS2tLKqG0ALiQaMVTNneJ1
tV0WNZiTndTAVCyOtt7rMLtZEBldF7y+of8uc3HL25hHluWzzGp8LVLJDnn/ZtMhkRXnuqD5h04j
53mFH3l2UwVHmiTP+X6qRtc2WcjVyvB9emPs8jy0R2oEsUQv2VS7qWk5vZIcr4td21gm2VRepuDc
0jB0LrYMVZ92K5S/GR6t1AkqeLpv/PTvoBjtKjI2Fnnh9/9Z5b/iFn4/Z6CgEzvEGXCex9qjkUV2
Lh495VnrP4fhPm2dLP4PunO6xMXN6wpKxBAAoZlN7oBrk1VgdWqPur8TjRdzqz3/omjyzxIN8mcz
xBwW+XxHh0ElHanlDUmMz5roKM2hFm7izId8536GRWNacDBdw9+aaFtBXZg16F/By7vfl54uFAju
vOxerP6KzO958bkkIhaSyTVL7oci3IxNbLd6caA/zM219tClyqEGYsOy2r1XRK6YKXtd+NPn53JT
FtrdlLWfQQrYOFPV27L3KdO/RsOGcs2/cXGDaP4Bbozo4GLuo6oq3atGZAhBU9mjlQl2HUB61OkJ
gJht9ghcS7+RkJBW78+J0IVh6lJjEge/aJzRyD9HQ38wgtYtMvhkw3wPZpjTqZ4Tld8KMbyLtN9K
PD2o0ueEtIXC2EbGm19VpvvK20KNXFfDkw9bGC5R99uhY4DHUQaAEoQvcnvsukMy/lC1kGTQzi8e
jPS2a2+u25NZuy8PAYR/poBhV1EXB51FJbjP0rwfQ3bUjOYom/6xzorDdTHrhkQiyYV1p363rLZb
5PPJ/HOpO8jevY6Hi9btGvjbSU7Oo3tvapC7nRG/jNMWksCaJ5dORC9smNrDJWPNNqzVu9uwLG/o
BdhQ5fVd/Hd1CxuS9TPqUszhWc2wHyoVExLzGJM2nNu6yThZysJk9HomytHIUsrKhgPjWB9If8I+
nd5Xx+yYmc6z/GrODdqJ0x63ut63FrlQlSJrgCD0WGQYAz3BWy/R610POM11VVl1rCdrXNxQw6tb
o54dqwmN77Q3808Wrie+p1xeicd2a+hxa1XLe9dYSpXPW5pIbt0/6Pq9Pvy8vqINBVzWUGgw6K1i
Do+F/G1QnjaDyNXfn/FL6eugG2g5JgpAAcHqNC8he2qq19I6Xv/+VZtJxYRUAwP0jGuee0hw9XMj
qbERjciIFz1ZihS9asWbrhbHSk/uuqH++7rE+RcvrNKJxIUOlKkulpaMRH280XNg9p5L4ajlP71m
Q9lWT/9E0OL0e0uEdm9EUGA+tbXmqK0dDvXGtV1dDQjvdNQyCUq25nz/4n4SIlUpMUA97i1Nhhtx
pIEhEL+KDLQ30xZh/FoMTDMimA6mqFOGXlgjtc09L0+reVHHWv1iSq5u7Ztuw3OsagVTbIS+c3lk
iVIr5B6o9Tpb5+uJWzW9HSUz1SVgDv4RildbyPf/QSn+FbjkhwuavAjTHoFlfjDlx6raNfkv0XyT
9I2VrZ7XiaDFq5kKeumD8cXKBLAqG5chkTj+W5Yca9rIAnxAyy0VfYaMoC7D5eVpcq4aqUGidQwa
Qr7MDhzxVr/VwauFrzQ8hnZnxzfaQ79/jG6/PXuu5bRfX+u71k3utEO5z2y2HBq+Lfu7AtxPYPXv
N6mL1ETBcHGl6DW9d09fhZ1/qxybu/wl+aI8FHfTY/QlBFv+heqe9lze+e7oE5xvuNOL9uY5/KR9
mrlFWmp4Xy1OIK7oEE+tFuizwFFvwQQB2rov7M5pdiSnnxVbPgQb5bGLhrWlTPn8KMbE6yrdRObf
Pp3198MX8Xl8huvI/ZY5BjDpEmDpwa16x64ftQ2Nu+gcXwpXzoX3lhJZ81woYLH5UT3kO2904oPg
wDf1rB14xt4nj+Z+k/B8Vq8L9TvZ50Vo5NNGRoEGscJxcsudZue3McCiTv3jvnxTnxhvcPUHwxVd
eRNQSl7zWqdnvLBSzVj24qiw38qTtJ9A43oa9n9/0kGEh+HrVnwWnyxHOajuaMdfXts9EXq0pWZr
Juz0ExbhVJc1Va97fIL8QLdcAP79p8ke9oLzcfWyffq1OBi3ym6r22E1jqMTiTc8/WIz5OT5cQ+d
OtZ+x74bdoRq1bsA3Kfuq7JvXGMfOsVdNNqZDYljuveceuvlubrzJ9KXp14nVmmYSPfo61K7nWyN
Gx5vTcJM70w7AigqFxTvBXPDqDP4LEkSORPFmEjecAarW0jhnAc72zfjfJ9vISWxPgpFRNRAf7jl
ESPd/I3m3P3I3gv7l3/jv412cNM6ybu5tYFrDvZU9kJv1FpSJslDthV3jt87fgazL/Q8/cY2/j8W
iYbQ8Aih9RKZVJ+Jg8sJQUprTz8sG7yfp/S7b8eO9pLYQAHD5eLk30iQ9PZ42LRKa9ERg0f/E79Q
lL4Mw1Qf5j0ebe3H8DV+iJgTLigCATRoOvF3hYdG+vTzup9ffStSNGDFqjKjgy/ipajpIq/slRlC
8d1IbDP+pRv3XfwWy++R5gbxbbcF4LTq805FLgJOI1T6oIsQSSkCntSjZBtPUELfFTfxkZKBrgDn
RH9p50R2+Dq8Rzsff/1ZbTYOfMUea7yNoXQgR8tTeeH3AFlKA6DNoMnSP+e5Y6VPhXogp2jS0NCW
T+ZWZLpywGS2P5CrqM9clM1lmXFNXSorRyzT7jBYoJWoXtTxEEqijQu7YhIAcKI6zyAb+R5lcahJ
WISdKtbMmlvi3izG75MqbkRTq6s5EbE4xCzsCLVhT2OAjI76fHKb/qkbD9e1c+XuM3EFbSApBXHu
bDm3O3rZRrCEI4SGEzv3Y4By9ma8T71v1+Ws3QIEkRgDG4d89vJVRwVQqYW2YSJauh0ID63A7tSD
4tm+YGfSjZk8FMHrdZlrZ8QQE9eOZlJqy4u1+UpURHHXgsRipvvMK24SY6vhZC3PxbL+lbEIsyYt
oHEiRkZcAAkPEa0CvEFW2I2yrxp3Gm1/coNmH/gbk8prymGS5ULJGeZlSvT83AorK0LLBMhGGR89
71c4vOZb7XCrqgHRLfAoXKqL3Lw4wFs5dkAaNcUbDdu2r/wwkggP+379mNaX8q+chVkOMrpW0wY5
tATFyqPaPkrNVmg0H8MiMqRrVdZJi0NhSwfP+XYJRpgMcAOifWn+MkVecfRorKomBRREUfWP8PpO
h0ossvtcCm6oqH6z+jFxs8lPP11f7Ufn7+Wn0I5OKxQcIsuSh6RmCpgzwCt1yeAndm0Z9XufB/6z
kQzFj1HNBtmJ+sIA2E/XYrerM/MxoOsIpylATI1By478eH7IYmNI7JK45H4w696wK0v3AY2epmd/
pgQOhWI4hHlT3heB33yeERIqO+mLXrRFXwufaRbVfjLNbH1pRpk6J8S+76HVS4XLHE/7EnqxhAJX
9gCxGwADcvSUt3PKiulWE3zDLtznDJf87gOBRxON9+IOFCzlWcpKXs6l1Mq3ctua4YZPuehC5m1B
/x09KjQy0ki0LHz3QjPB4wpuRKYL4LF9Zot3+ZDuJ2s61qZkK6NySyz1t6/9Fsvm1RxlO5CjLzgM
N9USOwDeL6v+iuESVpkBLHKJalq3kZdfUWna3ABEJz2Mvi2rrQmdJ2KpccZyE971PeMG+XA7GF+u
q9KKez2TMl/g02rrZGatJiLFqov+UQ3UKrADM1ZqW9RDQG2zOv4Ui9bBN7zUKYZ+o0VxZZHcqRkX
D/CQy2hOFtXcF03urUiWERCDgyhk957v/wc3yFGDVkDDPgq08LTa4Kd6EdHUELTGUyF27mglga3B
h3l9N9c8FDwQVMwMGu8g9FqY1KmU+s5IZ3tnARhntQnVqVEv3dLoytfKJ2ic/Fx25ETqbR30v53c
Zv7b9Y9YsbkknwiV8MSM4i8BqcpujMqmmO0U8VLX/q6AUlK13eD9/v+Ts3BbVZ6lhWJUxBZysrd0
aIs07z1KzNvemraI7ucDWhg8FoPPp88ZmsxlW3XgDUUSzWpa5aQLldeoiG2gkLr+8+CP+z9f16ms
xbpUL+AtOiJLsG6t6qAFzQN8pokh3PwHOdSXCOhJF160ikcdA82Tj66EgWy+jDKhsybU0m9LbwN7
0rXs83V5K6EMo5Ufk9Iyhno5KpYNcTils9OwoDfulf5T2m8lylau85mIhTXpGrW0xhkVqof5hXG7
vSWNbtPV/8E0ShTm+NsiMlsGnH5oSvk4X2cVljUGJQfvNRJ+Xd+tj6HHC5U7EbJQg9QPtDqa1aA0
PuouYOEM8ddMvJGkz0py0IB0Kzqnbx5b62Bt6cZKGoaN5M0DvCRTBOoi7JwCIcniDzQlvYbI5tjX
KRBsjzHJUDgKu2DDIa55AcZxRAbMoZW/mGdKO6ibx2pW+aK/8SL1IA3DX/RU3IF8ca8yXCdO6g0I
G+/X93hNIxndh8kB0Aaa/RfWsvB8IdZrzjEa6kMj5480Mv+55ce//StiERgmXZQq+qwqmhi+dGL6
KQp6p9ls61tTfE4LrmWSV8z4Ls6L3FU8GW2GLawsd8qnPSM1N1Y6utc3zFjTi5kwmuZBlSaB5Y6V
BhlZWc2BugykMrchkCx6u/I0UAbTuNL2XaDpe7Mrh1ezLbrHIkliNwExjf9I4CPtUAybkZmpoIZg
a2hKwwYNNHdFrRJGpwqi+BmmYeVBIAG6Sya5OBR170MeLYrDvdcZ060aeemXYZIjRnctr/zSeFa6
MwMpbexGb0JGI6vpxVL74q2OrOm2o9fN7ZpiMm3yJgYMd8AJ+yRMioixWF1JNdsnufFD0WiL3OVy
nh+FTLJcfwjgK+nlEl8pG/0eTr7M0Qq1OyjlYEW2XJuUd4PgueqUcC9KpXcjZN5NnAvyjSFoO6mY
lH1WGON+6guLNjVrfILgbTqomqDeayWvLTtI2hwmiiwWX5RBz3InHVTlOE719D5WOt2mvREVz8pE
fdxOhqDx7DHKgAemOfyNqRHp0JZp/E3wQ8kZ21Cn54jhji1modWIwmSCeU76Aw+zfIDKUIRmicHD
UGRY5j6El/yxBXXwBqQF9Z3WNi+yq6wd3EIYzEfJbKPMHqJxC0VzNtxLY2jxhOPZgx/maXAeJjJF
E0G7zlc0AIbnY+eo/ati7sZ6Ix5c8/OnchYWgQ1UxiEl+2JW/s6Y9rnFwBt5+P6167ZoMrbWtDAN
GV2GXRMTv0BWaLfWYAeFk6S7st4IClflSEw/6Dy26FNb2IbWtxpFrlmT0gRunrmV9lCopm1Ix+vG
Yc2anmrK4owS6ldFr3FGxF/3Q2x8irP2cF3Emp8wdXkeKWF8WF6OrvQ842qVDCwdfhJcBgHpngIc
A7PYC0n+dy7mjheZN4W+Vb5dU4t5PotZ2Jmyb9mSY1m90CnzFmbSvRw6uQBbLenGKDlSmtvwhWvH
dSprkTJL24ip1I5tLIwS0M02SfeCLr41SVl9qi1hC3tlTdxptL7QeLrpxzoxSJ5plve3zuvX9mn9
qqvEtPvc+HT9/LaELVR+VCSrrKllEtqCJwywrx7vCvnNC7Y2cekPP4YUyGjNuGNkBZeK0slSY7RF
A95AWP9KTdhDWmo2ielvlCiXC1rKmf/85PmqmCVoMhbd9IIsQSdED28jM833V/if4GuYamCwnCoV
vI3LcypLWS2GltEHYbRsJbdKenVz5/r5rG0bak4YQcQCQexCCLH7kIpBT6vSAD6OX9xriXffNub7
dTFru8Z4qjUTaXE4H/QGJ7tmADsagMxGZ3+kZ286rRc3lee39wH9cO/0WX+5Lu4iwTmfkgVwgoQq
8NZfpluCLgTOJhwTJxFIRjU3jLTn3TedwdzxthXIPxkPSe/W3v663KW1+hBLLyVOkzODfP5cOfI+
07vWF5l7EsJ7s6FuENcjiatcq59NCFWT96HNK9vIv1+Xe8FIBCUl9QpcJXmAGXNkIbi0prEJlZbY
pgYT35oa414Ihq9Crci7GNQUm7b2L0LUTV+avuCBFI2qU8fhJ19R/uol/10xq/hR0MfpEHdiZPs+
mDDXP3HpK2bSzBkiSaWwAsTwEichEcRaoOoAFJny1hRf+i0agmWcuvz9hRGFfC5Q00AiaSUdYuHd
kImYXpKUV5Nb+Fts2Je35nwxsx6cqLMaZepUAG1gzwjYfmAnir9XdXkjW742LQMh4syJaJGyUpc1
OLluOsCLqA9TxLZV412L/1KUz0IGtLd2H8ufy/6uhmgPEvd4E0Zv5bxQYs6JSPAD2uJ8iZnR5Ump
gCkuS98kQnqPS9PtDPW3oZHT2lV172hav7P6z14MpqT1sIkRpl7epvkeKXPpk2QdMHvnnyDouW4O
HUptjAXxtRvDWluGt40KWS/1eeGpDagGRlxj+nVKycny/SDvpnYnTG6vPsuFUwfHkmnK0bNjmUdY
dOiMt2x47StXEen0EWKn1IJ9b6rO6Hl2Hr2q1XHMQnrN4biqv6uZ78bCQ1P8laq/6urVMp9U6xCN
4sEHxRCwiCR9bY3bLNsa2L2IwdHms6UvtDkMDW/KEpZe+rEb6PTeM07rU0tXn4bWVdrCHaNPWrsF
cblyic7ELvQ6GqB+TXrEduO+7ZkbYR9fmZxC2fx74BI2Ap+NA17OX019H5u1jzhqNnYzMrKR3MbD
YDedI0Pcp48/RbNwr9uhlat7usTl6yYsmk4Xsk6ztUF3/AIqdCGl+rDVnXBRzP7nBOdSCbErTYAL
x+qNo6fHLXLGCfYmK+XN/JolvyztVmpfDEOwY57tsVuMX/oqdnVpLys/SUbavabbctrbAnFZoTz0
w6EmDyTAAnJ9Hy4YhZYfuIjMaBxUtVxi8zXi2sa8JWVhZ2qKOO68AczgrwRm4yqRd4b/PIV/5cVd
nEGmIVKSHyxnDDNbtF7aOW9PUbwjtDMe5Vrf8myr53UyMbgwAmBKQOZXs4/+JLuCQbfH5zC4KQHd
BFsyshgIMz6ZwGkFPuDNX8DWaoefam5u7NbWVyzuI/mMwYg9vkJsDKrzP0sgYLM23QjGLjrQPs5E
5+VN4yMIB8tXRydaU5FJg2Yn5Usq7wHVV1SKP2FqGxYUf1+N/JvIhjPlzD/ftQEyKOtbX4EF+Lah
HfO2nj6/l1+yWHAOyIei1HxJ3U30QB3bWrWzuLwz5VvLI+itXEmZY+Ansf4kint/ehzGz6rguX50
bAGTimiektvbCiyy2tylWuNEoWIPZJzT5KvB2NmYb443zM/ay2+mNkkkS/X8w52eeGUhTpgy6Eco
3euvnnwwjG+CEthVrR4GMOC8bnKA1ocTt5W2WkZW1YMjAxkekKYL0Ezf7PS8CyGTbxOoZ9qmzt1U
6H6qDfhn1w/mMpDGMZxIWpyLb3qeqlRIAr2Jh0HK3M6+0YYbvdU3jPOWpIUvkFMOzYuRBHy56+Eq
pwxImeRZbTeC5gvy0H907X+7t3QDalaaxhhgdsLSc01YGGX+Nbkt2slNw5dWiHYQ04AL6EzCoyQe
ZOXWD+9UizDkPbG+KsW7YULc2P7Vjw9AqNhV+5QxlReVZPfeCTVH6+X6GVyg8398MOUu6rjgCekf
1/hE0XQl8UB94oN1wXskT+calfHiSwYj1oOyj2V1P4gTU/mGy3DlX7H3o6oEcJa98DBZnZs3m9yF
q5p/8kELIzkFajkAhzwTwJDBGgsoOho7sO7rQHZI2DKdf1eLz32j20b45/6UND4D1FSNAXf+6J47
2YtUToU+TDEUWROAPSA8MFe0a5JiowCz8qJjqIJGRqCWgXNlRmsRDNaxrhkGFnjQhMgRfBII0RgU
cBQxm6d4tbDn//UOnjejBVW4tDQeAfoC+vy/LHgGryQ5iZleogV5pVJbGahidthE9Ob0+3DKdnmz
BWh40X6NkkG286+cxYITxRujIEVOVNXfB19xczrxlEZ35YGmtFx79fz+xmQYxBI7J1WDF72XnkJV
3WtdvAGQtL75J9+yiBXa2Eoo5XDI7Zzs0A5ddSPqD/lk2Jb/pIBHLaa3hnbfphs3bf7dhUXXmNlA
MiYPXMeFXic0kEjhLDeObnXJZ7JrA9llfWUnEhb2VKLwGooZu5xaj77xZVBu6vQY91+U4SXNb0Ei
VeX7Pt9QobXw/mxdC9sKzpofqCbr0ozP0vTFE7xDIt4K2XMV/k4aEPHAKfxzCDT0iZ45GR8Fv8Ey
N6E1vFr1kZWqOvfCU48pHI55Zm08WucNuziyEzGLDa3EKhiNWQwdEE7RH4J452U7ZfiUKzpIlhtZ
hYua6cctORG32EmibLkRCrxUnD9L5E2jBwDAQ/9XEsBXpOzSDM9Ia9tPytR22h+uO4IVt3+ypTRg
nNukJEoTqUkwu0od7BhjeuqU/KFLzI1bsCVmtv4nJnZKYnJcCWsstE918xTpXydvI027etH+t420
m52LyEMxENuBU4snwRb70umEDQlbi1iYszhvKPl5SGiD4KAMPC4H/xbK+d31I1mJW+k0IAdGRzp1
uiXCgl8OQjoTXJHPVqCwiWzPfJDKBpDaO3LqG8HYRwZioezEADNqHEkSeC/mRZ+cjK+aBSV7TqaU
brvxtxbIx6w5lvng6FGEA34Sp9YpB2ISWqgF4yAa9cEcXq322Go/LfVRVH7mxk9BcVX52Woyt85z
V+3vBOO7qdOc2cgbMd2auTv74DnoO/ngPKJlv5hVKYrl+okxVjIgefNDgQfS5g9igLbT8N33o+wu
GKeQbnrxyQzaLVbItWuLDSJumF/HwOouDLvR5pKnBpJGMbhId4Fpla6sVOK95OV02Gq+ZSdZ30OX
Fr0GSZo6ek+DTxxqMq4eUFLJ2LoAayYZiFCLljB9nqT72LmTnRE4tMpoFM2ekm9WwmBV9tWPE9so
P+vmTUn7vWG8Cqrw5+p6dh6LfSDFxvs25zyCkhSIrDcij622u4lTAMCAByyozUT1hvtZSbucCV2Y
aB+Op7AREJpOu4wUWp8BWxFmO7A+YSeHdFr5bBrZf1I9YuWPbJ5M9++56qn5oGT6wM2EyNKub2nb
wsiAzuuakO08ZWP1W9XTT5W+1diylkVF1/4n2FxYab9TkoRdnh/Vb23/TZJ/+5boFuZbXt00EbwD
00th3JXtYLfahjNcMXpnar7Y6UBuaxKYiNa11Em7bz00B5uMmhe9pfjAMynLndX1svNGpES42C6G
Kmx8z8cJb+sq5vfKtKUgs8mRGnmDTkHwF7jTDCECOEvEADsdsc1X2SJTmtjT9PW6PV63OB9gcACl
gDO9cF51lhVpMXLT8/bzMN4lyo2S7DsoDIbp6I/g6N6lqhNnN9fFrqXf2JMZE+4fsQuHFk9wFlgZ
D8keqlQ53sXYlTAJdw00EFXt0lnj5N73LjpITMnmCdUgwwEJ2B79QyJ8SmVXNhyPkSnSkI15V299
33zwF46DbjtCMaaDQY8+vwx5pBhlILArutq70ci8SwPZX/vsGTd1/G2cNpzvBeLGh4qcyFsoopD7
SR7WbEcUDkdyOFLY24G0L5guEG7D4nNnvmraQ9Mfg6El9fgwGnQ7+r+iwQ2lF70ot4zBvP3X1r9Q
WX3SU6mDiJB05/9xdmXLbSPJ9osQART2V2wkRVK7JVkvFbZkYd9R2L7+ntLc6yaLuET0aGy3Jzqi
E7VlZWWePOetYPOuyeZAgctj8Q8iuSl7mTSCZMpzPeGLVnzu/+Pq/06+yBaogWB7BNZAR1YVUun6
IaNVYNAjReErx/Op+rSjj8RcyXJcXHnfMiTAEPJSLmdiE4ZcJgSF/RwoxWIKRu0ODU29zZx67t0e
Uu7saOugDPyyGpQHddNT9LU5F33Rt33cuRaKRZBvtwX7VAKXzND1AB2RmyH+0OqHKPy8fuouXO25
DZB7n2/rydSpbjSw0draAyEMZUfNHeWPRMczNSFbNS7eu3D6mTAJ2UFlV4Ej6voniAdL/ALB3aBA
2xmZhS+AJrlrj9Rp21sIUO+NbvR08PhN8So9Io9cT/cyN4nSNnIg6BYAUkmIbOtMTdmsaCWgjOFs
bCTcbxDrCSkS49PQPUZ6Xz3UsqTnoLapWOtQHTxGByXU0q1Zlb0asEyTbxL0xXQrF70Y1fMvQ5oW
Yn2AMPNWtvPlMMa+HEsVYEo90TfSbAVV3KzM96IJZEHQKs5rhWIHaG8gzWJOZuEOc7iriYW0/Fq4
IiYiv0eB1BK6EMEmetF/KbMJ5W2mF26V51tSh440HpqYoBeLrniGJUvodYcaGvqTCEpwwnyVSYZC
FyTJ4gT6WkOIlMuNXj6E5L+xw+UMeZXPuiBdsjJLa1HPx7rk8l6RP+S63rajnDmJvhZgLh5JzQYv
LzYCGPdFDmMiqZUWmSmOvXVLAV7XZ0eOtgp0QvLyTip/GGyPsCfvf0T/XuYTOgInloU7py9IE0dN
VrrydDTro1LsiAJSPfXWjJD02F4/9xdxBt8lUBEC6TrgywDFCgc/0aIwn2T0H1S2dtBK8jj1z3Zf
+WFYBghz0No2HKEuerAk66ZV1hoFl9wO0o9QtMJ9ju42IdyIWaczvPNAlUbsF5D5OqRUAzuxwA0n
v2Gz7rtwjQN7ecQWuq/RIMbrDsJulcZJjWiIEY+p/jwS5I8mxRshNO2mRngw0O8xpfaNXKmuTj9z
9ButzPjS0QeJIWQJCHKyeDSdnxYVQu5m3+G0lO3BQu9gu7MgulJbk5MMW8v2LaDUaZCpXg5JJz1I
y7Ul57eJ6HghIIRfKK+i6CIseWPHoCmS4RiGZKfkDALosaNJXxF8gyFts2mn0SMSDdeHvbTSNiYb
vVCAFwGtfz7qOW7COuIXDLG05JB2TY6MdFcd7dx+mll8ayYIK1O7W3lJLLkm6JjAHk+D45o5N6uo
TZHFBFx8Wq06Gisc05ju4nFwZCVcSbXzEQjTCpkJdAFAj8uEZgIPJE5ewrTSGtnkyMpe/7BbtgF1
qteVqDh2zc5s1rgiL6IxHFyekgR9IzcK9r9zcyyjDPnlvAQAt3mCEoRjge+vlFNfserN0N73toye
IhqEyr9l4RUtC0splUZSDxIst/R+AMt7V4AwBxymaF9duYiXvDAGicsLRO94iYroRGmadcXO4R+6
Wb3R4sTBzX+IpNBTK+gm5ZqTV1FQWo/QvtjPg/Fd87++bxc2EPql+XODg/AulAcKgMpJVGCws/Te
6cdWap2qe2yTNeDQwvmAHejuQQyHdzALu4dZOUVlDCMtFJR/rd6Hq3aNWvkAkeFWysddRsfN9aFd
oN++FxJNi7xOAJYGsTakVaZZWBJspmArK7cxMBbhpsm2GtTOrG2EMqL5qkuHwg5IAvjU5OCho5t3
TFpZ5sWxQ9GOVysslO8Fj8hUe0RbKb4jibw83Wjqs6kfrYa6abRHBSW4PuzFFf3Hmi4E2/041XFS
w/8XJTh55FdQVXsg0nSqNZe35BAIMJuYWPQXAhJ9fkJpRqaBsRlVJxnswsC5JjZ7hKLnPlLTx9Fu
Hq6Pa/GwwPngGcaZOdHecm6vlUcZdSyldBVwooRK5VRtkDLZ0apjgbpu5dP4kRYvsRW7cvx83fjC
pUZObQsXedoPitzkBLaLEKKOyUGBSPl1E/wEiP4VgBYIPmjYsWiLOx9e31YVJD2tEthUy7cS3ss9
IQqMd9fNXBQQ+akAGx0BvQ2KpshsntvRmab3WjfBvTV2uYlRcXJmLQ8fciu0vV4fs03EymNiGjCu
hl47aUhZh8gI56H+Q8Jls+vL9X6iy8FjYWX8JjIWVzyqWdVq+WTisVSmLQMAS0vpAXqxc+HZJENs
bzZqutclmqzhvvhohVnXUPTChWZDlxpIjfPZMOLUQNK5Lly0eZDmdkCLLJmRE2vRgmH9yls0Da4t
gJjkwAKcmRQWGsK39tCPMGlao1dXP2zo4AFu7WtSem+qSDtFXeQgshmdjMibzAZVMSUrBbKL5OD3
LsBGQHSMJyoqH+fjzicEaQnDYWpUkJlBMnZI0UgFBTG122tyDv5uXHjaLzs2kAppNhpIIRSl2Mb5
fWMZ21TvHAqdu8SI99QyNhGRnLFazQ0vnTpOR6Kh89BAikQIZfuWJeFk49ShXo9o7oalbwl1TNWj
bfgj0aqdFr8pLRjHjOGZ5CBrBwVOI5OV0G7pYOI4QpaS01Po4tWFA6DE6YzAJ1YlEGxqyrhtdDR7
qm2zUlBftoR3JvoU8Cz/Du1PQizFbOuM8ZRBopGtpUTbFqAJIzNXPM3SDWEC9sFVtiD6LnqAUVal
RG/AZGNFBE50G6efcVkGWu6suJqFnY7WHLz1uKobekuETVZMsZ50SV25ZU0p8aNYzgNdBvlhz6Qe
ycXJfFWYomzzyKwOrdkqB9S3lL1WoJ+1Vuxw5QZZGDeeumjcQQ8ABDHFGB1vsb4BnLFws3h641lf
W2qOnSTvrHYNJbUYvqJchPseOT3c+cLQS6mCijJlwBo3Th8faPnJpC/SASn9poOwrQB78EqUsUCS
h/TdiUk+/JPdEyesBEkvTIIPz2tekRB5/J3WDt62DtuDJ8K5v4n+SPcMjHlr7dYLM3tmmocKJ6YB
uGlAOttXUO77WctuRjKnme4GdQ1QtxRynA6RR1ondmhOoYnLYEdCp79UIyVsj640tjtWVo4qRStT
uhS4nZoTrspBjWKIHmNGs+5tbkZnrp6G+FGWvJKWTmkHK8dFXzovXJVSMdAOA9cs+Ls5yROzUBG6
IbNmMjdvxrHZtHVrtT48g3HTdATghRCSaAFYcZsXuWrIvaTbIAnpQPYQO0OlgKEyVRvwkiP/hu6D
eZoeyFTKpqvOKofpEbXeVEOhmVtwooy/UmUsDVefQtWP5hDePrTCdN/Wdjd4pAELh1MbfRn5gFc1
N5lcSn7MT6cKVUBQGzNZ+bQ7ud2SFoLNaP21pdjro6Qw3Xak1q0u1Qm0aBQL7auhJj/XRMnedBml
eFdSrBmPx1YOZVeLFQpikxLIKQY1MjyHJrSFKWbU4BssdtubFBVYEH2Hv5QmrlAWN5ontVYH4N1Z
Pfgs6eR3YNHg0jQ5NkqvQ9O8EehRTW7CAXwqTlcN6AHL20GPNm0u5dDCs8PZ0ZRM89IWLK92TUAl
02WMzMDQgm0LXclFDQ8sT/3NkEY2CvZhYn2WCrqFJmbaX2lYKbtcteMNkk+TZ2c0Mm5kWyk9s5t6
zFuJSUbjTTIlHm8Oc+W0M6jLZC3/U1cTOxozcA7QIE4oC2LKIuY0DWjNc5t2vxR0R4PELWybD9Yq
xVMZlzNkfGooUXSWZH9lOqb30SzN8LZRRhnKnGCtVZ1Bmw9aN9d+36TJDncars7BtjZ9QcnoRlW3
yzuW3ABhX+yQPyU7uRutX/VYDbFDiigvg6bFDpMaFGVvdH1S82OhAzVNpD4OvSZjxV4te3qUSSXx
lgjFRCcEkaUjmhVzZNHRN/1GmomirmiD8MZtprmuvQG9bOVDNSbR3mgmVXPraq5npxjrOnXQUNKC
EySNoLscDe2tpM8K+i3GeHbqup9zh6glUe4rvS8qnw0KC49S16iHcSCtr+Jt9bu3pxoU/EYBJAx2
xir6evFUIkEHHAy8ufr9zDxxOk3TYffkFW5l2QAt4yaqj2T4mca3auoUyVYtv5rZm9SDYa1ptyw9
efBYRuoQSB4beDfBr5Z9hzbJFAFQF+uHtu9v9fAzJbmjp9WGwNw09EFJhj3QGU4L2uJOWyP2XXCB
KqfARRafaKhlCC6wkOQ5jxAiu0xSHOJugOYbNJxKSDdD2um6A1zw7pzOCoBNHTAdVcxcKlKmt0on
IXPJHMO4rXLDjdvtRJ+puoZ6WxoWcmZAvaEbEBRuwvVcTQPcZh1WLm01ZElrrbxRZDRVouWj1kG0
J8fMm0MlLZyZGcNaU+rCdXkWiAjXWCb1BJpVCEQg57y1at2TMMHdCI1u9f76lC6ME5LfoLVGGyCu
BTHMV8fJbqwJcotJX/g01yuPSOWTNA5+YoIuIZP8cVyT1l2I2s9s8tGfnBczTAzwNcJmxgawU6kI
2J+uj2ohTgarACJyPAtQXBJ15Ghlx1o7tSj9QPtTKzIHZDJAdK2AQBfn7h8r4tMQYsCsnwdWuDOz
calKL3Fq38aF4UpmFpihtulDafOvBwZaVkDHOAOsimzA+dR16tTGM3guXE1Hg4TMEGjQXRYrK6+/
hf2ngs8a3IXIBCg4AIIZVCCsKqoQrimd3+jbJNIQUT2baxmipVcmGg7wbOIsibAneI/JGCu1CmOo
Y+IQvdXgAkAOfpoLHS0XGVTHBiPEV4DtA7AUY9AooKAIQt5pz3pQXYRheiiAn99HbW9vo9CIfEqr
cB/Fg+QrWgbloqo1Uuql3VDej5lh1Q5p+mhNRpB/pZgjONluYuKp7CrFgC4rNEujVyO7t+gXGXdx
68/ZfZQ/Gf2f65tgYXVOd7fJ76OT85N0MZFjbi6iR2vc2qU/Ny9QPrluZfGUnuxuIdaMdaS4Vb67
GxPptCFBlieN1JWNtvQMwj5DboXYqKCaNv+Kk7HYfVzoMmsqtwJvehfN4DopwOfyHqkF4EfvQw4G
Mi/XlJXAfcFBnJkVNnjaFjlpEphl6EWt8md1mjYZWzGyNIMyJ/QBcFSGKJJgpMvUduplvG57FPZC
NbpLQ7bivtdMCK5UKRvclSFM5DmkHSYaPYCD798nHeBoFFTRgf7mJbvzJWpq2eyztkM2QK4ei1b6
FdIMlKnVyuN76RCdmhF2NYuzxujQ++6CcbrK7tAZgQjimADRaftq/5obK650IZjAsDAkNJiD70S8
4fMa5ZZcRxqvm0B2UgIfPZt+N2o3pKOema9xtS2aA5zQggw7hyMImyGZjdpgCl6mFOUpZc58vUZL
RgXiazU6VmvgxaWrCXq6f60J+6Lu0ZELbp3KbaS7eWgdQj7b9NjpQYSSdrHmxpeWDs1lwOXiBJso
b57vEC2NyRwNM6wZfzTTt83NOHxlybM9UK9mn6O2hklamkwQFxpIhoNs+YKoRlNHFBpD8IPG8ejr
Ja2AvtWAw0wTiA6Yk8sM9vu6N1xwGEjv4XVmo4iKSF9YPjA7l3ZpVihal6GjjMZdGOobgnefc93O
0sg4dTYSbwhdDJG61ZomM8ZZK9yi9ft539LGsUc/avDsWRMkWjb1N7MtBkngZVX0OUOQaTZvpQyy
pPjHZERORbfTvy5wAW0AWL2GUSG7dkGZ38uDNdSShdeuvNOTyR0gkqofVOWl6R/LcqXkfVnAUECQ
BU4LXigBxkE8alCMUfpZKiP3Lfgd7P7cf/i3T6G3xuVwgY2ESjG8IQDC2PIoOInlrVCqVBbNeey+
6M4xCBzn4Gw2jutvV+5I++K+hyEURb+fPYAziXckoSQrSVjFrnf0jsHb8T8/QXAMjg7M4hd+/P/9
jb9snJ2DX8H37//8S9/xC+dwcL3tw8P262Hr7R9eHl4+X7bXd+8l5z2arWQI8YHan5NFipnjvO50
jZYsdge3dYMAcgjfP9u1Y3KZy+SGAFHj2isGokchcJSHMk/zCZPv7T0v8AIM2ndWIqClFQYpC3Rn
wdyId4TY+tSoNoCXcR27qbPfv+y943uwef3QnFd/ZYm/E/dnESQfzokl7s9PwiAZUSy1I1jaH49Y
NtdfG8qFi4YB0HIAZQg1dw3Vg3MDMbxXgqcDN+B5b8fgj7PBdnC3ayHPhZ8U7AgDUfq8jNISdo7v
77+fn59DZ3aeR+dxdoAgwN/x/2DaP/ju9umrcp++ngbIHwzO1+SApYL/YyWsIMsjVwGcRWmdF4fP
R96AwqiIWgU7hR+X3d0O0+u4Hsa+dd2V4X//x8R1BHTyrzHh3h3MQh71mhvzsPud4HGDkwlL3tZb
MfUNTLswpQFEYwLhCICIcOlCPSOcOrvlpo78BAQ7fuy5I8DwMD6P/7p+vJfn8sSmEKOFdjqytu5g
M3dUB39AKA9/vmC0KeQs/mxeN/eH+8PBX1nEi85p+FrohPwzWOExwuqeREiPYlt5x9IJgufNT/d2
zaksnvdTK9r5VjFDBQFZzIfnHdGiCg96v8FO/bG2TS7TdsJwhD1pINZF4Z4bevOC3ca5XbNwqU3F
LSAyQhcDsucoMJ0PRU3KQkrB7cRXam86b33AfC/Y3H9U/se3q3S3/AysXL3fT5qLTXliVjj+qUrz
fFZglu+P1Hlj7tsLdAZxHUxu5yGk8TwTp8LBTak5AFc6Gf76CpoaiEOB7sQxUIUqcDq9lYvpW1/s
2ocJ94VVID4Fb/H30vJr1Dt+/4GDww8Pv1FxjfLDyv/An/g54J/fhwnHCT8eP8bXz5PBz8uVrxKh
OFJNa6T7T7/q+9sC7z+3N/8K/i34hRuB/6x9gcq3tPgFINJFBhc4SMQxwryUJfBFWgNaJG4YEcX3
D1zko/OK0d+6N9xNeg/BWlBzEdMgsaqDStrm4Hdc5MIJUJs2UnsLdnsG0n2Gxz9BV4Od6r6ahY/X
p/k7/3I2SMGY4JW7pJCSyEKOeF86d6ETOmiqcnvnD/4GySj8GfLIzcd4HQx7c7h3H3ePm53vY/hf
Xw+fmJZdwA/Sy8N+++A9vLzsH7bM+Qq9wflM/+0LAPExnxQEBDrIXCzh5OrpkKNsoqQuKWQKmYgp
LWt/VtQCGNmRMnMzm3O8C4HrXHGyC0tiALoJ/CmqGIBxCktiUameZm1I3RGJVQdtMMxj5fymT3py
kxbN2vNj0Rwe3hr6HzTA/oT7q2Gl2fQzctq99K7VkSPZ0LKijrJGwfMNBBVW38DW5lqKwKWCZuXc
FYZDLKuUG1IalBoNl6HSFRcgLgc1lRpE0ltIf7RFMBavBA9Xw53IE9LeAK1c34WXzxLUaU6/Q9yF
6WjLjOI7DGBULAKIsx2Y+T0auQBQqy0HQtImHKfi10XvWPHBllYSOdz5XpsIYWe1s1RlE8EHaEoE
XnUrdJD8dQodOJ0CuNk8pH5DdP/6sPl/9JpR4UagasX0ZIDRboz8pLppUGzNokDqt9L4878wBQwl
UuM6GktE0Z2W2oxAuiUFdQmaasJNRfysiT3Se5SuXHR8z1yMCgh2Q0aJAdV4YfNaaWlqYUNwVuy7
GUXT/nVeo5hYNqHyE4LkIRKI59s2kbW+qAkaPyPojE6jNylfWfh2fcYuAxG+J+1/jAgBXdREdG4M
YPfk1pRbMFTJrS+pIXvLexvIIivRtiGgTU/FCE2prKqGQ1fVZu+PTIp3aRbraw+hi/tI+CAh0Ksj
MlexJmPUxDNlEH2DK9HydLo3+ydkN+14V9tBzGzPMI+x7gIMtDIj3MDlypqAkQJWxsVXzqeddKk2
mzk+wExat1PcXPJVbWfIR711SzQKlJJnNyDxA3Mg1L13K9Y5mvCadWE9pEmb9KnGFi7lTdTdziZ1
SPzbmrxheJWtIGuCtlkZ8fI++2fAwozbQ1r3RYMBq/Q9Sx+n6phrX9eHtegDIP/zf3MqxNVlLc9K
xU2ADk5uPkCym1t3/QxWRXnl8lwbDP/3J+9oLS9lKysxf2oy3ZbsXYJeGeDrK3HboiM9GY/gye1U
VdOm51YgGg4u7k7bDJZrolfbbHzTXnHbPAS7ticEt13aRarrfPbG+R6VZs2+hQLNWGyAc0m7G9Bb
XV+sS1T89xH8Z7UEj11Lho4+S9grbGd+o1+to27n39nvcFfuksfKaTbpMzbkb31lVpfWDq2fBGlH
0BdrshCKGmqdNRQ06m5VPcTDrzABLdQakcWKje9y1Mn+YCRV8qGHjTql4ORLHcK2A3iYrk/hUmhz
MpLvbM+JFQJiNeCEYSXP1GcyqD7rPLkfUkdZq58t7UQOO0ELJTqq0A1zvt9BAak1dgSSNbAshk2Q
g8lpemMxAyXBfqCb68NanLwTY8IxVjIdnaEKjA108I3wIdEmr+l/XzeyOHcnRvhHnMwdhQdEVAgj
Jq490h9zA5IK4Jaga652cTSA0KpgrwbUU3z5WF0RzlOLK7wCc2b5Mfboe9NzT1f8piYQinjKwF+n
INs/Fy5rgN+5i8ZfDVv5jMXh/vMV33nOk+GCRraHchm+okgO+fBr1G/U7Imu5d+XrCAhi/cEGg0h
MiJsE9vGHW6k6Gzu5lst9WzrVho9YOyuL93SjCK85vUtECmiNnO+dEbVR+2Qg+K8DUc0qf9sQZg9
JCsyKZcpNrgnC7UE0LKhUeji5TgNEHiwuRVFBqEby+pMA71gaW1TUoNEEf4/BT8VCht+mFrsaFlz
5cvJMJXH0eDs9SraaOs/g4RcKUiAy9Am7pxEzLPCjPyR20yHTAUNQQhc6oVcB+0Exklfs/KuO/S9
OgJwn+sjIpNGqzRPU4tQXvGDS4sFHVHIC6tI7Rli2Tgr0O7KYqARa4V4BfVzBfyXgOhOK/16/LiK
9wqoHRDjoDUHkb5wr1SVotaSiYmsm5Ch19X8yipdW7mQF42gqwkoWc55J5LRU6ZFEpjd8egp2z16
SZywWJMyW5wv8JiD7xlqMyDwFLZdH7F6nmOQp3ckRSfTe6M0jjHqkzfWaxjqpeHYMmdwBN4OdSxh
zijqDvU0wTulU+5Y5UOf/duCPnY35godICgyovlGGIxl95C1yTAYnVNos13SfVw/pIsjANUoarWA
DV40v9phMoa2FmXuPJifICxC+2S0piD9fcGJW4tXZvE/vLqhD3C+JGVDoIySJBBVaOlGAY6e4EWb
e5LhqfpLmAxeja46S3Zs6b/YbqeG+ehP3Glfhf3UZGnmmnXxq+9NVwvJyrFZ2m6nJoQLSmkzC8oH
GFtIfgKq7amjL1l6MOkrty33lhdziBZl4NdMqOOIOwE0V6aVzGClbEyFulH9MTZ4tA+vTZ/c22No
uMC1HeR0LQpbHB66PhQZnge4HGED5ig/drSH2ak3IlepVS9NzN/ADr8U0uf1rbi8Tb5r+MgmoYon
nCYZyeLCKOvM7dFsbtCDWd5Nxm0U74j6p6y3uv7AQWf99rpZ/l+9mFiuNIxyNERuRHp4LS4nBAUY
odFE94DO2sVnDbZsC42XQ3Dd1OKNiEZ7tHIAGoxm9/PtWEcaKacWrlyq7dshJq4yqIcOusPXzSyt
GRL9f80IEXvWaqzsDHjyiaq9ow6jm5uQRgXHZsKyldlbsyVc8loKOjuph62++Gll+yI9ZtB5WlNl
uMSF8VseVVdICKCD9IL1K8zjqVVxG7t4jPxhbeLWMnNMSGEyA03PUXOfFplX1r9j4BeuT+aigzRA
xgAwkgbyW+EAlFofmTWaxdy6w/OuVZotDZM1Irs1I+R8YySyWWBnwEg8pC8DlZ/NfM3E4jbHXYWG
DR5fiqAcaTLtcZZwk0wS+1OH8a4aJhfs8FtreK+bfmWnLz1E0In/15owIFXGI38AD4rLlBmBtMx8
pFydcPhlRdIr7e1bRX+9vk6L+VRQIgG9DGQadDWEw6WbqpTHEkyWUfUwzLmrVPEP0ypfChl4RShs
6IXidUUFUTj1TbUnjzDNY1blr5MRLM/1P58iHEDaJ1OW1bh2bH1wawlH77arfaZ3fjau3HALE40W
NYUrVUNsEX+e75y2IXOdf5MVj1AoaTeJ6UX61jBzL7TepTVk15o1YVljZnVosShwDPFeNuYfdfg2
hqDQAdgQHDdGsb2+pgvOxcTrAQNDVRuBg+Bc2qrRZzJAughUVhvk/Zj0qXeP1lx71+0s3K0AvKM0
CqcJUIAsxCfa2Ehxk3NZIdCINc8G2vqlm0IDvU3rNKCfYtVKvnhpHoEAhbQPbnMT9+r5qllohLJn
ipsum+/H2o2KcU/8HUv8vmtXhKYW9qLJ9wcA3JAQxhDPTcnoGwhlLmjVMms/Iq5wRgYtEB0iWjQ1
7w1trVVi4ZKDQQ78gwwieDCFsUEmeKSpBFedDGTDJAtNJoM34JxdX7OlvXFi5rvCexLaNS2p9I6b
oXgWJe2xal1aESi3rHiypajEBBIdZTgZcDUIBp5PYG3rDDKQkLaa0T3n2qGUpU5XkHo/ZdoDegnj
Byue1A9aG10A0oYUmEqug6tFRlGv3EVL1yDKsjbKgVhLjqs6/xYpAqlJZyn4luRQWS04MDuwC/DY
3VHVQJLh0FBPsetf1+d6cbuemOXX18lcg7g1H/uIIH4fpYe6xEGMjJcysjaSPd/XZgLqz1Vuaz4U
ISw7GyrfZic2dTpStS1UgH/Jn7Hyx35DtF1oH0x7Z2p3dveD5UENSXM92Q10JQe+5A9Op1lYclnK
FXMaMN54fI/l94EE2cwFAW502Q1tiJGuJVnXJljwq3NL67g0YLCcJPAVvtbzj5xCKrBM3CF/R2P3
9fVc9AnQFP8mIAJWSLgq2dDNZVhiG3Uyun7bbWeqATrmZaivoKPuuq1vB3OxkMgpGOifgqsTb6g0
HGkPGogMqqmVjNw4GiGGYQKFZq7lDlPohxaCiyONBnIDPqEniSoqOgA7w0UC2MYlHuW761+0NHqA
DCBfjaI2l74931n2UKHJtNCws6jlm3q115JN0gaWlG7qfN5cN3bBIAp8K6SJ/1oTM3qg6Ay7KtaR
nyrumFI4Ut3U4L9/gPNyo1LzhjzxioYc6yioFI+45s6In6vkACct5Y+y6ST3oyd5SrLyYQshJ76L
18GRPgMZlOhK1FZCSg2zMKIumtbVHa6GlYlectEgz0bzPPILALoLR9hOadRIHfdWaWym3tSnIEmd
zGFHmrmOg3i0u6frs71kEeBbgBqh9IWUjHBwoQY9aVYBwlXwayV3LGyRJ5Pn9Fj3SuzRsGtXoq+l
uw6vEUBXgJG4VDXG40OXgGTGo7yVPMp2M3Zs9Of6mBYvoFMjgvfVxrmVB+hqAxlh26DNAA1aKPmZ
rkJ/b3DKftzMyKQUif0wmnbszPHnygcsVCGhQvjPOvJZP3HFGuvQUlpDjpDZ0D+sf/XshzH7gwKw
xOtIjnmEh8TP6zYXdyccE3YgDino/85N5mjdTpMGWycbbIfm7WGga6TKS3uFAPqKxCrSUgD0nptQ
qJLOANZk7tAe5Gxvjo8S2djDw/WBLDobpPB0gAJABylSWlil2tRGyZ1NWNynqnRTR/XTZMV+yNht
FDbedXOL84a2KUNDKhzPVWHe5C4cuhws/67KIAfcGqV9MOY1Fc6lXY/t8NeIsB+qBE/0qIcRXR89
G5QRUpJ6NVkJOhaDHfBFocMCjzmCjXC+QBmC2SJJ0T7fa/lDMyjgi6p28RBtJQopmlTbssreD/of
0/6v4iykW014SGy+i85iAxBhm8Y2Hh4Mpyz+qUiGEzUEKuUUzcb5JtffQROwAUp7xStfYk4hO/tt
E/lkJPpECKAyMk5SOPPQw96WaFW1R9ML4xd1IltJMm7a6rkJoz1KK56NHj9KIGA0tZqTIEDpzB9a
Em01kOVqysf1jaVehCjfH8bFeXgOFxWC89VowqQvAWeGjGwptWhADtObSC9BnpPZcfJCqDz/tOzM
3sUqG7YoBaZewzrUpytAKNywAxtBDcbw16Kp5HuwCyTUk4dOz7a0TRnUNoexuylGdQSiYjJUzyRR
9cmSPgSrBNjePrMi0f5EtImDVhun0Rlig/w2+0bfFcOU7qfQYqNLw2Z+ZHajPFednP6kbc2BcVEb
oN29zQ9SwWwoO/XlSo5+aWbQGgswGRruFwBlgGz2eYt9ak5SvJGMmfio9u6qqoHumlrm3mRBXX1C
JmnlFXlx2MEVAzEb5C1NdJ4A0Ha+JKMVmck8Qx+lq55pgTQDCAaur/rFSRcsCPfpAJalKckjyIPV
FaLeg8Fu6Fpj6YWH5DbQvUyQZOO9kcLGAo0X+N6HBKNQDvLosf5nbwZqupuGl+uD+d6iZ5HotyUU
0Qha01RoB5zPF1MTM4RAJ+4xd/zoPA5VNwO4L4c8xbvZrR5Gt115SVxmpQSbfPOc3J1WQSAUiTej
OwbaV7offMubN+Uhu613nRsG+m5tyXj0em2QQnSb6V1jmD0MQl30Mf8RH9Ld6Feu/Hh9Mhc2PVbt
71yKYa1exZExNDwoCcyAJU4b6BhOvxIGrFkR9l9SRMjN8/hq/Ji98IEeSOlInrq7PpaVKfsO4U/X
KCS0ywZYSQ50U7rRa+v1fhyYK5WiywvtfC+I6AwwdXUot8GO9qAE/bbbNz78wlu2WQs6Fo/tyeJw
x3EyoJmYaJFWYQh69jO0FJsdJT+uz9llVIqAl7MBgMMWXg9H+NwGKgy93M0x0qzZz0q6ge/1yt6f
jEdqBqDsTcmXKQeluZLNugjavq3yxyQ/v5CpPreqR4xCNi8D3xzXY4g7J6bbGpdAuXZu+c4SjhGG
By0mtHcishfT/krGspagp8xtDeaXag3Y4Wspv+HWd0yq+FZPI6eV2AYIBy+c098rs7uwggh6wMqJ
EAT0uSKgtNJoYmslQizwOqIjPSi25UFN3GpPtzzfutErp9goT+HrdbsL03tmlpxPb5Z0ihZV/LHa
3kBRQFI/gZOArsHKtXKJKUMwgQ4DNBrwwYHA7twOkr59h2oYEuR9AymRKIr6I8KD4StmSEfIGgMY
2Uir8bdVaOy2GIdKdeQ+RZpgTNubwRybR4gMtaED/Zn8RxNr6X2dSex3ZUvzyu1+mb/AtyKPydkI
0GJ8UTiBAjz4lE3EguSBvdhO7qugnvLk3XxTBmXvyM/t9voiLFzrZwaFRdBLTo5gwKDdPqiQnjLX
KLeXVvl0RMLTv9NCcEIhWHMV1U/Q6AtiDRrLIBH0rg9kaRMjCWygvRB554tmEqnuaxYriE8sA9UP
lt4WKnLpfbMCAVqYLzyPEaajGRbYaLEts8j7OhnQJuEya/BiCYHn6F4fyFKIwrvnUSXmvZ/iI26A
HvzQNxgImQAx9knh94w4LXD5jaKu2FpYHORKOGpKQTULefvzo9HLWpX1FL47Kp2+eG/Gu670k3Rt
Vy8O6cSMcEX0w1CPyYRYaNrYT2EGqqby8X9Iu7LlxnFl+UWMIAmuryApSpYs727bL4x2d5sE9337
+pv0w2kJ4hWiz5mYmUeXCgQKhaqsTHOf3gX3zGm/8pAmYPjaxLhtK0FovayI4Rq00E8FNAdve4uH
FGgkgSBsAg+VJ/1Ju9E8yYs/tYdP/Yj6Y+8kOyun3RaAGoftiDNtY38QyWqvbJmzn8AdsUS3mWpN
yyLn74Z1GwuJuFaujzMD3FeMZdbrzIYB/RdhtA0oSFOp5oJSXo687lOkkbD2bDyzx33OiKWgUIJ0
gRPtutsCY3NucJjBwkrnGxCnPEj+9KOjsfNKnltBiraa4Z5+Tu5KhtI7STUVrtZv8S7fMcvtf2hg
s6PKspGc9jHZ/HuAPHN2OUIn6U0ERGifsiWuQBJPlrxw/OemP7dFuZdCLMdGmy0+5WqyM/p4W5QC
H9aP+d9DsGS+Jz5UZZRW8wQfqjzc2AS8n+MPAxOQyuZ66Fq1A07VZaIP9L08R5reo4DeZ7CTKQ8z
KIJD62dLjnYcCcLWSqzXQa3wHzvcBjTspJlsBS/FULqf+ttm+CF1op22eqhObHA7LTECFTposDGH
j3GALlzm5Wg+hcO2nW/V+oHlO9n+Of0X1+WZa9x2Q/kcLJXWEiw08AM1TgfG0rLYE9GnEi0hv+mi
AgPcHdwLoKJV3tVAzZLEvb4dRDa4bTeBFTJTW9iow8fZ2haDA0SmKLtbja4Y5gThA57uF0XIDnOc
oQa0r1PZIVbMtdk2gDRgCmoR+WWaqMZe6/SpWVgfFcicp8+SKPNYfWphagB4IdBPgIyQi79FU2VN
X2DbdxV0GB76bJMr4Qat9iCzqWxD72I8pCLuw/UCA4ZLMSmkA33PA9haPQJf5VI2hCydG+zKT9BR
or5gY5I5vNOd8lZ+HCWMyF//pmsZ6tKf/o9Z7qPGEomxChaee76Jd+W4CSmt96PTvVVP1V70jF2L
KKfWuIefaSTzVC8i5SzbltotZlKtBrh/77pTy2/m3l+nPhlcbau2MytqFyt6/ZaDwXW+taBimTSI
k5sge7tubDUlOfGJV/1RpGqcKxXWGhr6oxvik8V35hEpELTcfLx/1LcQ9aLo8Ync1E4au0Pt9CId
kdVL/PRXcFlJMXZlG0TYPvPdB6T8budt40RPtvdH3TWbAIM2JTqH+71oTnItJuC0gmQeoGkVRe/z
q2gulaSwZKSCae3WNRioTMcUyfb+P3v0rxFujw4zQN/1BN/aTe/q2+6ImuLP7DC4Ae39YduJMry1
+gQ20F+D3DbtQPShNgoMqr6SbgJ/fA4firdxdhSDylRUxFxdQ2D0wbCFhgEQWedriHECza6WfI/l
SJ4PbbwdRM+cdRP/qfbywqfFUMcDW9SwNTDnArA9goC/6QXX+EroPit7cFuwTxJZshjKHgUbaW4d
FVH2vxI9UH5d2uFgVceO4xYKCqpNO1go4DQIwon0NaLtFt1GogtgZbHOzHB+tBFpWW3DDAkPYXzo
o60ebK4HjdWlOvGEu2JmVbKqMIGo8KjO7tDItAyfr1sQObH8gpMcUarDGvUIOIG+C/B1X1HfUr38
uG5k7WRCPhQvdLzRwdn2famdWJmBdMbEEazEIURfGGoBUUpzQvP8iNIM7I26OzdeWbyM3UsgmtBc
jiEX58+sc8lVIpE+xnDhImsb+41tPsk9kFWQDQ6J4dVN6sYANOVW41/3eolp18xyMY+lcYjXN5ye
yWMTHFL9dlTeSf1BZsGBuvyGKByYIB6DpgF6mDyEEQzildHIZuywQo5o0lXHzJBATR4JCqOX6wgc
BzBhGvQTUTS4yPPbrmrzycCMYY657e62HJ+GCsxqBJTdGKy9zwdB82nNMUy8L0MBEJ/ReJjfCLZl
DICbiZMCzq68JNGj1Lxf/0gCEzzET++M3A4KmCj1zq+1N9IZkJdxrxtZeb+C9BH0GpCfQzPtghAq
UOwWTySMJM0Kzb4scGd+2bTcQyakhYbqh3RrPCWuSHTuMnicG+W2/SSV5jCMMFqZmJ2ENPcgiuQr
OQ1MLGS6qLNAIIcvIVdtG0asCmDCy5/7DdjsN7Gf7+xDuoN8BYjetyR/Nf3SeRiofYh9+yAaX7+M
9ee/gAvCmSYZuQzVAMfsKSgtddXrSY876/X6F1wxA6aapcBooYmIUHYeJnG8wE4AvlDIC7zo9p6M
G1N+7kQQvW9Y2HnIAFUadgi4aWXMh35nbydxUm5Uu8rSDBkpzR6TV6WnoRcrDso6lN0wP3BTSkIn
vu29cJM92cLscOU0nNnnEpoqndXGRu/D6W4gcuymG+1dOU4blaYv1u1v0//5+/qyrlwMZw7zLT4A
p+ostmAw+ADZ5CA7yWu/V6jt6bfduFG+APukApOXYRkNDxuAMUDal9ond6fG8iTVUCpI8ICSnuL7
6tg/AdBuHIwS5bPZtz8UB0iTwCG6sKG5tousheIBrfyl0rss/8nn1aXJUJIgxC5KAwiYV8FjKnfH
YZaanSIH0va6p2uOnlpbfs2JtcTU41kiGBzMGTQNtPLnmKfPavhuzep2ar+uG1vZOdY3czMuCIjL
XKxqXEZBVeFD2kXojPLPcQJffvl03chKRIOmLiINCBjVS9WjURnbwrQ75KULGoqiOWg+IAW0BLty
zYxBkK2AkQj48ovPxCxonkgDntgo9DMkLNa/p/IWCheAHYEcEaOKPEqA2UzK1ARAlzlvXNV8xXAx
jURjdWufBBShwIUutjAKdv79NTNl5WCh0SZZD32zAdc04HzXP8hKRgAJKhA8gklypUE7RXamVH0L
WEqwSea3qB6g2r4r0aZVNpgdQ3NBqN/0PSjBxUjcOOiSYFgLXvF9vWiWMjsKMR9CgE6HQrAWTA40
eIL7kZiLdkeEShoWs9SgZdZ3rj1EA60UC9gVlL4kAMlQdG0cbZBQ8WdzM+yGQdJeIQWJ1wiT+3Ib
lySZ3Z4goZIzo438bkiJ4vZIrg5NPXQHtBvrY6VMYbcvTabdQyIeN888zRsVxM57Q83kD+jbYBSC
WZABwkFkjqJggpNqs6ZUGGxJJGixhLbxlcnFuJk1a/pk0qQ/FE2QPUVSk/woMUi+10B+uNFh46G0
QmNf5rkKtcbR7m+01DDeeuD8fDWZomXeYmgnVwml/Fgwq3dnOW1CZ6rl/ifybiCP1VApdp2B/Ubr
ARRQQ1638x7YtCG4tyWZ3MWjbfXOAEXOlo55VOxMPZpey66ONibr7ZAWSoshiCGBshojM0Ozuign
N+wmAERnNZLuUrCHvSXVHDwUbcOAGzP1CjRFUuya0Laob3oNfGIoR0f5Pi+T4gafkYQesZPpj1qp
RUbnIcmeWaeWKJ9BWHaTNw37atoqVTeSWecoAplml6DcBrIgVRva92IO+4j2kRV/KmFNPAyVg5IZ
iDZy0KIGVXWI24jGfS+LRihBAy6IyiMG9TBBen6qGHLVSKoKvPmz2dFGlG2k1p9j2WfgEccU659Y
EtUZ1LWAhOEatOqQ4CNgcDb7rKqisEXck55QoMoPbxBvnml2q4Hs9NjvmWM86cfEq9zuPvuMPAtp
mBpSIrg5V38FhtBBTgui4wthWD0ITS3PcNhJsjFCQrtRmH+sXJAQmvhrgruyyBCMhdXCBNSY9Y6q
t5PziTqySdV7O3fJQ7VjB7BT70RII5FrXHpX5qlZtIsaU0gA/kkxy5fvrkdKkQWuNtVOSgeWkSVS
4nw17DiqD9cNrKVSSCmQVwAA/A1MP9+YLd4fRd5OyB0LVfowe9N8z6MQRcTKytH1sedmodC3wYeg
ZUY/Q/kgYKoL2HX2uw5JjP3Lmn3Jhl40+bbm+ul1yiVcaRiMQ6jhOh26FwkprREJmvNru+bUwPID
ThIdq26TQq1G9AIG9TVRc7+yG0efyptc/S8snV6p3GsDssiIKDFgmM34keiGG3elW4PbXiIiqkLR
5c0tmlxAPQ56QLA0bZX6psFTW6QhuZIfYmACOoDL2MQi5XS+bKyf1B7RDNlokm8yvdhkvvEEdnFP
CxT/+uYUmeLWbSzkLJkgUYPxObYdwl0O6Wq9dVv5NvrnuSMNqdWJV9zCjZD/6pMAjQqMCLqtwdxJ
c9PiVZMrN5cM57pfa5cBVM4Jii6L9AEPpKjCou8aG0s4lJCFYrSMHKJt7ZpQfdwNsWhTrG30U3Pc
Rm+URJtyCeamDN3+3p3kr6CHUurrda9WmgSWZQHAiv4SCi86P7bQ23odDWWPZ6DXeebWfvqDHvIv
XDlQkAdmg/jydtjb2/JtsF0RtnRt4yPJR9lW/R4j556gRjd2eqrDdiS1FNhuCzgRZS686y4KrPDv
zgkUOgabcKPGUU6tCCOqj0a3uW5j7WudeMIXR7IZE0jJBE/0Ujf8AfxtaBAqt+BVVdBWDuKn/80c
d8bYpFVpk8IcIb9S81eODLkMRhrFP67b+S7W8gn4qV/cCYurzFKk5RXGftrPMmqNdD6gaIbL82B6
aGiBd+VobdinwOzSjbswi7QDaRDQUeBVPQ9XNUJIHXSYpelxg2Y65t4fO/VJmVDGZW5UbFqI+Yja
5WvnewFIQpYW82UQ4Ti3aUdKNITLZA0pcqjEzGRfdN1TN5SZp9THHk1myRagptZCJbQXDLgIaRNA
tM5NIhMeiLnMhUqD1oEY815POnC3slzelVb1BgUEUS991eKC7UcrXbORQ5xbNLpWa6oEV00xpSbw
AAqbt8nAlA81CaTIqbQqSP0MIymCrsBKXoD5E0xIgqYEzwoe3YtPnCcGSBOcPNJ3RXdrBpV/fc+s
nHIIPQE8DJkD9Ok0zjMJgGtL64AflpMk8/RZjlyjbkYgEc0/1y1dtgKXOceTKb3lp5zkIAUY86Q0
Q3MulLKNlvvm/B4GR23y2yb0uvpBlZ8t8gVqyOt2L9aQM7vEoBOzTd0SKyNYQz0uNhLxLWN0r1u4
OAKLBZSsMSEHMC3OwLmFOlRC0jRIKwnU84jiKf1LLPmatF2Ub1ImemRcBE2Yw7AJijao0WFKiUtK
9BnTRlaEU64oB8UenLjVnCb+KCTmXfdrbeVODXHhsin1PGxMlGC0Mn/q5vyZ5CKE3sX2W3zBLBNE
rBYAD0/5wLQgJVaPoxy1bxZ4tSp0SJzrXqx9nVMTi5cn31+X27TKvqfIhxcMS5oMSDxNd7rQaav7
Svl53drqxzlxiNvkdmLLFQvwcabkRqmB3TYhl2fFdBQNDosMcdsaQlJq1ydYuTi4UayXPr2tm0cz
ErzJ1r4P6LLwZFJNEILzoXaMZ2s2llQxTC0AYaX3sqyQneaCl9naTjPQ/AF0GPME0EY4/0ZBJOuz
ZiI0WEms7eVA6WjYKvHL9W9z2WPCbgMXjo12LRRlL4rLcgud5m7ArQ98+0dXEV+VCJWAuZ70hA5j
dBiaTzJYbjXVG7sLvRBHyipDKGJaVPBTFo/Orurvn2KQb50z/QIZRUpjQHKJNkY9txrNWT9CDRMc
hxoUqqfCGSQbvX9glkooxMazU8wiqfMlKF37AdyxMOwqzcwlAzIwNZp3m8Tc52hPgXUzzGSvKwpw
EAhO4tqWRS30Pz5zZ0MPhjgsQ9SF7HrcsPazYX4xEHduRXnQEpiu+cadDT23J2Yq8G3SMcmYA55a
DuhfmPVNiNEfChC7a7afZE58KCp7scpoCmHD//ELc1mKlvSqNSwL3OAlkqqgMYNArfVn1n9VxucU
3bZj5ySa33SCjvBavEP1F+OpAHeDrJJbZYtMUQICTIRUJd6Gpk3tAgNb8VNrubHxGffudT8vUqPv
jfzXHLfWVYGhXAmkd04YzT/yCRrWmnFTdqihLtw2iv113dzqHtIJEEV4waKMw+UrqMDEttWU4Ajq
LHeq3KI8zrIfTyI036pbeCWjDwVJDIxpnUekiM1FpzHYqbKn5VD0lT8qoWtVt5aImmPVlI0OPsF/
6Nlwwa+sodRcxxVCgaw4crglkgtF7yn4yf5ZVhjfaqlK6joIZ5ec5dwpNlljC2EPZA6t1+quoTz0
yZ1sDI6pHJpWcNrXro5TY8s+Pbl3FZaUYWTCWN43ud/HikyRarY7tSOtYA+KTHEJWJLMlZYpMEWG
ozn9SqV7sE0IbKxtPPTtkOEB3YGCEPeVlAb8kkWMDVF2FQAkhbM0b0pVovZ/5c2JpSW6nSxcjJFz
SMzDUti2VCIZVYJj379fP0dr4f/UHW5/x1WvyXiwISvWGK2AvqkYVXRfUZ6zqaLNeFdV3nWLqwsI
OdlF+FkBfSC3+XDZhF0+obw7RkfonZfyjqHXGgt2ncgKt+umBYMwVrCCTpBN0e35mNP5hinqXRoF
ohC/cs+Au1lBSRn+ICBxoTYCV6wSWyjbZkgW6hydeLukRpXSTvsyU2mHGRsV149+E3Y9Zj8VR7dq
wW9Yifb4CbpsQsgW1DD8kR5LEN+Wy08wtS/V9PraLfVdX9RUNn9hfklwCFZC1ULpB0QAyGog+c4d
NOD+i2ZeXgSZ3jsTkza2ZT1rBtSOpWKfhYaomqdhq3MX+bKwkL5ZWAwvXqezUo8dIfiaIMr2BsPy
wMZ0fVeuhI6FthqjrOCXWDCj54cN/bN0qsl3Le2jDI8ZSA3iVDBqJbLB7UktZbKZVbAxDzVAdB+J
KR0Ua9xc92Rl5595wn2bgSU6CUvshDouKGmcFJ0g8qS0pmDFrttBn+98xdBPBMUKJn8c8C3QQr4D
MWwXl45Q8eC7Zcd/fNQEMGSM/9kmj6VTwdxXkRrP6rkG2pd29VQmNNIU2w2UkUXgSy+iwsu6yvYC
dPh30TAOuxHUoDchI/lWgx4JCKENlNTTIUrc2aoGf46ieANr3R9o68iM1lGV31utHWReUsfgn2Hj
HJo0mxKQ6bc4dea2A/sZ+JiLhnhJWqpUl+bxRzDM8nscNuHBZuX0MYapGTwknUretW4y3SKSwLE0
yGboW6li/A5YMt+bqZqprmT1uV+WZT5QYwyH2JnHugv8OmjN/mDXiYRJiSZRIl8Jw+hHrfcY4akr
Qpy8KKL3crIURqUwyHLHatV+C7K9fDPEdWwLjvpaYAHuYqncAx4M/Br3mUtcgxnU2p0gRxdC92uk
r6W2HatDqXmZ9Xh9864dkVNr6rm1MO7YFKuwZlYD7UroTrURBR/Fv98OwNb+dYq79ZoE4AJ7ghmF
/FayhyR47LtflZA0b+VxBzOYqAZvkmIj3zr3pg70yCaRgdS/+lUSV818ot0lUQw8xl6KfRAq29W9
YTxcX8O1AtuZ2eXkniQOQxuFKd4DKP+S332v0yJ7TJuEGr2n65iQ1u4ayYOqnSRSS7gsdy9adaCx
Q/gEohyDxueGrWpuJRBUY8zHZL+04mPugcnQH8L+pcOcuBFOnoUHQZjouxHqOYn+gKt0N0fFzURM
//oirNxQZz+FW4O2tlJwneGnaINiUFLorqRjboW0GIEqkh0wFIJzspJIwXHcUAuVvgzY3LnvgRHk
TMuGzEkL46lIC8+yysTRs+DYScUX6KW2zdQ8lZoIgbWmuHBqmKed0TMlGdArhmReMe8COUWyY2Wm
00paeysb/TggBUrifTw3ZnGTRFKwlwF3grRf2URfwURkyWkTQwG3Utbfy+oUb2N0LQqqSUmq0qkL
2vco0cfXPgQHI421qLqJhl6/mWQ5vZdjXMh5KOLwWdvCyEoVyNxAbwY9BW4nxeHctFE/gs5C6ntM
4HW3stXoiAraOybCE6+uk2dUZO711EfniEDzu/u6voEuO3uLEgcBEa0h43Oi+n7+Qc1QN5vR7jLH
mF70Ut5ESvZqDzlUKdInu4FUAhQ6UqkHN0NNlWi8ZxiXbnX21KpPWhffBsrzaJZod4tgvCtrs6ii
oIuPcwawGr82INQjWi1XmO3MgTWqSKs6zJzvUFuiQRF55SzTePocMWSXNuBB1Z+uL8xKiAZ0fiFY
AioUhLLcuoD4HlBJJmO2Wcp+EBL5dmO+GoqIIHslvUBvB/xNi7Qz3gr8vTPEo6FX2NbTMFMDXF/L
qGfkZ+Byve7PyodeKo7AF4L8F30kHiXXKAOY4qwJfVv1fcTLW3vrC7dW3Gy+6eUXrdsEHUXvnVQj
TTEECgBYynZRuJWJAyiF4Ndcru5SyUdZA5xeuJ8MLkeUUwBRcbBQjoNeVRFtuyl3UhGBwkrMwJdD
cAWpgYWSrrHk2yc3hJTaSHAj0JpBdfnuefnnEcKq0NN8mijUwLf/ricKCg1dWbjjFpYYniemi3qT
jKCHdULwooH7cdQ/VPV1FInyXT4Tzs1wQR/pI6mahaYFLTg6aMfJFrXcL6+VxQLePQuCQQZ84nzh
9HRiSqYvDUDSeZP8ks8uqO79dPaCf4ZBfccfPCs1SKiDH4u7UAxjDrAVEH8SO27v25yBdbHNxCBR
/OLz7Po8mnBrFoeS3httDb4vSPf1VU+rSZrQ2YyOc/BVN2wzSRpUlvCeGEU1vLXFRP8K1yUuTQR5
zsOiALcsUJaIsHgys/5WzdwlOQrG/ZyIGkyX4QRu/rXFoxgYOsVaBNo5h8ytA1I/YF72hO0t0VzC
qk/QrEKzBIRcKl+XTCIDtW2wFThQJKKKXEAVYdNNx7T9yCVfELgu00v4dGKLO8VjrzVAzMIWHq/I
yf/ICnLyrREUjmZ+zihwM21TgEp4fL5ueMVHPMVAe41jgAEdHvSt2hZrTK3IQYb8FQIsrOa4mSEC
Ft+Yduz9F7ZQZlhwBVDe+b4MTyPVUGc5oGO5g/FR9Ot8VfXlUneipqPtvzdUIVYAYnZYWTh9+PS1
bKdKDacKthrfAPoksVEAU+jcCdZvpf90bog7cyWZaiMdYajL9kl0O5f+SH6rlgdcXm52gILv0XOR
1dei2FmN1yWCB8JlqgrzGnp5uPUwHcDXinLdTkMko7kT6ANYjSGkyQxnWPqh5lPelI5KficivZyV
83dmk7vXCKKZmmmwOWvpxo43ShZsTXKjt6KOmsg5LqiUVavH5QjdEUJiioEoODXRLvml6MC4ab3D
5A2z3q9v0ss38tmCalwpBHc5OCVVOJebqLndtI07ax9zo+GR74xxvft3a0hLZeBA8MQCLer5HTSN
cg+VIQUP/4J5BDp8SX2QUOlLqnFTdQMoiTtBUrJ24E8tch9P1zuWD6acY7Kw9Jvxp5RBZdAyNizK
AAEWZSer1lS8YNFuUaB0xGV+4JqJo6SGf+1YuFNuQuwaZJpT4aohVI5Ej/SLbwcRWdAeYVRtSTKR
dJ2vZjCoQ991ioR2q4NhBwUgt8hQnVi+teIHvNiuf7uLDGWxhqleTAIivbu4HiKm500awJpk/2wy
KEZpAqTQ90V2dp9zFrhLIYi0tipi9CMMf/7FtuluM2//EF+6KV+Z89lTaL1R2cXibv555hWWwZEL
jj4Z1SLgX85Xsi8ak1WpKUGuGi8hVB/aY1O8xlOMjvZIs2ZbDv88rsyZ5D5emmFipVexPcLpI0WX
U85pEdM83ZTKz94C8E2kS3mRnnMGudVVu7ntc9Rt6TgeLXVDQICpMP/6HrkIlZyN5TecXHnBHM6Z
GcFGhJAcgI5o6CgEIStNEEfW9iIeV6jUoNCJ3cjFEbDkN5HKYKcun1OC2QHRLPv6Yv01wIUNI2mn
OSsWA+MTKhKK8hCNgvRA5AMX7Vt9InHSwoQVASYN9N+sifaYwAQ/9lwoMao6yzI1kUG18FW2Bd9h
fZkwJKMuWT4E5bjvPapGD+4c+BA31Bw2df2oGo/X99TlyMOyqSw0LAm0GMHry22qwYgMyejhhfGi
+m+9m7ymmObyFT/Z5X6zrbYCe6ub+MQe51SV652slrDXb5Qn5a1/U53HxAkwwnd/GA7qwXRl33QF
RpcIw8e+Uye5Ha21oLQGwAwrGSZuWEGAvHZne993IFM0qWHeRcswWQcyl8aVRQjK1X0CpSuA8aBY
a/FIcCVMjMSs4bEZ3FbZnSXiLl5f0b9/nztNYd/3cZfh72M01tEIyF0tKs+3qWgWUuQHd6Qqg4T6
tIS4ok5ppmwDWYQIUASumFy+VGudFA8hTKDOYYbuB3uYD/32F3DR0Ve+T6mxyTbli4jrRGiWSyxY
YLN5HGAWorLT40P2JTuMZsgI98P7j8nNdi+2m+mC3OlyUH05efh3ES1CmsG/YDoZat3oJUl0tml1
o/9S/cm3bquv1n2+h3LddBfhLIRuTeMXeS8iS7tk3uKsc5cyxnuAiQhwJCadzpFXvILUrqZj4Em+
+iMS3FyXRLLf1vTvUs/K1HGRMQXavvA1PlRf1avqoBy+N3aKPz6C7OempsDR7BOZivbsqpuL7gco
NPEPxg7PYyikOMd5GOHmmBTU0CG9RsP4WBOHTLtSd+PgWIn6n6vOmmjtawAq4hLln8FNEvRdKcHZ
LMPsh+zlHa38fK8/Qlf5MG2sjf0wbEc/9v4Z24BVPjXMxVajqdqql2E4gZCdTCflWQNusdIFMXwt
EJya4aIpviX6BCrMyOq7CXl0o/9zPV6v5qqnFriQJplBoAbAe1JUIiuq3pQb7b6lNDw0oWtQi740
29x/IDv9XnQuViIQZEbQOQYtNwoZPEmFOpaRPtdQd6qaFwW9mgqzT7vRfr3u4MrNDiu4DBaoBFS3
uYBD4kX7o54R5zQvR/MkqhO0r0VcjyvfCUULsOpBOQWskjwYQw5qk3Q5mOxi+8U2H+RIIBmlLT/z
7FpFBVLHewxUVBgRwED5+eHqlUpvoiKLnD1kyZ1wa98RavmxG2wq2m7YPvHaffagOaE3OhBAe70f
fP1o4KWR0+y+uUOs2QeedjzOfu4UO5WG7kvq/ONKcz9xWaOTnDmyWCsB0Bs5mnRMhn1ieCT41+MA
E/iGeHBjPBQsO9y92IeKYtdDHjlQg5LTR40I/v5ynPhVhuQzBjBQ9jcBQzl3QerlkGVDETkt+VLq
p6G9GaJNPrgRExi62PuLIyeGuLUK7QDnIsT8nVrMUOK8YeaHlnpyLfgk6nJ6eYe+cyECjmbg5bj4
kc4oS5Kig0Ou8Qqedq88JB45fpQugBVO6LcHdtM72S6i8VF/SB/tXeYiA/Cl58ITNc0uzggg6zI6
YKjaL8IpPIsEyXI5w/QpJJPVr5ZB1UKEUFpZ1DMDy2KcbMCsjRVjghqOo5t3c7CBSloJRKoIt7Cy
R9B1w97T0RYAkye3B5MgUwK9XaxU4IFvaK5u275wrBQdFfefT9SpKZ7xURntgigjTI3zvVb4XXPT
WwI81Jo3qIZ8EwVBV4q/tNMi0oauJfgo2i+txPjiHhoxdGmpJoItv/b5Ty0tX+/k6+SqMQNfBEsF
qFDiHF1sTZTmXbw9sMNOTXC73YZgulyUGtZrY6qUNVT1Arf0mtCfVNB2W878+/oHunzScRa5LRfa
wDilIyzW0maZrqOaUzn5PjxUSLW0X7rliMDQl4VrziS3/0DvjytCg8nuJpduS7RMnT+2MzryGybH
9IkqUJF3J/+6oxe3qIa5NGimoh+GsHjBCAbVoj7RGj1yMlTokhfN8OJaMEn43UzjYhVsYPKIgCgF
mudc/kggE9TnIyTVe7c6htSk1o15lz2C5sQZNvGX4YLUw2lpcsiPX8Qb6BGwN8xuZvTnQMPP6/5e
vhi+Hf77Y7jdatVZo4O9J3ImJwa9lR25GgY23fmgOdFn6wWbnII6t3ADR6VGQQPBfb8Sys7WgtvJ
mM8KrDbAWqTkj6XRsNRpFT8u8g7X/bzsQnN+chs4XqgImhmGJo/QjDbHeqN66XPhZI/tVtnO/kvv
aBvweHma2x5t377ptmjOCHRgVt2FGO8CXUImb3L3rmUNdmGWduRIkhsT0C66hnU3i6QJVyIQusXA
Oy9KGyC346x0jKjMmDvm6C0wLc8se7m+mJevESzmqYHlB5yEuDpEPY+1MND+ahDkbJru2D70rF30
OR/lO90PnSzyPHsnkpW8RH1xli/ODqvUqoflxitS2r9pX50/34GlCTjnW+mjOjQM97oogxctKHdI
erXLo0yB1TLZNNl9W35dX9DLbQHsEboscA7F7It0j0Xg92nqEKjTWG23dtAeLW1udm0BIG01RiL4
2OVbCA2BpSeAnjEiEPBG598vTecy6XoURCICiRmg/TEF17rDz5laLpjVodQJ+YfX5Bklg9D5LaPL
IziOS+w+D4H4ARgMQfzGDKumcZ9Rs0YJ9Ev4AT0UEtwl2ml34f1AhUWCyy93bojztNLiNFUZDOlP
6QGo3JkCKV/u2S5zfqi/VMgVCfmAV/bouU0upiVZPuvQhAMyhJbP8o3saO8d1vOPdcccAHRp9inS
LFhbzm9GMczg4+jx5Ee9qYIZbZk90yudarGXR+5o3wMCKccuCHRoIALqru4gXJM2NKCAWDP4O0ye
eiOW5mjRzSJuvMu8wbM93BzojoCHIv4Kn81byApP1HTHX53TtYINtHKJLnC9vz+A+7DMNjBfbeIH
ZBTq11sQXykH66s9vP22NtMNeLz34x7TCR4w3AXN98mzBjyhI98c29mpAgpchuAXrZ7hkx/EfXW8
gcbZjhmKC5NnNGCCqjcMqXIoCZ46y9/hjw7geOhVWshiIaB0fnabdO6CrgNPIhvvlAik6NVmKO87
tdmUw8/rYWltWxEbD1FA8ABg5lGJSaUDganBlFV09kOSy+PDkDb7eUrqbdE3DJo4wydppnGfsPHX
ddurB1c2wKcNBSFgmrkIMYRklGoLy6kjNgVm7jWiqenlxucXUsPrE/UGjLIAfnm+kGFcGWluxIBX
6WBTkZD7mO0+KdmP1pycHsgdM2eCPbLq1Enc5ZyKSceiskVkYNV9bJWgW/evr9rlzYxMDsLOy6Ai
mg94e587VcyKnIA3roYEYPNoIbiDthNF0Zxq2+DQO50ru/Le3KmP1+0uP/xsLb/NYh7I0hbpWcIV
n4YQDGsDkKJwzPrBgmyrFMatJaROvHyGcHbUc/cUvbCqOoWdKGMvTfWCcYudMaVuA3UmMv0YZ1Sa
++6pYYMXDg0tgTy3pvTlurMXx4L7EdzG0cxMYYNMajxCyF0XRA7TGi9OtYNkhDe2bnn6oLkFzF83
K1rjZXOdJF2Yu9fHZTgFEAxCGwCSSsX0MmN33YrIOW6LEla0YW/DCiYbLbgxvhC2IeQNo6Fpsg9G
EcjxImxyi8ltWLkwkioyF3uaFwUuEvTc/iFPgv25agVzlNiamHgFd+j52qFYJ2dTO9ZOTiA06uuh
O3S3RHm7vnaXN//izIkZ7hNNM5LmbDGj3c5vAFeRzxgDqEd20/4wdu1D+WhgOvmPaEDuEqS9mEUu
JaNht4glc1fC/5H2XTty60y3TyRAOdwqdO7J0TfCzNiWRElUjk9/Fo2zt9UcoYn9/TbgCw8wpSKL
xWKFtZLIaiyVrWFSvNS455JD/dsyQaR727OeQH/sPyYRivW3a4iTyb2norbRrKmETGXcpOT3CFjA
YXp1yE0bi+76b44aojD4h5SzDUgaMN5ebl4Rt1ZeNzj0hn2u6bmLz7V+25Yv2nzfi8gD1gxlKYtT
q1OleeoKyNKzGL05QRn6elG60iA4ZiKd2DFcHOZE0ZPCjJkj67KgGG2QZv1M0HlOaOuaVPPMzg6u
G6dAM55deh6irqojtorlbRH9svrnZCauI/vXxazZBQMCBnKHhtcFX5muaSYPkmVAjJW6dnZjDocZ
g0Bhe1TL7XVRaw5xKYrbq1HPxqIzISol+7D4kK29Ef36v4ngtokiyVaBALX2BmUE5+idVH5Voyg3
sbozf5eMr1A7jZ7mocJsLul0sDLS2lcawG4noW3eKk4oe9eVWrU9lIhYDgJ9b3wNx2xLuwZSCeSN
6stMSOTNgCeqh+koZ9SdGu0VmTGBzFUdAe2tIjBhpOpcgODoMZBgBxAG5UXtp+wiab0p9jP98bpu
63IwWYtuYdS/HW7DokKpUT61as+hwz5LPQJcE0eKvFKUKGS/iI944M1RfcZDGrPl3D2ZDDppkE8C
jGf/0ZRHoGJg8Gs7pmwaWqOBMgqMffVcLeQxxRcOIy9pNKgj5KkzqLtcTfWj9t1SzlTUSPU9I8jc
LWwDZRs2oPwN0E1NBnh2LOFwdm4ALqW8prtyl5zrQ/aseA1eePvoLgzCX063Sz+lzfUNXL3MluK5
U601cSM7THy/KW66DOlAl35mR2mb+M0uLv6zXaJ5EFkyvGPRm4zpr8tlVXNJyQDv0XiFsm2sYGjP
4exP6v66Ut+tElJYyhcxuWlZPI5DrqeGOs1Z41VkNxonM3quR18SVYD/5PUubRIcpXjROA5QuFXQ
1l4qMw3KPOY9xrCnA5pYAxX/NlvlqN2oB2fTIqu8BbOFvCGVGx+sfeLrjXdMhCSf3y0VX4FBNgeP
KhTC+PkbDJIR5Mrwu8EpFc++BGqNchMXd2UtaD/97v8vBXFHYrCjGJj3UHfUviJ0RvS+1Xxe37jv
aWMEjEtlmLKLY2f2st1KqAh48n17AkT43t5oWxBZbJH73HWbaIsSbZBuAfaDugtBKVHe2oF+Fr2v
ViJLjAKBfMKQ4a8ZfNnld+jTHA7yaDde9FJ/mQGwquZbcxu50i8roDvyapyVwyRIVq+8ti6Fckcx
MZwxUZnQ9mtCfcdy5119SlwdlGTSj/pm2l1f7LX9XOrImS9YwuRY6iGOTKdG+W32X0UmiE5E68hH
QV2psjIAZLyUe/uM2vC9hMkZNzy9OgeMU56V8/3/SSm+LQNDnWmrMoHqtCfGXpO3kiiy+34VXWyT
wT2KJ7S9hmEGEdaj9orw0S/d5AlQhwJz+J7zw1lY7A8/bjTKc0u6ie3PvkYr8qlPPWUDLpInnIWg
2E+bbvdsB8D93GaActzYAlf9vcbPyedeV5EZhXrDzHEIQi8+6TfthrznAV5Xx/Gh37U4gxbOIjBe
9je/xzv1VvXnIPkMYaid6FtY1yDvapdrwd0bhUyJFrb4luilCzQ/PpENskV04wTpiXw2b+WLtCU3
j/EZUIlb0dtrJctzuROc53OMyTBSthPTwQxCwD24znEKlJ3i/jqprv2Vvkv39k6U9GXry+uMdBy7
XVh7Dv/MLKVqklvFrj0rkbdZmx/rqBBQWa25gKUIzuMA71we5wkiBqnflWW0S3Baqo4K4MrWrihc
TujIAs0NBrC0S29qaVmL2gqi0WIwPtI4Rz4lt8ZzERsPw9DaG2qogotk7YyiH9piINiMmoPzbfoU
2moVsveeEmOy92Z2zG3fB/G8j+M/bFO5aPBqLeZYSNS4vlfMYstT17PXUfESFVUwVsmPnoIa2uxF
TWFsV74ZhgH6AXRDMuJy7nJSOztNQvagUAzzmEbtg5kDjlqqzKdxCB86ufcLzLVf96urZwC5ln+F
cqbSyFVV5zLiRCua7/py8M3c/kJvpudYPybL8tII46RAZsCsjXRvFs0NkOu2svUsZ6Hv6P2BGtam
TCNBomnFshQMSyGaNBSG98gtRWFEtT2TpMGj4x5TpgRoAVbpm3jQ2yKk1JVIGUVDNvwCwA/NAjzr
pRXXBWKwokTsGpPQI/OXU0q+0pcg8ps2CR72llYorjxMSAvND9QQTUuuntXFBnAmXWFIOAxzbIDS
zhhbr29GoK0XcSXY6FXjgiYm6g94PPLPEd1Ous4e4RLy8YfZ6q4+RZ5MPFO+m8ddg37O63a1soFA
YGDvVGDv41HOPVRbuZ5lYkOrLH9vNbqxleo+n3/TXjuW6HK5LmxVt4Uw7uauHDOyqh7CwiYPbJru
0mYvO54ZH5t2r9ixIPpZ3bGFOM7tgVMyMeoaSzmHoTv0Q0AM2RsTSdBqJdKKu6c7yZSlPoQ7GFsH
WHIfceJL8odCXtHUZUk/ry/hqptb6MQdgn50agcTwnDlABBBuOpX7U+Qwu+BvyuwDJEk7tJtJFon
Mnvxm/R3kQadpGK044na/xmVAWEOTjN0AuSk4+jcLgHgR7cI2j+9StNRk5Jv2jFzQZuzu75wq7f5
Qgy3Sxi9wHO4xB1Ytqnsh0Wi7CZU3YLrUtZt4a8y3PYApkZu7A7KmM0JncsbzXrrh33Zbk0JBCjv
14Wt7xCAo8AEBBYq/uwaI52dUIJ9t7YExCG8B83G1dCMH1NVEKis6mUrgCdGwzV71F/63socFQ0w
PEjHJADQNR+06tVCV/RcPKRU8RRRv8SaV0JaGhzNQOtA+zW/jNqM6dwYrp7WhpvWNzWQSYryfurf
av2/dmRh4WwFOTr0fqK6LHNunQJLzCYUuYoiUoxdj16fW1UlyZaWxl0Wkfbp+p6tmaENbBCQ44A8
Cj1RlwvZA2FMz9uo8bSaBLka3UyRCKQOiT/8Ei5A+YNB4qClEBOxPOUDKewcaMtgEAc9/XAwCInf
rWhKA6Ud5Bk4uWn6RENpCGQtKvZSouVfbWGbgLQKi8e+tOOnsEUQEU20CVIqtRubJAYSObZ0GrS6
v+laBVg9KE5imUBSVn2Ndt68pdmoeUajlG/ACrHRq6mUEtCFivFTliQD4Je2dVNnTujlVR7vlD4a
fyUduhpuxlCP95HF4rQMGIS/TdDrNb6Wxeq+nEcpGKI52wM038r91kmN8KgDyeJklKgnuPmYGxh5
6Vt18qcRQHS+DKBc0C2bhaNuQSyC3tdwzvUY/JUl8Icb2WrwjMBoa5ABwCnAS7L/3Xejg5YqjEYn
nkM6R/MAPUf3k6KNR6JI+anBMOyTnc7lSyNVz4BuuIMosM8XFCwIkzzPPUrbDnrrYjXP3DpUtU3S
D9mPzmrRm6qU2UOH+uguahwl8UB3EwOwEhVjNmRel4FupqBEnXLZ3OpGpoEjVSZ7JaPo11OQozO1
0TrAkqSA9nWzl+oek059b+8n9HOC5CIb46Dtpa79SsFLEYGTDRMf+OrSPtQgnimCSscQAxreR4wM
zVhyFyFbCH9B5QoMkHWKurw2lY96nRAErylurzA2X/KyRmOk5DibsQ8LjMBYZufaeiP/GCeCWl+X
FZPp6040YrCbhGRjaTogCquyj4Bj37T2Y5aNHToLDKq+UqCr7ErQlCmeOefpZlCU6SeQ+1I/r5Wy
DHIp7Z8nB3vmKzQ0CwBP6ZCp1kb8Cqysyj7oUeU8IfLOwRnZNWro5lWogcQEAN+urcI97qjStacR
c5H00KC8oPsT/j+glRwD7tuxQ8PVwEsFOEXqWLPbJSUyPNpQ9JuOUv0lyaM09JqM0oOUy/KuDNH0
MVaK4dn1XMLnZaWOZ1Oqgq85jcIno2dcfKPcngG1O25ieLJDE9NqF0qtc9IGTPdAdpSCdU5uo12b
DeShtsN5rw0oqLrzmChBEbbJFm00EaaEnX5yI8MYIr8Ecfi+B0ghRawyKn41a8pvDQhYBHyyCcKL
Xh1D14zG8KRJUvYoW8Xwy0H7YzA5c3o/DUW7A7SB8iuWxhKIBcSejykloZ9HBqjLGkXykhx5cFeD
zhvAQGFmbJai+keUO4nqWnkZvasEbKg3YMi2h7uQ0vxQh5mE+hZw/u/1oXEeW7WK7nKNTu/D1EzW
Rk41ZzsPakh3syU1J1AnWLgAjSQKciCg3fclKEb9wZYy5dTKWflgSC09qpJJfhcGgid3mB2UAXW9
GQI7op3jmqndD48tQ5InpGoP5mxNvpHnJEgBZzIJ7u3v84uo0eAPnqxAXEVLGReFDI6VG3YDvI4J
58KX5sIbgZA2WY4PjpQAt96zUf3SsxoIBvCenZsePqeo8GlxNuTx8/odoaz57+XHcLFKI8tlE6Xs
TsoiV++fcpr7xPoxjgBy76LfRfVVRcYpDhGOtS364UUP3NWn1vIDuPs3U6TMpiNL4A/kQGjndxX1
aaN6da67UqjsdL0NzAwskCjn2przKlgAdgvyFxg2g5HysvYafhZDkiqiWg4uMLP+TGPdj5t4o9Hm
R5e9FvI4uHVfBK1ZRH4GGEunFIHwrARWQMdgTQZoxgLcEKc+hhK1MbMqiG+rWyPsPnFUDj09UFSs
BZquJNYuRHFRdiF1s9V2deNJZeUnDjoYqwD5TbcGYUL/YibbMT50qiAWXonmFHSj4nUJGkdwNXAx
Dxhf9RDlPIRXuAeNeXgxVGs3z7LtOtTyyjp9kKaP64quRHQAgcPwNtp98bL9Mwe3KCzEkSTNWQeR
4CcDMkflRirrCt+DM6YV0XasxFjoSEWzIIgxMb3Htwz2NG504AAhUaB9tdHgWiL08DX7WApg67tQ
Bm5QrQobArq2SkC1o+c3dAjfMpJOeC1lIuZCZm78adCAa2KYyHugZsdtl24QXOHGjO3qH+vhBVRa
kSnIEK4u2V8R/ERSDFyyUhogYtRG3xwbv6m31w1AoAQf+NJw1gdThYSu/rT7XWc9/w81au0PaJeD
CifK1H9SaItt0WYJw/WpgtiagefYHe76qnElRXmjannq4/Ye0MRuWYFx97pua+cJODcMrxtWBxqp
S3tItWySS1ltvL5R3DD/lPMAMZsUz0GTPY2yIN+wej3gngL4B0u8mfzxlfJxktQWRTrzB/VbsKLf
1q/KDaKoffGzat1JIG/N2tE1yphjFHSmfoO06qqu0djVmCpPVRFk86dkHUeRJ1yTAnoGdIsy7i+8
+S/XsIvx4JM12Aeht03tTeCMqzSEEP+9AQ+Digs53Nk1SqcFjLcMbfLYlQtr18zZqUCgmlFZULBd
O1SmgdERDPj+ma+6VAkNvYNBYpgFwo1TZs+nKRV58rVTBahJeAX2XMaD8lLE1Ms6QgWYgtRZkdub
1PKrEaTHVEXp/bqR/3k18m4InTAMThBYJ4BZ4mQ5aiUZOThNi2B8w8PHzINju60C3ZuP5Yax/4Yb
MO89o/7uToVbH6ggCbGq7OIDuGM2ALk7yyz2AVnjJuOB0l9gyL6u5VqencEs/38tMV1wqaUzVNqY
zhAi7RD2V8E5D8Ci44XbbGPui6/wqbkbXusfItyBteIz5II2RMN7HXV8bicNS+9qKqHG1dTuj3ln
5W7yA1M+0f6xkl11B1QwYesJ+5XfN/SvSG5DtWgG1XUIVWWv3yu7qPPNux4UvYHiSe/mTn8gB/UG
PB87UQV3NdoGtxr+YtxWdviClGqUU6y1IfjPt+NJfUYKifjJNtyhr2CLuYXKTR7r7XB8ub63q+dx
IZX9fHE/TEoGHHsCIDJpvEtlww1FvLzMAL8v6F+1mAEvBMx2j7dxBAH1iYIQ/Eh+05dkA74K5ed1
TVavgOUCMm+6kESp2aQgdmu8HNh0N+0bPSWBhMbKjYFJvnabvl6Xt37y/irGGWcUR0nfThAXoVkP
aCyuDgj5bHi6LuX7CCweYUutOIPE+7i0lB5iWj+/MVzZq4K3Pnflffgobz6aXSJQ6zu0CSeQ8yi6
OSZ9b0Gg9oWG3vw8y54KbPy35imafU2k3lqsjwQj3hU62s3QIXW5aboBvCurgnmgg799a7bqO9pZ
zvatcTBE9rF2m1rAxcGtjQAfj5hLUQ1pKmfOo9ZDZu1Be+x9dDq2J/KGkcUHXQ+6o71pP8jWEdwR
qwd7KZezy4SaWhqhJOopX2kQv1A/wZgvChUP6M82PPVG/0GAebKNz7kgSFm1HTbVwqjp0fLO34Rm
klRxkZqIL4lc7RqaIllttNPkSzGR9nExQP25QiGo1ADr7kW2Th7nSm6ei8FSfAz/j7sCiLnnsi5l
Ec2vjtXm/cLy2zi7bme7pgCLg1+gvadG476Qho3g7KwaF1o92bPHYh2NlzteySQBrZ6FuGbWkQME
K0n1PqjxLs17gNSjuyD/VZbyfW/EgmzFunL/CuYx3GDudpNMWPiQKJvBAq6Gkm0Fyq2a81/lHC5r
DtDIDnMtUG44lCflZ4P0C65J+dkGVPyvk3SeP7LfsquJiqNr/hwJ9H/W1GF5moWXbeciVkoT4Ogz
lV/aUt1FYbOdMTxeWnoETNDIsyvzrin19+v6rrnbpVzOUWRajc4fGUuaS3dV9llJB6t8vi5idUV1
AEkqiq0AjJ/z6LSaRtsKsaI5OgqQvzRuTfSTy2/XpazaxkIKZ/hdIulpMbF9S37a5b4TtcSvRk0o
6jGQeRXcwXxvNyXVICcRoibtFkp4VeVaN/Jd5Ztf1cbZdzvhJO+qRgamBFnxBgxlnCXOJkUYXuDG
6NUXaTilIibd1a0HizvIERj9AF8NrTFLYI0qFOrqAs3HoztV9/0swl1clwLmBSDcok2XJ9QYhhie
cIAWU/NQDEE13dWpwCGvikCTBt4lyFzIvIFFit327YDLrpr+vMVvQswGkaH5X+x4IYazMHsGg7nM
bvCK7A09dQF9rJsvci54eqwel4UYzrs6mYzUPLtPp2mXA2vH2neSD+bh68eFfey3e+KvFJ17ewxO
QucsghTVwmj8Sa5/ZJbvKHt7DJRJkLNYvzDxbAR0JZA5viHESGC314cqxmTwh90FVR+MB5timDk7
JL4d9AB47v0eUM8C37Z+ZBdy2VIvnKpCa8D51EzuYdhat9ID3nPnovPaMwgTvfa9211f1NWtwyAV
/qBZHMMLl/J0uTNHrUlajyinZDZAUZ3uSf0zlUpBJXk1KAf37T+S+O0zUN6xcQ9j+yavKze2eTTK
V2V6jek+pYUrF/uW3Oel20SiTpf1uGshmnNLWq0AQ7qDks7XhC6K1/hRecjPaeTS3eihuphKXnyW
j4Uvi6D6Vm12IZm7I3vUJqKWpq2XAgFoeMjbk9a9jN1NTk5jJZq2WutnZlj1jJDettEDwLzOwnhk
EjdDXUHPxvKbs3wIUSQ7zMF0Z23LHUqOZ61081v14boJrdZDLAf5UaCYYMqLtyGtoGCmn2Gzrd+/
wve74WO0f4/Pzm6+E4haXc+/ongjIoPtROEMDcu3LjC31Y3xmf4qztPtyGAq9I1xl27kH9E76Ls2
AtEsrPjmfhaieSOaBkCKMS17X3EdN99mR+uG7t6fQ68AsZHIAa0ezIU4znIUzJwDwI8t6gZI8rs7
4Mefe9fyNIA8Rp51ys75p6iRmYU111TkIysG7kAxYYmp29taAlzmXT24kol+oOD6Yq5efyyTiUFU
wFfygBF4H5OchNjGxMG4tq6AtvKzFzGHrwYjCyGcK03Nuu0cAocjGSFomh5Qpbyuxdpysa4fRUUP
DkbnOItIyz7PgfcL4EFUa9op9uYoOxej40Vls6Xger4ubs0iluI4i4haDaN6JcR1BHTOerTp6rNU
bnLRePRqkm8piDMDtR5JlKhYuHGj7UHlWO0Md/TH46C49RHNdcaP7ijtBpfej6LzLVpStqcLD1aO
Tka7CqL1LfBqA9wLoLlhYCK3dek598Bk2kZ7UN4EIP+4vroiybzvtOtW63KsrmN/5PEhs54m8KfQ
XUcEjmTN9pery5ml0w3G0LYQZKA9sQJsfLxVByLQZvUqAHcUZudYf8f3KfAm7+yWxbAVBYl8gUaY
Y5S91vo+C92OHOX4QdKB5AO0ghNRn1IwcsS3/31Bl1/AXPliK+VwiK2BZTHb/DabHtFB4KKXBUVX
F8AoAnXX1hT9PHAnrPAD2KRLWZac5rM9IjRMpltV+lnlG01UNhWJ4CxTqptelZiIqVDuKUECzAw3
bV9611dt9TJdqsLZYdrTvOwo5LSAHcs+Oimo1SAqfmvGGR3Ifjx5uXM79oIwcOVehZmA65SRS7O7
/HIBAU6d4a0CqUpduYry2YMtEYxPuvI4hmgZ7wRnYMWVXYjjXFlfAIQJvWN4mEb1XUWpr7dk02NY
Fo87wYKu3AIXojjTmPFatAeTvbR6YFm16SFqRIBgIm0406h7ydKmFiL6/HZWXifl0Z4f6f/wZIQi
pgnoHdS6v7FyVYPumAULCMbhEU04RrKnrWBb1jK+Sxn8mIgiteBaLXEvTwD2xKS070S5i9nS99Yq
XDWqQN45+3My7qpkuhcY/vpG/asfPxQ+qeroGANkgwaPlMGQHrJyVyQvcxU08XNk7Frtcar2A7g0
5XvNFHiQFfd/oTlnkakW6zrA1Vovj4B1KP+sndhN4wi8hvJLUfbBdWVF0nijdLI4S9mrq3PuFO2X
3hPPpiBIzY/o6Lwuau3dhZwnQjewzIDOkB/U0kip9nYIzYwJ4XIlnWSUdoc2uqtIjDJv+F5QNJy2
ygOqXbc2uNjt9O36J6y4zosv4G6CIrclR0mhLRnRmQTYQwUNbjV4PwHv7F8XtbqwC2W556ypyXkn
UyjbJcYxlqJNqRsHzQH5jAp8u/zndWnriqH5BDeshtFgbhvlCJhnVIFiRrXXR38u0LS4vS5iXaG/
IjjfkiV9FUojRCjoCx0tt0xn5FtPab8l6ct1UWs5D+zTX1lM3cWNragxQAUUBF/TAYWz8KxsmrP9
E5WYO5q5xkHfZfeiW1VdPfWAjGMUSACt4U+9o4yp0ieQ2T51AfDp3HaHNlgpAvwpyryBts39MQAn
gxsfzBv84ATbPWp3QkjQFaAD3H6LD+EcQJXCLIcMH2LcZt5LegTiS256auvbJwxRedPuI/VLYAQ/
0WdtHwtC+9XrdyGcNyR0/Ca1gV2esl09eLJ2bENPV4OEPpRmJXB1a7HhhaqcTRVjnTpDwdZ8U/oA
ONi+NaPX74jvPCgPbRC71rQNvf/FuEAdhlk4AJ4iS3FpXFjdalDlDNeXaboNxo0Kk/VDz2CM7UEl
0rgGpvJUMwrMJPIyRXULNfU74wuTdfvrn7J6pBZfwu10HCtjM/fsHYUZsuGsO+Az0zEpXfuAPb8u
at2qFrK4jU3AxFwqE7TWD/R0bmq3vyN37c58wkMKvAau5iWb7qfk3xPM7l6XLVKT22VZHZzWjCFa
stC1AJplpU39uu5c0v+KByEK9UqFTWXUcP/sL+c8SkIT2yghbpJex9hwu2pfW7s8BMaV/uSYd4DV
cJNKoONq5AXkQwZcj3IDP/QIUGizA1lM64Vd6k5I19tmeQ90CaWggkPDPp9LjUC9v5LYlyx8o2FU
wJzSISlC4SkBhEWPSq0lcAPrQoC0ojOARTBBXgpJ7KZNDTlvvaFFKGyXG9LYm1hu/OuW8Z13GLOo
GIkyMHRgq2hw5c4iahttGqNfyMPkyEk7an7lOTcOsCuSffMlf6HN/TTtDOCiP4gSeN/cPSeZO3uh
Y9ZDpbapFycI7khyMvVsd127b4vIieCOXKOp00jCJvUcs9sW2nBLDepmViYwvW/HixPDHS8MBtS6
EmINJ0x6gf3NQvxWpb7ePw5EBFQhUon9fGF8E7onAbGKVUNfo28Wz7kJ32EL1u37tcBpxJk4aQZW
VoVG6Ytz0u9H39mEe+08vLfHcJMd+ofJFZkDM+iLU8WJZIu8UCyUlQQda9iriOxkUJTUzXkazpXJ
puh8qmwdTeCQ1wUiQHR09At/w0tVOjMZjaxLvfltuAF/5Sm9mw9wwq/XbfB70M0UcwApgHEVMKjx
mfiSTOmg65BjJSd0x4fjbWYTV1VezWHXgQcUk8uKh2YQFx7nv3qqP6KBjgcIQMzt8T6RjnNKSgLR
cXOg4MCQHeLGorjte46Qk8IZS0+sFCOIkAKW2GB+BMXTJjmUr7QMItOrj9O+eiTP0uDqDyLU79XD
gInEf/TjbKbX6YSZYhwGB0ww1haQ9a7aCvKQq25qIYN7sWCafTZmAzJGMGVSRu7UCXywSALn6qOh
LBNJggSo6YZSgUkwQcT1HQDqzxYB0sICHgBQATivkYeOOtN2TNHAOGyTh8w3NhWCavNlAxQ0rz+b
b8kmPqCSuWlOz5Pb7AQf8L3sxn0AZyOjkdgFJrGwiv4ZMAtfybHe/0pP5p7caABIMql7EBUWVs83
MG//0ZkzjgIjumaRDyAAsskTcYiBLNbQnOYY84RI0oA1KJsewEH8IffpXnDmmTrfnNlCNmc0gNkf
W7OCbPMco1KD5Mkt2Zjb5J4CkAltMdJWRyUnSDb/nX0QC42hWUYhgSQGMFku3WiVDg2x2U4nRnSf
25qHacChqYKEoLG/sTw6yvf1+Dm3L6VNAl3KBC5nTXMLzfaYKgBXhvVtPEzKBxU11tTLiZKSjWxN
8k7vJeOnk5XpybYL5fn6Wq/5AGwykhkYD4Iz50x7TAaljXsojCyNghFNk97OkagHgNkKv59LIZz5
QvaYYCoTjlT7SqxNVuwyxERd/dR0L9fVWV2/hTqc1Y5jNUV9N6VeOeJVgunhGMglao70aPt+XZJo
4TgbRThkZnUOSa3zEUU7K320rOC6iO8ZbGaNyCIoGB0H2zBfDtbNyGgkduwrizGHBKafn6RfxmF4
6o4iSP+1844ZJkN3kL1GSMtZPvC7KsA7zzjv4YeVbFILFY2ydCsZFcUPTdpUIoqU9QX8VyBfgLaz
riRzA4FqgVnkEWwIZrvJE9GI/2oAsVCMnwhLAV6hTBWTc6h776khvvqztr1+C9aX1lWIX2+ub9u6
Df5VjIvMy8JQapUyG0w3Jg0wIUyzR02EqLt27S3V4oJzTDsXeVdBila/5WTbi7pMRL+f/XwRUFpg
OhmjXAbf6+gRgBwORBRerVocC+vQLcPmqdg7eCGhJ03G5ocR+FiPdQuenPGlltFUAroaaZ9MrzJI
LK7vzKofQt8M8DfB4YLhi0uJEQh5Qr2ARActOmHvUaCLYW5v6BS3SQRWsLp+C1mcFah2JgHgFusX
/6n83+fay3VlvicZmXdYSOAsgNoT1esREirTn8ihrB+L6KHWPVptO3JC73FNDkq0GYAUqZgeFZFj
rB8sDJAAOQUMmt8i83DITaULYYFSrKDsmlv99KwnUu24NbELEGSgaabXxuohs8z81ozStPDQwBef
FWPWayQzItHJW3UpaErGKBSYFA0+TrPUaKiaUMMX9Y9EDZrh0DoCnywSwQ7/wmi13JmqJNMRChLr
Ju1A7k3JDa1FoDirZ2OhCXeP4XLp7WSGmKbP2qNhDaCIkpQDGRPTbwxysFH3ACNJdNQroNYKDGvV
gS2Ec1fbUCPRhnaT1HvIHNe4BQnae+O2dCcftfvcrwP1Ac5T2JG0ejgXUrkLaADvkdGXTGUNPWzq
pk4fUdAHl+JcCcLp1aP5V9IfQMbFHhLS9HZUQ1LcGm6ty24rGjIUWAnvaIAQZll1AQmZjjdVuVHR
VKWLekVFanAexgHwiRk72KZeebFsyHi8bgerG8LYjoFYDPfMh4aUEDoaFUEsDHQA2QBQmE+ysxTe
kXF3XdL3Xk24MjzP8M6GP0MjL6dKmikk08wCV6Y9uaF27Pvf6K4oyI0EuoS2CAYNg2rvU3gGWI4i
MofVF7jNbiFVRyYPQ6GXZ5oC52VOiir1hntno2+LB0BBp4BjbYPT5FtotnBPtddhnEuA/Lm2wAj1
0WbB4PZQV7yUC0ZnSqSwxAaS5qOOpY05/ohL9CQYT1raCBzXmkdBBzaaUwETDvgJZrILoy8K5Dfs
GTkpVQc42XzMyeeo2agVeDE99qnftL+ub+qqQAYZheZ/IADwzJBSiRClRHrUS+3iODXvjY006HgT
2wNw0qKnOZ98wJYIjvbawUPQgPloRQfCBj+dYiFfY1EFCKqpDmb1dK/2x0nIE7oqBFS6oGhC/4DO
z1c59tgRrUaurdabTQOslSoGLUwkKjushv82xvChDip6Bl/RqweV0dGzx2CSnaf6dp4qRBPNDTDo
gXaib+IqvgNE2MNEgIuYfVzfvjXvwibN8QZGQQBMRZf2YjozNSuHvT1G6krjqS9+XhewuoqYC9AU
nHdD5i/rVEWXgKwhfLDCeWvgFJSSvIkiUdfK2mWG5q1/xXAXtqxldmGxOEy1ZLdTVbfLNx151EWt
0SI53GFWCmXoOxvPjBAxbDLmbpp/VAqKoKbAxFfP1UIh7nZO7NDsSnBFeYWKQQfnA8hTevbY6red
BZiYZNfY/7WWwpwzBl8wn4Q+U42ffSmHzpHrCu4xSg/T/CabO+U/Q45DhAOAT3TXYUwYw0KXxiZp
BJlqCTlQdJliTCigOe5mTRDXrFn0Ugh3yZjpDNotCiG5ad/JZnfv0IfrJi2SoF2qoWk0L6Yc3qcC
NYcy3hqZYCtWY270lBmsOQ+orzyBdSpPSTTUOJWN/SoXN053nNRHqXsm8b1C0XovnZEFn0Vv6DXb
XkjlX2oxYu3MYPmbAT0Tof3S1mifsH0qba+vHzNdPk+0lMOZQVTLwwg2NOBfVybdJup034+v9ezc
mfNXLquOa6Wf1yWuOaGlRN4maKoVmBzDfQHITrPJPa17SP9zbZVZ999N43sqc7VRoxoUT14P7Ko0
dmcTKGeuJuJ4F+0Ss87lDW81AyDcIKbEizMbJ3RdfLbDrhTignwrUHP6cFeDjgF3Sx0gyEBOP5o+
gPKmVOewfKjHzo3S0sNoAyI5UePDyulCuQnwWagGOQxC61I/h0SkUdl1mPXyoaXWTd89XbeGtePF
KlqMHR4jGACVvhQRGsUwOiETYVU3FUsLoK0iiTGyDcThaaiQDjtY6B0djLcxelMBpH39A1a2EITd
gORVcb4BZ82trPn/SLuu5cZ1IPtFrGIOryApKlq25TR+YdmeazDn/PV76K3dkSCWUHPvkx9cpWYD
jUajwzldK6WhjEtEBOp5n3uR+haI71rIOWcLVn8hZv6MM0tBhYOqsQExTdOu/WY4Nmr53aAV8rY2
C8f5Qgyzmk07lV3YQExSRwe1jYgRkvhhMKxDlfvEQnrgtryFmxHTjPADP73aFrt7aIMVy6jGVR/p
5Ysq527Qfgc+9YT+BJMiQ/5phT1nKRd1PJM5//9sKQVV6LWykWeX5VTTqYofCFGKkEQNpwl8cc/w
TkBcC5AXyWIWs6irlIazoH4Ek7sZrLop3ZYT5bxJeGIYfZShokYvQswAyBX9PqpXSbC+vU3zlzJe
HgOhmoanD6aCEZldLlnjl0UWmzrcYW+RLHStClkr0iFk4iJ0LWpjzXhgSGmDVoi5UMAehCM1ixqC
3mn1tTK0dsLLlywL0cA+DY5GAxjDl/rUgCc0Os1E1gmsPon8PCoy0Sjn5l+yMzRHAg0HjylZMplF
o3SQBdoKsa1GkucHqGxEauyU6uhYnWU34JAnVsgjRFjSDGPbBtCYEPrhLXCpWdTreBgX4E8OGlO0
rSotHcPq+lWoTBz1lhzfuSTGI02ToU96DPUCS7WLVt1nnbWh4NvFTbO5bX5LSoFlAe0Ac13l6iHc
JYKfWDGSwMWgu70YeVWku2NlcaY0l6wc00xYPREDhAZ76ZdGayV5iBSQFWckHD0Vq2judIOMvDGY
pbU7l8Tc+4GQTv44QKFMWE0D6OSNz85yO+V0e92Wrt9zMYwxSIIsUqgLMdp0NHrLy3PeyMayJjMv
LY6SBljGS3tL0gSj5AoyWmn2PQ5I3r4ardtr/8YAMGD5f1IYFxfGklIGc5a4Le7zdjMG7sBjFZOX
NAGdBzI7aBbH5jOLVQxdGouRBk0IPM7vYh8+jtsnwU52w1pbVSDKNrao5x5lkt3RlbB7EB3Ea6+3
d2zJ0s8/gjlUYZpiRGr+iGa8G7QXAUTrwCP7bzKYLauGvsKNCxmmulLpWy8NAC4lt2Us+T4U5C20
8ymAL2FTVwOApAfDxJ0URtNnkQb7Tkl3sRKtkpmAvDSJCcJmjsylWEJRUHSdh6AkmY3EtLyK0NkP
vcKucCTxLsK1UaY5AZ28rRduK6MgxlnKJY9xLpLZrq6QE1qI8BhlatyhIw4QQelXV0huapmrzkg5
1zBPQ2bnANYMqh0dqzrmBZji1eHDL4R6k3T1W96Jv0SL5q4fWncAvjY5i7tUusK4Kji3RFSOJPy5
POhRF0RlAehwGy1kKyUMN5Iu21KXuZ3RrHHZIBsZOUDReew6ZRUIBbB6P0SB3ie8ydbrc6qgRXRG
tEPXvIqL7vJD+iRIi3BAkjkBFHCnbsLiPTLfdGP1byz4jzUxLkcQ23hICug7GWAwFAvkCzEk1jmp
IXwMuf9LzKVDoPF6Aq+VQ5VGxQrPqV0QJDPRD51SGWib8xXU7/BaA94cmUK78r9vK7eUp4Qc9M1g
dgMYH2yfnDqU+aDn0C6V9YMY6+i91x3g9XilEO3S+FdjphttoK5GxzXV2q/b4hePzZw/ROIaM08s
B7HeYdoNDDp4M+VfTZzipIQrmXaIJD5SgTcNurikZ8KYu1bRxNCvawO5MNnHQMFLPMUbqwa8NVC0
b6u1eDzPJDE3iJaXTaRXUGsMVLCygOIjMxCOG+t2yI9RIzqAtiDgxHFvi11qNUPLyZ/lnFfg7EGT
4V+YK4LcICrWclLZERDLNADedFZyGMbRDmLpngKwQ47Etd82p7TQj0bYN0RoEq+MWyJ1PBiZxS3+
4y7YHtB47JKqb+fjg4JBEqws6uiq46N6N37eVn/xqjmTxGjfG5WVSwG0V4d3VSFpsk5Q/EKTiE8z
Aua829IWL+gzaYwLzkfQTiqzXqGiEnF885GeloC//t+kMM4n6GNN0JLZkjQCAndVw+xEwhv6XjTX
M1UYR6o0WhtIs0ef2uZNsZp90OpO57/4VQDigdANg48M06n/STMWNqApBd0HMcOcc5cdNZBtIIR5
hdBwjuJS5AtwhRmTFuQdVwM3RlIXmhXjgUcNbdVH+jqaeMhjy5bwR4R8eeq6qgoHKsCv1B3dRkaA
bv7gxZ8m7/aCLbqvM02USzG5Av6NZoQmYHvaVHVxkLpHKTPR48ObAl0q6aJbVgW3JqbJ0VTGXD6q
1dSCElgIPmlLhoFM2iPQVDXlxVDfhmnV+kcNuAdqR9oWU6mr23pypTPrGSAsx5QJFJWRSMvVBz3Y
BqbdFzu5cpP2U8eXVKRIgK6FFsGe40MXnciZ6swq10ZfttWcEADtBl6XoIH2aNg6NH3OLKIKHOu8
HjVG1uF8pZk7idKgCFI8ae1gutM6t0DPv9Z5U1ghfHtUhMdEdobob3GqfmSiF3o+ECAkn+357JYQ
rKQHSRpkFn6wyaoONAq1m5mC10LF23u56PxNFUE4yDSQmmUMqRu1dPRlpAa0AMgtCIeFVvUSPGQm
9Q2x5ea2tKUTMk/zgBNInKEzGWljTlVNUHO8KxSjJgAC/t2U1gymqIdkkrXn29IWE84IP3WQMxoz
oCJjKhSEITVw3hKUeAvVq+Ni39Rl7mgNwBu7aNS9Vge2fAh48cFsc0cZTEoKfzqleqFxfMP1OiMU
BlENuJQV1JpZZ9rnFVA72jKxVbN35SHZ6FYMQgSVJMovOqgcq712eJfSmAM6dXIXRRWkNROoR2Rw
0Bj35fDXycxZCDhG0BIwZ4UZK5WDeKCGFSYYPui/+kEf7k2je8a8Zs5J9ixoA2NBpR6MAyoKmIzV
aKoQDAiDE9ATvtcWBeuLq/Po5a9vWECsIo6fyx8Gktvz/p0dOakFsgRmzXDM9c/E30yJ08OHG4kz
xLs8fx1ebpvmkkro+wHIPDIuyDgyF7rYiEjD0TGx49EVzLVmnqa/75IC5uUfEWwfViH3AD8sIKIq
Dwn9VequkHEugmstAEqL4SG4DhyxK5hDOW2UAQE7uF0Sa6u2pa2WxiHhZigWfDBq1/NSzf1DoI5k
VquJaAd+kQ5lgPDRzD6K7iEfnH7sbHReBplbC8Jc8ru9Q9euCjKR3Ma8goKBb7aBQjDlIMx9yIxS
W6pPoVmRHNDhvf8f5czfcWZ4htxGVMxQFBsNu2lPY7YypmOlvv43bRjzLqJe0wMT2mhJRwIgBKbS
SRXR2/J0W861RcyrBp+LqQNMT7MetwyDvBGbWZvk1HcPmXgsVe+2iPlTLwsclyKYCznQiskC+j+y
G8YnNTZS5dAcDUnfE6+Odx2Y4nwCaAadToD+v0Llb+pGE8Z5eGMoHmhlPYpmy6k6LUqYuSaQKcft
xLbGKVIU+KGPkloL9r/oVVX+Oo6ABqgtgCQWSQoUTy5tqw2KsR5+ymfGc62sQAxHgJ2Rhc2/sOFz
OcwbSB4ydA33SF7rqUMT4L4ZzzRBOVfl6LO0Xigeo3yLzC+ITpmLoG3wGimATW1X1lHO/0l6mXNv
/mSOGeNCkzRuGkxqA03TYiIGXTAKcejwmivAja1v3mVKwMXg+u+1N7rAMCcvB3mrrDQXE6cTeU0x
7dBtqYNcAUE2BH3aH75L0Skyerw3zEIfJRIH2ERVAgsZgqj56J05igrzkdmY4TnWagCfHJ7E1idg
0wOHGNps84Nlfat69ABwsFUcPYhdvUb19KmVFUeUQGRJQZ+ml7zH78JZRG5PscDuOCPdsse9ahO/
NmQ8rHw92flTu6tCyVNKbTXiWI4TB4x2cQmkGTgLIR3uHTYuzvMkjnsDdlbVU/FrNPzYJADUMmRw
SSR1AogGSQV1eVtq60xIMbWqqp0Bljaj39KSdq7VTokJVsERY/cN+HkBPh119bOP3PC9lncqD+Vl
wRviCgYPBdo0kV5ny4ojoMgbRegTO5zWo/oqRvuK1xS1KALuA1zDJjwuSzgBGjmpAqca3lrDCcW8
Md4jnr7tcJeuXwxK/ZHBHO9Rk0pa15BhVW/Tu4rdRbeu9o8cvrfdQ0IrorUpR+ayWj80bpiZUlhj
L4umVXMkpmyt2lD6HWquqnzcVuv6HQmjBWQ2mOJ+RDAXry+JZopNT+zad3thHX/XmhNl4Dh35fpf
BLDnohg/bI00CdQWoiwwe1Np3YfvqPLdVmfhKF6ow2xS3I59LYmQAcgrEiZENV5GMyWWtFN4XnIh
NLoQxYRjklFWvlRAVJ9/ScI2qb8LwNNS77ZCP0WgC1+M7mY4YoRe8/viqj4+akYz6kPf2MZJ93JX
+hKOPhrHbXoXhGgXciQnAd2IuDFbMo1EfaPetDUBCxG8mKvQ4XzM/GK6/hh07KLcKKJrl7kYmtCg
OqZzgfrlaavc871NausSMVYSxvPriFBXdeq98o+0oQnJvMjTn/W/taKf9fjzCfPteHYBDKhDgwo7
w+RltLVkV9Y3Jo/e62pnZxGIeDGRgLAe5+NSRAqI01LMZy2L3231DcZ5Ek4nvfu+vZpXtsqIYW11
KFGjKSEGEzB19yn2Gx/g0TJg0kVeaHJ9Z/zIQn8gyKjQoc96EpQQhinwIYsOkZe0vydV3zXyB6qP
tt6D00XvbUsBapwU/wOeVccAyo+l1c5UqQchMldCcj/Q+Om2/tcelfkoxveodQrGWrFsbFMx3BbJ
HSG1rXEzhkBrfJvKtSneKbz2u6vgaZYJkE0Fs89YDLbdRKws3EdyDeQ4U3yIU/2URLw305VLZUQw
ailBLAxjWQE6O1NcpOZ6yRNjRyjoZhS2aA7mhJ1XlwQjjrHWurUaIaghTgkxRwuIywA50AmshLd3
a9FazxaOsdZeL6Sh9bFwegx6pXqVR6KD3hfwDzlFt7kta1El3OLwMuCPwsV3eQBpj9ptV8AwpLpE
XUgnYOgcuJPPVy2mWDikxYAThCYxYCExC6dngCIaUmhUSd+B4tQI2RV1BcIxAZ3VaYQcCJF5HGdL
5ofsCo4gyOFAicDE7sY06KWpYbOKtLCbSrlL+orjIJe817mI2YefOUihxIBOGUItIYwwNnlMIpJR
YFcVz7c3ackgzuUwmxSWMVa1gJwM2FhmfQTB9oQxjgBspgLHHniiGJ9fypinrVWIimVgqpqkqGQw
VdpVs0/Cr9taLUDcwSrOdmi2zbPlqzIExqnYYPnWLUijZWIemo3qWrZ8LHaDnToJQQbGnbyteQwe
nyP7mTq8iHnJg5x/A+NB0qrtWxEvb7tqMzfN3H7KV5iQIJq0A8qnIPy+rfPScTsXxxyEshvCMQea
lY3w/UmQJ9uM1BBobz3PVS2aJnB/9ZmfGCNHjCCpB/+z0LbAVytXk7Iv1AN6LiaetSyu3pkUxlNZ
SMamctsBXjj1erNbg7GdhP5uqFO3MO8pDx13ATUOFnMmjwkEs7IsDL+DVvlIzG9QF6ZveG4+KK9a
SmhHCmoLL6MjruW7ctWs/AM9/Yvtw+MAuSZkUTF1fmmxnaIJQzBCXyECciYNgRKNMQPOq3PRcZ0J
YUySjnog/Cyqn4eOKL+GLe+Cua5TzP7YxAgQ0CWBa6wzDmWKgaA/oNqPHsNjmd9n9FdFPWP4CtXf
VXfUgblXHKjgxeLTv1i/M7mMd/FlCQMT84mvJ+pIdUA0AxFR+nhbymwFbOh8rh2zS6C6T7vJh5Qy
u1Pzf9RxL7dIWwCIoAALe50AYfH9tsTF03amF7NlQ16UVlbMdlFvrehX2B1o/Uvj3dULUqR5/BL9
TRJqWWwPaicW4tTIkFL4gh0ZyirBHHlsHjsp5NwCP8lmZgkvRDEbBRZxuTcyPIUGUDqcpI5M6/Aw
ecJBva8qkm6oPe6sX9L97WVccCdguJMsMN0ByxmkK5fHq6iFVqH9jL9ZHEwwuQJ5cmoxGC/leO25
bc7pUl5wxhfiGCUbpU8wfwJxhbxPhUcpWksCxxSvEQXRbniuEmOLg170/0vuUmmPPbIYlZN2hzYB
RQ6Q5UNX6r4x+VmZO9F8qLqdlt3X4bGmTgvHFnBWV57DEXZTAW+IpVXRj4vRvMvllVCaFEDdCX0d
eqccW+xs/qHaj+G+26NP77FdpQLx1/E+u9PJNniu/7ol8mcx/nwAc0wyXygSLcYHDP7KH1ZF4ATW
r866KwLDvm1JXF2Z+68qxTAJNYhSqANOW9B2Ijn3O1gBZusrWkWvueSEG3qPnoV9S8KnwvvgzREs
RFLY+T/KMncjwJ0GA7yheD2nTq86KkX9OXVD+q5EL7eV5UlibsXEyMcm06GrOtqdvyuT7Zg81uPJ
D3kXx3wiblgQ2+iJBKmiRhUkVfK+Ut+bmBNQX/cewkLQE4wWUtR4EbszqtRqIfvqjCY6YtzSP1oo
lCerUllN2W4c0IC0UygQJFSN3F5BdcHzoCaKQ4EGSwBnsY+FAOnGAkMXILloFKeCfxsGQIJ4UWMR
uXcT0ycR+oUsHSxeO9odhGBXInmg7XTlDsNjev8QojFFHumclYp9J8o7d6pJL+7iadXnjjHh5YOR
M3UTmf4OKCskBDlXV2t2kwl2Pbx0QeE2zYfcegnAlY10BJ71DjPiRiOuhgDj4EjjySTkecAFy8F0
LpCCLRmhAPqxLz0CEjJ5LgDPD8TP+5RWdm4dYvSXim6pVc7tJV5a4XNRjLPNexW8PfIsCsCPQD0J
bAXVi1BwTHT/FRzPvihshnxDq/eM48p4Ojr1bZIqEJZ0FhnSaSUKOmmkN1Dv5e1dVPD4ARZu5lnQ
/8tjHFtbjwD5lSAvFl5Eo3QU+QlsCqupdf/FIp7JYbyaZPpKUeuzXmDuSet0ZcpfueYpU+AVhrkx
Jx6A3cJCzsNpaE9AnxxYlxkDEeTA9DFO3tpS5Yq02ITT+9gchKw8hpLLmwhdWEXg9M3wCNoPajEj
LM2McrKo1WLg1LfH4nn0J2QGVn3GsY559xkvdiGHMcVCAqdBLRrtzOY0xIdEego7jktecJQXIhgD
VCbFCpUS69b4qi0rva3zOpsWlVA05MWROUU/PWMK8qToGKjCYqlB+9pkk9MVwWMWcWKGRT3OpMz2
cfZE7yRT0EMRUmL4N6VJSf7XQ2moeyKW/X89GI8fCYElo8DeYkzin6J0lRG5LqRJb58bzmKx9B2g
UFYoDkiLAYWYNNqmN1V4Xk57Emet2F4zMy07Q82hidhqR9TJHEXijeAuJZfPV0uZQ7yz/aiquGyA
JtDaYzYdQn2vjZggnYuLo+IUYbZPGxQDgh6PccAgTYZbAkZgCCQn6DKi9aLn96cm5tUJ5i26Ok9/
tpDNIWZdlDWWgNVN22czP5XjHaW7pN519CDFbtc+3N7MRTdxJo45vpEvdlkkzzaJ8d8utIgQviay
58ecAhdvP5kz3HZo5ius+QzH0X1blbs0e7qtCU8Cc23kJQX4DLo87F598zNPbniYfEt5/wt7YbyE
HiZTFldYq0QTn8woAqjt1Juktcb7oRNctEGvhhDcEvWjRXlzXlzhjPMI6ASOuN7HgRCfUr8iAQ55
e0yn+1rfDpFl98IuE2TOUV80RmS9cPXPXRtsiqauTJ2if6/D0GEINDc3VNEmUQKFpCXJh/4o8nCR
lqwRjRto9zQAQQhCscsTaQ5qDXI2yGut7jut8qcBubBWyhxR4S7ofLrZg3Yui1nQvjHltIxDtKHt
ayC3gUt6X3wYB//0LD9WXzknD3U9OzK3pJypxrhm01fBRZVBXPcl3oUvxim+G/8pLVLsjNFWXEfb
vGgP1Ll9Jhat5kwqi05SGJibq0HvYuN16vbfXUq0g7oJEhKQIuII42wey+5lSkUuZgNkodDpgBUa
DDJ2HD2avBaypfvnXCfGbQdalMRNBDmpYm30RN0FfYjJf16CiCeGCaBaKaiUtJnFAP7E7DF5UBBe
1v66F//SKrTZqZ1dQaM5GmM7C0ELAzG96i16yvaSk+3yN/UU6STkuOHFO+988Rg/bKIVpQPsa2fX
2Qv9MIj+3jg1EdzQ62zMDAn/YAzgqauI9ZC83LZF3noy/hl+M6nCCpIV5as3X2SlBmLI820ZXPUY
B9KNMYAuZtvQDwr4Ot4l0uzCrZY5bQ+V8rdpO9zHDlqwZM/kPbc5DkVjHApubT0YSshGXbxMiXRU
UYgnekFy6v4S0VZgcGKk61FRU1dV9FYDuA5trhjWvLQef0xDq2ik2laBqjEkxzTZxpGbKA5QnZ0w
ApHZIfPXbeuVoyOUd1HscZZ7Lvtd+tD5A0CrhEkWFKbZF800TBRUmiog1vqKxF3ipIVmjyLB3o6+
HUUYINfdyXfTwuVINubVvCWaOTm5Sc0QDQO1Hes7iubbKrUNcx33mzA+CNYxzfdV+ZYrXmW8WBrp
5JAIuauI/0jSh443ikaApfQAdhJiUdFVGjfsD2bpr0HZYxvFE7IksvCW5pVjFRGpi4401fsQiECF
OdIpI2qxVuQABcpNB5y7CumLeg+8ZhRq3s1JcIVGtYdxJckYh3ILTHiW21zI3LLfABfKjzZ6NpEm
3Uymp49e1Z3i4eArRw1zdDSiTpr9puGOpiHREVWkuWNN90l0zGRHl1djZRfFesiOUbqJxpXYIF7N
XlLTFv11ZKxNC0RyD0qDjEC2S8aHZCRouXPMam2UJxMg0rFCim6v6duIPuj5XuieA+PVQsF/2sfV
LlfQghRvjPwxjb2s/vD7J9RNMutkdOtcnymbYgVUJwURO0r08KsGjV1z7CdMloJHygeQ55tY/8oN
8GoNPkFQFAOm3rRV6TmLTkL+oYy1AxAhYLPZDViYAGmJmpq6rQXHCr/kXLNV+kscQVx9FIoQjbXU
wyzEOgWCp6TaUf7slyD7WU3Nd1PakbUX/SPSWGgCNOPPHshOQbnvQHbaZDttcjNrsONuRVW3FuuN
0Jb7ho6eJh8TpSdibnqgoEO3EHC1MUXOqzstVNfQd6wBuVLD6K0BFLDLs5lq1K+0oJ2bcWxpY2yq
VeO0bkiSPfBiRSLeKwfjuXJhYSeREh6q/JJ4HbkoDAUBCm2GqLsUXyZa3lYyxEf7xJHt3gY2xbES
iU9eT/qeOtn2C4Wj19otOYGOPP8yczAvJDMHU89H3ahwqf20B/muvC3J9EpLkiJ0tR8N1zgUbg3m
n2BjOIUTecJARIc6vJtgwT9cfAaz/kFX5w3t8Rmy3do5RPuO7sEZ96v87TkjuOEcYx+TN+v3bc90
HQWhQnG28Mw11xWxOYoG6mUDdYL0vQDUcgE8f4Wn3/z9t5aZuenARduXhob6VUrSO9VWdsEKQ3V2
6XRe4/q7et3avJTSQiHrUjfmhksDAFE0JtY0fSkJZttWpUoqIO/XzkdzuEs8ze451sTTkomaE6VK
sno2Y8PaKprnD3eKsL69YUu36NmOodn+8qgEYwEUpAoyIp1+itp6ErNNAR6xuv9AxcmxkuGj6cFW
FWM0xjcre5QAix52D3HMe2FeQ6NgwOyP8VwNhlpWIhfWXJJHMPgA1glllW0iJ77znc/YA/XjI241
gjILqVcm6ex+BRIvZ6tF5HR7Ta6M2MKsFpjIMK8ji6CdZA5PLwRjIspAgdfHaiWbpV3CudbGQeax
gF/tLwShZR+tFeizhrdiBFnJlBS6GvZIvMnggM9IIbgKb5bqeocZKcyZlDtlSgYwONgVeEcrMiE+
A4Cyl639U75RQFxCchSv0r+1XUYqc0Kzok8NWka9LeQPTfRUYD5asm/v0/wTF06AEcEcSGQshVps
oZgQieImicv0VRYUPXKHfMwPRhsl30IbDZw85pJ1YHDA0LFrmOtjH3pxhDaZbkp6lAM9sZ4ByV/6
aicrb7eVu34y/2j3Rw7z0JtUuQuLEQtoIa5zpAE0N3Qr/xIsm+7NE0grd9oh3mjgSCAcyVd32CxZ
Viz0WoJi5Gr0hhqT1Vth3IO6DqduY4jkFcAA4AmtN5GLKK3l7OP1O5ARyGxkS8s2rFoI1A8NqLxI
7lm29mC896vBC7bmHTcdMTu1K8s505BxrII2Zr0RQCDGPQYHxFCgDSOg/lBXmc2nPZ0//4a0nzTF
2TO3zZK8G0VIGxzpaHrdV56QenSBa4P32eTpxxqBUWA3H7Cmcc27txadzDwH/tM4iVHHSwc/Snme
yVPao7EKLa3dup+zWBp3qn/xWICNBvOUaPPGEPilGL0xjcLCsiLYar9bD5iprrAvt8Wnf2+4FdIh
d+k9XTX9v7IdjKGidDGHeiyaAICVW6qbkIvC0pf6gMb6le8kn/LTZGt2eWw/OYfj6p072+qZPOZY
aoKcNEGQ97Yho5OlaQj6T+3Qqx3R6QEjjdcf5zhe9x8wEufjemY+RusneipAQ/Md/Esl8tSrbCV0
BENejgROsSOg6D1hE3nl+nuwjfdiK+x5U/1z2HplwkAfBRS+hZVmewCrpKjNXJmdUbJXpW+z/ef2
si4reSaAcQHoLOtT2sCXN4OOLu8cA3iRHYnmY9aiPbUtLPS7oJRfzYNSKlLQAfEHFLn7YE2LyAaJ
DJF1IIdO5bEv+k1sKkTqq5OpdUj1CZgq4Xzuoos8+1zGgXTA/ChFeb7d9I3+3n9MmFBbBadi/Yj5
trX5la6m3om2ynbAnK8z2KNz+usOmNks/nyCxQRuiqACnUrDiqWAmRffhfbBDDGk85olvDz44uYj
wQImBJxrYBFcGmDUaSWYZeG/JtS6sqm4GwbRu72gy7cd5qQB9SiBMIYdNxsyA8/T2SNPwBSSENS3
dyttp6Rk/NUQ+qRtG69Cj+SKRwyz6LbO5DLvtQjsokrYQK4Vyhu1mPaoUts0H90g+Lqt4vIq/tGQ
8cPAbNCmhkKSab2G4Ysaurd/f+mWQZcLWl7QPICglW1Sr4uA9rSESVINeBGO6d9bw2OfeVKW3KW8
do8lbc6lMW4QKBNTUCeQNlqvLV3lDa/niSeA8Xq6EWqDNAvQzZMq/W669e3lWgoeke/VUd3B8D+I
/S6NWpJHANp3IALvjE9Mz+WNB6InTLNY1L4taDH+PpNkMgc1HxRczjEkhYoIZqkAiIRCHB1S+pv6
8YrKoBLMksYBrulrH2YKEJ6bF7HDNINm5nd+Uq843zNvDevLMd4OpGzc1ohimZUdqVoqXYbvib/B
/2Q5DZqKapLv79CkhIRIw0MFXzpiM0cdMJIwCoeOzMuVVkMMegdl3dvUb53R2BdKiukaN+dRLl/t
KDhaABus60g6gSmAfU35U4cuZxUDvSPwAokfi44wDVszzPeD0PzOQm7YehVF/gicmw5U6IXhpEvF
RiMwBmrOUEICnlboA3F6pd2DfhlNWqNTlRYSw+lKKHsPlEKc59V1e9ssHNPLqon+bmA9MMLBQIsW
1wngN0NnOVUvrgXRWhkiiLQ0bYXm1+cJV0NYgE0LFY2C3t82oqvTOUu3VGn+AhBosCCYGXoVJ5Cf
ApOBfvaY7ZBrXkB5ZTWQgJcURncN5PnRg325uElHB5ipD/hQ31WDTSnthsxts7fbelyXCBkxjB8D
f7UgChWWUXxBsoo+K5/ir9EBWqGKtCTnkps9/MXBY2QxB2/IAqnRKGR1SIgOFFTtR8vk3ALXb6kf
IaiIWBgzR82VuWbqagqnqgYyc6YNqxhUioRSS7KNRhq9xopjkml97CR5TIH91Ax3mBcFgp/Ua9s6
bR+6Zhp5X3Tlb3D0gUyOR4GBgOWKL2aKehCxtxjBHsvYBR4jAdQl8dtuZ5S67cvIzVvFnWEq3qj5
h8CgD0HJ6alf8gywV7xm1Rkplg0ulNDHo6eIACcjfwNImKTmnS8K963VA6p4cDgmNVvm1TZjSlGc
gb4wCcdss9LVQLWfQb4KyVcIilF7y8eoZFDm5a8u1CNcluKxoZNxJyviITIFw4mmmHNAf/b56isA
jAu3BP+E+YzL8+NrZjB0fgCEo0JH873ZpRj7o3qqPglWJDtNjPICAYtPFuyqssQhC6MYKOVSJuHF
b0TV06DELeo0gqF+mB1VnFhQEJuVahpvxXLMAjee8EukbvT6KbdCySn8IqhQWW1Gl056+izrDUbf
m1x6EhtV+C6zuvSsSJBfNB+FjKQZUycKVERcoZoCgtj3A0JTM7lvaTX8ddcWJoIlvNuwEsjtiSqz
J2JoiN0ohTh68uQIAMIZhnd/4rFIXh/wSymz1zx7qflWlmpFAikhEtLRqe3BajDat83r2i9CBu45
0IJhrtNgm0SKKs39CdkZpC5INqEJB7hfoKMIgHF4W9D1obkUxLzIYitrfMmAoAGlPlX4ouUBhbKp
ImXHiUjmUOvSVFUEYbjN8MpDLGYwmyP4bWJNBlwWMCi17NiFTmOcuvwORyVGbJJyCsdXgTI8pAq8
CeA+ASBHZydI4wGwhHKXJbYpg8lZNu4z7avpCieWKtKaymrg8Vkt3tVA/1LmrOFM0cCcxajT1b41
gOXWjq5lPmCOIGtfM+Mp6D5a6yEEQiXuG27e6doaoScsBS23GFu9Svz0iQwYggRQhn3QrAcJ5ck6
PuqVylnOZe3MedIG7C8iMgSXVh+BKqTqZ2C8HKXNOP2sRzB47JBmpgOwv13Z2Hbgjy+kv7YaqIc3
MObnLISXLPmUqTaGr6dAVtOb56k9DcWWRvtGILHwLFZriYeodD3oBrNBZUuUgYQHUlM2BdLmbZGC
rQcoeM1z2jkDAvXYwdxNExMjekPlmEKqfmcW3u1zuBRqnctlzmEkB5mAwR+Ya914oTGs+5FXebk+
6lANSE5YTAA1X8GYVk3fyEmGHaTRuqg3Zb8ey9QGP1muT+S2NktGeS6KibfinIJdB2A4tklRvaH6
2tQSIqYJxzh4GjEuhUbgda4CiPEllRTD/RC/oZXA9sffQZtzVFryJ8hYAE3QgkNR9VnlM68/w9vW
mG/DTQsuSuvRiixiaQ+Vf2pFgBfxkG2vR51hhzo8iYU5ex2Ok3EmUil0ZaXMAR74otDmaRUnDP/S
yBXKh9p/sUxPUA8t/Rhz5NHWCrBhirsA3VtS5JndTsRYpoBydHFKpnWmO2HGG5lcWvrz72PsVS9r
JdYoAo8QrLQi6cZVZTwo9WcTckKcH+zEy3sDKwH4JgyhmbjX2SeCUpm1FGhYiWpuRgm9ZAQMPCmD
ijTxQ6mPTiApJG4y9384u7LeuHFu+YsEaBf1qqU3t93e7fhFSOJY+0Lt0q+/peB+EzWbaCKZCQYD
BOgSd/KcOlVZiZ09+6i0mzJwM/rT0A7p+FoQlAWiNsd8GIVv/mV+Xfs0Zpp3aqVB1xydQPObSQYd
KvFBrakTT7Ofk3xjJl6f7krJy8LcK0QZP94aM230DHRnTNSSMBOSUkizQS8vc2dQdiBb6qBwALHp
6wv58tBG569AlnvKatan4DMXMG7G6aJ8QxTcaLdWvtGi58EAR+WkiqKdy89ddOgKjpn1lE5GGE+A
M43EJdCW0O5GuAHbomcnb/ZC9UtGLgG3K0ianzermyRMuRK7rZb2KNva1/NjhGeLrnzPMsFDgbNv
4Lj87VcGFx0oD55DwXA8yWMdUOCqmSFKYa3aCctTqDip5sLx9q/H6wyNGa8hUcNMWoRI02Q/09IZ
kGCPI90xVSfXPzS4gcPK/TokZx6eQTJjlsDgvTB6QKq15stt5w3lrSyaGJwBOwNhtpt5SBDDXeRi
wyF3UK+IezC6FYlur6eCm47KHTGsJ+TskRVFMdP5iOVFomf6tPRh9hSP+yG+axGvQ/zMgIRS8Rwn
4IP1n03xiXKKYN5ZWo1yTYh4yBsQ8+Fl0YabOsg8pfPh4OqOWedE/QY3ilR3yug02H9/CEJ79s/n
Ml2D/bEr1Bi/X0OU34Y9iVJvLfpjkIhvfV4f6sviZDzy11hMOLUmULqYl1tKQH+UhtdIbzFEG+3W
SaO9PPl1vKm0o634annfmod8KlyqPtrGe5aj3kx0BPGCIKuvAYnjfKAaOQsGWcbX2OhmaJqHt0bv
GqkMxSawD0MnGN67etwaxn2Bilpw9a73BmezAvx/or+/6WmrvVFCTKAZl6tpQO9H+1kFFVwtD6Oo
Cpu7vv7AsCq50hxIdhMDpmje43rwwmpXgP93vS2cff4sesPsGxXcSWCKjuiNRvb99MvsnxGwnqwD
DX+U0CoTJoI40RMYLeIxCFFOyPuw1L3enqNxUAy8lZDvQcV+Fr9YpZ8Fh1GfndF+0xBSaXHFETTz
kjKIi68Md2gEHOH2fVHsYeXSVAelCb1tp3ntvue+9kPzok/IBYD4vgdTNvyMnPKtvSU3omwiZxwB
DQMr2GHDapzViE7rlgYW9JoXqUVCvLzd9qP/16MIjzsFSTzZMm0YqZ8viCq3KpCzJRyfNHZbsjHl
baQ50Kp0jNjDXpSIdK85S2ANyHIeTLWolWoMMG1AN8iSCv4y+7k7JpogDs7ru1XDfj9OV0utl+EL
rec23hNS6BILwaTRaURrQASinveeVXVGUWDndiP4EtqBqyFTUwsqSTnnmIW4DghFCElgJjBnS2pK
c66lmH+onT02ZedqNLlph9gvFyvVPhH0G+coO4NjzoZYwhNCkjHnMvUzpbETgwCTST4lB4K+FHFQ
RGjM9KuNDrJ9BdBU06uT73B5cvR6N6IWQX1Iu6/rc51zTCNyhbAHMk7LomZDn5aR2bRFqtW9gRLu
tt9kz+V2OtT7xid78AheYlc/hUf4JN5JH1DG9qttcvSw4TiNLypBupw555/CdLMsB2bRWRKsq6GJ
ZsK4DqqERbm53uDLtQYQKNgiIAg12wsKjDHnyARB6c9VoSOrdx6VYlwmHy2RRNPlUQAcDYYLcJkE
qZu9/iRzWMpVDBxF+UotH2Gsmb6pReL05kNuDW5kCF54v2tQz2/954hM9+FdnShBAETt9BG72nvj
PyX7eNv5zz9tZ36PH3/mjR+7jdvHTtU6uhcfKyc7lE/hZvY1H6G9rSjBcrlOzz+JmcqZPJTKlC+d
Hfh1sevtQ9N+sw2vaAXPA05qao2ksZcYCGNXQ7FMY8g+agjyBkG8sdoAlbBakmxiOzdwc6rLTz0y
w8dIIdHW7Gyh3CN3cv036LC5Od/75EkJh8HEV4A/ileDDwUJv/2Ryc795FUO9WIsmxtpZwlaz+1m
HYZSSFHjMcay1oLaRv2ZjOhzS28b2ANl6gOxvo2GR2vBTsid1SukpQNWJ0huJHJdLHHudADdGbo6
UC6UYUtT6rtoeOv1B70V1Epxu3SFyGz1RA9glK0BUbO25eDPqoV0xCmo/iEThRn0J+vBarTrY1SM
05KPkC03Nl1DaZwelSuIBdTdV6A/yvHzaN/Bw+r6fsQfuz/JFub2HYRyEprF0j7Fg7uCU0v3po2C
FF8eBC8y7vb6p4FsElwJazizl0CSdN/Ibof5XpnerzeGvwxXGMzhr0hSZXVRBAMmUDKU0s8RzG5n
EEWCGG46L33iSNO+F5EmOC0DNQW+FAYCXIhvMXMkibSwJ2mMu31ytJT7zHjP//7GgejhCoLZXGMT
VOlhQowqLe5b9b7uX2jpztNJ7QTbOCdkeY7E7Jkjhfw3UoR4iL6nUImqC5Am+1co3GzCo3bngOSj
O9H3A+48p+agJc7Xl/yRCeIfl+UbkAKCOjAk6GVkC6ATcb7OJ4L32ghOOE4vR+scfUsO8ncKXcjX
cpvdFNACOoxfY7MRsec4q+EMl9lfaIcgpdUDF4SsTH5CZTAB0RgbejLt/n6qnkExkwaC8SDholDf
JdlXK72bv6LBLStQRLtbhb4qyS0YOIJ3E2cvO4NkJlEm6XoBMQC8tCNnUN5neVvbx0KU61l+hbkH
nKEwEwiFrc08ETTMVj6n/rsmeYH9SKPHLN4FqmBP4bYIUq+L8P0SQ2VSB3I3NNEwINKoI1DQIysX
N26YHbVOMFrcFb7C0c/nYzr0qpa2wAnnk2p4QfXci+4qy0+w3YYJjx1kiZMb7IWtaElUqgE8bgIV
Fgryl7C2hA9AZEhsQZRXY5+VGkF0wJrhtRsqmm+m6tNs/DXREMt2sR9YMlMgdrEkqzRSjAGNXnap
z7J6NOEZd33V8MZ7DcDs71GrqONc5JDrzx9kJNPV9GRlj5HoOscb7jUMM63qhPY4qdCOqNnPxatF
nSQQzCjeTrOGYGYUlMfCaEzRElK+SvE3u/SJhADclDoZFeym3IE3ofYFkW/QglkOIUn1ARqAyK8Z
8VFvK7fJ/1ofbhn3FQLTmBSXlbJcssotjgTEgSpDcAvjDsgKgDkP6rZCDM8GDUCKXmL9WZtGNxkE
I8LFgPzcYnWIoB+bGgyDuaDpiBR8OZ4k6JOVRy3/uj59OddXE3me/yCW6b26vmZ12KR6BYhqumsX
ORYPIuJ9dUuhhFxRr7BswXrh7cUqVN4Wgz8YC7HnKNgNqGTTEHWMpg01G08t8eRChb15xP5MIcR2
vX3cSb2CY9rXGnZkDUsol9THQdnF1quleVO9g6jddSD+WP1pF3N4Dj2hfTwDqBs/TBRTwOdCF0w5
bluQxFoMC5dMMXOMEWrncJ9CQF6rnofqJY72eggq3lMi0toSAFnMDZxCiTrPKTZ+edr1+TNurVnl
9uBlmQJXI26n/WmRxbwOQ3hOtAoIb64ZvUlZ6cCt1LdFFTDcHRrKe/rv2gDCzjgZFjcQtVimuObo
8NCriSd38I/9lz1tBcPMNKVNEiUKAaPKD5L0TiXv+gTjvSQWF2oMMQFzBRf786VaJmZSBAtRgM65
TyH8SJLU02J1p0TDjTzcjUUBLolaUKewG5H0yfLj7F0A1XxLnHkhwbFmO0mhxRZpZ2xFd8pNvkXI
15MlB4nbrTY6gQ8m2SiA/J1/uAa57CSrrQk7RUeTBpDqttjHj8/FHsKlypuNMu3qC9GDbXSnPCgf
mit5teSI9NF5s0bDtceGAODyh+ntVsttbYZbgDuSU5lmjpHsBgmcr/31UeWtAPAwlgsKIrNEZ9Z0
1KK8tiFYAaWyVYNf/XSaLFH8mUOxQojnDwgrZFTnU0dzCyBd5YJC46nkNrC+6dbWNlwF+dziMbG3
TSZY3LxDfo3KLu5JQ9J2QW2Km7gtnervnf3QLAsLAWtbhi8N03e12s/VXGFBtKNkQn7QSpqtBktX
VFxbqdm6RifbuWAVLr95MSnBnFTAnEe9OXtzGbVZQYoEmEGrF7DeIQP015tKgq5X3JKtMaiqVzVV
fCu1AWJ7E4om/2HC/Gm0zuzNSCA3KVkaTcvvubWn5FsnFLdffuOikSsMZuTo0Ae0gkgqis/2UaM4
Q22AfHKftfczQsRN4JWSL6v+9YbxDh0NOxto3rixI0V+vtyzTCJalwFUx1Uq03yKRRfYmSNlr2oh
uFhxF/eSIUSEH1F+Vl9EzjVo6kFTyYWmkjcnhR9KLUQZUPpWGYaoIJq7xFdgzMEwl0UWjBSeUXJ1
P+leO7xA6+4f+g52BNhCQKBEPdp530lhZGVFNmDAaLGlqeRY5Dse1q5hQpY9EmkUc9fAHzS2dJCa
tAUHBg2aYv0pIt/m+j2054e8kG/kguCugCoBXUQy5B8HK1RmUtYFoXo2o43zSY7c8LHo3SX8cmf7
8x1K+/bhs70lm37wBi/yg7tyL3rpcfez1QcwL70spJIaKviAHNS55draiyKfnCwydrQVBHPoWJKc
S2OCnh03ysZ4ip6jyOs9/UC31Q0cDOfItQ4uRH7eFwUWUS0jdwHCgAfS2QS3czYamudVopkRwPXk
S5slZx4c1MXaxYshotOLkJieROpwjJplRXQyykYax7ThY/TQ98gtf/uXhQHB4OXKskQZzhdGC36f
1pojIj9gb1jtHSrJe/IMgm8PFcjrULxl/pveC7s7BYSs5e9X1xUT0jWxli/zE17paTX4tEM0QH29
jsLhEeswRweL+P9hmN0kjqSkVGvASLvgtvwuQZf8Ua/99Dh4xj0oifAwuo64/CB7GECFCV6XCKAs
LPvzdpWyUZi6MuGtbn1PtK8RxFAanCCceR2GNydQEAZPbZTYwCeGWd5d0w1hHWGkQunYhXtZhUvS
jVo+dCKHDO5taI3EzD4Z1odd1C5zQqm2c23fQFu9dbRC86D/23lKD2fykm5VuJSPTfNZGe/XW8rt
ULQQxjqIfGGnPO/Qribz3NpLh0IXxpZ0L6R+i706/LqOw52QKxzm/kwkKQN7QkaPkpvEuNGTjSSq
mfzNFr6YHCsMZn3lyjTDexF3dPnBfFD2EZQwHppfiOa0O/OptTzpJQid2Y09RC/8683jnUL6H2hW
STmFvJAWxejGsX+bbNSVjLtknJxQ+5qQ6VSnO1n7h1sDWO6g8cu2iSQ2M0UtMqmDEqBDc2RN4XBg
wkJs8kI1Fqw47lJA2oaAJQguk8Hg5FPcqYmBCZrOO9AdqvhZGiCEdTJEcXHuTFyCMGgPrtDsjp91
YVOGiYqVkEl7s/4idv/TzmJXrqlgdYuQmDVXZ0E8BTWQBvXBJhs9f9MaywUDWDApuCcoRJH+axJz
giLSA/ploKBJlNzOfeloZu1CpfmlavTHOu2OMSTlxuhZrV6LOLpHpQ9Em2d/IN90xB+mqvZnM3Yt
muz1Ptpfn7GiTlguGKsTosvgaqdTfJtCvcb24YQlR3i6Pl5HWZb1xZKE0sbCgDNx7jGzJ6T2oCo9
GHBk/Mi6r75352Qv08NUucPndShuUgxpsf+wmGGNcpyDeDvjiecX73imQ2x807jEC1sP1zEPbN0g
ccsfotJp3k1MRwkDwhEQsSBsxZc+JcpA0mWBjKdSOcGt3LneMO5IrQCYkUo1qZpSCgBqZl6iHafW
y6Bq2f9LVH/dEObOYKlln5sdcIz4I85nSFc8KOmP623h7iartixtXc06WGGHU7ZgTLCeStL3Ed5k
qRLBK/qRiMgQ3H5DuZgOJR2I+LDVhUPYI84wAauunAhQjSPL7ihKbnNn+AqFOdiiuhmQTMLOH2HJ
Qq+rDRxwPDv5ngQbnTxf7z7uMbMCY044OcwGTVnKj2P5NgDzuQH5emMrz1HoNvWOxt+uwwl6kA3V
FHgCqMb0+3Lw3pXbEVEu7Tn8e/V+pEeg4IBjDCkM/D/TKr2a4NQBYTdXzm+sTf8u+yEMwaHr5kz3
EMi7N7bmU+d9h7ed4GzjXkr+ALOhZchcp11RAriRyHaGuCo129ugtfbXu5G7Q6xgmE3QiJFZDBLA
RLCsi6PCUd+uA3CjsasetJitj2panuowVXdn9UvvZIfWu8F+1fVHlb5FYENKyoGUotONu5ZXzWJO
tzHqoTeYAtSocJoh0ovbuJfGi3sd8TTrs4uNTVQ8diZeIPa3MY5cqXuDsPhzj5JompROog8v1zuC
O2FXn8RslVInh0YV4pP6ZEDY4amqUJLwWEvb6zC8AUXBGrit4GYuihnnu1hetXlftiZifaoXT9AV
n2fBzOS+rFYQF0vPiENSIpACl+3UHx1QLIJN/DJvu036iQqIVPSwEgIyk9QsQzmUF1prcuy+in1w
6G9QRDNCY/FLdtTQkTbX+5A3VOsGMlMWvgpmnccEfdi/jbI3Wg+K9W6IlHdEKMwcDRJMB42iVVP2
a4S0B9wc2vGjtb+uN4a3kSCfbyxVI6geZncwcyibBMwgXMYResWDw9A3cyJKHS2zir1LrUDY3Yqo
lRypNUAoaoLy8Mmmnp08QAWzSW6aMvGqvhHMQt7ZtkZk5oSshjYqr4Fo0o0eup2KNa46U3EcPtNC
lIYX9CG7hxG769VpAJhUPqedN/Yv2rfro6RwZ4O9kDAXZy8s3fN127aSvugZL4/d5tlCdedunNQN
7JXebfj7OulAhu3Y1JMXh716IGb2PpQUAfzEh6Y1VDKORj5stHFuBela3k5qQoJGXjzWIELD9LOt
dnoklwhBkV5CtDKGtkWAUPN32Aa0ItNpXjevsZh1V4P3LOUNsCo6OOCYuXP9UxdxGXkdvQZhOhpX
opBMHUCKCVSqUPHKrL/LpdSZ/4m2g3zS4iiPYA08QM/HFNc+EjXhiKNP8YwxdaLi+/VZwx2cFcDS
1tWVVU5IaFs5AEIFnGEUDGkdHFT611L3lSJ3roPxThZIrVhwJtYVhJ6Y1nREn+R41BeSxUc1/KTD
5vrv80Z//ftMY2jU6VYYaHiRInwbao0XWc+wIBfsG7wuW6Msf7/qsgKJ4yBHfaFbJvseWs8yak5h
pkDwwn36h/ZAjAJSOziNkXg7R8qGvISjJE7iCRKLtNloXbBRLcG+wR2UPyC/b1/r5hhBrzYyQAJU
pBFrG/Wi05e3XiwwwzUomOGVygq4FTWY+GOCY0qjuxkeDIVTjI+JqJaa347/UFjxtsIykDFQ0Q41
3OTK1wiRmuujcSkPh9u7BZWl31KOqMlhhqPrDOwvExBMpOYKfY/Ygtmd4hGWydDw21f1G1Zo2m6r
MAbD0jPwyrz+BfyO/O8DWCfORJKSGkUfSzg1cmviBOZL2byPf+0oc95Ok9mwQzlWSqVBOxUlcgjO
huzJFl1duIsIlrQqwgo2SInMVhBMWgPHBARoCqgM1U9GvIeaedn4iSh2yTvlrRUQuyeo5RQmEcJh
iCKqw+0wvEzSTm/f63yni3Kdl9qoS8+twJitYTGCq20KsLZz5o31ZDuxMyWOGTn3R+ftbXYd/+j7
prPTRHke7uxfITMP9aFMimyCixLcJjJnhoBGFQuOcS43fN04Zvon+ZDY4QgIuAjnXvMoudKd5NJt
eAvLOY/uK9d3Rj98GrziRYd1g+g9y42Arz6Anf4Fqc1oljBnyIfyFN6Vr1Cyap3k6Zf00dwrD4fO
q5361vSvLzrBBGJXQ6nC7GsiQFXzyGlS5HyPpDvS1tPTj8wUEPB5YBBlhoMw0hWL4vz5jg+bGj3r
ls14TMtNrMITwjL23VzvGsWGTMcIe5dKQP7hbmtEA+sRqSdov11orrVBHAcZrqZl7AaaDBNaR9Ni
6ImdAro3iBMHv3BXdhJ6l6pHK/XacXu9h7kP/PUXLJN7dQRJpIabeY8vCMs7FULmoWcMmyq7jcLb
GvMreQzw4P0XTMTNlgSYCokWpqdBVmzbuLPxqEF12KAj03wfV/dSfROZjQu5IoeWqYNKfAHs8rPs
Mwe0MpweKFyGKgezQ2SEFHlhAtYuNOmzSucGqRR7uOlGKd8XzVJzAJr2lqIK2LWSRMODRB3wSCWz
jC8D7aXvhn/hUy7JQFlTUdEKutt593fJXKa1GuZuUD822ltWaxhzkfYO7+xag6jnIGoxT20eRLmr
Sz6JDiY54boEWebr/cvbBtcozKhm02z1koym4J3hWFRzLBF1W9QOZq4GspLLhQIEI30YckQNgaHb
TiQiKPAOSOj6Q9lEXRYme9lIiVzSqk5yiATXr4ll39eKdKeZ4w0UGreN2u6udxzv6gyJUkT4kXZD
KS6zuVOEXQt7XsrO5dIp2ndKvirQIK6DcEfnDwh71RyRQtQHG9XZpOncWpdBfxCMP0fdAhFWhcgq
qEZI+rKPzTIcghCW84hGxou5Wf4lneKb8abaFDB+cOOj5Q84KmbfvIsOxv5687jpbtCSib3oV6Ie
kulEBYESQhvMjTJy4UGNA+qY3tLhKd2nMBACR+E6HneK/Fm3bKDOSKESBiX2HOEfCB6EPzvIRaX2
Z1HdC0svudPjDxQbsFP0iQxxjJaNYQbHtvkYj5GnjoMgd8mdIH8mPXvCp3mcGHOAFvVGtx2V8WHG
8Xe907gtgWc9pAhsFOayEg6mEhg9LMtyt6l+QpkdnC1/CL9dx+ARqKCFixpv5K4hUWgxu3xuZnUv
UyizQSV9Yx91NzyEv+pd9BY+VD8QeNQeCaz9PqG9tOTsC7cs9unb9W/gtPPsE5gLYWc2oUGlKnfl
Zgp02NzJ8j00KhPL04siE0ma8wKs8DoHmQmvEyg6s/ltWcsCrdfRYj1PnETC4WUcA5C3OgsEHbea
YRTURTslu9fqdpPAWOx6azn3pjN45nSRezVJYY6EUdU3ElJT0DPs4YhEXU0+yZLgJsy7r5yhMadM
g0rWNI2BpmmPLcINc+tDyNexotdOw8GOANwxEPpncNbGGShz8BiTreutih6OqlMVDrjki56XvOfL
GcQyp1b3sFAjZS5laJckPQTGpiG+FoWeLt8awXsK781CcupPLZc2SeRH8VuUdEupAqI6rgXWdnwz
mD/l8NtEn0kf+NcHmN/npqFiV13mGMuKRxF2TuMR39ZVrzmk8vrvxrwZKrLN62d99jD5ULQjrMvm
rCICmiwyIUtyHQLe5z2ixUaZRQSdPh3kX/o3ioKdHfUMN3023O5G2VN/gFedqK2cjR3PeBlvSQv8
wAtPviiRWngkY+2OG5jPfA8+VH+GjEJebsJfxZ25yU82ZvY+eRAdn9zmGqh70Cyo2xjs6SlPekAV
FGq7wegk2qtZ3ibt5vpActuGpw1KkhDStFjVoEySNcjsd1ipqra1xp9qtpnCxh2L7Zhsr0Nxrmq/
laz/B8WsGAqSMTFLQMELPZNQibKzi+1kCRrEW5eLXvb/UJY+XS0aqPW0Nm2AQmB9pp4aIqop4A7K
CmBp5gpgSIxSrWIAJKprhi9xv4liQbkT7+YCZj+YSSh6QcE1W38aRTWE8XvUPFqx7KOI1yGKn6c/
0sCLlaOG2uR0k8Uq9AhEaR/euj5DZs4pScsgwKgt1Zb0oUNaPAeV5QeCg9Dlj6vF7loY3uJCQsYY
xE6wdhBcXaboqkMVOwkyrUeiBFGaDJLY0OnooEbbOu3UOUneQSYA7wfv+mTkjCKqr/6Asu2USTKl
SzFBMd+X5r2sfJnjz+sQnEPwDIK5ftZBOGt0BEQIl9XJqeGavIcDmTMRwWn7mzfJvGLXSGyyrulb
Y1BkIGnV8Gx09JAEk5OgorBBDXvaal6rfdXZu6k84TVBzWM+Rr5CwLshjpxCCduI9nFvbqa89kLz
RQ1kN1d/wibXAYnS6Y3ifhyMUwJxnOsdxNkQzj6beejKcR8pRoPP7hHPUEv43L3a4EsW/nUY7jhA
zA+cQhtsXja2GepRUDUTqnEmc9ZfY9vOP0JMQ+hG6lqEZ4iBnb0tTIi0yGkEYfbr6Jf7kQEZFqxh
1GFDS5p9hAwZzaFFE4OxlT2V8k2RCVp3OZHx+xYOJ0AYqL1f/n61evK+iusgwe83SNTaNIT3U7qx
5ffrreCwCwED4i4iJcjTAescZiF8GKWBovssfoSf1JBuZG0Lr1IzDFEWczJmj/aOZR9blz4butO6
ruoY1WYWbY285pqQy8a1A8UyF2TpNqqUZFLRXFr+KlPz2E7SdurUD0FzL49FOBXiH0hemEiMsVHG
NisUmrUUQbjJMZ7lbe/Jr/khOFq3Ru22jnWbfxZufpMdRPI9lz64uGkAVpFNyHDZyByfd/Qsy51U
ydiAB9OcI5hb2sqXArrhzVSqferIWQsuf0vn3o1LrXkoxwxqC3Ou1JqnxHF5ryA0dQJ3q4mhYGE3
pqcNgeoPTd2DIW92eeHAiC0snZam0XNgdc3zMJcYO01OyU4NEtF5vEyM870J7QHXG8JXiGda7O5O
uzwz9aRGpl0PEZuprM7P7Ay+GhIhDlXzI6zJcEXPUNSPe5aIzsiROgY83j+QmUZxx0UZhBJk4JnX
WPzJXv0IvsPF+ighRm27+h7FXO89QtS7YbFGPeQn/S769ffMkzP834ffanlKymjXsg38MvsKzZsg
3vbBm5ELrlbcVfGnlb/vEysUI636xFiqiUnzmKaeArc3XXm5viZ4SwI+A1DO1iHJj1v4+cTsGhQZ
Vlq/FAFV92pn3Ea2tjWDGUd06RApEBzQvH1zkRIhKLolkKhmrvoN1aRQ6dAklD9Bg1V11EiQa+ci
IN6MW9ZifXSxcwYlJKCj5QpgmRtbD6CQJagD5XbZCoG5Kk4UDJMqBcJYPsBwfB6e5OTGThvH1p6u
D87lGQfmt71I2CHapeA/zOAEfQ0VkQHTfL5DOYBMd0HkF4NjEDcSMs2XrmeX9ArsogoON5u6WMrB
aurl6u0wbXPqk9RXwp2pb0bNK5tTHntlsCNaKjhOORqFZy21mUtDIOUEExTg9K55kEdHerHdyR+2
n9mt4d22kRPB1PFN2TnhHtLtKGip3MkpXOIOfg5mruBzeAtv3RXqeb/DWhOMr6XfZXqskdG0d2Ek
eNDwNtA1BLMQqsgOAmWp/usyrxv3UGzHYQtjmsTeSMRtyt31mcTJPy0djDMe8SpMJjZ0NBZpqhdg
kbphtWnae3l+V5MdgVkmSvDaX0TbZ/pHJQ1gZsE4XP7eGH8ddMSiR4DdsBabxguOTUDNMOk0tDeH
phyKqJ1eFeyWvIUPdj4IwCrUGFFnwgzaXFWpai4UWQ1l9fmtHAtFcZdxZ5cIlMlxjmP7QpEAsx5r
KskURmo4xQ3QAm7y6VGxd1J6G7Z+aXqhnTq0AdENfwTpQ95GsAJm12Zq9WHb9wBGsZotbRXtR9Le
KdNLUx2Uv+fwY6T+NJJdismErahaGlmF5aaZvlezepCiWHAQiFrELjF4/JnTUswVQcHYnE9ZcYOX
SGD+kNsdiM4CNN6CXreJWW0daHtNKi9tAvfK+mjaQzJ8u77CeKcCavblRQLIAgmdmRtVZUB2vUUJ
Ngl0UFbq+Ffcq5IzlHAQi8Zw9qHNJ/Ik4nXiEqZDghWsd0KYKT9KkRbbCxEvT5/aFv4WriS/lIoz
2YdBpHzJ6UJl8fP4rToCrRumfXrXK6VkAqu1EfhVdfO5as15k1lCN9nll5hVpkDaChlGPOwW9Zzz
hRzKAR6+kNJy4yJ2lCm+C8t7FDPdSUp1qLS7SNY2xMD1+Pr4XbYPXqQQ8sEbxF5i6wzqXNlmKkvI
GSdwYkRVV2dtK5X610F+e02ctw2b72JICv1ScHxZNTXUxoRRvtQpIHI++fot8jt7zStupk3mEW9G
qVEEe1ynLNyh9Iqt9/3gEl+wFXNefecfseykq3tlbGGu6ku9ybRFcBml2T/sm8BrbuN9ubdvcX//
TH8dVSc9VR55vN4Bl5v0OTQzY5WZRHVaL4R/c3JGBLo0kcYU56l1DsFczzRak54s9b24oUFyQf/4
gDP0t5/GgZzmHWqzH+Cp/pE/lM/t3fzDjJ1QdxU/ENxCL3eD849Y/n7VxdYM6TFZw0cglk6T+0Te
KNouz48liErXe5Rzsp9DLZvECirM5ALUU0BZTvaNppBVdqof+cuxf5W+yE5/bFMI/17H5I4iSo7B
MUV0WWEppmkxFhOZls1bQUKms91K5A7MCX6hVSsIdhTjWC6kGRAlDCJOqHnJt60HHYjTc2I5P2Un
+jKf32pHst3az7fUgyw9QSJsE/8w77qbRBL08gLHrluIZIKRCqIA6FHM/TQdEqvSKg0EN+WgDodC
9yfyVRoi7i6n2TYY3HhcQJDFwr/MLmRkeTfFso3Jm8Tlxu7Cflf0dj07VmGYoWfZEbmN5Ty6C+2o
K726zOndMGTw35i1+JDlal5uA5AYEofSDmZjZpA9qRKhRzUZUUys6iPFbd5AeV4zDE3gJCUCgL4Z
x5OKMGNsPOFhndRu1qjmPmkaih7OFElk2nS5w6N9uAiiZhxel4TdBYMpDWFSglbCGkn2p6EIXL1p
pP3QLoAUjomqOuhbY+rgFdtTEcftcqsHPIIXqLYGgeFCuBva3EOcVsizg/tFN62Vhu9k0iq3COpC
cM3nQi3HGIKUuHlfyOvYiZIUCQg5WddPjqUU8T6qTOIgbiMiW/GgMHILW93W4CvMTJ2k0qRyyJBW
iqaquSmJWT2oSUt+kEqDCcD1DYCTxARdGsy5pd4fhzUbzxrjFrqgFcUx5RbP9qncjZ6heF0GKmaT
OOmx9YNNegy3xDP8zMdG9FZsRVkNToPPvoHZ+JS0a4dwwDf0ydEwXiPrW4q38fWGijCYTp1SOexK
Aoy5OAXdqY42SSx45F9upmddydb91+PctNIMCH2eNoqS7aao8a63ggeB65RuI8KziBQurVwdEdag
FxRJx8KVEAiMTet+KFJBK35Hbs53SNxnVhjMht23CPi1EjCon0V+cp+/kKO8V0NfOdjbyFFgeSEa
HFGzmEO2ia0ID05AZjP0YxAo7/8+YHzeKGaKhYhWl9KCUB+tpwjGTY7uGo+6Zzr5ZvAar3fJyToU
rixKFV7e7M+BmXkn4Vptj1GNCMdDdt97Cx33m3Gj3scu2Vt+Bnj7VXntbwPXEMwVLrIOcU7U0+IE
Yt8UptGDskmBbJYw8S6ek/fSSh1j9MwZOvA/rk9MzkEAeiYC/guTDBdvZmJie7Gzrm7BzVFOUw89
ceQe5NAdTVD9t1NgbmEZeB2Rt6DRtdDlghYjKu3Zl2ASlXZVovyxwNVPHg958r0T1bxdXhaAsMJY
5u1qudVaLSEDAAypcOKvvnmTQ1j7ihbcpagZAhF49MERgIBSfBFKNVqiGvpYuMGLfKiezGVaqBtK
HNzrBVwczjCdQTENigY1GGsJdsi5cSOZiZNHTybiYpHtKOYNtNTo/Nei00siCMFbg+Bde+Ghmhm9
bTY9svFVdaIabFThmtNPW72SBNOBM1SybiGNAJtdU1NZRmaomtQq0h6MqqByphj2kchtQWHVb3T6
eH3mcXarNRSbMwgqvZTnFlCT+X+kfVeP3Dyw5S8SoBxeKanj5Ox5ERyVJYqi4q+/R969n7vZ2ibs
NeAXjzElksVixXMwA9lW91NHv1wXsaLc0Ihljg1lJu8ihgUZNXw6ChFDHwdlZDzkGPpNchlx+5qt
x5AhhqVAcgb4kYuiQeopQ1xMpT8Pm25+Soujkr3F+t5Ce1AKAoDmOI/+kN3R4qEpXq6vcaX2g1EW
A2cFNkLLgDN+frtsbjl5Epmlrz8OE6nJeOPuw3ybb1uSTGTaeI8K4li0bnXkVdnKqHvWThENeAtt
1MJLJIY+qqI4fZpbpa+Bh6jscCXSf3AZ3SWhA+woG0jGgk20OquObIQWfkrfAB8+649SV3ElZsQe
oocXXbQoSV40o5tpP9mlZiM2tY75EHik2vRkfExv50dekEbZfNV3zU5ycGt3DbU6NFu5aLwCqNj5
wc3UqrnVYGGgFCPdAew1HFxYKcEUT0dKct8H+ta7ozvjLtoxdLztSz9HhyMB39NG9jErLczLQNSf
j9HPPyafS0aLFh9jdUTzCEAvIz8OMNr9kG0QTqofzhNmaBEgpf7dD8lGLL9bcJXOZItvkFulWl5B
dv+R/5oOgRaHDTEfui/f3R/zdty1Pt8NN7ZDskcwotRE82lw/RNWgG7Ol7+o+ckT1TVmRtlyFnXo
PRsfPUGr2621hdL5Y6jcPuqPVFI1+23fhFUDztFDhg2qbaAYIYjEYw9ENCCYa3yLqsMUtrfIe923
bZg/jBJhK4ZwidJdTPksw9DitM0U5zWbGTpAhnwHCEIyz7sUM1XXN3HFFGBsAMTpsIJwrcUH2LXq
JqWuBhWaNL/LQxQ+JBLWjgkTvOgTxEV10e8u2IIIzb1tVTvo47trt8m7OZDoRu+I+vyQfyQh6KmR
kGjJ9WWtXY0zocs9PtENXUnKyi0hdPDbbbzTiAv/d9d+oe/Orb7T762MsE1yWx61pVlCInzF1cAI
K5pS7IWVBP7fuXDHm0calS56d4Jo29xme/cAxt7xm/4At/CxeksDa59+yd/T52wrA1dcMVDIpaML
1UGJDKIXj+tk4WWDdoskSuAbVrdRcpc2t473a9AldnBFbZbCNDAG0TmBrhvBDILFpuJ5lSN0BgeJ
+WHLYIpXdB95BjCgITkHYjIx5VC1HZ9Q66t8CqiYIQ/06t7oJP7ZyikhPljAZtE8a+AtPN8pvYhM
e+iXYE/bauXL4G5r592096r1FIHAXEEblkQvVr1dPFig+UbHvymSOKdlP6H6AJ5UzrcDwH2Ur14f
gLMORWBZBLR269DV8keWcAGUOQfLPIMs1B/Ku/LW/ZFs7KDb6Bv93kcp+lb9psoizRWtOJMpxLLg
WF7A+CCzDhN0JtV4IpMghzk2bpM7Tg5g4pDs6IqenElcAsETbVdUbeyzDnMRDh7g7+pbHqMFatqD
HifwwuhZ84tDt5c1Ql3mxRG0nGytoDhDq4PEYlqW6T3PytEEhpvtG7wk1SRrs17zUk9liYmVuuwt
m4+QhTCsDdGricKzbz5Xxyx4cB7b5zi4vqOrG4rZPiwPBuQCb9Y1+wpWTYWx7CagKKGSZL40o+zc
LqQsjYHItGCUEz4+bNX5sYFCUZ0RpKA6xnNUxwKqVcRJt3+5FEGIoBsN1TwejRBiRWjYxZiiUf0D
nvrSe7hAVCAMNzGfLhhCVRtGexzRfJjpUHYjGGIqeT8vDPpvCZCBXrWlx0mQwDtKUYRF193YeEHV
BK73pBWer377692CB4CeJjBBgrXWXI7s5CZFNaOIIymaNRsObpmRDNN7/NdhATrOwF0Efx2njgBE
WIvS1onFFpDqKjEeja4PrAoI+7HEDq1o15kU/XwpUzFEXRYtUox8b6vqVku7e8Np/16/8Hxgv1BT
MZGGF8xAPyIpb88o8faFdcNH49ZxgLRadv8gBsz1eDHAMLKUlIXVzIpuM2uBc8S0LRyaZVZVySXX
frkLZ34tDgZN7ngFMdWJJi3htdDrpkJG38ZQp2VtBg8MtfO0HWI7aIvsaVSA3g1q4esKt3z3NZGC
Dchc2jgjd1D3T01064Qp/RpHPMhHZOyKjcm2GBO6LnH5jYJENFojcvPQN4t5GUHFnbm2qcVRUXXd
Fk41QpOBhmhQ3Nqz+9RHpcRHuhyVQJYaMRIIKwBngjKgoO1JBBSWbgGfHqJm2xUhBUm6t60Bvum8
5vmbpj0myYcXSyrja6sEh5MJ6FgkPsFgca4v8KqGtGRIthrsECcA0OGkTY/tiCnTXpLhXTFNqO7B
z9aXtmcEReei9Cov5qaGKDjB+9KIbroix0xE86vz+OP1s1sTpcMhVNFuiSdDzNaYVd0OVg9tsewe
lO8a7W7dZOI3tG3AeBJP/2Cp0GfmobiHjq+l9HW+tEF3Wy1aMGKYbodopQLeDcqRskTM2lmhkRRe
LpIxgAMUgmjPyydoD2qIgN1ygtyJHTIX1WOqFSbaJ+rNVFUf1/dxXaKxrG153UXHunFYX7AFoc3t
rZ/FNG51UEvNMWtJ5uab1paNJMnkLS7jybPSji2vnQTyaJn+UhMO3pHxsHCIt0rzaDOZv7Ri+tGZ
+2d5whWfEGc2RY4NdSvgQigvmm1tatkI66oQRD+e5elLiCWcWlVPHgYIsYYx1/eN8ch7K7S1/O/f
fQfc8f9JEXYuLjuWZ0svz5joG5VFHx1oc435e5wySSfE2npQbIVRxPuCpmZB1415yrI5m2CJ+6di
8AD2rpBEZnxXXhhkp9FngT+omItPv5mZE4vQ348hEC1I1Hc1fY9QZa2i9rFJQZoisRer4hwouQFE
BExlCmuaxkRVTbq8mjM9OPlNYfxgQxPaP+kQ73tZj/NyFuLLgo45OAFwbLCLgs0FbFWntj08jtzz
visFpmGrVJINWjOAcM8MlHzgpmHW5fwi4RKBkK6FrUUaZ692VdAN0ydqGkT1LMk7uaYP8NIclJaW
kr9Y0Eq1BjGcg7aVzNl56Gws1F2rF5Ln/zJ9i9fxVIrweNhmWlbeArzNC7P8ocyWfYhGgz1glmR6
1ZTZ2aG6QrfoWimQnHfaY0ZRKycVy7x73Rv6Z7sM9UGGaLV2kthiD7kbDPN6YojeFXSuisREgs+L
HgzgvIzN63ULvHqQBiaEcbURY4kcVnpsVd7EFglpk6eHXi21bDsaWpOQjFrRV570skzpmsgFaAI+
D9J8UKFz3Yk4cOhaC0Y4LcqPQX2fc+ORop7uo8yyub66ywypcKzCxfPSyYoSG8qjoNG/GLZ2F9qz
H1sJQKGDujF8M9m2snd07bajqwlPNeaSTF0cMtGAfOLMmA31KeN7kCDv57S7iYpxN8GURaw75CYL
ri9UJlLY0762p6iKIRIds4SbNhnd7zwKijgK0XVZpf9gzxBfWuhdXdqqdCEK6KepN2MF9oxX6bZz
1I9KpYeaoibr6Ld8wmxiKUPIXNMazO4Zy4wLJn5Fo5Y082hlHlwuBwU4c1YxhFkdAVxGKteSpOJW
XWXct8V+QiD+nmuo7mQ5CECgoRFKN0Y+EBPPqxNvsvz76BDFuGuiZ0ffmI7ECq2aOmgMdMZEt5HY
qpagXXbOzaUlrnUIYCwfGM83EYAtryvLmheE7Pr/ivmNAnLqBblTjLEkiFFZHMb8TUHRoqk3yTSD
r0hivdeODeAHOK+FSgsghOdbGVuKBvaIxaccI7CgRe4PrxkcX+Fjgp7qfHt9Zav3/dS2CE9f7PUu
GrZwWnZn3KXsqXYd0FvVw7aw4o0+F1/G2QKE3n1mJ5IXce3s0AGBigQcZyTJBJ1xmr6K4gw6kzdW
Tqhl/vJ4eUBlWYbIu/YmoCcNptpBl5gmzgmm3AA4+gikIPQ1fqkbsGIbUmyA1VOzbHiTgAVUsaHn
p5Z1Yzmg9WiZ+JoIwIaB+p7hqdcxGCmJD1dPDLE+UjwwI8uoybkot1bADzOjnc/m3NUO3DPi4hbO
Jh0Jppc8e8H1bF1iD3p+Z3IredITvTu6HUskeZrLNSOcg2XBlyCFAjyR8w+xjAE00PACfFQywsEG
8kwNkgqLVNXTdSW9vH4Q5KL6BLppxFmiIKMfrM7wkOmP2pvK/hzLmBTVDqEqOsokN/1SKc9FLWs+
uekYqaDGaEKUNgGQ2gu9Gm6UzIWQCRHe2N6y2kZbWuGASBe33zylJ/lfox8thDrwZfGeQidhl88X
kro9U8cY7TI5ZYFd9LvSKTaGIkuSrCwFrdd40UC2iassFmEmDe4C1ZBvrlrnK/pptk4E+xHTWGIV
JXJEHAJDgT8/gDvUt8uJJFTZtMoYRtZfE0H+RosC1wYeEzybIhuR4qHC0zY2dm2Kel91a5d4dl0R
3kV/f401NE2BCRXJFXOZiTs/oLhhuMOFV/mpTUnphq4DNPxbt04Dl33aNNm4WuODMe76Vbp0e5Zy
HyI5JHEx+uEKUu20TbIohVS3KF4oY286xSutokdFrVpiKblfxl54XeaKnQCvE1w7rNJGFlJ40Xoj
zopuTms/ctRNb3wrpmE7w9eagP14XdJlThKK+EeSqCVRWsftOEISd1+BnY4nNFQiK5zHT0uHaxI2
sjrnpTFGMgtFWnTKAEYHaXdhbamatEpXU+YnczGStMCU6DApN26a/syT4nZyEhp4qlqFajXEQeMM
7Nf1JV9cjKXJSl1gA9EJhYaW5ecnBqueRp0WHB+gNX1M8J/rMJqGb5HS9pJjvFCd35KcBUAaQ0pQ
o3NJ6NqvM242zMdA83tVgAPJazIacgOlcTzgJgiuCLOcSeKoL7/2LDYXxC6fdbLArKZ1hOiK+Q1g
Tsw+TIFrhpGapIpI3Ev058JTEGQJp1kx1lqZgs1M4U4WFQ6U7v7luP7bRNGTpIwqbQY5fure2Qkn
w3Bk+bfrMi7u2/kqxLy1C4beOcIUgx9Xv1KwOKcJ3BE1vueNLIF8cd8WSUtryzK25gBH6vxsan3K
i87EavIRBcBuDHuHIaHxNhuT36b5A/qbyNTKeM9kUpf1n2iEaqeJFZktNCI7DIUaUPumyXKCBpjR
KIlBNwmXhcWrSniyUEH31WRAPqWHSLMHFTGmG1OtewZ3RKBais/rYvsPJ3giTtD5tGM93CGIK6yJ
GNHe7h+bdvINmWO1qikALnTQpYTKkJg5HKa60qapY77t1cckcnyrL0MFsMC2lBZjdQdPRAlLKu3c
69HWDTvV+pX71R53aT76S+swsJ4l13hdlunAlUO6BEnecwXpdHegZYULYBkdQJHqr05SHBogMgQl
LjQzR8mlvgx/l3uAxOv/FShW+S1H6apehd3AnMpepeYB7+yxjdV91X3wpLm3LZtoCdS0BGFqV+yv
a8vqEwDSFowTLZh5omEGpVodFQ1OsVBokDUGieZvkSVDzVjVlRMpwgHWpV53PIMUFXPYStfv1STb
dHlNCjSIXl/Q6quK7gJMioA4d2GQOD9At6UDWxLoiHpDvS+CXE9JVgR6HFBmEjcORgC+mDImqNV9
tICotIQ0OE5BbfTObspiGGBXpmgz2pjm04wssBUuyZas2q8/ckSI1SlRhqhUegasNQ+k3J9tFQ5V
R3p3i6q3b7HvSDyG13d0OZyLR/REpBDlj65eWYoBkQUOzEsCvNfo0G6bzwydG6osRJVJ08+Pb3bR
uoE7CGs5ED16jpUn27tNQGsNTnBTkkWQbaYQ5ww2iHQrFbLsvglnJZiqDZ/hjLwtVNajFiD/LHGh
ZRIXJ+Lk+cmpAh8UjhxCxGzDrT4AWH44gLYlxs2OxvK1SMd7u6M/rh/hqm9ycoTCndCqBTi9htiY
IZPRFEFiyiCNLrsuFzsGVxKtbcDiuUzjoWqgYZYe3olyk/RvrPng7dGIA03fgeeMVbsShFAzKOTB
16QiIwweQuvodHvMLbJYxti6eh1PPkbYZ5aC3ge9IGAatZ+QuQlpfgSImP8Pu3oiRNjVwgDo4tBg
xXl+MNgYNmClvC5h1W4CpEpD5ndpAhIkgEarKHg/w5ZhC7X+R2ui5gP+lcaW6OXqfp0IWj7kVC9N
I6JZA0ED5egVyMCL86bZEtt1KQRtPyrqfzq6mgG+LRgSVmh64XiLITEHX+nTbd2Zm9rT/vpYzsUI
FkRx0tjIDZy9q+t9WLlqFE4pL/76aM6lCLZDAegd7zkW4856UGZvDIMATfRtsP42UbYMa6Dmh8lt
sOyhQ+f8ZNyRWllhw/cxub3VXHPHPIcCdQBdpLbeS7bu0jxB2ALGAWVDeVyETtHdfKajOTLA53IM
ozwbGYgGggQA2FYWIvbArZUo3qVlOpcoHFaZGHYOBAC8Z/Z857SMcC+WlE9W1Q55LDQ4AfjIEjtV
emesHTZhUUAR/VZVg/mem060jXJP1oFw6Tui/AtyF3D8ukuBb/n5yS0qqDKP2mQyP8vrg57sem7c
ma1Omi9AkrxuGS553KAXAD0EPwRKJrYuXqaurfXcLW24jZOvfWzU55HojyB0OdrBAuMTDB8gq/uG
qdXrco01FTmVKxyYhtDMnWyLAa3hxT0UN/NDG873/eYR/bb4N+RVtx3+2YmJR16scPT793YLMgfM
UbOQ77I3zbeJGiC/clMHPBzejR/Xv/BytFvYGfHG1DXrgBaLL7xPtskLuv7DBLgkXogvONJwCDiZ
D+BBfAK6XoKh7l429XDpwpwfzaLzJ2owqwD67UZ8QKodGHvX7BcN7NXlw2TgpZAo94q7ey5MeCJS
kK7UKKBDD4AzYd4aVhgDh0h1Nz3bRPSZReFMJSZpVc1PVE94LKahz6o0hepZBQAaUTCbndCGb9hH
O0f2Aq7tJRKOmLZBBQadkMKbEatu1NeKgyuFQTnFIKMXkalHcjPug44dy/fryrMSjZnqqTxBvavU
MWnmQF6Vv3LAtKl3Jf1E9Od79a0CxJdx43Z+60kek7VLhVygi9kADBgh2XmuMSMFElJeRNCY8T7K
9krqkQKD55hPzelOV19dc399nWs2EcgRaPfUkT1GV+65QC9t53xqIBAlz4F9OvXbGEnu4WX7Ou7h
iQwxXdVYOtU5EKN9JHme52oOuu5rn6efJkowbNIeNGoe0aUTYKxqC3S1MJ/f0cwjedEuKQeErxAU
KCvSBJ+BlQ4DGAasb01UPZZjvdEiZM/1t3kAbXRzoyjplvWYIxgLCfLZ2mU53QVBofJas0qvwi7Y
vRc2FCgC5vus3VjZgzNKernWtOhUlGD46qpHW22LparIdjLKSOwERvfDaDdwtvN25/T/YnxOJQqW
rraMzGlnSMynl6zZjiW4mUqiODTg/WvrxGGi+kz9+0zruWIJJm9kcEjmRerovNamR0yZzyXbSMHA
uSXwn1sKAW0FrNsYE2rKgHJ6ld70Rh2ioeatwkjGXFlP12/lmrE73U7BDCiYfaZAgYMZMHogFjyb
QBt3uAN0op9Ztk//Piuz7CNyJGjkdQCdKujLzJusLVSoZlz+GniPZAypvKDUXq+vat3W/BEjKIne
RL3mLDeAz9kuaqdbk5uhqjeS6OIyVjpfjaAVVspjtTUgRm2fqmF5lIxNRUGPZe+ur+f/YVL+LEhQ
D6OJpgx9ksxnCfXHgodW+m7Pge5sgYE/W5slhLf8OQnQoUEkshdzdZ6MWVYJ7iJM+aEbWmzMccdW
q2cTVAhDYQ0/wXg+bu18zvYVddyOdGXUPynUbN9n0KwEPevqg2nRIQRFlAxCeNWwobsdxUBzGSNd
lPnEyzEKu0sdlrToHDWDJHsBS5mPKME0Q0eGrv27FnCx6hNZwnMVjRZm1lus2mFdkA4zZELYnL02
ue0z70tpTAGWeeQWmPd0+4tDE6KqrQ+Qohu1/6W45Qbqvy/U7wsnJtCrtsaobLM0empYduRt7Ree
vr9+VLL9EW6XktA8d3N8s6L+HKv9wNCTfKyRxFVlsYBMknDBUMU3gNAESa4XY74grOhLrX7ETRLW
VNaZvGoaT05CuGUxElhmR3HqVbHh7Fnp/AbELtVShrbShdxeS9+u7+Oqh4sJiv8UTbhu8F4UZ7Zx
3Sxnm1l7pQtVkyiZDSK6oO8evQn5pU52z5bTuaZxgin2mijtuIM9Neij00GbrGPRvhezFrZavKkY
J92SMnwEawLzDvm0kSx61WguLN0oDqMnSJxXaYwpclqetr6l3eDBw5RhR8xkN2d3uOaUfbpxS/rx
SRt9e3gZvIOtvjudjI3vNwrW5S78+Qph680cEB+Djq9w7u/tLwBM2bIg27eEqcAR4vDeyBCo+9r/
TklCfqFcqG7yQNkUoRfMX67vyOrbeLIhwoFogJZnsDjggFHsnOjDJ5IYKcb6pqBTQUBptsHYWbIW
wdVYEpMS/x2DYOSKGDB1rQapLHCAMZEk5Oendwec1x8JwsgKq17CSXuhgIw30M3dKAu4ZYogmL5U
L3OQC+ELckaMBoqQBDW6ta5vrqGvqvt/6xQnx2skwLPCghR125Zht9O3KWhBvrGg/GYR48fkxyF9
jxTiBum+OvQhJ8BH+WI8fdf8dFPvMeYU5IH8Eq5btj+fJTjvXcsNzKrgs+IRfCzwaTHSEeWJ5tcx
G18VwGQ+aclQDb4zJPzQdmmCWZYy7X6aWmaCtS2avG/omc+Ofat5tyovXU7iyjOnx3mM+Je6z5sb
rW8jEDY5VvsEbvVuMyVZm2z0IfeC2kNky9NR6Qin1OtIkjRRHJZu0RzizOLoi+qNI8ZOkJVtFO1x
VDv7GdmHFMlaTAwA7Jy672U7RIecxVNMagwnBrhSyHgbw3xXOV6xBQuat22rtg4bRQF3jttVN2XW
OgGSyywA9wl/LeppOES2l/ij3tTIoHtudVsAOOK+Nhk6p5BuvS27mXakdVw9C9S6B3R8ZJnVwUjG
fGOhdyaogDdBxlQxkeJtjS8Yvu0eaqh2GXgj5lZ5PVfBzMvkRcl6mxRJ6T7wop8cYpisA+roPGs7
ToFb6+t8AoMXNvCYNHHFkSHsAHk1eFQ1CBokxx2mZqK9BQiwAWa64YfO89ibO/fTi+W6zYM7jsl9
q8b5we1zkGMh+RkWQ6/+Shu9f0T2Rv3Sc93b91WC3xi5rNzQyWkwkjxpfM9QjDrEuak+qtEQGwGq
U+5rr/b8NmkmmwZNo1Y/otlRNmhF74CJgn6KneaWtMTDWzDz0GWTZhMg7HvVBqkssyMsigCEqUd5
NxKUg/SJuJmuPU1jGz+aESbpQVlRRHctGiofEKhjGtJu3PLTYXHUolczpsAMdJjikrxxPEwuVOaD
GuX8AKBc5dazecF9CmIfAChH0y+7tTHyOGcV316/w78zfleMtbfc8ROHzJyRKcxVXBb9Nn2CL/iJ
MfH8EAXfAeK11e/rfRq8D0dnP23A3yEzU7+j+WvSBXenTNraAz8vnJDttw5JtV3yjAbC+bEi+pc5
dMPsEXhizo1zH905i92UQd6vOiboS/tNT7W0rp+vfiEmNc04x+p5DaKXqbm1zdkNo274Wmbu95x1
N06FQ7PqaX9941dzRkjbAKwCWC1wygWfKG0Mp6Rj2fqF1m4iowUAvet9zZPG3DCjx8tgK3A6FaRl
1aJJiaIhkVTXlSTRsLzFFwdw8hXCW+1wVrsq6l4+alJ3kTJuTWU/A1k2G4Lr6101yieChJe4tx1b
QXGt9bumQ7q3y3tCs+jGUpUvXeqSfpbp1qoHiEl4MM6ZS1+lGPQomOqzRjMDrNBwNPDiTG7AnGcN
tpnHCG2CfrzNZBMQa6sEjryrY5wcf0WSO5NPeldMkKmyb5WDd956xyg2+CnfLVknzfr6kIlbOqFB
xyQG4nHiqLxl2FFbfYlH3xiPVnGLVydw0azmmJu0AcGaFl4/xjXHAi3J6Fc1MKBsicWK3ktj2vOq
hTGqiNVlx4SnIUV4/g9iAE0HyBPMd6CIdX4v424qmz6CI13PO5Z7xFZudf7ruowlwBFVH6PW/8kQ
AiDEvgYQZSEjdmiz0Rjv9w0QeiUbtnbBTqUI1zyaJqNrNEjpBwb6c2DT9Lk/6AEbpfzfF2AxSFpC
3R305YDaCrnv801L7YpmigJR1sDCGWQNA94Qt5n9pq33VsNtUiHPljA3MIHqLHEG1xTj/9B2gVEH
CD+CcETH4CGzeOt7aIRIWZiqNjGA43z9zNbs9ekSBXM1a17eNQMCyVy5wWULjCn/ANzZa6YUn1qE
S44xaMplFbr1q2aibxrtZEvtTHCnrRzRArVxrSnbRQbJtW3vbUwdcCc+8BxIowFmQQaKvbahaL4A
3iCmFlGrEwym2U1KpSOO8D3jyYK+oAsdY2rXt3NVBhrWgMyEVmIU2c81Ziyb2asp1lXY8bHRt3pP
d5T+vC5k9aXDoMp/UoSLlnGXFXyAlBSjDdoEPuk6f2qi8b41XV+LWO+XjAVmPwQDs148Vin/8Pac
foCgmxgXsLW6hJfB8+nDHpF+m9PvikF3KrCiGJcFwKtX/mS9gpJapdYPfYT1VsmW92/p+M7Tt76T
XIWV1hlcd3vJ5iFXg3llQSmjMim1uoPvMnf5j1l1f5T6FAIlkhhtfNOb33ugiqcdmpE6YKSbeknc
Mk8xwNIOmDBIMkLHH8Bxu01TwGdwmV+xFniffJy72KoTtxIsVDyNI2z5MJMmPc7utgOHi9VimDsL
ALN7XcXW9XgZacAwFNhwBD3WPd5G8bIVlTsRWmkBU+o9wMAkyeJV6wOWnf8VIyjyaGoDoH0gJuvf
Ob3v5iyYzI1buCCo2WUzssZt+P+3MEFzJ46hnaSHRLWcfe7GBXHRdFzzsfkH822dLE3Q2Tixqam1
yw4CacS6wxwP3LO/BnBZHig0Vy7t/Oj9FccyTCenqdbC2YzQ9tLm78BKjacsaKOvc7rFA0VahGLX
N3D1LroqoCsAdot8s5ALKGjX2ZFew/ZYG7dxt0O7Nb3bqdM21+WsaiC6YQHrhJZcvMHn+p7D8Zvr
HHIsdE3P5j5Bzq9TZGxlq+7liRThlEoXkXs2YwMbi95U7VRsYq58cbg7E13vHus4syUKeDl0jzM7
fdcFkSP38sGue0Royndw2jbOTYLimRs1vqKh3GSAChaoyCDWDfXkMwYKlFU7kubctTM8/QThJRyN
pCiyBJ/gNGDwTaxNbj5N5vjAOkll8uIQMYkOQRg0QVvfJZeAldLO9YADiawZfwVcByUREiOVQWXB
0KVDAUmgXV4AutDJ5IjqkllaUrgNJqWBsnEw3CwmedyEUZt8Rv3wY/b0N6QBfL2uHjSgrVxX1Qsr
hgWejiyJV4LXEXgoMLKUtA1xBoxI32XDxtbfU8cNW+XDsSXW+eL8FoGgWQW754LwK84Xd47ZWWOb
175mA6k4eRz1KVAjJM8k5vnizTmTA5iu8zvIaqrSyMbCMs0AKtS76c1+lPmK9VF6764ie+YXa38W
P2AsFCDCCN4Beo5wSNhHZ06GJGYYRGzsoz6huw7ssddP6lIfQfXp4IFH3W6ZzRAVvykA4tFhNpC6
ukomdcjCnJceLiGV8QqvLQbNMrbq/Z7UE+dqYNYKpdAdkArElFjWg3Rc+TLVg+3y0Eu3ALcjYBW7
Ujum5jmLMAc4Wm1FaIQ23tLiG2XK7hNVuS9b0zpE+nCjKcrBddle0evXpplvqR7H4FHGHF+bPACf
zcSceH+odRCmKZh2jlVD1ilwWapdPhUl8wXSEJPGIjz6gFkYy82T2meKvaFauVMToMvbmPvpPTTb
JBgDinx1/B7PVpBpsb90p/71yaMfEClY+HUAoxEhudBGgFcUAQBgng5x75CYPSE02f6LEDzF6BEF
nKl4L8uibEo6xTAEMEJRq25tNByalcRP/T2KItwTe4EuRVYE85gXw/BtYc6Z7uFajhtro9x9G4Py
K4pBgYu4lGyn7+z9aSGUqI43+T0jxduz8pIc6KcTSAHcLwLkBdwMuBRAVcDgzMXIfJc1FZKdWHA9
5mHVvTrTQjHEx93csIChSDxF7EmjzCVWKzP5K3cZsr3f0jEfLfI0Yv6jMVILss3M+zqN3B+pdiwS
GYXAyj0+EyM811bF0G7fQUxaw50q7DuepF+uq83K+7EA/yEoBSmUpVuCVXIbOuelgvO02ZMZ3fXV
B4hR+fjkth+muesiyRz2ZfiIUzuVt5j9k1CCT9yNpjSr/bkJanaXTxh69TFnMcwHU/n0DMIHFHUk
Wnvp9yxSF3CRhSIcEZawyrynXkNZgaBlp/Ct+6iGta9/AdaAHZhBue+3+fcf1/d1TUNOJQrrNDCv
XFJAeAP4TL2fjPowxtZ9qnz8vRSA4gH8Ho3Alw6x3XigMSjKGm2YU8j4tG9YG4CgSfIWr9lQKIiG
aw88fwfQRcKpeUM+umONU7tPbsZNv0fOxtc+6xvze0akxDH65Vt8Jk1Qe1VTIyBQQRrfgC9tZ2/T
rXZkx/muQJiL9uLre7h2yQwPLAVL0ycgNoWXf8jcpMGsPC7ZVCHa/glciOsCfmfLRJt5KmFZ74nO
Ow61OrWEBEMjxZ5/INVEVMAWEhvzRTf9Yfa/AptJluda08Alk4DuTuSw0SF+LlXPQFTY2+hrMdUX
zToYoFovZHqxaLG4MgCGYixxAYuA63suI7KYHrFxqP1qn927ty/2D33v3c0H9TkPfBcozOCc8pU0
uL6hqyuDyYL5BXI3TJcgNZ8SzHQjBWGXLKiYTWID6CEyevjL9noYDeCD/ydmUZyTY5uq2EkY7WE0
7uuJ9AE8wtp3X/SO5Fvntr5hb/auOXr7WWI6fs+XXu7qH8HCbbPAYVzREuvTt58jBM/31c0Aq7Ux
noGt85PeNMDVxrQ+B5A9UCnflUPYdX7xdQomYu2lNBNrT8TpPgjX0UafTaza+BzehtbOeUb2GxMG
NNSfaR20mxGdHuauuUnv83cf3YrXz3pVOGoTAA2EliHUOT+E2HZrD3BCuJ32sSu2ZYsW9+ExT4Iq
+smGoJTNjq5oNJCcQUaE8AMVAxEPoegZM72cU99IVaCKY6JieOT1Q+qmpMgw3qNIHsQVXcb0NDqb
kNZYKG+W9Z8omTL1VsPUsfbzqp8Jd7/3MVxVQx8k+7hi5RaEURfomHCBkbI5l1MZGo2SVF2gLZhy
mAcdVLu9NUo83d+5c0F1MWKDMgzQJBFJiWWsLHFiu8RcuG+/up/ODUfLDBJED15KgD4/+l0wH3SN
KLfuJpZBja6Z2TPZwn1tMjY1XQPZut/+Kt/YTfFgHMsGDSvtxqP+7BsNoa/q+3UFXdvY0xULl9XN
GyhMAalteRz7t1rGj7xyARwbmCTQfgekEqZwcHrn5DWgbuv/Ie26duTWle0XCVAOr5I69+TkmRfB
M7aVc6L09WfR98Cj5vCKsA/2BvwwQJeKLBaLFdbypGZTyQBfSwHV+qi05yjdqOFuEhF/8WKlC4HM
bYWWRQedLlTgydx1Z+VsneaTs5F+tv6EGqQrn9r9+hJyVcRFBdR5hGlfAEiB122MnQzbtEqCThGy
A7Keazq/NOsd70w3UKydbKmCWjl335ANw8QjxT9hS1zjUNRjimcpQvhub4XjdS7p/rpeXIuEWgoK
Ptg/FNIuD53ea1Fp4D90V4PtQX/O4kMsX6GihZ7JZniiXSbzrYoHYfw963cDgitR5MvTcvkFzGam
BhlIXeg4E8EsHTWrV2/02vhY1/Orz1SBqw0HTafegaxNP2Lhw3LJCEKCbnkQyDxgNNVMjh05dfqN
JB91/ee6LBpRXDqYS1nMccM4tlTm1D9P/XdL3wHFJSFnJb5yEsHm8RzzcuWYIKPRUgXWgb1LUnkj
4d926A5WLLrfOOm03ziroCCjA7FsdmJy5CkmDvXLeEWiucpTSOor8U1dltv1leMpRBFd/yvpdxZz
sUtGM8cxLTIBMmDGIDa4TZ0EhWXzfl0MTyG0mwGOE1iVALNj1i1LlTrpAeWGOfP8xnLCd9LEVzJS
L6DTEtydvAgNaLiOgbkwDIahJ/7S8EBgkWdaCFlqUp36PrydJ3NnNbmL9MU2Tbu9rN0qqKFlteo6
5FpVHkyzOYet4dbae5OmAtV5j9vl97BL3KFjuGx7fM9sBC/loGz0RjkaVXFM0ui2BUhXBrILC+kK
1FUilxR/fQ4RRYCUB694DPAqX+BYBuDpjB06+YrWcXPlQBQP3OiZGnu5hEf96/pGc+zJxk2PNBBg
nQFixTi32QybKa9iSEPRvDN2U/Z9HgROWiSDcV9GUKaZgxZKr4kxbBPsigkgWEL6cY7JXmjCmGxY
V0TGUGvl6enO7l4lsCcCHiHZrK+XSArjJSM0j3Z6D11MNMuHQKQ+IP+o2o/rUvgrhje6ZuoUzJs5
ErYyJ+hFhS6ZAsJafe+gODc5AlfCV+WPEBaBJCL9KM8N3XrpqtBvcmufTB7pBW1DX68VmDMS2Oi8
Bsc1in6Xp7surCAhAEDzpFZDxNodKq0+93qVuUOmeqMS7NRRVHXgLR+tAIB5CmEyWJouZWaJlTZO
jpkh204w0eac5bzYOZ3ytL5LdK8vbzG8ZOCyqMuHIHZyu07rRJmqGrZgqlfTDIa84H1dwtd7kqa5
EFEBWQsTpSxQXzS2vdpoeFdYNvp7xyEq3DQa843SFm/jlPTwi2Eu8H9fN+zybqZms7hhKCBhr5e4
mzswd9rXSfDkBKDQvC+LM1EFZURO0Q3zRsBjBfihg7S6Tj9mIcyRQZ+ZgrbEi2L7UEYvwNjzknzy
TCsCXRjcEflAs+9D4Iiiuq8ri+4ayFXQy4O+ELbNZka406F9HDd27A/Oq66hwfQ46m+97P3tFkIQ
0uzIuAF49kvhIg4UjY74I4XYfyPma9Acwv65UY+ziOD9qzVeCGKvrbZMLSMbERkozTfwkmLCebeu
ydcAH41/JuCIkWBDcyNbj2r1YS67zkQsRU5zd2sWOyl6acJ9PZ4q9RS2Al4S3g4txTF2WIYFcKZ6
iMuqyZvkwzw1uyB+k8i+S0Q49lxZAJYAoQZF6GCH04fZBkIn+CC8WX7u7GSvG/NdqTUbqcGMDro4
1xfyq3tSQdRDOSdsB+QQ7Kk2pC4JS3ofjmPuWtZ2tJ+CarMu46tzpzLAbIQpdFPXDeYGKZPBnsox
RTRf/jSm+zo5RxNgxgWpQ57NgWwIiBwIf4FiyjhaRanzQkMLidcrd2YQI+1/t64G1xnh6sDL7rf/
oxu38A+0x6+oADDplYVvVk9q8BHqN1pyyKfUTUW5Vp4V4Iz+EcY4I+R2o77PcCHas+7G6cGw7gyj
ci350Ire5zwTADEImkJBNYGUK7M93WiPhRFh4eoazLPNzkmBu4oGsPXV40rRNATX6A2md9Xl6kVN
aaBKm1Weg/k2p3JV516yZIEQnqUhUPkjhFk1ux4leFoImXE4y0Mbf8zKUVZEYwHczUFJH1ExcrkO
235cVFVrpTHE2KlxysF+vEdWoXX1kLxZvXmlhkEuOEJciQaqknB36MNka7GRERWGHOBuCvIfNJBo
La+WDtKImfhyt75R3DX8IwrtJ5cbNehF1yZlCXOY9m16qIE65xgIXgViuPawEMMcVzMw0Og/QkyQ
bczhtY/uK9GQJ3fRTHQ8o6CFjmcWddFJIr0BQUXlqerdQJHRjjKAPkCXZYrIFLjKwPnIYO+hrWv0
7wvXEIEnfdRyKDO2MeaKNC8BLwbBDOs/bM1CDHMNZflomwkVk/Y5ksceiTd07Kgr/8GV4g32Rx26
sAt1YtPKVCWFnMaIDkCsfC7m8F+2fyGCOalIHocFCi6VN4T3RnwTOzczEQR0/O3/1ILxa63u9LVB
DblV0m0UnnqMcYe5F+kAlREmDqi5XsbfiFQ/9WEfMI2TjW2tQ1hfRKlrjJT+at5JxpvZ235n5Zth
1v3a7BNgzgz7dHb+t/VkowbTAlJjHUI+3GuvPg76LkAj77r5CazcUC/NQs0wL29XkJE1jm9FN3Ln
YJBEIITrfhYLyTyda7McFVmFECX0nW4z2FtDPVqi1BXXNsClhx475HpsloFBk6coUgikjNVHULj1
tBmyuywIPQvDMeurxsnZwjQWshhTj5QxJtYAWepO2fbH+Lq8Lp9Q5dpbgIV0CYKH235v/fWrnQoF
8RAWCxcUe0VFutXikYOh0EB+1OpNlv+0RB6cfvcXk1+IoAHZwkskYYZB2gB6mcWzXbwT5TvQQwf7
wR5VF7j7glXkHrCFNMbFBlGXKRmgbrwKc7Ax5v+KU+NaV9Iu9gG88GNdGt88PlePcbTWIGXlqOM1
3QAdSot7PyIEBLaY13ovjed1WV9HLPH0W24V/ZjFOqYdaY02gjB52ucb2YufdUxGW9fDsdmnB+dJ
cp0NhqOP0k7bNfexX4lCM9FGMgbahuEg1yWWNmqMPZoKBvJiABFf0V7V6mpQ/+HFsVSXccto/8Pc
sg5paqG/Z9aEmXBV306NclhfV07u9GJdWQxkkAxVaCjEutJ5vuDRKHwLnUiAiyG9X5r7MsYdGu0D
WTTfTxVYORds4+eskMiowHwLKIn0eXCSg0MeDcxol0BbkAAPqKBcUzf/8jj5PB6/Z/EXRlQGcxuF
KYT2wATJ1buqHj1wg6rt65iXbj5+rC8u9ypYiGO8NDiO6lSm7qUAjMUEEtmmq+4zyRJoJVpKxsWo
UmfMQw4xcvlhJF7VHa0eUG3OPhq9yXFb0ftBpBbjZMKsiiSiQV4wXVnddVk+qvXD+srRT16zDsa1
DHVW1Q4VMY8PZHrXJkHUw01jLc7Xl65gOwjNZIAAm3TP8yTdU5CDSonuQnR0AWTxFBc3VQaer9wU
nbivDZSXJ45xJI2t1nISQ7Spl89a3p+TLDxZ1nTM9PjYOLI3V4VbKubGILLgfuD7MDrXiOcRiq/0
+ljYfwFe3F7rcBklACMAJI+cAKYxn7fKHPh5k1yBqleQE+LaCgII4N7j0Yxp10uJGmi+SJbQE2eM
G7MeN4WiuyMmONfthXsVLcQwQZfe242TTFjTLh62uW17zRjfDDHgYbWfkSOioOYUwLCFi8oro5WJ
l1+s58i4Bm9S5MZv+Z15qK+afQgm6gNuoGNCXOUVcC37dTW5+7eQy6hpNp02gM0VYV+nuF2eek6/
60q/kTG6Ur5gGnxdHH9VPwvMjP/SjWRuVQkF5qB8BsaCYb+0pT+3W010t/LCWZqRB8OmaYHelbnc
DbM1+hnNV14cywciOScc/rukMa8GwH4IlOJ5y6Us5vgpUlGUcoEzQNR0F4X+WN718x5ZnY0juWGE
WBMsXH+/jkuR9JMWxw6oi1WdxVCvzX7l9knqf5HuKY0CL5I0f10Uz0Lo4xrkEOhMRYXwUlTTDx3J
KMzJnG6tAHyyb6p9DqZyq6q+HRoCaVw3uhTHGGReWlrVtxBXIyKy9EMGzhLJvrPRZTQ7Z7vcVPnP
3jQFYrnmslCStcso66xKo1uIjiayG0q8DtCwYqqC48ZzXkvt6C212DetBD9ihzyWV45vqQwGhdt0
EsR59CfYi47m51XbQNnQZgEsUCTqQ7OGfyzt8nqognvEC4ILRySCuUuLUqrssmsQHlTBGZWdDSbZ
t+tWx10oyvIm46WIaR7GwJFUquMC9A+eBoYCJXptZeImImxf7sH9I+TLZBISYbHdEjg/a5re5u4x
dqJDjIQveW+lhyRW7uxUNBLLXToKqQ8UCgejLEykU6Clwg5a7E46vTXOrf7Xg5V41NiL32e2hsjF
NACyE37PNIHdE99EKToGgCoMMqh/yX0AJcVGjwKFUviNLr0wZjMa4hEcw9gj0MQCn1TKMdjcHWvg
hP6LMfwRpDOp0d4imZoaECRXeFJUL//HxSdwqVwX8KkNG1fIiJusGC/d30DILSZ6wWndP8WR4Hhy
GiuxQ+DnwjahsQY8CpcuABVv1R7QjuxNd+DSDe588lEezcQNtvmheAl35FjsJj89BC6oagTuh+vL
F7IZ51pIbTfZGnSc6DRNmEVeBCIcoJPG3uwQ4GBke4pNt757nDsfsHdgHjRsUIajDnGpcFYYSYT5
NnRcZ5t4AKDAHXoPm9KXnOd1QbyXJzrYQa6N9lvKP8scrnQqCjMHg5GnG/1Gn/KdlM2AGANJZDPv
O/0nmgKuDSTQksk8J4aoy4GnJ9ql0GtMKVvx76We5iwDvCxBz5AOLB1fy9RiowB4zAU1DsXVUgsM
yWIQd11njj/BQBqFuYZELC+jslr0xRQoKI5lQZ+5zvw+TqA1XZfBaSRVMXVAk+ygNLUQFF9qNsxG
a+Y9KlXmpN/mA9qyIK07Ybi7OEqgjXIlIt0iL2WdFMQfnjon38FciwYuc0jdOAQeVxIKnlu8xcbE
gKaDeRssPWwhuppUOSca9B6MD6N+SMPUT0GirGWTC3C1v/c/0P9TGONUe5SBZeCMIDoICVqXJGPy
VBP4QVI0va8vNedGgiRUUvGywTqzZ6WokaxwWsR1zQQ8mixC+J/FseQrk3SoJwzLN5mjuC1pf3ak
fFyXTXeRCRzAxgPvAOwiUCuwXTpFFNgdWtbhAK3oUITg3S6QgBPiUIrEqJfGZCrFNJcWVES3bqPm
rt6HLvg91nXhOPOLdaTHZnE1dcXUl6RDpVCaTQ+zwBbI2jptI2SK4pvh534xJ2NKkKhsK5S6wqm9
thA11sVOA/0XQGq9sRR4b55xgAULc7oy3jUK696ibm7UjECpvm3BaaSBCwtt0eS5LDD/BqS6H3GW
TruyGZInuelzwbubt6ToZrQxfoeh6i9QCh1J46InEtpBZ6CRJ3PT3QJXCGBWBmCn5pn0Anm8pQVM
LFgmcQzwimPcKXhBhxD8jngIAGJn6J+d9tgHeyW8ijuBsfDeHJhA/SOKZQudy1w3Yh3+TSdG4CrG
AOCQ6JvRmV6qBi9p3xzQ9voxVephkkUP1d8F+LVjx1yPc+rMYUifHsZNfp3ddFvHjTe3xZaA2SJ0
0fOa3rbvwxU4NYHqsH5KOOHAxYlnTkkxmLUZ0+KZMd0qqgfAxg64mek5R0JchFAmksWclGyolZm0
kBUCxrnogbIKJB59aDdDEt0mg7OrhAQ4PJHLbWUiraI1kGBHbhHdZMntoICN2FBupBIA9wPmD2fL
AluIdLu+pLxTghOCUXpwagAlgJFpJ7VdjbTdosf/puxJwZMSp/4UCi4Krm4LOYwXRRW/HRINcuxg
9K8Kvyww717fSunWVjfrKnFF4VZAF7iNmJXNq4PSMO01Aw4bwJleGOe70HLrzu8aZW/oJ1s0isgV
R+NirCFuQrYVPDCq3PhdIgQQabyvZ1PxJODZulNeTtdO7ih+FgdXVTb+PawDpuAx9KCacDko4FGH
tLgztBoTkPGE4LjKb+ACXSXby/XuH9ZyIYMqv5CRpIUWyCNkkMR674b0FMSxhxfhAwLoA4YUXU2y
/L8XaTlAogAtNzBv2S7HIR9re6bdyqPyKEmeE75a86EdH3OUC4XJIt4VtRTGeJSyV4PIQioa9dzE
i4YfepKgfx2I29r3DHnNYDzFxl93lqu0WR4BE/7B3jEnroriQU6oSEmZt0TpjnMXb/vR3K4vI2dy
GnJUOtgHqhVwnjFyZgyktTUNAtWxB+TbA2juUCSPJoxDgI/yAyUuZKYkUCPlolk83qLa2Ds0juI4
fAF3BDQXRkEqnHUZ1VDJjjd5/CRbz715DK37QovRWvO4rizPi9kUEgaDf8hTsL3nQCoIk1bCmiqR
+tAD7KLP1U2EIUOAwAnuIO7lu5DFdnDYJELrU4p11dMf0VR4eQAyFzToPYFIcBMX5UGlsFpy5dzY
cvi8ricvxgDTIW2R/A1Exdy9KKINbS/j4ncyYF0E9w5CKjTLuY4UekUl6O4RCWPOxjxjSjNRIGzQ
Ppxwp4LFLkte6npDMM64rhf9KTamWOrFXLbN3ALUhfZkDsqzmn0HhtE//D7K9OgExqAYZoMu3Vgo
d6FdOfj91skflGh4V3MROCBXBd1BGxGQrhSdxXas5AYM5ijaeWPqZya4SatIEPZxoG9woj9F/P77
whkXlZzLWYrg3bopY686k0O6m27rb/rWfDDd79UvZRNsyk27sXfS6P41yKMB6WgpRl4dYEKIPy/X
EMTcw5ggF+xZcucZBeixHb8QTQ3yLtOlECZMaIZMsxtaBtGcp9o65KDOnW0MJWteTm7yj3+wioVG
zGkqSTDVRgFhKpFcBaCSuiiIpHb7xa4tYOKoIEr+OvuMQktsqQ2ym1OI/jvA/cRemD0pf4/vR/cG
WGOwcOTpkEy/3Jt8bHFYaZecbUfjTsYLZ5Ni8MJXlFaUHePukIOkChwtgkb2mSPJSZq1BtyfI4NS
zzwmsW90P40K+NLFoxbc//0WUbgvjDug4eMLtpAzA/C8AMC1V00vHZKckigJxtuhTwEYg7xcuame
7TwDQDuYLL5bUKK2jpHoyhDJYHYnQpW7LRLImMytk9xpxjUC7fV14l2ASzWYc1PJvYwqFESMwzlK
PL09VL0P6qh1KSJFmANjFHhs9xqkNKD1yut0O6GzL++azboY3sWzSOywqHaWBCDOkToBtd52ths5
Tymai1Pzo3B+rUviKvSZQrLosi48auL0E0JrSKoCYKLUgZebu6wVBHzcdORSH6rvQkqN4cipGrFs
QzzfGbbkjgBiLyLFN/X0aVA6P3I6bNyE2i9QgWaQYRVlvAVY4XVTE9HHiBaXiegzOWsLnT7f+6N0
4zxMd4OvuKkOzgjX2cmHYD/5xSZ5sl9sgYlyA6flMjCX8KQbrTolWGxiO88jZnTjudxmNZJdZXQk
YMyA89oBH8KP8n9oQbxIHDCnPMIbt9dps2gYXxHyXgMwcdwAgG0CxInysG5T/4+egI8FWCHehGyw
0dRdCXZDCMMEV3DIJg38T334zcrDQwLKe9fJesNLjeShdJyjXE/Vdv0DOB4ajye8nnBHY0aNfZAO
dhBpJfqsQIcX4XR+jKUN6/KMcacPx0Tk3HjqQhxQrS2A1uL2oWdsYd1ZPSaOmSB9YEfSta4gLjY6
5LxirwNNXQoYyikyN5PcuvKU7dc15RzfC9HM8c30hiLXQ9NcuUqqTVY/F4FABOe4QAS6YzWaYcZQ
0qV24JYKQMGCum5S3yW9L+mbxNkGw6nTBAUCri6qAlRyA9lKmwVNGqZUMWILyziYe3U6RuVzMgpe
SVxdFiKYgD6TzDAFsxSa8eJN0l/VgASVyGYme2c4rG8MXXgm7sFg36cyzKrNzeiQtMLGgOEzj49T
9UZCjFa8r0vhvDNVuGeKIIfCtMK+pLNcGloVpNGgowM/uet4xXdt059VNxC5Lnp9svqgQUE2dEvF
cC47IZKiOJ2VEbXtq+kY3k/XMQAHpUN4yCGtF1VcOU8JIJ79kfalIbUEm00kyaiRnaNdcq7O0Ta+
ss/yNtzNO2PX7EQD9VyBGNt3ZApV+aV5wUqLJpotqOcYiTug/tiNgmPEs25s0H8lfOlcSNXYIUoP
CbJ0O5Cz3R5yEaEkL+GBst+nDCbMsqXZGsH2SAvVsz9dZ8AD+dFspm3wEr1J239476nAvQOAEpwf
RRy6dAxA+1OHmZamw1wmaJJ0Mg9huAi9n3eQFlLYTL9V9ZpcjXhA9Pq3Tvdy9VQkL928Wz9IvBtj
KYVZOT3IeymKoUsC6t9Cd0tyypKtlLw42nUx360L45kCRelAphtzuQZ7luweMBmALkIX+dSoyLmZ
rTvOVbSxMND69/EquoowiG4pFC+WhYepNGUGYw7cUJnuUd6dkrde1HnM2yDgdGNqDNP0GgZuL82g
IuOgt+C+9eLoRwNCqGIbg3E8EoG18FoFABf0Rw5rCCHmh9URbW3ACtwo23DTJi6SardGsMk20rkS
tf3wNmkpjrGIKo1zowF4pSe3aIWvALpK28T9v7eEpRDqdReRg9M5gxqDLt0rxod63GftfRIKLiKR
HsyLRSqz0I7R5ewpBhQotxPItE1RIz/PfSLUQ+sXDBp9xcxiST0e9oj6aLl99Nu5O02yqHWJd0JR
ZEf6ytJhz2yC07CjIVeBJO5FtYbHCvHKqdypyNwmpXOnR++2lgtWjhcsADKazj0BjQJw9Jeb0+Gh
N4Y0pVCTwu2G2lWleyMLXWOS3NgQAG6IhDGWUGtobcsU+uIrNiUQBSdybOdkOwH8XgSuSA8ke5Uv
9WIsgrYC2imdkB3ItQy47VYt3SDZ5Dn4AzpMttxKeHL+g50vlpLaz8LOmzEdpqHD+w99t8e0cL51
wN7QdPA5rsvhGQlsBEUoA3X0L7zqw4yneCjhsiDojVbT59p6dtBqbh2UGGyAgockfx3/CGOTkWWX
T6WlQlgVRvsxKzCr3++dLjjEegES7vmnapLetSVZNF3I9bifWrIIJpGcjGZCJ1hKwwYP6hMJVXeO
r4pAVF/7yowCYNvFev7m51zsWx/A6Q5UxVGtvkeK3rhya+Aumc5WRTa5rPmJHN0Q+1U2A7+0nxCy
7ZJWdTtzvFErkGnpKKnGrtwP/+I4Kfo+UIUpTRL1eosPKzQp0yoLZ5OY4b5tERfE3a96bgRhAfdU
os5gg2NDhTkxLkBp0WgPTmvkxuTHNnjotJum2M0/wull3W65TppyIikU1v8LIsPo1INUz/CfaaJ7
E9IfjoXJdVGrElebRTDAaFNnbQ5SPEiRzfQO3+KlWXIfAPMsz8pjp4hiD/6NvZDH+LS5nGe4Mtxu
SOKobiP/mKO3EiT1cq9vUfW8mpXpMZCfrLbxzKwWvFi4h2QhnPFyKZGGLA1x76lydrKNh1wOHtJo
3lpY2b/fPFDj4e2PoyIDHeTSFsM87QOthKSyPufWpqnPkYgNj5tiQGkPlkghpwFofCkjrlD2sIiM
28/+6KdHUNa5BGNekX7dw2BI4qrJgw28zXXNeNf6Uio1qMUpwwN3cqwIUtFGUHayZ2I6Yl0CZ5eg
EFJEaA8How3bIFWjfQGbhAOmE/Up1fD4irXwvScG2pWEdFIc+0fDpQ5CN5w0ist8qc44mbPZtbB/
SfkBHATfnNKDBAZj22hdLflY14xzpC+EMcZvkVBRoxHC8uzYkwaXkDuOgvokd/UWCjE2nlXzrCkD
UjMzmrxm9UnN7lPMskfSj3VdODfdhS7M9T22ktxW+N+LVfIEqICt1aHfyKn9xqYUQNpTOBYbMxGZ
n2gJGSdvzqozjHTCSkKR10RDSV4Czv2wrhvHxi90Y06WbfehUjXQLQQMSm6DVrAT9cWJ9GCOUY+G
LZKF0CMh2gmzOZgucqBIJvBDnODnQhP698VpjQoH8QidjQCmmdmd7W5LGpWeJ9focq8U2AR/3YBW
C3hoxMfss6/LldxwWjh3wNX6WnuqY1HO6ffkPROoQqE/ItgXX1ZJbQEaTjS7bbU9xlg3ugeG4JP0
dC3fjK/hGX3Lj+i/uap2wSZt3PQ9/5WKPoJ3iV18BOM0jLax6QgIMkOR24PwDXzwhgfMKbDoVkAk
6BUPpVlTJJbvqj5VZ7xH5AxSB046JMBqw221uzx/rch5iIgbEoETEWykxTgRjcRpW9O0q2lW7jjt
bEn0dOe7j09l6BcsDLOUAOnQOlQCXhr26JJwMyY7EKu7YQXal90oYkoRrR7jOGKUMcmcQyCILjDV
Os+38Zh6feyP2tu69+Af7U/VGO8xFk7e5DIkgfRl6pHVU9xCEWVDaW1m7Rww/qPWi7brYwQY8oTu
aN+MX5rircMM7SC/FWDOU91BhBonMgrGl2BMExMMOvTSlOc+eBOmKkXrxsRMSj2A14jg9zsn+i5N
4x5Yjy9dZWzXt4cXNy1PL8ue2JlVNMzUuKtQx1DiFihxbQgUXoB5R1dm4Rfq0RBB+vGqnRdCGZcR
NybJexOOGIZuH+KNXLnKvjjFB/gPcJ3WN9IjfEjR+evKcqMBQJUDPd9Aszc7gGeliHwCFWLtMfTj
XD5oSFRY0oeFoaF1SVzr+CPpSy67UWI573tImhpMXDalW7X/cq4WEpglLC2r72V6lzXAXLeGDyPc
go53XQvufbmQwfpYu26TRoNtGNmr6TzM4TVaE0gG3HwNHeQCYVyXpKIf18KUAzixGJekSKNVY/Qd
Z1i90xRUa2yftOc+vqmk3bpa3KO1kMS4JNlJ+j7Vqbdo72XDN+SNU4k8Et8APrVhPJIWqnE5j9Bm
lCgP80bSuk2hbpSqc2uwajajm2NYTUO75XOav5aDN/aCky36AsZBAcAVsXUHLdvyh6l9YO5lfRW5
d9ZiFRkHNWfOHOSEalg8h+O9o4DQ7zbocXD9vAV7XCUaaRAYiMMU6I25CPQigkIhgCwt2QtmbwyB
mxiB73q/rptIFHO4zLFR516htojEkUT361s8fRvSoyEqq4kkMUdMwxzdaLVU0iihUfoUS5GntK5J
PoiouYLr/QD3j35pIAgjAXgZZNTzBAhwWh6Q7RepA52d+d4Zt62oHZx7uhZi2NOlxlkb0kzNbH3H
1Nowns1AkFfkmvZCBHO4OntQeou+HEf7Iep+TfphfftFKjBHx0hqE8DtWCm1AIFUGvpyv9OCX/+b
EOb8THptjwNdJ3UwQfyZA5Rjp4Xf/ich7O0OsuukQ54A71LcQ4m6mSXDtWIRhqVgvdi0QTNoid7S
NJZiPUX6WxzuMhEA3+9E6pcQ73PPbeaggLOyzlKqiaW4zh4As8bNm3oLXqdb5br2kxeAmfpZ5+p+
e34KO3BPu/VJErhU7mFdfAPzEKhtdCDbNOYD+IZngG57qL2mPKfxWcGk8frOcd3rQhY9A4sngRSr
UWrVkBVW3wOwmM519iwnmt+P8qZzHL+u861h5q/rUoXLzDiJKCgLBdcjws6tclYwaOzOW3Bz/cq9
ZPTNw7wrz8Gp2RTP8vYufG+Pz+vy6cla22XGeXSdYmYzfTOH45tePUkggxgac5spCgpMpu0WKXjF
10XSn1wTyTiTMhqC0aZBTleBQClynWADbEJXGgTxjeiQME7FMotGIVQ1dTrYIKYcX4SULiIRjEvp
mlmXcefDPp2tRe6L7F042vAbZGZludhbeAIQYOnMUCM5t165U+5jF21ytwhCm9kPr4xdoXjVi7oN
7pMX80V2x7163XuO/6Ttcj8XZQEEGrPlh7qwpakPf2/eY9bfOu29HgsuG74ITIzQMifeDox9dJk2
1jI9EdPcu1GyT4MnTPiu2yDfsXzKYGyjN9WAKDZkxNn0FOedGxN9m5LArarytdBFfSncU4aGFMA5
AuYf+alL31I3YMbLNQQdFsaYgJLpOv12aGK/ro5RcpBFNXx+hgiFbx3t2Rj6YseMcrNoc5JPyPTe
t8/o0IaJxGcM9hlufqtft6KiHPdEL8QxV0UTYP50sqBeLL/q09GuD1Hp5fZhfc948FbgEfvUirkN
gIdR2GMJraS9fTdt5Kv4qJV+9lK9Na5ySHbJMb01vGCzLpZrjgupzL1gpBm6TApI7bQz+hll8hJJ
As2om/hyxDE1qKAAAPB49iU2Nplq5iGKGhnGk+W9km5aYASrxG/DnW4Rd05f/kGnhUDG6ze9KqWa
BJ0ye1LPJkJiL+gNNOPIkwisi7t8C1HMaZ7tKk3IjH7A3knv5iLy4tA6ZUQw5821wIUU5jyrOLpt
2EOKme1sDfwLt7l8bYgGYXhosGjg/dwo1t+bYKAhDm1unEMfE+uZ3LhmdF1XG1I+gxrSjk8Yq4uD
09DeTwlgh7bOP72lLTqDCUwyio196UpGHcDYo0kLYKhMaeRsTG+myDty7XEhg1lNDa0KuoEaBH2v
R5qf5+9W972bN0rwo9Y3tQiSgLt5C3HMqrZS2MlNAJV0/ZsxfSjqo+mchIk37hsGjIBAH9NRcmNR
g+0pM8qC7l07EW+o36NAYINcS18IYFZt1CM9riwIaLpdmh8B8SckNeTdI0gPAfOYXl2ozF9uPtAH
pMgO4Wi1qSzuq6g7Ogb6ceY+MY4dxuiuQxmkRare5vt1h8HbIvRx2ugRBLYHKNQvBaukIIZTEDgM
896y7tCFSNRTKsqg8FZQAzeIBjgW9POy43pgoZSqOtLo8VL9AJh7oTGDHl7brSvDsQT0OWI4G4Uc
pL3Y8kILZgApto3MkzH9Dvi0QHaB6/nXxDAYOcTsPm4lNKrTjrrLJSu1QB1IBSdh9sG27F9rFMdb
OT4UfXhUk/SwrtMXy2CkMcYH6qfE7GtIG+qDpDwlzdEYozv0fPtlCT9hx4I1pF9/cWUx8pgzW+Tz
kMQNdYEt2eaWdluhZVSn4Exdck1KVQTE/cUAL+Wx72q7UzPLAp0ahlE7LyCPTfurtn4Q6X59Gb9G
TowcJlIDHXmcVAXkdI761qZJBIiJQjop4XhW83xwFULMTQHya8CI5fmmU4dfUlel/vpniLRlAqo2
tidFodo20la1/cpSvT4rXWKJIkXuNoITCvZpY3RQYRwKiqi56kzYxqi6yustQRMO5u3M5iUSzWxw
DXQhiQmjRslywAwHSY763MlYx23Ru3PRANkKedlxEgT43BVE3zzI7wwccdZh6dKYAXOV7mMNSbHi
5yAR7Wb1ysxGQepZJIr+fZE4SJq0kgH72HqVpTzY6viaANqpGM1DYzgCrb44SGqdC60Yn9ImGF5V
OyyiHqLD1DFrl/Tvut0KNOKfgoUcxpskelgEY1S1YKbbaLNfjIWnRpVf0FnM7LGzvby7xQiw8df1
IkY/xqukFrjkygZLWWu626lOCdA18GuPpQ+WG5FL+RrN/ZZGp6aB10EX9nLjapBxyI4CaUZCfmaV
gkJIeGOT8NDl8begAEmr2va/EgOjeA5aKW0Zr9HWT2qAEpvZi26K8KaovC8+FWRz//0ek8m3A3Kx
wEjc71UvXEVuPFsHchcGtYxyK5l+5myqdvwHT4NhCVTnLBkFVBZwGr3YhkaKBjstlyOmhS3AWyH3
VTU+rhRBQ/HX0icWfCmMMatskEobBLStl9cnbTjJpqfH5zH3S+spNt3MeYliEZTlV6RERiazyTl6
GC1Jhkz9P6Rd147csJL9IgFUpPSq0GF6enL0i+AJVo5U/vo9Guy1NWxtc+0L2PAAA7hEslhVrHCO
fJFH11mDjQTxTnyfqLaBcdziGJBdEnustv3mOJo7ub8ImzsaebVxiILyH27wYgt4FEpJGtVQTfE5
wBX60SfswwDcbzn4gsG1kxDna9U6QimAGGL8j4vXQNBSqFEBMTFtt4ORv8rmdHveR625DpAx/hbB
mT0rUA2/VeaNjZnNtAOD85+kGzl58snP/04UZ/YMqzFpI+Ni1GhmCLNbJlWbkh7ASYVam2Dn1kzs
clmcjjYs9DF7jmXBEAErxQ0kxR41QYPLuhCkZzAip4LlmlsQ3pBmxCTcuoRpoB8LnSzwD6WaC45o
zeeCFu63GG4t4E8q/GoC59iUH4f6wZDYC8uvirTZGEDCDTU0op8/qFXHsZTI3bZJ1XISN5DY5oMT
FjvrE4tTr9DSfxFJzjQ6bSfqbVjVQ+DagPgX07VE50KYBnFog25GhtJhcxkDB1CivZc2V5b80KiC
J95pH8V8rxbCuCgG0Pt5oEdYX1Sq3tBH0EbJqYDV55ebLpAx8ehp8hPGP6p6R9qnVrZTefMve7z4
Bu5uB/mUDlaNBRsGcuc/Bu0uTOCQPQ11U1J6fl/bpnbN6Ot/KZe78CWlIe0Z5NYTOJTn19NtUduV
sikrZO/TzC7RrdVprozI4Lzo1euyWDF3XfKsk+J8hOSy9VLSXUwG0LVFL5pVk4mWXzTWo8H4ZLZG
6idSSEHLgDxKXNbM2ZWmfTm/kK94mnfxQHb7LUT5HnL0Vt1Qa2iYI1vXfokQ59mytrV0mWlXXZQ7
1bOlbFlzZRbvjQh/dNUYLERz90SqEk3qLIhW08ZpdYL5jAcJj227nruod6VERd32a/EMxoABg4Lu
gJmg8PtiwXQdExSmmSOVD2N3nAmnog3I1uwUWEVtswMOu2B7T9rS5uv5RyLvXTtTSdkICjyno9tG
8YziZkwm2+8KN8f0n4rXBittkpoCuav6CchesCMCFgXm9vtCY3QE5fqg104hXbLhNvGPuWhmblU7
/4jgG0+DFqiubQsRVT7aIS3dPv3r3uavzfu9Ch51MJP9XkrnVegxseukcIPxEIaf/3JEQH3C+Bpm
tgFO8H2vSCCnkWRCSpqEr/h5K9fmrqalF/vTMdfVbW/c5sDYQ+BbCKz36g1YiOaM91Rn2RR1CNtT
+akcUHhMO7uP2n3rv6r9D1ZNu/NrXdX/hbxZbRYPwyqU9bjv5g21pq06DSCoJl5ZKHZmdddBZWxJ
W9lRKrvnxYqWydnpbOgGlcxiFUt6kvy3Lq1Cu1HHTaH+kLvMw+CU6L24egEwj4RoBuUtmUccbkMt
s5oJOxspIygdhkd5Ko+RXG5Nc7qK5cdIHndDgM8AY1SJOLsJgI72TIBrbTJ/Wxi9wEeu3haAcgHf
FnSbJ32H2hCNSImaNbpth22qtHdDKGrSXw07fos4aTjsSjxIpxAi1JlZ7AqPlxh08dpGFTVizMd1
4jIWgriMlNTqNLMGihADLd2RP8ByhgBZn3bgKvTOa876Mf5n25Aq/66wipkWEZmPsWt2nXFr9s//
jxGsVRu9WA9nAHKjmcjYYD3AXkE2T7V71COT9CLCpGecew31FOTNZVaIYlORYO765z769kMZgjvS
eD4mEyfVK7VdF6OnZLBHY6dWV5VoFF20pfPvFzbABAmIGUsQmisulTTbD7aU/XWNbbbcQChR5wwe
CgOcEDVPs8Gczy1PzN0QlVttNDx0fQrCsFWVX4jhDEulGKMZGxADyAq7Ld9qQFUHwLEh8cbH9PN5
XVxV+4UwLuaTrYYW9Qhh1QhYu/Sq7DBVFvxkxSQwlyJBszldnJARyDXeSBAU5TcxiPOwKGo64193
NXBnxMUIegkHkMRQBEKR/wiy+5CMgOti9+e3bVXfdJQogS5KQafBWYuqLMKMTTBLMiA9e3VEHvt+
UGTBXRJJ4QxFnpR1gNJHjaFmfSdb4cNYRds4twTP5FVPtlgMZyraiKZBa1qwsXj3T+FW83NPj3YN
npNV4E6i16toVZyBMGu/19oC4oLiKlQcYEnbsbB1T7Qm7q4iWRNaxoCty5AJdGvFAll3NGU/o9Sc
vIYkSKZUWa96ajq1D+d1Y/X+AnBDw0NZBxMDt766YmljWD5E6wdEx4Ncu2rjqqFD5H9JZRoLUdwq
WYrR1LyEKFltL9VgdGLtbsjyee46eOvqdK8Gk9eXvvIvirmQy5kojSRDFycSYh9oR5t4mMV+BFa4
IJG5eoYLKZxtUhOr99V5dabmNuldqUWOPBZOo2/K2vKCcHP+3FYt1EIcZ6GmtmstOcOi0sDrkAju
yq3KfmhCjhWRHM5EyWnfmRXBspSqsYc5aqwiJJ8TgPfGoohxtkMnUc3vNck8xCPayDI/MiHLCh+j
Hv1CtgqapLAFsyI4a5L7yfo1kIdCa3bn9/IUKX+2wwvBnIEcJCM1pgyCI2a6JP7FfCvYmAOxG5iy
KpG2WXnfdaNtdabbI1gtO3+jdOCsVUNb6ejdoFU3Y0ZElZ3zKoVGse9eKG+oxroUZ9zEj0130M3b
BgB8cfpkGD+S2hBck9WXiQHgXQwdA7iEh/NWZXAS1imMUJ0SOwLsRjFgKpOhT2w/5D/HNLIt0YDO
qnJRIIaiywldcBZnEYbEV4ArA+OKB7pNQ481r0z9rAxB+nY9w7KQM3/Hwp1L7RjHzMfSaLUv830W
OUx6T+td1t2O8lZW9kP5UbePVXo7akK0q3WtBt8YCqdIevANDBoQm5q+h3LVjafXh6n1mlC31eKq
LC6sxo0psDFqzEuK+sFny316m37L5XE/8mCqQPWCRU+yYqc9eKAG0YVdjZ7xzPnfpfEIHyAEa9JU
hggzj1wJqyjpzkAkq8ROMiTO2G6McZMGImYL0cq4e0GBBEzSDmqjSxRH1z5Ndbo9bxJW3f5iZVyU
oRtRywibTVFxrLPciYoHCvd/Xsj6jfuzfZzvpcBoBMkR1oEan61Je4Yws1ZUm+HAjOGuSS4mSWDq
RFvH3bi0xwBjq0Bk7gMJhaYXaDUXzMStXurF1nGXzVB9NGWYCGqrGk2mNfBeim1rHKP2r3vGv1lt
wE18v9WxEfa+BtgTR6P9jZzFASZFTK8DClJhas/nj2rVFC8sCOfdNbNSGmNWObUCQFlk+8kTQwW6
NTftPJjSCzRjdQ8X4ubPWRgso2RyLDcQF2SfVXSlAdzJvM5FlJiryrCQwvl2ZsVGWqqQ0iXTXtfb
D7lVBNH6+YWcoDanJLbKPIKIqKrdENEJ6Ndr6SatNufPZ/W+mnMZBkiqGsBrv2+YCYCyJs4we6kM
xVHS1KORkSejpnfnxazXshZyOOVuwnJGUYFdUPtnlLJk1YujjQqCWz3wSO1K7c4Ak2krorFe92AL
uZz+KaPEWDvNTgQtVXVXXfiTauPx6Po5sAaS2gutnywP38u4scuKgmCQXYKnWQRctXqci8/g9FL1
p1ztmzkiSduLUisPDE1d2TAAc2wShCPzik7c10IUp5yZpZc9Xl+102YfOhSnjvG4Kzesf9apKbCK
gmXxOJ4JA84YAHNw3epNEEYOZFmjQzSBZVw1IrPRQocuaDdM7hA1bTBi2kNJq3GrsU906pRF5kYE
uOyPNWHueV1d9S4LadxZWS1NGjrgrEj/Q6kfje6gAM3ZD52cHvISiOCiTk2RQO7EEuZLWlHMy8PA
XmA4uXSUgexRF1eZ6umGp4rSQav2688K+SkYPQyBwKeEuPSmZo/INExx83B+E9dbRRYyuKeBz9Du
kw9YFEnJrRX14KhPi84uMgVw3GhZB6jyNWnYe632E1iFp0fmT3vJ9JE/jK6jWg6duk5jr0hV38k7
zQJ0RQHWQsuXBC7jFFUVX0kxVDo37gHshB8YSH2pIRmN0H2poqyPKQGCmp6eFuVOiQm6a5KLsGu2
Wpk4JWyxFPf7oQHl3/n9Oh1dm7/ii38CjI669mXIFp4rKDNLauczGZ3KodTWHPqCf9AoBoZMZjfe
K3lrHHInXebb5lGLnfRWuhy3579izRssP2JWnMVHNCp4dkoJW1GBm2vo5U2hOYYqQpNckwJyzP9c
Z4sLQ/0ZbCusoBoxmS4k1I3SUrsKquSfanALOVycA7TJuIwpLjKyuDvVL7yKMhvN+IKjW7dOQK2k
gGqWQQn0fdNSkB+grQ3LocZjZ0w2y9wWEG8UMKbDLQFRyvkzWnelFsI2lWByweLDt6Cng59o0JQU
fJR0tIv2MkMNeAgfhvAIrBULPcoSwLVyETnzqtlYCOa0I4gsKS3QsOGMtNpKQ7/tRaNdq/5kIYGL
RtIQRGOtgq0cTITA06YE7GBCd4UmUsFVJwmWIXBHWYAi5/tcaBxbQ9FDNfLwTq+8CA0XBFGpBjpc
ketf1faFKG7X/EHpSJ7PoqpbTe5tgxE7C+LNea0QSeF2LgOpvWzNuTopurTQGBCh2zP/61GW+TKh
uZlA11XwznNCQgCFVSrD8cgyihXRJaZyChLYKru2Ug+sKXYlwt85HVObzSKI0jRkWCkY77nLVaZd
kiUUIhtA7R/1u/HGeGBXyo2/IS55qe0RQd0++IWg7vx+rl3qhVw+slHqJI/lrzfStDepp6NxNr5R
gkMru2N8e17W13OfD9mWwjhfGeVG0iEQhq/cWnbg0cAOYP8n27jB5Mu2PFiTjVnU9LHaBG6CKXHf
kQTPjbX7sPwC3iQ3jRoZGtRnGjZtfBhH5JYfzNo15J/n17ratrqUxBllPbNypQ8gSYkPMMntCGJm
ctB1dJaoOwxLV5nhVKKk7ynQ6Xc14nGyTbMLlE7CDjO7OE4I8+9BGzoENoof4XPz6N+B7sBOncj9
6XuBqLqtipSJuzfKlESYjoHFtuxw4z8YN/Ezc6kXAfBs3GLcX7uNXdPVnHqv31Wu9ANMLfsteymh
3Ziw2iFsslzTifc79bXekFvgbIjeSWumnRLMcRnATpwpnHkfNk4JODnhw4Yr0EGAx0fkttYM1DLK
4s69zrMmJSOcR+4DYRk9btnWFw4qrD73llI4Y1unYI2dZheVwaCbg03TY5k5WvihtuilSKUNgF4q
8jiRbW9t9JF457VbtMjZvy3iJw1VXTQuQrxc3AI6B5RLtZ3loiLragSwXCV3WlqTSWqWQJ+QfqjN
DWOXU/9kSAYGsF8YqIaLnV7tq+nu/OLWnPNSKvcuksoB/d4ZFqdV0kUy0UOf/pLk9JmNIjxK0TZy
Rr/uSJHnJtZHxxtdfhy7++av8Uu+DMLvoJ9/AsVt2uY0wGJAr+EokeL46rSZ0tw9v2eio+JH/CfT
CvW2nzdN20jIPiDQaM19rVx3utfLH7F8KGSXGCJsc8EO8iF2EA6dTEKIDfSXGinsTr7Vlefza1u3
an+2kLvRuhnPPNs4pahHMynARNReejHN/lDrylts3jMz2p2XuG6l/kjkbvdoJXWq+ZBYV0efIMTN
jFoU46zKAMIamHUNi5x0X+UMGH/9bEGUNrwqrB6pIEsr2vfzK1ndO1mzgCmMnrYTVnmCbqc+VWYp
leECxm0kRz8dXQX0r5VxHSBx/t/J43YuC6YxiXvY96S6q7VrP9kA4zs2XzP/djBqQey0qnyLxc2/
X1hBSqI4IQaEjd2Exvh9nTA7TAT9h6vWaCGEM7VAFe5R3ocQv688y6AOiSzkGsxrNLUI1E50WJy5
NYI8VhICUQXa78GN5HvN9DYO96pykBpBNXx17/6kAfhiIm3YWKY+AhUauPrYXwBHLhLOiK8HnAsp
nDrkGl75aBlljnkMr+vdtEO9fZ8dyxwVKBs1lMKOXHWfO9Ix25DMTo+mpwjO7xT9dbbAi2/gtKRp
NUmrE1yB7v0aGLbBE/oXP14eFKCvupULNq8tdSZnfDa91lEvJh2YPprgG74eLCeB9+IbOCVCHnjI
WIB9aEc7B6iNo98NB7btdvFb9R7eqsCB81C4F5FmroejC7mcRqW5MhqsgtwYgKmSjVzLodkpH/5H
q9qohpONYldv6Ou4LtE4T71MVH9cvTwL+bPGL26or2lJYkWQr98frQwhsH/Zxx7OnmxG27xrD/6d
cuVPtogjXSSXc+yxwUrdyHHmcW/PNC/acZI8JipbC6R8PUEWq6MJ5hEGFauL6rfYP2A2PYk7e6oE
Wen5Y88oz5frX4hRdOarsTVvYpA5aUg/VbwhLHmm1v41hQTPGoIctag9eNUY/Tm6r2zmQqqWT3XY
jZDalh+Sr7lpAuYLcLGbDwZypBHbnHccsyZ+W6Q+0xj9Ge/nLEVnVXRoDWyhpI83JWLpsEo31Izg
3QvwzPz1KwHi5geIAshd5Pl5NIEQZXHNHGjq0Db0ipq9q83gGBIRPHdPrOwsRgXCraqB9A69Yd/1
n8pEJujyTJ0uLl/yDnyVcn1jhaJrdhJLzGI0CjZhoDwA7IEzcTQyMl0LpdTxzVz3zCqJ74gRvkxJ
EHsRerkyv7xKYuO5UCsM+0zG0Q8yGIBmQjbPr6x9wnRRDm/tPJHFVfFNFM2A+nx3FuqT6aUcTVWY
gfI6tHu0yyXTld44cnKRWQ/nVefkGmL1ECQrAAlBTxJfWszBAB9i6D9zMIcL9sI28B0/BziOPCY+
IHKY1IiAqNf2GzRYGkA14FmA6vF9cbKPvi5VZhkG44bOJjA326YsmKgrZm0PdTCUIxBFZgoH+10M
mdDfUIzAXC/DrUIuurmIeMwllAq2QeoC6W9bkwujxHyM9u6bXqi9hvXeb2+Er/bTIgu2ePklnIIl
cRAF8dBmDqrqM4JZ/Va5FbzmZ7tNAP25Dy/1m9CDB90ZV6NAu9d2QQFvykyeZAJehAv/uw7jqt2s
STOlXm8Vk503hmxTAMU5PvAy7Hn7z2vUqkjM35oqBpOAAMZd23CgQZXLWeYMw8ZqL3y9xt8fo472
UhGf6mmear67C1lcRkyLjC42NMga/cDJwl3exTaLHDJdNZOrqrfj3HMieecXqKzdmaVUblMNP4gL
NqSZ02cJCiNsoPFRwVT9D983x6PZROq17Bv6p98PZrkJmpbldmoQfx8QubvtRzxgp0mRK3BEDGRv
yV3dOZgyBO1BqbZy7qSSJb+HLDC8PgqADdOA2nSwU0Utd34SBY9hro2pW0kNCBn9Thd4zLXVQWOo
jAk2HcSt3PnpFegsdBPqKsUzX9muLNwIcd8kELNm3Q0U8oBXgTlH2ZrVaGHjLExzjXIRZY6Rydt6
kDcmC73RVwWHtaoiBubPiQbuoBmJ7rucQDc61tfwif2I6Scv60P9l9TVbWKPvhL7Gytqfc9nVXOX
wgRSp8tB7mgHSRaKoB6+eFR4N41yEMU4pAqryw/NTWPc6WqLOETdSJrj72W3cDR78N5lNwCbXnsL
6IkL1Iqk1FZMO76I97FdedkOtbf9cBi9fNvarXevXFb3udMK3oMnIcvsCP58HD9up8qotEgVPg6Z
OZQI7ltrj48MtW1Pj3n3tw8oThinY30AgyXNO4FynaLYqPGQT7mvENRKUfp6/rqe+BsQAgH9CjaQ
gHMGj8zvCiAXZRllQQEFIOozHdktQ+Ty9yLQm4OSKFFxvHzrAxn6drCSEXFX2RpoolIaB2lswQGd
TmJzm8YZuzKbqJHNJ2Tc1qEnHxTPxAsMjWfgE9zkV75H3F/n17V2R5c6wRm6MZKSokpmhQ3uGm1f
yls/EWzdV6PmmUtBOT+t6QX6wXrIoPcvkTftOzf5AT7O60vZuZl2N76dhbZ2iTYkL9icX51wQznT
oE9WzSoFottf9GF66a7fBlvemrZ+cZNtByf5aySMrwOErTMxLgTDymm9gm40RW/hjFP915DfKO0h
EgVXqycGvD4C1m+KkJlT9hZl5aivEcwSfdwmPVCHZB3vYxGv12k7xrwU2bKQF5tpqU1OM5S0TZT2
SzNQwxxH7S3I37M2vUQ/id2O6UctU0dG/4OeJbupTGFPoxvB6c0iThRnESRzp5ekpJFrdVbOpjc9
mtTPxJL6jW6BZLxKY2nr69o9qVGjJiQ6DHokvdI4vcvk1vDkURJ1qKy5TVXD7KUGr4YSDXe4xMz7
RJ0D6Vj9bGSvR7YE47WGiMJAJIYzAn4bV71cQkxSXPmxW/rHFumJURcg0q4fsA6KEUOfZwd499z2
KbI+VZI5QULjTVcW6OqJL+NxfLDa5zBPj3XaOhWJnltD2uQpOiyVF8EBr3qkxSfMv19ECLIch0Gm
4ROQZQsfzNIGNFn6a/Qq71qR7OfeDe7l0WZ7a9/1dizwUGtRrIrBXjrzK5jg1P0uvAtY1mk6IstG
+zDNJyibPRTbOvrIRPxhq8tcSOIMoKr0LCrnGLZudNdKXsIQZWxMZ4TIKEZtvy/9XnC4Jx5xvrwz
F/FcsAdTLLc2KRi7Wp3jV0ASDnaWDKNbt6hXnz+/NVOkza8OEOVpunVyIcZIawjJsYPATk8eB4Dy
EmGR7aRHH0vRNKLACJloPDQ4IzBDHaHQheiOBE5fXAzjE5qW6+nSBNpLEQMs3qX+3fl1neYFOZnz
FV3oZRD5hS5ZkKkkoV0krgxTU/7s1CvV31SKOxnXYeWMsETSS6U4ad/aBXGbbG8Ue6sQ5WJW/SdK
wYSqJt7xlL+oVs5m2NQ5vi0OgWXr2qc/3CIjKfl2r9yjX3dCbJm7Rn2tJweAB/smNOuibb2yf00j
rxD1uKwZKNRLUJfRceqmxp0IOnaQR0nxfNDJ54TyOJL+Y2kCi0rUHaStSgKptoYCg2roJ/khyw/C
2oAk5qVusdO2CB82spteduBi2umbl96WN/Qakz1Xks22bWejd955DT3VyRwT2VzZS/b5FYaeCnvX
vIwIMrqnaevbt6XrH0Pv6bzerN0HHZoKjCHAYZ8EiW3C2KBrPcI3vPmgOVN0Y5J/uHOwmHN7AN7F
ePF8V02gKBYtCNQzJx/1HdWrIy3knSQzgXE8SariBuDPnFgBeCmMyXcxfZIWQWoht9Kz3IrsqZfJ
dZf38UVNqsxV64bcdq3SXmRjA8SzMQvz5/N7uf6qoxRrBNsnlIzTMjhaqUaaDI/Unf9Dau3hbTBc
vd5IGym3VUGosXZyVMPQh6rrwFb86gpdXHg5blrqJx2eRv3GUn+gY4tIoln9NS+wlMFtaQL6siqc
5muDMV9qJ8pOQRU6LjZVjubO/fntO+1jxektpXE+B4jteRgHWFEEOCMP4iqb2t3rS7HN0NVkfBRb
ShFEOcgoX07Ohf4x7mTBN6w5IaojfawD9B4ZAO4E29gvkCPEJwBbCaR+KGvEbSxQk9WDW8jgLXUm
DXDikOGbYCUmyBXuFRa+0YyJkl4nkkxMiYHwRgHan4J7x21oSCTN6KIudyafbiMZwzo0cxM2bc4f
3ImY+eKps1UFuw6wD7jwPsvVaDJaXDyp2gfdK/G3mcisriniUgQXdVWlOiJJDhEVHl6SfzkZXgTW
hY6AONNEu7v3DytapGk5i6VWicrMehbXKQ4wVY7hoHtjJGqLWV3VQgwXNrdVZVRNhes1xQBUcGld
27n0bLAHS9qXQqLg+X/jnybLjC93mZUgwjB2D2nINDTpyxSgRTx7ROwcls+N6RUFsc1PUu3TWHR6
a2Hr8lZxCgKwdioFOZxM+sCKK6O5HqYjia+j+/OntradSzGckmRmX4GLFgv0k/sAgH5p4TDNlaTd
pG0RNdvnpa25G/SzqsC5ArINsMq+uxsNQ29K0IGzun7JgDiPqeTX+MK/GwP7H5gPDHT2I/mpIK44
6RKv9cZoUhmSiH4wY+Do3AIl4/xi5o/ldWMhgq97KqNaV301n1D/PPUfCnMBRZCJONNXreufhZyk
GiIlUdseC2lIgSYZZo//QP5ugIDSVAxMVc9pr++Hoiclagu6jFBDvdQxlZiBE1MEW7528F9lTYJk
NHKm3D2yAOOhMQA2Y4IaBYTtlIHeA68jpQzsodw2eeLGvcAerUYWS5mcJTfyRDaQNIaJDSZbyy+b
oLYxnk6yTT86LLjqMaXWCxR85dbO/gMjJSrBbAKfcpeaIK7BHIwXBbhZO5LaVvYZj2DBqN9UESr1
V0WPU0AIw5seLkQHMsa86YtoJgIhexvVPmomjuZ0971mow1zBIPgU3Ro9uomu5ic/M5KgYdgVzfW
3tq2OVpbDTv2NPQECELJtSTc8nN4CGCj8JO8lrD2/NLcYqzqIfCSo7+zpWN4UC+ie3J3/v4JBXIe
B8DbgIyJsX4A8IIY1Dbd4LbZUYgannwn3ZfbD4HEWU3P7Lgxu4vFjk995qtdAok9CNhsyU6c4SLe
3EzI9gNleiuCUl97En7bUu7ahG3fg4Ye8hq3uVQvpw4tzQn6V/JrzSE/i6vAfjZq9wpHDAZ7BnMq
iFKEW8zdoTysC4MVXx/AjkzZQMeMzXtw8Yyyhk9RO7cxKiuodK7ota4hcEU+A4wyxgkAsB7MzaJd
BdoVHbQ8mEkxzM4eE6+jxqbRP8wYBVD9pUTKyApCvEfRXJcB5vqXGk/HDFnMlu204dKi9w3ZG+Yd
8Ac9qU5dyjaZiPT09L7Pn2ph/hN2TUfc+F0h0AQ3llOGT02ZF/V3cvaK9AUGUFxj+Dyveyd+wMTr
39BURNjAADnJSjJLmgwWGimwfQu8JSatAfDYVAqMps4r+CwFYLSobMFzntgvXbFKNAyhU4PW2XTB
CvY4WMq0lXLj8e+XQ1HyBaoAugeQ8fi+cZ3a+Ik1oWhIwuBnhozupATOeREnoQ3WYiLzh8I1mDJk
nosrbyQ1Rd4PpanydVTvm8kxwUckB4GdR0+Y8zwvbW3nkPRHugRDjQrlJ2fUvARcp16jchTVT5hP
uzTD+skKyr9tpfnexscXQQsFsxXh3GxV1bntG5Wjq89NIuqjPt26b82CX2NCCzuX1vmMRgQpJH5n
4Gpt3Sp81xNvxPMyjt3zO/cVwnyzqtyauEukS0Od0bk1UeoQ3lBA898Q6kZd67bMDTEnppcb2jwB
0Pyvz+z7MrngV2krIukZltm0W8zHDOknsBYFEYFoKzknDezKQs7m3kML1dHppc/22bQ1AQZWU2Uz
GQL1OImzvm/ll0NZHJw+1hGacSAtMz2p9aLWJTn61uL9pHTOaB0GEaXTVyLqzOHxiarSxABrVOPw
0j3wHZWLLLXLy+ZgeakdHdkGXRyqczduHtNtd9HbIBQVaM+pXfx2hnxKB/CkPsAOsGIpabwAyY7m
X0C6594GC1YRI4x8jqxrJR0ddOhHNounNtxT69BUT2HqUVWwlBNn8nV4fwTNS10e3iBVReZDUDlu
qvBjIhcAIk97twWswPkrd/J04STNxmwhyej6LByAfe+Q4h3UCcjsphW1CxEe/frZoDEEHXkmvAl3
sccYQXJqJIg1mQwK6wSYY/vzC1m/XX8kcDd4JKEymQa0b5Jje4wQ+0aF41PtsiskOw10l/VU1O5y
EgR+bd4fmdyNNud5ftTL0O+aV8+JQjEXkeaVR6w021FWauhKDTJFt9GWP75GrYYKHwNphJFSqYfr
kdQ3pZ3YezsAcblG++Ul6Yfyh9aE6R2wwrVjFCFRbgMqJNplEwPyUokYr2ob8xdgcfynFkR3bxog
vTAfP2juCDI8yxnh7OzECIJd0FB/kzW6ilbn0kqOtAu6Ix3HYB8RY3iKm+bImkgHMUChDW5lqdF7
Z47l3kwsfTdRpn2GpIodpU8yDFRJuherwz0pabZNKv1eBZntTisU3aul6KawIhGd4OodUC2kCNA4
gpFXLkMg5QqtWwUsMYH8qlX2KEU2VW0tuRyEuZ2TitN8jgtRnHYadW+ZkoSQ0IqVvSHFdmjuSutV
QrFbpockBNq25qWGICpZs9CYQEH+AwVJtGlyGlu1PYhwNNyJccjsmqWbMU9Q8WnBuJNvQ7CVjxkD
hDt5Pn9R1vYVj3yArKIdDAvn4q2862g7minmNxguO73t9DiBgjB0bFtHgvni8+JOoyGk8xfiOFPm
h1SXyABxCbntERsz8zFuRHXJtcu/FMJZMVqb1lR0EBIUnzlmKBK3S0FeAN6C4qD4hsA6nxbSsW3A
JcVctIHGsZNnSZROfTlYYPIwkOZO/Z+9aQMy0VV9kPw8tLh/rLEtIJxbY2P78ts/bCjqgrN0IPDz
7Z+ppJWxWQAdniofYG5zoum5EXXYr+7nQgZ3aFWmq3Uys1EkoQJcz20fAPc3RgTxqrQfmoioaVVF
0F8xwwFoGHPnzSjY7AO9x03PVTRhhyDveRv0QhAPrXkg1JP/I8ScbcDC0SU9mtLR+oRwuWBPYa5v
coBc/svJ/BHBZSGMcpLyVsI6WBl5IcZLqrFxjO7jvJT/I0j+7XX4lYz+RIGpBK8DWisJKMnDZGdx
i/D/pSIAJL+cikdAYFid6JKtHdPswP/Xh/O12XwMZQUYmvMg8QTmM8n2YRITUbZbJEX5fk4STfOp
SGAVq9HT9dbxu03of/7LFqq4P+ip+mI3/C4kqCwtyUcIaeP7YNqS/nHStwkmSABsnUUbib3VM6Cn
wBSu3SoMJPyWynk0TVIKVg+Q6rOfUfUUybGrdQep26vJfSLMsK9u5EIa59RSGqGcoUKaJL1G6rsG
mPpJ6DlnlT6J+RdCOB82DkUc+BaExOWt314r1tVAkHYpLsYQtL+NnRdOD+iEUtSZtebElh57Xvzi
NpehlaZTA49Na387DYOTReFV2wdXNR1/UpYJsl9r4tDgp4CaFCYXJePv4iy1saIohj3s5KcmcRQj
htkFdECJV0yXCtzLmposhXFqgmGmSSkSCLO6e9+4kU3QZOhvQLV3dboPG0Hj0JqaIMiak8dgZDV5
qG2/zUvqyyCMAQDRNqC1HaNYlycCpzV/M68nSyncrY5JrBc6g9MqrCs/AcwCxZzETZwKxKyFVEsx
XGyD6sg0ajNXSzDlu7TRtqwDDptqbkpMZbQYmsqHayKLmsBFW8h5SyvxA6tvZ6nKq9X+UpoL5a9H
ehBxLBfGKWBELZUpMkS0DVL4o4Xh6NJUXodcOzD57rx1XF3OjL+PZjKA3P4PaV/WGzcPLPuLBGgh
JepVyyy2x0u8xXkRbCeRqH0XpV9/S8Y9xzMc3RG+XOQlsAG3uDWb3dVVsjZzbqVZ25O+cQfsBIC0
oENN32r+L2SYNqDbX1c+VDsl/1S2RTxqHcxQPN3AO2TfdyX5a4TAKwixvTykhfML9VqAWubOM+jP
SNNXx5xU4BwE/yrb3ek1pHn7W4OvSTEuhBgnVqSDm4+kgFhKA4breldOrVOvhWUL2xsGUExSUTzT
DTl0H82Ro4ULBmjSeBkKzZNGIMr7NNXUUQMF/SWZ07BgpZyz4I+0uZIFHiPIk6GQKjm/IDKNsG5B
j2ohalIDR5jkwSrRZ4RK2g0EvB8uL9aCrzixJ98pIdKqoIYDo1K/MTonbopdmu2nJlkZ13lJg5ET
Q1LcmUemmTYRDGkgWSZAu7qtuU0aP7FfrGGjV+jwSXYi3tKpc9qO4RG4Rhm5cNSOv0Bu0MDDiA6l
ji8Yx0MK7h+d7ZJ8d3k6z6ufp8OUK5HZLD4wzeuXKKMfoH5MYtvhormB1DbitxhUQJETacNjgSeP
80/GgVqHQKBOUR053TxgK5nGQe9AP4qgkaJ1S2GblL/m5LEB3iqw9sC7O7GyYnbxoIBf7H+sSltW
KVN9UK0ePMXdRoPGve7icbhR0SZYOGUGDoZ45S2/vJDfBqU9CyL9PFMmDLNuDiC+tYVbiZUHzOI6
okMXMq/oBbDPqIJGYgVlWKJWram8vRV2JDy1GtHopBmZJ2wwMgNA2IHzHLgrSiYTKnbFmnjK0jg1
nBqg82yAc2X+88xsRyUZJvCO4nkbhDoUCm6j4v3yplny1sdGpD2jpGj+mfpxJm4LXZH8TPWtGni2
5Q5rkIolHn30EX2PR9oorQoJwiDFeEzhgwBUlA+cvkblo2i3NvjNh9JPk0OUfhjqdup2Q+qC74xz
T1+TJVzyecffIe2flgMRmdb4DgVyQqXxkqujh9gaAH2xcjQWV5BqeGpTIKzRtSYdSJSNwAGpY8QG
dUe0GemKWxabyyv4VRaS4j10oXxbkUKiyC6jlKSwEtPM0xpPjB8MDbvqdVShh+O6t7JNoN/w5ICe
EtG90eRvMH00a+xj86xd+op5Lo5eCWOpqkPbAYtjcN8C9dVQuF1FnRYlcrNG3rL9By8A3WN0JBKi
meDfPbUHfHCQKhbsTZNdemlDUd+x9Hfa0rVX8hdv2tnQ8Hg1DJgxzuj50riKkjLCBFNn8ipfeNRB
xcxNnOQ2cVDkAQR08PlVF6O9ot6NG34Tv/4p/exOv+Xe3BClvqZudKPu1qSKF/fX94fJ/H3IpVad
GPBhFXtMgsgxpn1irLxZlhwEJB+suf1vfo1J6zoZ6LdNc2PGWL1UKLOLGGo6V3TyNX2NynQppjs2
JfkiPtqamAwMp218FXWLRF8rC65ZkFxQVrXpkEywUGTofEEHcbJWTVq8OY4HIXmXWIiMkx4meLyH
oENE/CF7j9RdTPxOuQqaG21N7m1pF+go6aP6bQNSJtPadWCdG2Nt3gVkozK/AjfmmolzSAziGh0a
QMDGo1XijOYgIBFeDjF2QeFUV82m2dq213zy7evodZvSyTzQHkBCwgGcFlR+/hpz45LLPjYv7Qyl
yGg6zkPkEM5V4acRGVvkik8r9/6iHcT6gP+gJw/7/dSpMHMAAxLHMEdxx02PxB9mcUf1x8see3HB
jqxIDlvVlQFgEFiJY9UxlZ0ZggBxjW97iSUQIRkQcQCwACHx9fsjhzygx9DqC+TpbZbdKuq2BhE7
ewnCl25yDFpcJ/Z9BvuEbcBraq+dtCXzugoGDuTO8YSCzvLpVKajGUZaMYL8S9w1ZPCE9WBFr1R8
6vmTgtb9yQMlDsOhMO4A2rs8wQvHfE4fMVBdo6B1hkFpLLw/NZuAQk1VfrOy8sKGrinoLdlA/xc6
GkD9YeDBdjq+LumbdrRN5E7LvnS0kW6olay8zhbuVICbkKpH6IDqg9ybpA6amdR9BKLuiKHfxZ8g
UVWzvx33G1E7nG0uT9vC7j8xJ7kuM4JKEZ9gThmgz6ewg6EIMM8ipqdid9nU19Uk3am6gZoKrm60
nSH1cTp9ESN9HdjgIB+uCvCFgirFKxwaOYnXXRXbPgYxbOF/gCTLoT96FzKgLljjvU80BdwYrupY
4Ai9/EVLc330QfJdqtgpGSaCD5o6UCX+Ga3Ig8uOoFLSh4eyHv/hQYwJIEA4oAkHve+Sq+lDCsLn
HPY0zbEd8KoQD6P+bH5GOztx3obMKdBXMq5ETcb8Z8/n/dus5Hv0ukd6Eqpu7kvmo0kyhKzytgC+
MdiTe34z7exNfw3oqmP79i+k6DPn3d6/NztoXxpOuGk+bqGm2G5Gdw05vhTFYj7Q/M/wdDXOutHC
lkMGPsCHBc/KprwJvfYTWrfMC27QfwftoJkE2c3A6HB52ZeO8bFZ/XQfBmGqaNOsbx02hqMZvcNe
LxtYooA7GZi00IY60L6yYEF89p6xA/v2bXEb/2yeuRs8UuSAnfCR/CwRTgKO4F1FfuL8/f/8BGnR
szIBujPMWkCWGzBgtB/aDfGK5/vs8PlWHuh2eA1crLTioXffG6/XxNiX0EonUyDFkLYehqitYgqU
3UHcZX+ZC/JWc8f2n+iYAkdxkDvKL/LIHu2t9TA6vy8Pf+nheWJ+9ntHN6GogSMiHMOnd3fMNbf9
h+ahvdUJHz41F/QwaGiEnOsKnnaJdk9HlzCYk9DkB3YxycPZSclBOZFAOT3wm3JDdY7seOqizw6F
UbU9KCG4Snw1dhkUD37xyBdrhYDFO9iwCKpgX31VcgZhLC20jw6Y96nF49oAdlUFklhFN2m1NYx9
Yd+xxgk7oITy24ndlmvv36ULBTR06BvSKHDF8h2pCH0qSAf7w9wO4oXxPrfRZ9y/XF7gNTPSGR5m
XpZGxfoG4IWfquIGAgafSh390NpghRbrC1p85j/n9lwI4QH+r0rXfgRVeI3Oe8m+C4APj7bBA/NB
L/PEnrStseuvxQ/lkP99pL8RdWxwlWwab3SE27yunaplj3n0KdKw67iBXIyC2U1GHNseb2A8TeMN
WsHA+u0KkI87/VbdTFfW/vJ8L71x5phHA5AMWoBIXkgHagTtLtgpMAnt6E6W2Cq67bY1llZkIEPl
4x0SrO+gW/f1Zk38aslhIzVOsK/wEj8rZUDw0KiqEcdKD0GP+6dfa09fCM7RIzhHJWhFxGNKeiKq
IwgwwvmC1KMRLSRhWVjhRmhhGrtNFlb+5alceF3baOHUbaSmNaR8pZmklhrlloqabob2/laxH6ua
uZymDuO/+nItCz+7HGnznliTHGEdaLUZ8hl7lYcuOCgySIQHlleYP5KhcZLmQNY6ZZctIvFigVsA
xXhpfMDskDwBoN21eOo3Nd6J5DVGv0yXGY9D9xcksJAXWyuqLRUbbMQRiC1RbAXeS7pyYxL3rUkB
DtFat6G3OuTCdT13SO2rw15PfWVKXaKgaP5Ou8Kpk31lrMS3C+t6soukUDoOq2asBHZR2rb7HIz/
bWP4I+vdhEOMKHq7vIsWzwS2LNCeKqSj5CpiY2nh0A1Fi6uEA5rY3Ag1XXkZL82pbuJNDGUM5BqR
GT8986BsG9FUULZuUYwO7wtnCgC5rJmfBMV1n+dXwRA6CuE7qybO1HRuoaVIIhuuTumaE15y+MC2
gjkTVwuEEKX11fssNPqubiEixfxStC6xg+tsTLciEDst1Td5Dv7O4VErTDdTjW3ajftc15yKlU5N
4xtqMDdSin0Hab4u+BXn7wmKlbQrIYeeHkbOBmjLpCicW+7lhVr0nBDRwbvHoASRgXQeEqJHSqji
y7XqpzXcaLajt28l23bRPS0dkV+baO5ZsTnfA9Kp149tSqfeBIOgqjawGTaJw4E6yA3FDQc/M5SN
WtwJ+6ClaJnrgE7cdP+QFj4xLm2bKA10EY8w3g3Kc9vEVyZ7arTWj9GdD/pPh4wfK8NdOnrHw5WP
Xs5oI9p5uCWwlsjxRflbgoS0STwzNJ2hAsHCToXsqAHhxKZ1UnXLFXjDP8N4bdl/Vr5m3oqXJn92
kEexJ+piaagKfI0VN54tbr4Qw9TThT8FiW8F91X+U1UyqPS9VukfhT2u2F+A26KtHr4XFzVoPuSM
Fk20uor0DvOvP9WIckn0guyLru+p6dTWxk6ANVyrzS89pY9tSs8NwjWtFKSH700fo37D+NWomI5t
bHpROkW44pkWnN+Js5esReNgKKGNS82wip95U5Z7u9XrFZezsKlOjEjnlvBBCYsZNsn7cB+G3DXp
Q22CKZOlm5b8A3gN1lD2Azc/HByRN03cWpmYcGvaXPUtHS1U/FXj/Kkt2GaMESBo5f7yPpm/X9qm
xxaphNhE2KbFfTcjNoHnLfV0FzShm6T/kOGHGYBrIAqAp5F8iSgmYUMRA8yr4EnmlMr0S1XfL49k
YfOdmJCOfwCWz0GfsadqnO+QGIVW7maGHeShJyDeqCs/L9tb3Bk2CJDRE4xKsZzHMQQHgKyoMKTc
6RVj0wR3Nd+il8/IR++yqaU7GHxQ37akrd7n9lg3oA5wralQ78e2PNjcfOgme1v2QEcbuvKoEw75
N2SUHRBGjfcB8j1+RaOrLs3iu5Zl2fPKNy04uJNvkk6G3ZdDb3N8U5DFLwZIXDO1vE3T5DMYXjIU
ABNICQ9KsKVJ7EwE2o9B+Kmb4ZrPWQgJQB2nAt4PhgO01EsbuAwNwMQrQOsKbTtU710LKrDXTF1D
2J+TETNyYkd6/yGPUQVqAy2Q1gNLYOjzXYBOIReO1aHbd+Uwes3d5GfgVlNu/nuz46lt6cHX2308
WsVsW0+2NI03qAjtM+NfpvJ4l0nxQlHQLmYz4r7Jb3ubXmkgqAjEi9XtLm+dpSVDhh4oJxtFAiZ3
eE1NXqDkBzs8dJm6tcJkX6CFbRVQ+uVVzpzbkSHp2IDBRoCIHFu0Z59q1G3NsUV2ObCewyjfGekb
Oo13GnSUjLH1sua10fv7jtqvJTarlie38QiKe3tNvGbRTx19lHRuCmAhhBrho1Tq6NYNQWjWMNDR
AKqMph8xrkSBiw7+yJy0qIqidEqtY7K7EWWE1hO9VwCa9C8ritUEkhEtInIlclBFXosYyEm0ZkdW
uYF8uEOBY0u0let4efK+Dc2/P4qqitgM+jFu0DOR/yZ0urf4A3jraO5146cRDCuX4/JG/bYmXcf1
EDUcqF0cCMNAEsBR7WaraPWtra44+PkPnW/U/zUk38JFhm53mgGNHPG3BgWIVPUyUPu09LWKPIsl
15CjvLxiS1lKRBkIERkezKDenK+3o5lMAoBAv/oopkzsRIVObSBDcl46KSluE4jyKma5YfR31/2l
+R8dnch4fDlqDkKLLlv5mKU9evwt0qpOVK+SPMPV3Qxx7tSAYnhDZUQe4VGyuzzupSU9NiUtaUmL
lMUEppIh3Kc9CKt5t48n8BsJfeXNtzIquTl47EqhC3QjuFRTDkWF4omh70xrpVS4GBscjUjuCMau
SQsrgJlASbcdJ69KAfA8bX0lhOhfq7uJBlDgYG6FhfJ2H/sWaKkaQhwO9tfLk7t0OuHVQS7DKLi6
qXRHMnXolIpiGzfh4KZF7Zit5TY2vRnaD66JxyGf1u6spSgMkqoAqYA2XzPkavOAgK+OGLypMRrP
dg1S56aIUxjNoRVg6KMXhtrKYT03CeI8BOngJKSoIMkUQTW3ihIhfOZqKeiohicjx5OT/oC8PIBr
Kxo+59sVrRAoBCOPTsDfIDtWHmS9PaboaR0YKCkhSOdl030nXi6v25IVIKoQlkNyF81h804+8gUj
HUClWtCZDFQ8xMYHKQTUklCDhd7vZUsLlYn5gpjZTWe6C+DET01VJDSz3IIpMEh7orvqDVDzQ9R3
p5Brjbpi8k1Qb8bDW2xdZ2sZkaVxzopkNqoSOi53ybjdAexS9pAfU9EyE1lbi+2B3nPA1r0yzDmw
OPXnKtwqytuWjse3Ku9KBth7aY8wNKKoPMbdrQjJyrlfNgESQIhT6PRMS0Yv1DoiNM/dCr3GIAKP
kZsrPy+v1tJ8zSkryBkAAGbLKfEw6jgjQQlyPrTGgBwVxXeUGNRhxcy5owS6SINkwrwkIEKRrqKw
i5PBNmvMFrkuKvuQEQtwxjUR0DUr0iUDduvB0Dis1GW+nXh9E1PyO8uz+3+YM3TvYd4Q2oLp+3SD
o9c7toseZkLzJ88/RBo4FTqMV7Ndsy+Vtxjotv6vHeR/T+2UZlvQeICdNG88pUJ/1i+juJrQShqZ
iUPtW7jfvHLTfn95fOc+fqZJ/bYr+Xi9stOwD2a7pPWZglRsbztxyvxeEIcYP1RIxVy2uLALcb+h
Nx3UcjoEaaRTm4uAtwKkKy58lxsKdB63A+R0X4I18PeaofnIHblBkyuRZoww1Bhp9mhxA33qul1c
j3X5K7GiNUK7hZlE9UeFQhOqPXi9SuPqlCzpgCqHuTJ5Acjca8Ouc9Qsd2I1PxhA1AVkLSZZGqKG
q2sGR2nsTKMksTSF8bjLXUOYqMf2Th95cxN1UK0E6gunDR4e8K8vca0zplveD3XFLLgOMD5fsSyP
HFND6d2wohVXuzQigJf+l0BUmkV7VEtoJWJEIxIhXH/q7Qcj9Xm9BspfurlOmEqlS1KgQ0djGQwF
U+4l0FU1hk1j+eboluYVOvpFGbkVaksJWjOna26sZDsXJ9QA3tukYIuicv92bhezvgyIUkGf4GtK
4usjARS3+HH5sC0ENzYwe/9jRu57DkinpUoKM2EErq/g12BUjwTi8a2u7YpybZcsWptvyFkuB1zx
krPkeHcoA5swKKyXWhbXKvng/E/Yg4gIVe3LQ1u4MZFCQ8M9iM/B3/e1wEfHW1MaFZpOGJrB83sl
M26s6v2yhcU1OrIgOZBKHesws2HBins0jkOVT2t/kCTdXDazOBCKzgKGLjt0Vkiz1vJ8zHp1gONg
4YNqQaqTr2FY5lMj3S4AriBXa4JmzbblMK3g+HFWUGx2EfwIZvWr4skCUyUpHfaY577eP1jkYP1R
I5TOsnZ7eYBLZ9oAfnVuLkKNXIaP5KSpAjqOuRuzuxhEovnwyTs/UCf3sp0lDwzEGW4zYF9m1cFT
h1/TbNB0DuGo2LAOE1qARWE6AUpGtg3+JKY5PFu7YxbAGyDkBHQfrZ8zikGVFg+sFnk+EJK7BFRi
JBR7k2fdLys1rsuWHvKuMd2JRE9mbf3ggwCFUxJp+5oM6lWQVXtKamNTthXYpjXj+fJszJblNce7
DbEekDtoTJU8aV1SbeAjyAfrQXMM8G4AIlRtyuxPAGGj0X5aLREuLTOyf4Bbw6MBDSnHfWlHuVmH
uQuWWifoPixrk5eTy9ekchYHdmRHivxYZUUKKxSQ7vbPrbjv871KhZdBoQsV0HJTDv9w96HJ27bh
0mb+QGlbcWxeJRgihOYsdmfiegVMRE2trezeJW9zbGae3iN/RtoWPE8M02fa9wNokdop9NhaT/TS
EUHdBss071fg2k6NMN5kmd3x3NXEbRABOEIcZu1sddPmfjT+y8QdGZMWKlLrosnSGF6HqE5VXet8
26TlyrQtZIVn8Y6vYhTYwM+QXODgBwuzAd9WVQ2Qx4YzoCPT7MFsPYh4rxfBhg6kdpSqc8DagwLS
Z0bzQyKAkB1Lt68Gp6J/aVWtOL2lXYpwEqn7GbMPcMTpTMPNB0Mc4UGXt5YHYUec8L9J2WwL7Tmf
XKU4lJl3+cAvbSC0OgCOgIIjwbk/tVhaSgsdkBRrW2XxrlJT4iZGJA6Fka6x+SyampsrdDBAzQXp
U1ME+yjIbQyuqKeDPUJiQ6hPgCg+Xh7RQjIMHUuwgg4EiNadNS0BImNm6vwqmnIoLCfRc9+CFq//
Mwa/jWHYs6iNHNqpLvQkHjUufIo+dU/RVaenQENe/pj5aJz506PdLI05acIGKqA4OiPkFazOzbXc
iYqblj/r/UpEsOhJv00R6THYT0Qd0hCmQONVsp1IHmr9qVqrFa9ZkZ5+pj0koqGwYrO9Xb6O5R20
Zfu1zPTSOUCzEThcKB5HoMyQtkqY9jHP8AoLjdCzuz+qzkEp+mo16CpW+AbYRJeNa4Ho0v60kX5A
KhH8pWfKPjwu9Ky24HkQxfs2yt9xHfpsLVdrz+sgb4ljM1KA2GpV3Ck2zCjghH3uEtpDmbLhbez3
1BofSSC0YMOIkVMHKNQu80rN7t/hqwYPPXLoFrJYnyogjNK04gfTlfZFdBqfNWsa24KwZY2tNkYQ
tLHrwvrIxsn+0Zt1WiIToLHHOIjtBwHpYLfPguatwl9B8yvESn6mFRPbNirCZBMqAHA4eqlmnRO1
ICt/qAdkujwc2kagcakqmAvWhGQzRMLI/WEYSLOxmhQAm2kyvKa2yvsyqKYMhHwpmii6EjlgS4BT
tEJFIwtbJYJybJGj1yDqShsE2kN1a9ctktSmKcCe2Vn856gmIHzmFnj/nDKcEXuCgI05b6qwQ2d9
qZtXSQ9CSN0K1ceh6kV86MgIGpcos4Xf9uUQ+pbQ07tEByenXhrA/0TETLckhcCMUykg9otKW1iH
KIPgBAS7DetOq7N6H4UAx4i4R3QwggNM3ZLcbk3XHmPreYgrsO10XZ9utbotNhlhZb6J7bYBVTwn
wzXEr8R7gH65DoBYBeLqVC/XiGuWDuHxFpKuiXpCY3gf43hk6J5qgtsu+GEh6cOSp8veawGxpiL+
BtB3lhoFU71kqIlVAqINuGy0xOXFDoxhMfTTq2fG0LAQX4NVwFB2l20unsIjk/PYjyIawXp0cCnI
iNQR5If1KkJ6onwIy+ntsp3FObRVMDtbM+GGHIPbTTX1eQo7rah3A6Q6iyp+jg3zR9kNK3fs8jR+
2/r6/fGYxnzg2pwKnkzUmj/U8aEl3B3ZOylRj/Wb5CGu1/hGFx4ZSCzhrYsmuDmSkFnEIIoTgiMW
CjipfQir+2I41OIzjN7HAr3imxEHlj/hnDsa0ghl6xS6x5Of7X8nCjr9Cv10OaE6zoI2wlf0CfSq
g8d6TLxcFW4QeUP5CkwO/+8kd7BoUA1cj4DoA6p/ajEH1kTwqM3dBNLiZaVsCGf7IVgzs8AOBzuI
1ECZjh5L/OfUTjD0ZplOBW7CwXwkdv/A+6jetZF9ZRocBKV6MriRgUdey+s9L6rKZwDwrmyt8/hC
g3wEqDvBajl3k0mh+QQK0ZLPmVjegA+jatCSkLHOA3kEiBFB0eQQGun/3SvMIzcxuRoiZ3yANHIN
8ndaAqMZuNXsP0k0OkaNlVTelOy9H29H/WYEK8/l83ruF06NklOjahakYQ1yIVfQaRdr5s826jZF
TVYi8IWzCjtzCQJEECiMy1kPFQK0QUEa5ANA8Z9lt7X9lCHayNAt4wJDnjWHDB1Ll8d27otmmygj
zlOKu1faslmVdDYQzUjmZH/qJnFjyFMGI0R2/ly2sziHR3akwxjYdjGmFsZWN1dF+tFmvjY8XDYx
L8NpdHM6FGlv1LHdQdcEQ2nrhwkMdWJcE4JdmyxpIzC9sWiUYxAJhPpwU+wTzh6s9JpBU3VlXc7D
0NPBzPN55LezksUosWAwObtTrN9KYzqT2Bt4ugTazaAFoB/VV0wujQ4nahZ+NKDOJstc20YFUgeG
DLPeEi/K7kZ+m/cQ8F1r6l/aCkd2ZEIkoFoMMDnDTqQBd67lfmum3pSG3uXtsGZG3tki7Umnwkyn
QEgDYIMoq70ya1aSBgtEsQhRNTilmWSSIHw4XamhGkquMmRdSz6gRzUcArLR246j+yppjewAwV3k
zFil3HKV975Rj/kvNmT9td5AFswZanT7/PeRA7GjYSXhl3EXnX5R2dslALzQdgpNEMnV2cyZWw2B
35Xan/9u6Xjs0qm2jJrgmYCxs6B/LALtd2MRzypWntVLZ+HYinSwtbyZyhEkhq41vNotmt4LzQ2q
B6AdInVC6PkTZft/GBeaw6HHOKv7yNdMWPKZeAUpbs5ZsIkrlV4VRp+gtpnSlcVa8loQHp5lMXCR
Itg9XawWLV9hMZvqOuOmDop7nq+RUC9eLKiGzfvUZjqaV05tREESt5OKOkclOicEVc6409VdC+q1
1tfse92MwH22wt+y5E0wfegxR7oLIaBkU1FsdSwFkttUhI6Fhqh0GvcZIb6ZtyurdZ4k1KA2D3VO
QHBgTY5ErMSu6onrOSqKmTMp3tSHgCK/1fohH67y+vny3lgc2JE1KUtoZUM7ZRmsRUgbs3xrqC3y
Ko1T8JUZXPQsuJERSduI8sCQfrpsylSnTT6Pa6Sqx2i7MezM413jtI3ixhZQauOrDb4qdHwdgtTa
BPFa2/7SWOeORLCCzKqhX6jk41soK8pQQCzUjfDKDrLPjkVeBgE81eYra7h0xi1o0JhorkTm2qLS
WHMwNtgKZOLs2Oh/quM01E4waFbjqA1h74U5NneUhwN6uVGexHMQMeI/fAJDXRpobmwj7N3TT4BC
I8uhTTNDWu56NmxmPa/2nrIbI94PAsz0aGG6vJWWNi7KP4yhHIhAWi4AMTMUWpNCw0Cw90lDFHuf
AfPcgKPYEuAOidzL5hYidqwl3iXznkL5TtpPelWUUHatZmE5Vl1XI2FXkGONBgfiENw3kAXZti1r
gpVRLj5XLBMPBdCbWmhYkG5IynsMNLGQfc0DxzAGCG0+Vja6zn7R8Y4ndyW5M83tBIji5fHOe0YO
CKGhPM8s/A8aQU8XVGNWR8LBRECovKPx4zpHdiQP12qVSw4cATtyFHQmOpVxFCYk2XQKISpwtUdO
PW6L4l7ED2aGnNo2Mndqc6ND+oUTd0Aspb1la+Dd81ECnX8EQZTu4KAMQM+cAoJoodLkhsrE/Bql
Oyfq6Rp3yLxQpxMKU8hrz4AHPFLk3GimDQrHnY+u4dY88PC3nXZXutpt1Sjx4+SvRWM02NiOpXf7
Ql1D/pzPM4zjjkSTBXQN6FkpSIuxdSoYL8d4w2P6I+mnlbVcnMojE5Jr12MRq8UEwHVnJhswJu/U
FArV0ZoQ0cJ9fDoU6SAaOVYpnYHdcXpjRM9DFDnCfGh0L6muzCh2U/WnglTf5dNw7stno6BDAI7T
nDu8Tk9DXtmZ3TQAyZsd2siyYJPH3dYqdLB1Ris315opaUt21IQCCYGpiJm+QE9BPA4g9LHvkHdf
wbudu9B5VBYCDaiLwZdKZzxJhQ1KG0wlumLQCAQ5oLxvwDn6XGcflIX/NIff1uaBH92HdZg0JI0x
sEA7mAzsMPHejriTrHUan3vq01FJQSGAQKqVjhjVGGZbAQ/Ny7+22lyJ6LVX1gq5y6v1PShp1xdR
UenpLDahtD5Hxi6xPtpguGvWtv35FX86KGnX6zlv53w42mFGbntVGCTg+WkfWmv4GerDbTcO3A1B
7X2dmjFZW7lF4999WnIs1YPlTdUyGKfIyCuAWohPpdnbGXeK5jEt/4bx5vJxW+5w+LYoO8uJaoD6
duiaSt4R9F7pPmE+/VH64yb/UZVOBA+9Va/pyqt3IfeKWT4yO7vRoy0aDsD7sXI2+1L4aeRBaN0n
h+GF/Mm2+W5EtNi59d8YpeeVk7joPOFa4F6A3zrLJKGSxosggGGmH2wNoiiVN1r12vBm13F2BR1Z
kVyLorfc0BpYiestRUgYjm4G0tip8VS87sPCD8dthQYjeFG7f7q8pIsH5ci2FCDmmdXzUoHtsCXX
YwojanWDouC25ubusqlFB3BkSlpFSEypcRnCVK4MWwUacvoYO1UGAiMzddCL+HzZ3NraSV5UlEHZ
pTnMafZbqT0UwCCBVeGyjbXZm39/tDFpiiZSNE1j9mrU1sqHrN2F1hVbg/gvDgXJU4R9iHRBlXBq
pmmNNmKJCteZX6eKV5efEVnpili+vxmQYToIDvFPslGhwpcxHaEIbV811l0NQ1l7w/Q2Kc0BYlB+
P5U/c+0pydcyIYu33ZFhyVXzJsffnG87joZfu3KLCY6kBZwBPGlmXPqxSVdwn4sb8cii5LQzyvho
svl+VUvqCN3axOxNBP2DVs3ccerK1M77+ux4f5uT22mjXI2ifr5g4xaUxV2InD6I2S9vxDUbciBU
16mdxRgSwaohnA0cdVTX+h4Xd/vRQCQ/NaYtJV0DI11XQtxSpW6gM3+yNMQMSF9dHtECOBhO/0v5
CDg2A0wpp5u+aipt1EdMWxXvimnLi/s4eAPnKwmfWgNdtOOrTvddfF9G+2aNBGbheXdqXDrYw9AW
Oe9gnKR+Qq+JfgjNVwppM+GkIGKobjTqsH7ltlm8z5Gf04iOt6wul4enqgQig8Mo0vCvIgLbccy9
Qdf9kuIFjWx5acWumimblZlefAId2ZUGK5qICXMOliZQfo0c9B4mwINs9EXxAk0aVxtf8ggkNOyF
JmsvveWZPjIu+Z2uSQ1rmkP4FhVNhRyK/NainyM0Wrl11VnbKvDCehes4UYW9/KRWcnrQFA9tKMe
ZhXdb2L2UHWmQ4Nqo1kvl2d30XcfGZKcDRKxQ91GMBRZ0X7EC4gp+WYWNbpsZmU8X+796CaKWxqL
ks5mhI32mEG8RsYEEEvlaF23djRXNszXmh4ZixICPpgKxmL9r1b6wnCDcB+ABqaahRyRZeo2onF6
nJHLg1wOBAHzpdARARCUSG6uyAB2sUJEvC1079Ez4yYiBLOwsmVGhqJpsdPTET+v90SFQjwmWpms
xxSE+Kn9Mhp/yqzbr3zR8lR8f5HkE8sa8gljDTWYvnwAnmPo7/oU/P/RFUWlzjK2CpJfZuvb4Uow
tUT6iqTit2EpcAOIE61qDFMxVW91aGxbU3eEMO/MkYCR2/JLBQnj+KHNxqueCTB4qHsaZXtDfTTS
6MqmwVNlfgzsLW90V+10bJPoqrdALDHo0bYttD9NWvthmDhVoQHL16CBH8Uid6isH5encPE2PhqI
FBaiqTChI8VA0v6+b/dh/FmBXoqoXijGldVadrDfcyZdKXWAMlIwP5gq/brVH5tAbNXyQWvvCN4U
iuXo1tPlsS0f/m+DkmcNazU1yYDdUZIAEqD2rlE1SDYI/7KZ/4cT/bYjO9Ecihl9P58LFNYtv2IQ
lASeXQVp2D5J3KzrvH5yBm0NWLhwSQNRqFKI0QEkinYyaUZLG6UeXUUAXPKbJuDbgFyZ2PF4vnTx
R4JcjIjdPr8RmVd3PZLfK8514UEK+1/SBUBVzYnY0yBBMXujAUnNXAwEQqNBUmaTqNeE615QMeDR
R9cq/g9pX7YkN64k+ytt/c4zBMF1bM48cMml9n3RC62kkggSJMF9+/pxVuu0MlG05FXflzZTl1RB
AAEgEOHhflOpXgVI7lTfGQr1U3atjr+vsHz8HdJ1Athg1bIS38GaqdggI9BDj4ypvp5X16FIYheq
sOPm9Kp/di7YRIkNCSZk99H4ezz2ftJ4xA2KcMy5SvVdVD5wsXLKzJ99HLrCBArAtqHjhQ0Ex7GJ
bgIafhhBzB2aBRrdo61qiAAtv6hXMs13wosaPNcrh/zSsEBHSS30uaFzQq70KsAGqb2OYQ3jFTpY
3WzcRMP301P3OVzGDXJgQ9qXg+lE4NHV8aBinq3AbVZ5u9ZGIc1cPJZpOMyLkzGvQ2J5vCrTl9OD
mD9SXpzDQUg+1yIz4CgKTFg54BQtBF0DM7po6t9OfB7PlRTA9FgPMm8zbygv6fAuQHCc3dp0JQ+/
vCJoJkOWBYSIMlAjG80+Qlc+nFnr3Sba8GZlyZdn628DMkIjjEcbEFgYKMb7qprJYVh4r3VrhaHP
VwxmS5v7/omN7qdPVXYrBuHqPFthF0HAGrVkHLxTERrvJnpEnyND4e+TXjQPU5gwaJ+kPFx5RWiL
UwmKurkqBrFdmcFySkzNHqeo8aqNuIJszT76YkRubYDxO0ifDA/dLVfn0zu9t/z+xQYXeOJVF5BF
Pe2dC30DmAkHrXtATOJ+kIGDtKQTqLNiEEqmvnY2+PEX8xX6FrvQzS7Q0JkHzoOyBmZaHvovm1I0
ZiudzkoHrPu4jszuQVvr9V3c1Qdjko7cqlESkoT4/Qy4hmJnOo9O4p+etzUT8xAPYussdnpFR1OF
Z9pXirGPAA1eFS5e3AtATQCETOeEj7SlOzueVDOBjaycFbHe8LycRZvq3xdBQM0ZoTrAeKAwwaY4
HovK2wFeDn7htgNQ3J54d5+GNgNRqN1qXwfOxJpaxXysymciUrWgMQUyhOKFcGwR6QROm0oB218q
ENL+iEzVTQS83uqgLTY8n16rJXcD7+jMsqDO/d/SPKKIU/a0xZmiD1B/tE28etawjIsDgqrB3FEJ
x5Pr29akJjQzcQMTbfBzMxgN7lYgGYcwbnN/ejQfyy5PHphvkXigQLd8Xq66SNK0buDde2fXvGiX
FN2b7vDSX3EAjF3tG4C/m+nKdB/zS/N6vBmvX0F/s3N2FgQNQGYbnP6epdk9/BxpM5c94D2swOfM
iziEAimtp9MWFsj0AVg/GLG0n2ORUS1sYIJujKvwEgT6N41v7ayr7Kx9VfzurLg0XfStYpTZBUB9
4Up8tbQRD+1L7tpodYkaDuzrUBhM0ws7vgqF4gs8tE6PdMkQ+ZDIwLYAakHy1DxBt6vQ4alaxKAl
ts9Ut7a4m+n703YWTy9Q+Kg6uu7AryPt+MEqs7GeLGSR2RcbXAh2CNVX8/a0kaU9gWL530YkxzCZ
pZTNbETHoRLfTP192j3hJYI+knrlFlvywUNTkoOIKCTppMOUHV6Y0PbJ22xlZeaZlzfdoQXJBUDp
axZKBwu9/pLFuyG+RqxIisfa3OnJi+hX4ABLET0O5BnViTDrk4xeM9SVSAwHr23xkFPIWmrUrdg7
K77p1pc4X3GHxek7sCYPDqo0PXJCqM+PuzL9qhQrmfzFyQMcD4cjiiNoej4+7jnlUR91OO6N7rmJ
Lqh6xQvkW5xXS38BcKz8fVqdOab5FVrN7n9wOeedOmb2HFolnR6USHzjyAT389prcnEXHZiZd/OB
mcrKnKwvYCY19roDuRiKSHHtnbW0NoeXs7SLppJGSpRBeCDvn7viTHUeT+/SpSPn8PdLW2fipMg6
Db+f1Lui+9EDF+yM2w49cKftLJ0Gmomge84DoD9HsjOi4w7qA/ABdfBJj15Ubdepe7uv8SBaOa6X
1uXQlOTOCstTPUTDmldQpDcn7lP2XNqxf3pAa1bmnx+svtKZTZQ0sALlyYwA582fTWjO/hMjaAg1
wZ5OAX46NjK1mmM2zjwU7T0sPQu0OA1bEwRadIG5zf2nEemFWkVAVkUMRmIwwE809k0It3BOXNY+
nB7OoiULcGP0KqmmKat7aQWy3QlBpGnpjauH18mwC9UAIO7TZhaqpHjS4V1H8b6beeokZxv4GGsx
6hVeZ+leaVhPiW6BommqXChBuROyTGMGDaAw2pj1Gjvy0oY9tC15nz02VPQgzPU0NK+3RnUzOWTl
Fb50ngJfD+owsFXgkph/fuB6EZtYDn+ZMToRjpw273y9jjQ/aR3A4IRh7Zsq5L5mV1BC7tuVQumS
4+O1CIeBOKL+ieCos7TQmmLcFuB6ce1IeH1hX4R2s/JAXvIVigzDrHcArTCZ9qdNFUfHrYtLKQw0
sPVHHbh4oF7rlJvT3rI4nl+GZOKfchQ9K+bYnao16V1Shc19nhW9iiRHhh1x2tqybx6Yk2IvpOjF
mAlEEmY8uDxW3TRRd/aASz610H2NJvPGAfXpcN0W01qctBRWIBE5U+eBVQFJyWPHoTkJyRCjpytE
HlZ37oqCQQO9vGBc83Xy3kDO8vRol079w4eeZNBy2kFv8vnUN4CqVhsWgTAyzndaqd0kHaqn5ctp
gwvI9fmtYKvgxYKmGq7c4yEmKfCHdQ8mfpxALwp2Oh9z3xygnGmG2zRDuNY2iauBZR7iA8CE+Kpo
1/COi2tsgVnWmrNkc3fO8UekIZlKHd3tXsLbM5DI7DP0XqPbddNq6M1JI7cbbxIG6WL2fnr4S758
aFg6ylGML5HigeEhyt023uVQPmiGlXBxaWdacKK5aQ9ClzJfh1o4FTdNhAyKtZ1CqJltbfOrMa2t
5OwbcshtoWcEH2zr6FeWVpK3IAtqoZDnkejGBOsY1FjAkJPuOlLvO97sYmO8N4tXyD14E7hgSEnO
tJyt9FgtjtXBxQiIJxqL5YSnomiaAsQs9Lya1AOkNBGRm1UBmvBOL9zSzrR+2ZHznkOu1jYQNvCY
PLmjcRKUpPgyharfodWjKN/HeA2ut3SJ2NgEqg4uZKBypUtEnzKQAA9Qtwljmvi4HLNdJfAOTIbw
hlJxOfQd8zShhB6YCcXKtC6dC0BxQ6gIdSEAqqVzYRyyOqlGyPdQ42vS33TZ96n3hnoD2qffn1e0
s6IzxwJ09RPpFLh3lYhreLqb9nNR75PktY6/8eK1Vb+tyWgtlPfAxatD+84AohWhmDSopM/bEccc
ZhQp5bbbjKhp9RvCromxscnG1hjCuGdt7Wm6mMI9tCtFHAPnVFGhzeqp+uZ98G6VXV1t7C93ypNd
BXEdVE8rp8zi6oGIDw6LvgoU9I6PN3NKUY3RoLBipxDqMC7AWUTJm5o8srWGzaXtBxrgvy1J51lq
9MKOZ0uI81xHcwv1redg51sJqBYLpId2pM0QDRYd0EqLV1YDpCzZdW7q5mf0tkFG3i9vytAzHk47
5srIPq6QgxgOjEc/5zCeZdCgoCGeBVddJ7s7bWeB9AleiScXyC/ntkI5wT/VluhAa4zk1db0yI48
bISnU9e+Jl+i+8lLtuUNmOx6d41qYukqOrSrHTtJk4YKxFt6eGX9Ner2kJSNnM3psWnz75CviEMb
0o7r1JQKrsBGt0k1V3sqz0J/2Nv72g/vxQPpfVAeeiqkAqO31DsHaN77J8/awy+Q9l6aWApVUszu
pGk3fFLBGjd5JgAdk33TldXKzft54xGQYeM6xIlt4U6UrIluGEnvoB0VFGiuBuGv9r3Sb434m2kE
p6f2s3vC0ky+jeoUOInk53qbtI1FBF5m3YjOfLXxabwzIdsbPp228/neO7YjjSipnRYtNxgRtaBf
1vJvdgE4BEk2PHVeDeAUCs5XHhZrJqW4wsp7I5kmmJyD+yr0GburR4jyCXBnfGOQeTs9wuWZxObD
kwm7Tz4sx6i2U81Cl20SKW7aXRUgrO7iW4OvVb0WnQPsSTP1CdiX5aTuBH0ITc1gqE6fjexSSTfg
dfJyJyj7eGVMi1N4YEra23kxONZAYWpULlSOnZe1QZqeRRrmkF8Ya+/52QmOtzmc5MCctM1pTJnq
VPMUquWGs/A86vvd6VUia0OSHBEFvSzW23n2xi+5eTcST6BPwh7PmuSsmjagNQE7e1rsmmSnAK9i
xo+9c2c2NyM4p2vlYeVrPh9sxyOWfDTRWiFUHV9TdV5bnUPPxcVbCvguBIPmuRNWrqZuyvqc5cEq
OeVCHAPjFqWIvVGXRrru+ORWzJJHdj2CjNDWXjklrlb2V0rLXJvw7ehABzGv/KH6kjspSKrCbG0p
5t//abltaAzg6Y/eRrmtsTNU9OMo6BlvibmntHMrBbdx+6ianatnFIT5oEfKwjfdrF50deV0WIim
kJ6chbpmIA1Yt6XRCzpXQW2Mvuuf+9z0Q63yRzvzjKh8Ch1tbwmg9oBVtMchiAz+0vd5EJrNRZVB
+uW0GywdHYefIm0zIzQoBDUxEbkDMjAWqM53yi7Vcg2luLjih4akDQaRLHWmkED/sVV4KX+i9lZT
CwhKPJgdepbybYnOtqS4oewfPJXn6YYMy8wCA9Y7KZZ0VACKSwfT/YHDKALDfKfqbUaCZDACnlyz
8SrT/sHldmhzPgsOYq9Jx85qS9gsYzGVgRaPNPXNJOu3VRoPryCx6O9Or+TS2fzLItLgxxa7qWpT
ncDiOAChHZa4ua3LPL7PHLAUTKN/2tpCEmSeVBuoZejO2ZBoOzaXAgokWlXF72a2yyZPVW8NPQUw
/QEv9WRWKIGgqf4iwus2X9m9yz77t2lDPTZdD4rBAeFBFqscNr22mUGNGY3c+B/QtGGQs+IKurtR
WJLFE6xqAE2BBkuZAEhoU42zPjJAaS6hZ2niW5M3dSuDW94oBzYlz7Em5I6JgE3I/Lrc2qSq7inh
hZ1sFOPchBYBwF2KH5O3lQWdN6B8JB6OVVrQuLOVNiWwm2edVzn7qrmCmryie01/gVKNqjR+mG6Y
QILJDc21xqbFNcUrGtk0ine0nFMjdTJyJ9NBqiaqx7ZPbuO+93r2lCpr2qnzvfZpnAeW5i852JnN
0KXq0MMSMhF+wZhPQQNUKPk/OACgQIAZBXpRB2Tj2Iwg3aDEGhhCUkWkyGMnoNOIcObkuv6Fk7WE
+dL0gUZjrufP1XDZUe2yyoiigt1BAaHGMGsIN8zLlPIWnPPeaUdZmr9DU5J/UuhYgjwUppgCyiGA
bAwXqk+mX5jG9rSlBUwvUsgHo5Lm0DJy1nUZTIn8vNa+aM6NWVzNueTiG598Cp1L8kTCndbhXXsH
DmUnWfmCpTP14ANklal8KM26QZuG14r3LDtT7QsItKMF9CaLfz+LdDRWWWmqK0O9diKUOgCa+MHZ
E8/RvGt2/ozet5FD7wBxOD2980J92ggH16I0u2yKUZadLwxItSTKOS/QJCLQuYsixWWSrm3wJbc5
vJ6kQzsk5ZhoBe5/KxdnsUAlGFQcq8rAS1YAtsKOm7PGn+SjlMRUeN2FcM7c2Dt1+9gWzC+78J9s
7gMzUtREbZbGRIcZRJHnjdA3E0zEg7GrMm0lb7SwSig06siEgwQA/DHSta7E6U8XtJy+DtJQd/xe
hcR8FVk3aCNUfaMawKjS1dVKPLHwIgK7Omg/oH9OP+tW5UVrsixjwjNErNzRFkj+DAy5K044O5nk
hJDshsQYuBsARZFFKoA9CAG9wsMYlIdm66sxGA7BvPrFdkbAoDKUylZAzAugWKSpQPgzM5qYli1z
8ZSiU8yqVIUXQ7ecgkwpRT9CO1loHTfApGbsHG0KYk0H74GypyCutqwoMJp420yJW0X9VQzC4NDs
g8m0HlRBXNtOt6nDwVULkd/c8bjGV4KtBR+AfocOiDDeTHCBeakOrqyJI5+QKkTM1ZCyS6G4HqBi
WbavES29PlyxtlBamrn1oVKim8gwA8B1bK6ykVDQZnNWdl1FX3taohXoCdrM1rQjfdC3W8VYuVQW
DlqE5+BdmQljwU4tvQ4MARYhwKsEcC6NH6M3zrECEV1V9kWpr6EqFu5KOADyyh80psg/HQ9vHPq0
HAoML69rvwgRryYokL6DrOG3z1fgHShUwpGt15FgPrZjdbkSc+RFvaHZGtrghmwf9Q8amhv1Zmfh
pP//Myfdy4JUk2rNUzhEj8JhLnGuku6ahY9537mram9LToLRQZ9Zgy4gRQXyeHRZUcZDrZqg4ev9
1IauZOMmnPi19hTbgJjvJ3Ep1iD1Sys3qzlhD2ArfAKSR1prDCzthddVfkPRXZd+z8eHXl0Tj1rw
xg/VqP/YkY53yMz0ZklwKBn2rgPtLBpCFd0lk5cWa9irhbIAme8pHWyzQGCbn7wxGqpKj2HLIjeD
fqMMIADvUDz22gZAZWcDIjRRbED2Cx2Vrd19P+00i8s415FQdgTxNTRppGU0rcTMxuHDSRv1Gy+/
WMZG66DegXo6+ObabTqs7Iuli+XQpOSo6Ogf8trEKpo1yqqTc59RZeXuWlzAg1FJJxgz6dgbHUwo
JbsoDUgEQGylq+JLg6fP3aq0xtKbDVv871n8oKY/OKA1M60Lu8EsWmX/XrFrC+KVKYuukVE8K2h7
r0T2xkHat9Ff6lVOiKWn+JF1KURwhNOMhYPRsnrPy6BMBrcv7pT2PYyebHYhinsC1iz6UKxSRczH
snx7H45b2igxStf5CPF5D9KFvlKBxbVhF4aZXFemeKyLdDP2dyNlWyXqfJ7cj/SJdGuc7auTL90d
nJqA1xSYfF6+p+FtW/Z+44Au6br7UOjLJ7zWn+tw5bhdPIsgKQLFS1SYiRy4gAIKusxA+4Pn1c+b
e6u+CftNkq848sLNP+v3/MeKLkXNPAlboRiwYuiIkNDZ1W4mstOML1rtVv3D6cNgIRZD2giocKik
zEQ30q6JrTEHkx+OIsd+VHK+NYun0VHuKzV3FWFC0lFzU4OtwJBXjMrJHB2IQVTXYBTYK9E9GuF5
gpQDGqI09cKKYtfMV8Kb+WKSfBak3hbUaUDsjbha2i3gNUfLX4X4LyO3BWiGtWo/dr8vnIcQ6sCI
tDGMDBRkDYWRabhpkMdJHfAuIqJdi5vWBiP5fqzYRFjFbMf+yqoelYXQtdcgXQunKcJPFU0nEA0D
5Enyi7wcnRTihnDCFED7J0cE9oT2E8hbFGuLs7CrjiJdaTyOFodcqDBVhNdT973s763o3mhW3lRL
PgfsFhYffTTkE3mAXTOhhTZCJZExV/C9Qx6ZeLGHwTWabxMNKpwZp7fW0rgQuoMAF1c8WAalKRxL
M42SHhYNC5R0TQgmweiCTKGvpWvKOCum5JwFag7cKPlsSunBisB3ivZMDbQeCnutjrFsCk8oUHI5
qAlKwQPwoGExRIbwxqZK3/MwEl/tgigvvVYX9zVAnEYwijQ67w2WXqTTZF2YI/COW1Cxsj1vLTR9
2UOsN1ANy0gbxBMrO1+lWbcScSycoihka8QxKAB7wO0fBzmFMQx1O1oCMVWKpwwQuTeGAP6CA1Av
GEiqX0+v9tKGmRGQMyYIDxdH2v2R2RZdAVAEesBLlwuQj74OCCBN9caO2cpxtjg2lH1RtJ/VGeRX
hqJXoqXz2KayIs+DxsZAs4rLCsIeIG0qrqDIFe8w+C+nh7j0jJ4hSLgsgEP6/GJjKS1jJDULz6jM
8MnO1fHOinRyP8WDRjzapc1rb1K+0/TM+FEarfPmDKwL6q6liTug5rPX89p4wYMlGsGLkdl3dsIN
vlWE3ve+WXaMBVVn8meDKdCTM2ntg86V/IgminwHIRFZDcXny1S6GWaaash0E7CLI3907CZhAZRl
z5vCK8Srpl9qTuob5m2h3WrouAPuqNYDlCRPz+PC8h3ZnLfYQeSoW1PV6XZdgOERRc908rPxbc6r
GoAjN6AwaVDOP21xqfp4ZFLatcPYA4ukzyarQBUboW/BwDbXYIm1K0gD9rK9E10iz9SUkAy8LZyn
0x+wPGQHj0bg8xG4SrsRl22RdmlboGR0WQi/bu7sBv3RU4BadA5nOG1t6YGF4f5tTg4weFzyIiRY
1URlHtV2wrkau31bekqWeu2QoZjxVKg7ZCYz832o9DX7y171y74UbwgwFWd2hOFG0x6Kd3r8XCQe
CDnG+JHR3WC8FKDLOT3mhajgaMjS+dPHiFe1eYY17ZZ139XpSm9/nDYxL9LnvfJrVNJFXXRdOg0q
ZpUxHVeo5qpkYwCT6GQ7KJlW88oGpy0uHKo2WP9xqgJFB4EuaR6Vnjj9RKfCm5yz0fbVznad6msc
bq3VNVsyhTzD3Cap6xR5+eNN6VSZHo5RX3iD8kXkvjEBpcEDqmXuMK1BahbuUBvv/1kaBWHBp5yG
3qBhXquHAoQtqGLmF4hNgyT51pW709O39NKH7greEjjbEPbI1IGkU82wS0nh6a1hIXdi6W3q6ikI
b/q6gQjtWKugeB4cNb8wFbvp/Sxp+xRMpkO2koJdck9iorAK4AeSv/KXdBEL7XxM4DtlfiUicZHm
FCxja52uC6sIuXsQqwNggbNG7tABKNmG8BkvUEh10wk8eNo9CqcO/0r7lfhiaTMQJMIgqovnCjDA
x/7S5TkTepwVnl26Yf4ECmfwup9VAypwwzYTbI+Lb2U1Z2+X998cSCIiV9G4IoPGbaWqipIIXL/q
D5VvEdKiyT1208zrBr7hzqsQTxF9SvKVPssFrCfm9JfhTyjyouUq2o/gRhAeKVt/qhU/cW6M8E1L
O7fsN3F45pRbaAnFjlfrN5X1Ekevk7iqi5XIZ/EiO/wU6UQYGig1tyY+RVEqz4Dz9gRAosw31LcE
zS+02mnZRTT5kGCPFM8ovDBfaz5ZcmW8lHWTAltiQt7weOUtGtJIpyV+te0EiXHNmOmq4nVlsZeu
EOD6zLlPCTGI3IylWY2WhSasdKhG9MChvoXZ1p4dudok41kFQWwTtC8fVv/r2/Df0Xdx85cz1f/7
P/jzN1GMVRyBe+74j/97XXzP/7hJ3759r/9n/od//0Xp722/i6u37PNfOvo3+OU/jftvzdvRH4K8
iZvxtv1ejXff6zZtPn4/PnP+m/+vP/zj+8dveRiL7//+85to82b+bVEs8j9//mj//u8/59Pmvw5/
/c+fzd//7z83cZ6+5e/yP/j+Vjf//pOSfwFiiZQ3wKoEZeF5Hfrv80809V9Q8IWq9gfFhQOk/J9/
5AJsfrCn/gs5cjye8f5ABQ97588/avT74EeG869Z9wKHPrK/s9gY+fM/H3a0PL+W6w90ld+IOG9q
/OujEwHlTg3M8RCGQA5XRR1NlyJJSpOYObnBAnOI28o1Urs/a8yIPTqCNvuDSflp+9DWcQg327JQ
PsNVghLKjDiVDrzEiFLeNHEczO3lX9s2AyUlGp90v8+I1eDlmeM9MqGFzzXylK+83heNA+lqzMIS
UJ7GXB+GzKoeNUkeERaUuhKf5wovtpVTUl/vQuFXGUw3dpidmT3yoKeHLWVaf44bkD08JtEv9OnB
S+tOKRVBWVDQePQShcTBWI3KNhFFfzX0BbhF0AcGsEJUsu2YAc8YcUuD7DE3vTbrx3Ltg46vgZ8f
hO4IAijjjDKRIj2FVConkc2CJA+7i1QX7GxKjGYHl5w24VSKH5mjVbZrq23ti5jzjWZw5xZ9M2Tt
Ypin/deN9PEpFiqrGlCVcD/Av46XZQoh8TkJEQfQyEsukzw3HS8GB8/ehBwWGBkUlt2AXtpmG0Uv
xSvUFaYfDY0j020rMHC6ljpWFyYjqoP7hNtrQEcp/vnr+xD5QCDZRB4GOdvj7xscSurRHNH2ZPfx
na52QzBlE2C2lW0g48PqbVqP1TlNq3xTl0qMyEfUa2+vhfWCgjLyGzpCsPmwOP4IW2EGC0M7CZhe
DddlXOiAsVTpFYjjlb2VlpY/GpFjumNU8QvOOK70wcy7Nwt4Uf+0M38+Lz5wVqg5ocSLvBTOpcNt
hLiidfI64kFeJ9p7leoc0qwWRFKiKtyeNnUc4/419bNa109T8hOsCFkYlUYMPUy1rDt3tJT2rFTC
8IuRjeMNUGfW5rTBBV+cZxdHtYm+MxBwHY8tJk6ipEWdBJQ5qlfTMj/X9ZyunILHAebHsOYGM/SB
gkgFR7tkJTcyTVEb8ItCJC30G07xNpmMEUG1pbuObbxZXLdWVu2jHihtMxgFexkysfDkDzbQg4RB
ooxKPERDEphZmm3ajKPNE5o6QZYqzRe9BFTbKIYcOseqA3KlqYi9PsJm6rlq3fBMaFvSJCD11VrH
eJy6AcLPp6f+s1vhAEDcreKxBjlyU5oUnFNpGbciDWrRaNu8LGx/SON+S0sQX5429dmtbDzScPBR
XAQQV5JOHLCXNH0l9HmVjc5TijiGfKClPkRl2vkTYBu/9W6Z1xv2oH6KbAJ0RpDgO/aqbIB6imE6
ScD1hm3yEoC3sFWHvVmoTnB6aEuzCJCCjrHhokXgcGyq5RVOURGlgd0BCaFXUDqmCUvRvDisPZOk
iP6vYeHyABafoJRvyiVgMOFZscpK7E7uDOCG05XxTHT9YLgOOLog31yMrWu3Eb0iohovWq4Xl5HS
MD+sQ+dHicztc9zqzk0Zj/1LWmtFIJRmMAM9a+lv9XT+9akoUaE6hcVAE6R03Vk9crxqGPIgBH5j
0zemhVdPlG5wvFFfNRt10+Ra751ei8/bHBsOXZdo8QTYGX2Cx2sx8SwkIh85+hwFmiNoxu1bA5tq
V6GB4EcxWuyKU6p8PW11yQMOrH6iDLC1CUmDlgfMgR5DbHe3KUuBx50Ge2UbfT4sMT5tZuZA6QuD
lHzNNkdOQvwnoCLRcQk6+mWiT/ZKnW/h4Do2I01jbxRxReyKBzws0zNWom0cONJ4RyKVBDZN0BlZ
WqKFenOrPBdoTJjceBiAPLZ0zs4gwlTeKkMe+qJviwujH62b0xO+dJoA7wTsMdrRZrG942XurNhG
alLwoENwu6PtEAVFY5v3LXPEc99raxQy0vP1pzODLA4dMDY60KnkzEItGnPKoRI9GSVEadAE+33s
rELDC74xTK+vnf6l6Vh+A/SXfWs3ejvsGYl1lBEdPksjaCFaVbsJnGhmrBv1yk2zNB/ItYFQaT4a
EK8cz0cfOXA11mWB0Tb9PSTrFMU1RKk84bDl5zmK7r99naJ1DQ8LUNCAYRZ4t2ODbd9Qq7eGLEgi
kkDNnuD+iDWLPzd4/26bxBkqsC3lzu3pdZ/97vhCRVsK0DdoX8UwkRw7NssZIf2YQbKXw+nAyT4C
WTdoYqNWtrg2CNBMk0ZSj9BocEVkkd1p8wv7HObxlvg41oBqOjavlWOZ1ZnIAs3OmQ96wcrPioJ7
KR2HlYNsyZSGPAXwU2D1w81ybMoQiIvTpsfVbIFarhZdfQ4xCssFEQmakE8Pa+HQJBSsb5Dj03Qk
baXFtNoQ7SEmTwM0kiF7mhMb7Za64U94OfgkBt922/a/Vw3/2FEA9uGKBmUNgAOy0Y7W6FAs4ihg
4GC+q0Mr9NFyNJ4jZVVtTo9vXhbJa4DVwlw6FrpDIAp0PJfcNiLSgzk4CNuE7gei926Yaq1vMPQv
pXjl+PHQZPuJ8R+/bxjA1Y+4B73WstQT3LUPcZQrvgbZwZeUsPolZyBqpwiC3LpttSCxbf44R79r
T6iFE2FuurHAEoVASFelNU11vdJFXEQBZPDYdVpGP6Y6NjftCCKQRNA+OD3SJXOwhqQGTgOE8tIU
45mNN0pIFD9KHXYZkdF65tNUPJUg37ojYaitzOyiPWemKSV44eOuP17S0lRKqim94hdDU1/kuKzc
Wkd0GXUT+uKyZuUt+NmDkCzG9lBhbF7P+XMOA3nLiDrWdiyYQgHVI3Vszhpep8GUQnNQYdUNZ+p9
zoxyZVq1RcPAv8xsFYBey8TEccbzoXVUFtQk0TrfTLP2mg+FOWytZHBuBR3yPBgi7GpAmxVIP/Ja
Gfl5YZnD3koQAnq1obJzTR2iFoyBavWeirASfk8T58lKqHPdRlMxupahoysYQhcAviDTr0Jghxvq
zdg79eDpJM3RxRRR9QuBxqPtlWy0A1I40WoB7vOx5xhA+wKIC6VXkKRLE12h3gGerD4OykZNAeEc
ioBYeuGnw5D43Cah101NF+SqmvrdmFD8PyUD4klPN1paEk/h2XjOFGIGioZE82knl9Br85mFb4OP
G+i5d3BiSl+nxX0S95DZC4qJgXnNmLQ7QVoVKHJi7FSCfDJIphPUgR3d03pgr8d2ULycm85KWm1h
mgDBNpBMMilgPvLDMqNk1FlsRIFJeihtDhn668QU7bOu0Hcrg16yBdYdPJkRcBrIyRz7fu00aUM6
EgX1CM5Gl4y0OutoYfkxjw1QAGhN8mjUg+q4ZRl13xSF0cbtod/um+Zkn5llA2jflKmbDkyQmyTK
xFr7+ef7CwleZFOB14ECFpHZY6BxlbKiQUNsmmBZoCHI/Y7F1UVhFHagKRFa87JqLRZYNDrPCqJx
C1k0Ka2KNv4OHdlhFLQD9iZSZgXbcagRg+h3ytEGbGMzTpm1tvLzuX18l83J7F9mpXPdVNR+UBjH
IZf0yT61aYWUXL4mUrA0uJnQHWrZuDHxUDte80jXoDVa49iJBTX3xsQrr+V9F9ghM7wqyQ1oaaIh
eMXT5kNbHhtFpw6kEfDCseXNr01sSonQWUBySManecQ9GrVoxTWU6c7pYrwd59Ce5zrOAgGSY2Q0
rDV3n9ft80cgPQ+8zAct4fHQnQKI53D+CBFn9FrXhwj4/7S6MtOmucXSds9W1UMoBifNvomjbC9S
Q1z0PFfOQNutXRrGmK+B+j6HvQ4uHeQzEHCDZU++XYlZ2lplIXGEQLwI6qHKzxUHxaV4sC2oeBXN
RZNk2baJeztAJxDxVxZmft3Ic4LaOvoVdVyCyF0fz0lLBtC1hrBfm2W96fDA3mRQublwINnsTYo2
nIuxH1QvImnytbZNepmDZ6byp5DpSDAUdOU6XjqSAAhEnEFnNL4MLyBOU4JMpWJBE8XjjnRtvxki
+8kGl9yKTy7OPAQjPzKT4CeXTny88DI6qgM2AufGbqx0/bVDJm1bOGM9uI3CQ8jw9HRHcsKuwm7Q
Xk9P/cL9jyqRY0OLHAMG/cDxzBMaFyZLEXhAZEG4Yxl+p3nePgxV3+6sgiV7zYwT6MVU0dtpw0vn
jKGBzxElTFQzP7WMTGyw+glTnKpFv83B7XBuhciAn7YyT5/sWKjF2Ti7UaWzPwh9DuIqU6BcZZOa
BW2Rq8H/cXZmO3LbXLu+IgGah1MNVdXdttvxENs5EeLEpiRqombp6v9Hzga2W13oQn8IkBM7YZEi
FxfXeodcr2dw8U4XB40nPlldXd0obFyLa0BISYjR7wb1u//5b+NpOKPkU8V4W26u987W6VZYp0ov
0FQLtM/kNuVJr4rylr36tXFhsUEwQh6P8vO+oX8bd5EFivCZlidGs+bnyfS+Z9qqP7pz/tPScuOi
XOvnyyt7beNwS2CqQLmQcQ8RPNO81Bek/Eln63kcYGlOjrp6OArRDfpiuDlCIlUZvO+r7uahuXY8
6a8zXeg/AIAOV2PuIV3nBTJP/KKu4rFqrLhpuuwCNuIWq+HaBvp9qMN1WNflAq6gyhPNr1AfdTsn
mlDDAaBTD6cex5IbG/bqh+Qpg7EtGQcOPocP6fMRA0PlSVqSB3eb779tU9MCm6bQy5U6Nhlrecuv
6dp6MhS9EVJPttAh/Np938+pySQ3G5PZotNwJwY8e+KNfovZfO3YE1aJqZYN+OjoxCDHQgakTTQG
KbGdTEFncgXzlry8OQ/qOv8l0h5obtI2ght1gKfLKAepBpslTLwq7+5Xs0tPdK5poGm5ai+lL95M
etF9Q5Sl/eDZjXEKVDv8HBQUJ8T31YUkcEYLoLUSqRn0p8w0j22rmhPk7dsbIfjaJ6cPSKceqS3q
2Ifd7G2VlEOpimTz9RySUu3EbecAPNdzP5paTC5tEK8fb6zQlVwIaABMLzgOFGeOD9x18Zpadl2e
VGZQvzHN8Ys15Nufa6ptkbayw41RlZfOyGTkb8Pd5JrzjSbxlXnTqgY0YIOXAe92uHq0fijFUNM/
N/N6TGx92WJ76fJLYGl2DD80P+tbs9xY7GtPLIo0uHPQ+sV75Khw3VuNI7KO10Y7+d05a2mDxZOX
eRHl14Hu1CQh1djVW2MYpneaUc9ruAFuPuW0aq0bl/+Vc8dvAcRIVXUHDR1WYLTNaqmELZLaFfrJ
JnY/evgDxZa1TjfaVfuGP1yE9Khs+KfANHlmHo64ECUI5lWKxBikYd9DSMm+4SCCBoWix3KuRSZ/
FJbXnzMRBFU0193rtOR+HUkYvTuxlxQPKOUxstko1y9jkyW0nuyHemysu9kd87tSGD+V5ljhlE3j
6eVdfiV6UxVj2jz0kXY6chKMhecxTjN0a4xcnq0CXUAtH/07T3fLy9iirPDyeFcuxYDbH6GP/WZE
7fRp2PEWO21rp2Y88AuJALxzcgdDi7K4/2ds7eWN3PRbLJkrm4i7ggNEWQxQ2BHzHzjaUiw1rRQu
Y7wN7Nk5l5aen6zFkX+8PL1ny8mDBWgq9HyWEn+g/UT/lmUo+mwbr3iZFJo97i+0/qw3RMva1rRY
S3V14zJ8fljZqlxMeGbtutwM+XRAQy/NSpVSizN77O+oRThJqgVljS6nVB9zaax3AzjMRLiTcZJj
3XzKiqBKVFWVN87PlanTyN49cGgL0XA8HNV+dtSkoywdNzqoY1vva/ScTzPNqqarTi8v87M7cp+1
uauQ7u0g82hxXCiiltAZq9LTSQ8NOLlutLat9TpiGkfy10CgPfaBLP9YbhKDpNCjD2A2pYbjl0Dx
X6uRfkuNCcd3lOailyf2/FrmhcNWZZMGIDIoNz79npC5hnGlZxvbY9eenc5v426GiQsyLvuhejq4
hVnYD4u+LN/Aje0OnIv9DbEw5yT6yTx5dbCgTJaLi1J+/U3VXodpmNb8mKZuvLHZn53l/beSECF7
QScIB7qnvzUQSxmkba7Fab7U96ZmZd+3SR+/GVKILWqdrvvWrHWb+Hi93linZ0d6H9rS6TwSrXkk
Hba9U6lprn0aFngArXdTocxPvRY4py4obt2HV/YaaEMyMmieYMv9fd//dqSXLZDubGt7J3UV92NZ
LBFV9vzPlz/8tVHoZv3q5WFY7xxuny2dGxA3hRb7qdnc8VgYH8a2vdWbvzIKTSYaMEgfcYCOCtOF
gQ4yBWYkWSvbelAKFTtzcm4VcK6N8qtqxasdtPWxVpEHIGigBqUxNhn+pVZacfKnunttBWLHYXFW
bMTUaEL/qtv/9l20URupYQ17zyqv7kDrWqfJ8cu4axEhefnjPNttO8mSRaPL4YBo8A8fx209v6Im
hGjtunTJYlv5F5nBgOmKSvzz8lDPzhQ6G9T8CKM8NWiZHYaa7VbvSzEzVFcY9x2qOUknnYyE3HCj
PuuzxzV1PlXzYMYvD3xljiii8sDhuc+hPhrCdsMohwJYZDxLP38sYSfGdjv6SbGZ/t2rh4LtC/qb
ZaXUeISbtUIXvuiNAOT5AmAGNnNLI3D1HjDLkGvy8mBXFpT+Ho0/8HS7reQhUkyuq4STzUHsLyCg
I1X4y0OXguEJtb73/h7rvv3iCFlEo12K8rVharfv4ymHIB5Im2dYEZladVsZMo27wf8rTylaVqJa
OePgU14/TdghFPa4hEHY75/3t9OwWYU9E6AAgy6mO4b9sKwxRbrsgz1uwo+qJbPvbbQNv4i0LW68
GK5sHcD8sEX3YiCPlcPYuTNpRTC5QVxWPACqzvMSaxqc2DKyW3i+Z6GFBQVMBnsW40CqCNbTaaYA
T626TIO4nwPjbtG36X7U3P7GhJ6lMnuLCdipRYXBthCkeTqKvxhirgB7xCT69b1bokW8rFb9DrSW
eRFL775+m0AKZWrQbsCJH5F5DoiCrulMfJfzFmRvBhKTbrl2CZrWuXHPXJuaH/ig5OgSP0fKyTk3
M10b/Vij1nw/NEV1KWjWlmGD3QKWI2gL5JeXt+aBUkgSxXIG5Ad8tt0M+YgIG2uKYztIMPYGykE4
bTTVFpZraSTNKqYPleHOTliU6xavyvK7MK00/14LNiPCp8xOArexErfX888v/64r25afFQBd4lGw
a3c9/cqT1lk98/e52LP6L50rfoqFmNbz6i/b+1ePBQZgX3dqyZjHHdI6p4Eht9QioGPXgDtoLA/y
WpWGmVWZp5eHuhLwdgAeK4koD4LBhzy8y7xUVEPqx10/VaesMMaQGI5GgK/XEv/VbvrTH7c/+qBq
frw88pUFZWRuLYQifsXapws6NmbRIoYVxFsxGCEycurSAvoNHfRkb+2pZ8UZanBojIIEYDzygMMs
ZbGb2wmXI1oBslR2b9x1NnKxcraNO9dX1Wm1pvSsbMCYpoe7uQjsWyZ91+bLs3nHQBCV/CPAtdiM
jKan4cfrCuxp2mb7Hi1SI3bqyf768tJe+6i78Dsxb69HHR9XYg7mYc1xZofYrj1OeDJHI93nU2oX
ItaLwuFta9ahXUgcgl8e+tosHZBmu7cVx+RIlOmw6qBq3PlxWrU/qs2bz8JiZBot241y19WRyHyA
CwM+oAT6dP8oO1CrGAefxCPA9syl0TjJ5rs7z8GNDOR5FNytpvdqLuEWAOMhKZgB5i00yvy4qAAQ
NrkHa3WGF+uXCLcM61TeGO/5zBhvlxwg1JDwHFFrsO7k2naaFw9z/6NLfSxzxvxxUfZyfu3H4uVL
t8FmFSnpHA2KG957ztA6Lj5Gjrrogphag9SIlXfrIrk2JcInHTEOOya++xL/lnDUa2ChDGe4AGIM
M2QvOhehqmWvi2n/w6S4s3jy43+ALc7hrBdGW6xG2blxNpU89gDxA2+cKszxgtepte5XFW0+Hkjs
dO5jijhPZwUpa6+Ltm5s4b8cy97OIDVrPWAG001e/akgFfAawxiRV8zxldRqirLzVrqxo+gnYMGa
GpfWrJvHEcua7y+PdWW/70U3Ovr7tICkPZ3WqKdOD0cI1dnJ+wp0dnmchAEZVZtqGtqWcyM6P8/S
QIeC9WNee+vSOeyN0quFqo3ZjQOvT5NCnyB7emX+2oITgZ9P9R8ya+dGP50U8sfWSgkaPXgkJqOq
x19vyrr+Li2G5gINgl7Gy6v4rBx/GPAwLSgxPd+RfWjIFf6wrfkJRQ6FQM1mv8vx6Uz6oG5vrGXA
LJ6UpRkUZ0a0Hvl+nOhD5rAtabp0COzFY125b4Ng0ZLBXkv86bL8VFJMjdS2eHewkOy7ql7nP1+e
87WdA1GTugephI552tNF5hk4qiK33VhbthQbEFlGjT1Up4qvegHze8tIcf9oz6brw9ehcMAr2D1G
5mbi5FkrB1DvnG9FOmhuqKnZufcrH+2Zlyd3dbAAIiiSkxzBYxlR8UCVVs/klhrbJA2hj7vSa9YL
MMritW1vPiNnAhklML47wfWwjt44V9mm3HjW8wH2kWXuCQNed6XffeACL96XqvkfrrmdfrNfPNw7
lEufDjoIber9ghOi1l5e6BUNcbCInn91RjQNhf7qdwyTZBiHhiJlmWOWa/vEZjNnku1QtafJ9RTY
R1u7C/Qmu/HefV743hd0J05RAKY6c4wxtaVK6qJsFNfWggWq91jaeHNs6b0NpPmd5ynt89KRGOnA
Ni6L0Q1Jl7v2eeWFcWPa18Idm4efA/gNdYrDc5H3qkynyWLaSBnQsXXmuPEy60Z2dC36OJyJHffI
s+WokqSpPgMtMTlx6Qk/5kUlQ5lZqKPW63RyU2eK+7z2bly9z/POHeNId5hWDcnnEcNgK78D5u/y
lm+X6mwXJgj1eXFPeMZqETKKcyzkNN0FmbwVbK8Fnv0l4YG0A5V47PmuFXdjpywndvysepRFrWxe
jjl1G7rM0xC6VBnljXhw7UPyRKXpy1sN9ehDsGvsVat6a3WwR1jFacVqL/LKQb/ByroWdX4f5XBv
pSCz8y7fKPHV+pisWj+FwxRsUS6mW+Cea0NRngdIQKJh0t97GgBmS+n+lhsOZXILLJieblFGbyCp
WydPXo6lzwnDrBeMZl6dxLfnrkrbUpbCH3Qn7txs1ONlkaYfCif1v0orrwvEfDLzXI1GUEapTTUY
TWiQG7MvlvjlX3LtK9IIg2+/CwWQIjyddF5bY2MYlFAdC8rENAze2wzz8S8vj3LtXt5TRJqnwKRJ
TZ+O0lVpKgJduHEztKaNjZSbPkCzw0d7HmYti2yVjd+XWuF3Wmxpf78ELbndy7/hWkggL9hJ/VDs
keB6+hu4F8tWbtKNy0CrkdVctpPrTXMXA7xqz71p5D8dt7ZuKX9dO5rghP6TNACPfFhgq3CaQfiU
w5dl04m53RgZWaB2WXVrObVmqt1SErg2ItA0cMU69ycQkKcTrRtzyd18dOO60d33va7pITaEXSTs
MU2GHOrn/xAJdlgxLDKH4PNrs//2utG0KR27fHBjnrlFtNqieTcHS3pDzeza8UTvzqWWAX6Zb/h0
WqoUtrda3JeAGq2otIWfTGVVRX4jg08vb5VrK0jFEtVilHdAbB7eUJa5y8bPBHI3S2HkOpoJD1cr
8EoAwd8t1XrjTnyu/UA4+H3AQyLXmJmxwj5zkEWT04PhqyC2RruK3NEvI6VUENnBLE+60ftvVSv/
8ufOTdwgFZE7jPmNa+zar+F+phAPkoZqpHs4rW6ndXXg8tjaVK3+ykHJdui5tUg+5ppT/WhmayuT
zBUSypU0Ko1dnFdvkK3A52qrtXa5rNvQvxrdQoMHdA9Z/Z6DGvZxjXr08v2F3H6F2pgsA7XQoXPf
oC/t3YjOV2Lik5EOB0gVtpm6HSMZmvGl7WR9XjbNvfFUubKdGYQUZW8HM6HDbWOs6aZb5cKDrHPK
i92tpJtlOse9yG+lXFeHAt9oQjLmFf1LbvG387k5dTONo873rIshlHRZsCVUnxA7bG+kXVcODgGe
1grQHCLC8f01F0EDc56KALppw6mcTe+kA3u7+H5tJ5ZTFDfGuxLTgePQ4iDO0Vq3D19qLDS/tSoi
z+xBusl7z4pWo9YvWeGrDLsfKT97egby/tXxgUC3l1S50bi9D8PiYTl4S0067TSb/wZ4y/qe8gSP
S7ml7+zO2W6cyCvXJ+1GWvd7RQcX1EPoK9Ta1bbYeHoZuF8tWrMlTjcixMOJqCMfYZ9zJ1b/7Zzb
fZShfnJj/KvL/Nv4+wb7bQMV0zi0GwExxtJ6u5hSk0lfmv790AHqt8CSR85a3CIRXMmmaevCqiA7
oe1wzBl8Xewa2KUXF03fXjLMyiPke8ETqCC79Glf3lkGAmxoNd3yV7s2XXIi8nhCDRfA/ue/TRf1
uK70CCsx5PDszE2UhtaYW1G+Nt27TY7qMlbq1bgrwhvpCQUz+p987EN4A8AhuaQ5pIVPYZDHQhUP
ZV28IZDeUjC5Fg8okewYHWoVPOefzq9au9KaVuqemytgIE/OEK3o95wmugjJ60/K70Mdotw6ucbk
lB6J38ZS+qowLqWRGuHa4uHrkAidXh7veFIsiqsUXgADgSh7LsTTFsu032tavM6W932tZnGu21nv
IR2pEYa77V8M5YxOuPEmxzYDLf8bucPx8vj1CwC28banOo+A7dPFrQ3NzGbA+bFBxfcBnq5xX9Te
rSboMdD+NwrmeLy9KB0ceR7WNKw4kJewkelfRSBsqm/gyQAoZ6rVPoEzzV8Lefg1IsURqGOcyWd9
63Rtpy6Tg0iqDQO3YsvTqBmUnWQc3ldejcehDpsGzu/cBHYnkq6RZTw49fCmTbF2p4V1y/T86tfa
eQdsmh3Qecz0KnZRkY2QBdEjOGtG33/UBTqjL+/K44HbJwQWm/o/Kii0vvZQ91tAGWnW1NCcBByt
LjhnTvuPqMR0yj371mvj6kgeffidQwE05rB0XWptlrXsLL81FyAcU/1D3eYV1LO8uYW9vzbW/qID
AsPVax9Fngw/L/RlAKoJ5Hek3UA1t4dlRF7a5K+sAuwLCPKe4tCuafe8VlZZbbYiC5O09lxdNrQ9
gJKrMp6xL4hf/lbXdgQKWkh67nKbzhEjqruzMJrRBEbeZ0My9Itxboxe3YhT19aO1wUNdSZD/faw
I2yBRGqaqyyZO+mFaeBSozGVuLOU6G88Lq6EClrbu1QCCHXaJ4ctMS1BNncDFImNg/VmKOftZGmz
9wvVeva9xX3/6gUEF7XfYNzb0N33Bf5ts1OhkhAA0Qp0Bnt+NM1KvJNNad2Y1fGOZkeQOqMTQMOF
YvtRwgaEsFBWF+RJA0wvGjsLmUrdsyNZF9p7sxB5kgcqvZFuXlnKJ4MeooWQFYzhzMsTt2ua01rW
03tE8LsHr9pm1OmXWzT+K3uRbA/vMq6zXRbhULIY0bo3TUFUr/reQrolCO7shh72yx/sWTFqX0ue
n7AGSUDY9ocdUjRpkPoS2a9N37QkDfw+WrwuTRqiCWbwvH5RoRXnoXbs+13fIExNeUuQ4cqBAHEO
aRMiD9peR3pyUCBxC5VCJquDq165NdPZH7T07PIs/vryfK8NZRCNIS5wRXMKn27QsgfB3GpOkaR4
3d21WGmGm9FuUd/5/o1duh/j3xs0jACWZze64+UFF/9wzHfOCBK9pUzcCStutkn3R9UoOrLcpo9K
N4HHTk2Zx4tXNa8zkeFD/hqbrjb/AHY/ftVl5Y0mnEommtDcxNp4BaG5jHy+4hI3sXG/sY2uLuuv
0f4b75D4KJFWq2MznpHXfeQXOPf4wu4ezNG6hRC4cvhpplPIwxwgIJ075Mr+XKG2YCGWBgVb/3up
ZB8vdln8oXLbq8NyUOVfKPdV5/9h3wCo88ENWs4zc5eRM+8UUAUT5ZTzPX+vvJQtuNMAYby71w9F
+ATXgWwOPfzDA1PvSdspAvHt5hxDQFHkfyIPoc5dLscbQ11bS3If2BBAaOmVHMI1dIOy63OHWflZ
HZq+ak5Cn1WSrZP9uM2yOe9CBh9ent+VQIoKxP8fdN9Lv90R3uBYmlW6nAtPb+/dQRhRm5fNfTOO
+b0/Df6N/OHqJAmg9EY8npLHIqyd9UMm06xMMFV6W1Uzd/qYnUm/3HPaBIBaAv9WHnFtSK4nem77
lfHs+TqZq+6qAGUQbDz9LIR/bsZqcEDG25ODMwwh6Jx3fnYj4lw7hTaiT7v0OZ3F46l3pS60wFwh
RNb9mEzdJE5Q7yHcj86/L3/D6yNxBBHxQqjoKDeqFY0ZFKmOTq+5OZcilVmUL9aIwYXW/w8nD2b3
3pPhVUVh6el2Mce0mzwFObhEafrREXV5B0RxvayTNZ1entW+3Z9G7B1tDU2GFwHwj2PtcywAWw+b
VyRwauv3kO2aN/Zw87H/fP+zajSadtzRr+b90wmhhETJfEvrXV0SQ4N5PLn+GESi0b+rNbduRObn
j2LqYw48I3BVVDWO4bI3tjrI214lXp1VZ7WV/qkV2qMzSgV+dpovu2ZKKMohPVv2st4olj0/CDjV
7N0lnebHzu5+OteMXj6CDEOPNl+KnXMwrfcuTZGPdjAO+GOoPqqboPvj5c/4fHMCYYfxzOruSMBj
Bd+XhWfXftAjOJNOkZR9fw50qUVyGMvLq4ei6cojiPEgowSHzbmkQTZpAVp2tKLHKSxGYaah6Oug
CSlkFzeUdJ5nFMjO4v2tw2qE+HiEd/GlMul2aJ+tqaXuZ2Q1Ua0QTQRsM4grv/4Aqty6y7zlxiyv
jcvBAz+KvjFajodZ1l3lpCjFl4lVVN7bSS+Lx9mlIilm7WNWmcO5LkwmvLKVX7+8cJl3CgQPGLAS
T7dPrnfbxMKWiei6+c6Y5HZneuNIM8Yvdf3GXr06S3iW8HDcXYJ7P0m/3UuDhSn32C+o2G2AKjU5
Gn3o9WgByXF9lGpWn+qA7o+c3NdytIB0g43dayuYoHFRHZJSe5lMs9MorLYO+geIBFhnlW7LXd3p
1Y0tdOVsAItlGwF+/BWADpMsHKJojhqY6HzrftXGOnG0Tjzaqq1vHMNr64n6AHgoKEc0QQ+JWq+K
oCzwqE+kT9Gv8d3+3GpTk/SpafyJKJN5Xk1njKU5TTf26/7aZB5PQ7lDJsoj+/81ng+Bp59mFKjT
BfgHyJ7JCnl7GCKcW0kpqc+MavhrTPU0i1JrWQlC7AYVj0I1NvCtwoxFW3lLaA3b4oaq0NRHQyu9
NCxcSzXhPM8gyLTRVRF6HGUbeggP/ew07t+kpgP6HdgCpXkvWIIKBHugFG3nHuRia3sDoP2xTmdc
elZuFrPKcsbJs2WGQ7xBAVTOYP01lVJVd8uU+nNsDqM1RGPL32QgqdVhhoGKHc5dC1LJkVUfVa0w
v+YKCbV4GLL1nZt3ojiPYtT+clYnuEAJl4hhLXnunwWzTswxt31UuJbRjKhGZX1i77ElhlU0YAxf
9GvIDzYuo8MS3ul9I6pQ+SJPwzlwxibECd1+2+eZ/bOQueiiAb5cFmbF1Co2rWlkoa80eqZlrm8P
U55pFpbPRaHfaWMxV2Ew8eIL14bS5Tld/fIjGEs8NXMhvDMSyKmMer8N/rVNrf9HVR1M864Zyvux
GDz7oVV4nYWz6U4z8AhtupOtpYx3/urqb6Srz9ZDtmziT14D5h/Tls9/11VefsMNrPsb2bh2gs3k
o/+V+ZZ8EzRzmSVp7zR1lDqa+7fh8aiIOs+fxUlHgu7v3tDXR64ZKKZczvkfeq/ReAXFpC62h+NV
ZA+5W0aTOVUqnlStOaHejOR8W9Vp/yitLsYwG5DdiEnmtzvVIgMfBmuHpLc26ub7wZpN+7JtaTlH
QzlaXrJYHnTdcS58LSzsxV0wPS4tP5xLd/gTVcb0nbHKIYe9Zw9f0WnBXBD9Ek9E/jKVbxXvlB9m
QRaI3ZYPlm1Kc/ldH2e0F1SzWNZbcxQFvjWirNvQ8WU9oprZVF+mLkjx2wvgCXW9GNq4rarmbrJq
1w41HfJq2G5j/bmchK7CXqXLEKWD4kuIUpkzLk26/YPKVjmEIAT1LnRHsXxxUyXT+4rB/plx566Q
cREDfWvdJxvwOm39DlN0e5BIXv/rGyO3mAzSrU2qqqDIIIHQIB7sjc37HiEHL+z1oNND4SKS3VPm
huGbOuNPk6rnv5kezPezk8ryrGub+WnwKmFGWlO7PWuS6mSmvl2f2MQpftI2UkyR15aBAE2s5f1J
ZNPSYTJRGflp1SesHirblFVUg6Vc/9jyYnOTchZuFfO0dd905Tz6IXUo/W8xQxYJO4zf7mbLhFNg
tlL+Mylf0uioKu0B5Jn4ngba+tEZTGoqdrGsBhCGwH7T9/3aRBY0Qvsf3csD7/0qpy1pqcFPse2p
YQY72y4q2lJoa3W8yKbNTmthZhlfgyc3tmaTHE7j6AbW243/7pvdaob9R2ou1hJ2/ZATNAZvnss7
pHTa7GOm9Qod0cYbnb+rcfC8U4sDQPOzNGi5hZ21DXrSkts/jkYx6jWunFlqR/yItLkXmELIMPeG
bH4npLFh/i3q+Y3XSSwIh7bp3cuMe1DxFU/rRZ4XowZs3HkakNuq6ib6lXrfAxNL0/7TBDV0PTed
GGU4a5vzIxgcrOEQos6sUAhjfS8kKVCk5l4TQC/mRZCulpX8O8AdpAsBT47F42DqNSyoRnmZ8UH6
lAKizS3yz/BatQB553ySYZAZ04gJFCTyJAfGMLEsy9DEmSgtK/TXDI2jwJrGL44jUjf0pPDNCy1/
MjjufC87VWu+GKdtg1F4Wo2mMd+sVl5UP6bNEOlHq8vq/kODCNtHkH5cG2FgD807pzDN/O3gy3n8
t0SNrH5APCrI3nn6UppfB1GY/lt/avE1p8KmfWhbrOsICMJ2EQfpcSC33AWlHnuVRX7GDV3+CEpv
RJ1azsNFGYSbk9c6k3cJvEaR1udjpqJuVs0W1W7h8hFzDRAGfLHhbGXpXJwc2eZ9XKXe+AOtZ916
O7tV9XPJG2eLtdZF91Cm9Wi+Laqt/Nxqy5DeuwL9+bh1c/+DN+pGldBLq7rTao/NT3f0avDGW7Z+
1oZxwvCOZDB/kw05mMeA32PF2xhsxZ29Gq243y3C/HAplZZfSs3e5ofRF8TNTfT9g2WjDvn3Cru1
iLva2dBuKcu2DfWhl+aHXuV19p4NqCSAF6vUVFThD9e888jEmrORe2b3BY6cGeArLF0VFp2NqGOX
Cs/7MBg4KSgMwccqPTXgn5Z4mtcGbGQvu7U/lUxGvW17AYlXzyH2YnM19LMV5t3oPlAunapLMG1e
cMr1aiVsastIFS0FmmMnvlD58G9ubeLbAL6hj0StfC9pRsf6XHr63L0phOnnZYj8nfiYY2NdxLXt
5mgvoFJj9UPim9m4LVExBv1GduIDDhVvJ6+tNOsUoP0RIANsZEvw07DKTH8sS0OfvhgpKpFJgfOY
Oi20Gx3r5NbV5p+63kWDeQSu0iXW6msm5FYBx+GEec6qvupimzctzObMkiet16ZxeVfbSs1wRArZ
hragjPaDpBGQHvczVW1VDbM6j7KZh0+IOe4Cra3KiIp2uxnALuoGu7xsk9x51joGHHmjsU6FP3oK
vz6MxDDw66s59Dav1f8Kcr/AjhHinxXN2YIRvF94Zh0Rveo5FD6IlGgBDEkB2ko9LwIsTAQY9Mpx
9xLKsL4Zuqqo4nVKs8dxQskiycZ0zd6aS9s8dFpZFnHeqfKNEUgNt0BvzPXImEvxfYJ0C2pU92UZ
stUyLO9zZVImKYcxCDstddY4G6tguR9sghy63GLeoqVc+q8rMPvHCQ6PiKHrLmk01vmoh6ku5rtF
iNmOe5kPBLfJHL4guhuMMewRYYUFLmKPNeRejcenbopoJaT+Gcwd5kFlJstHw8sIuRWI4iw2CAUy
dEbbzN/n+sDTxrBlVYVSDHmANKkxOhjA+YMJcNs2t+o09Hoj40Gba/O0piWPaYkCE14O1ro+9ki4
WGgujfhWNBm+QWFNexhTNTpsJptxm8Q7gfZA9m9fFcMCT2FKZR21VOVqrJh9EmJ00nEw5kD4xals
Fmd90/pOb99B88HpsqyXfLk4vTG0Z6GlA7999LiOimjpqsD9pNrVVZIUaMTIISxT5QkId04dvFV2
Uw5v2wINFn5bOwcmnMNttVEMga6nvpKuqvaLp9omfUwr/LStSCePn0WoOXJsH6bZ3Chlm8swXPAW
qN4JcBwi9pTMhjs79XvRxfxLy390magcKt91P8VT54o6cTXZ8V1Qsc5CgkNlhwLtpipaHNRuwjWo
UB1eptFvLhRmWgz91tKaP/hVY382+L9t523GnypcNLPrkopz0J5MffX/btytTUNjcBvvonqR4a9q
LXmfWEGaTg+zHfSfvI0yZ2J7M0pgohaVHhZOP3SP7VAC0FxcD6prvg2uHnsEiAyKr9MTibRhDd4u
pM9FmHG1TLHRpfk/zuL5GM/5hfOXOaeOimYvEH/05CQmEH/XvmiuXqzhWgY03njeZEMMsjk1kfq1
+zfsv1RDvqhoLeRwq+axt4JmOdc9f1b7mS1jqQ3mz00WJikfvdIPuT0v34a5Kt6p0qJMnEt/Ld/I
trTJP1QqHOqZM7iYTO9htGqNhHuJMQ8C0IZEkWul5QIWvp2Mz47MvC6ElKOapJvK+rHszH7Godbu
sPQjbXuvFjPrYOFawXDmCab+3baheghG328vS1XOX7U6CN4Wa1DYHDnL2MgeDP4Ld0Lj8pJL79RL
S3us7XokBGeWfzcW5vavdNe0/sOfR/ORjWl1PByE9hG8g5eR4pXyHshD+tn+P87OYzdupWvXV0SA
OUzZZLeSLeewJ4Tl7Y85VjFe/Xmo/wzcFCFCe2BPDLi6ihVWeEMJqN3PySY+RXkUq4GZdqgAqWz6
eyepYoZJXfVxUmZPO1WKJt959qTqBLzIw9/b9WR+FypRLFOJZnmTzdCxA2FYI9EnlJbvllZw4g2v
n82L6OYuum3dtnD8qeT7BC5a14/Z3HaOj7Jd3FMZw6PBV3nr7tVRV3+DAoNT1BezeOp5GP8Fy+vW
l1l62btJtrxsbj+oODUOXD8hR8H8kRWtRFsoxtL0VEoLl/WUjMfy5zRD7tl05eJrcardup2+VpFA
mJ+XyCjEyZvUQT8ZpuydMDcG7aFO2aM+Bdqo9DOBQjJgZieqbjxAYVXAQtt2aOmZckc+ocRnu+7s
30mvRM5pGboyJZ9eipwXpuENWYzKE++JxPrKj7Fq1s6CF8ANSOySP3Kup8IvhyKrLrg2R09y6TNy
BcTwrdCKUQSAfz/XHw3y3DgYzERf0ynFnj8bwtWIN1FGv290wf+d56Na+GyFyj7ly1xclj4aJ79C
Kjf71A+a+hsCoN2f4tbJq3NpPauOk0qjiW2ktuBdsLXfaEMWcVBbGkF+HtmVRkJvgaaoqVtOJ2kX
ehFkJjpWvlYn6egnE5RmwIeKTbYuBoqs9jja3xalMpfAQ5boF9rs3RTybMeChxkdcB9BjNa8gJ3U
8cya2mwIe8upbpu0lh4iSkM084Eps4BstOvM17qud0+2ifTc+ykqmvelWjjSj5vGc99FJLs3QKON
76qmR71fj3jL+EvsGZ+zRKoN1Z50CZJifRuMXjfmk6p2hPV6Rl3sNPVO/8k2BZaXSPOa2V3V0vTz
7cw0v6R1JOYb0WTe94X48SHrYu0fJFiq4mFJ7W59UxecJMeqMD7qlWErH7LKbn5lplJU54Wo9s+0
8BifCn7i/2psqLhJ5sV5N5Z0nHyiRJneQCRBQjlDZrT20ZfRJZjoOvV84fa2E+ipScRSLfY/TTUN
8V0hqpxkcnTN4YQCBmSiyLRKx/eaSbBN+4KLng9ZeO97pPccyjmUWx4Xx8h7H6i5+KjHZbScR3Wq
/5T5NA8n15o8oqkJEuip0szkac1IeNy4sccz6e7wLw+BlgaKVaUKN2zPgtg4zZ+tdpK/FuoB+GzH
teLdY+SkP9ZgJD5XDZL4J3WYMSZ3jISsyXGyj5VpzYPf6LaCs59sVka1VYivWmSmT7rRmX/kJD16
01FTXyZp8EyRspGKm2S/SEAIr73L3WUQvqzcjNJJ3RQR97k2/+Hud5HW7/rxH6NWlYK177GT0GXu
PpaoEjhAqZLyN27ockQN0hMtxOclynw7tvVP0VLrmg9dAS6EUs+tejEKYgGfNe5+NWpWoZEw2P3k
A8uovzhuLR+sbIxrv2InPHZ1VnxP51n/kyYWnHSHhMufojIj9hD2bT4u7Y9xyAdelhZDEh9uGtIO
sRFFdG4diTo+qF3tTqZFml4QfIiprXWUuH2l1CaQ2F7MNZeN3ZiiXFDozYm+EDiaWqpkAiomZO9l
6cyKL/E/6Ji4qd2wGFUcCJg/qPNzOD/biUoLLiuNNkelaKzZ9V6Cpe5kyeaJgoujEovE0yc86PXq
nIxmzV4abfVfi9Z27CdNVmAQ7RbiqWzN3PYbtJ0Nf+om933XdbV18spM+2woqvaPVySjdppkp/+W
hVd/zNjwy8lq9eEO9YfGOSmSCOQW5cJOpzZp1XfdDALjpGTSPCczea0/E7+Pfg743Q6dJhqxmy3G
cuZyatIf6DoU31tPy3+ITKX0INQ5ts4yasYngePQJy+rqV8KzxZ6YDWW/TNKpoJFo9i00Fg21KfU
zI2HERjceFJxImj8BdHIf92xJh7syZ24B6B5/7SNBLmVJcZh2Y/GVjzYqVYrJOr58qDP1MxO0LLA
ZelebX/RRGbe6vmQ/6isLq5DRJLtP4RbMIFTpbU/C0ebmiBR5/w7JdzsSSusuQ9qIu1f2kLaS1lh
IQayW5cxpdqD8rLHpX6atZZgSUpv+gaAs5QnY/RsdqmjlHoYN7VG9BSV5G6NmIZL+SxCi965edM6
aaz6RV7P1ERc/CKDPOrWGzuNrce2QDCcWpnl/p6SVvwZ6hY0c4XViXkyJMXyk2Pq8aeFlKQ4zei5
/lYFty5afZX1Z+Za/mb2Q/0ttYRO9SG1iCAiBU6HXxRt052cNFfGcDE0yd52Mn513gnVpQhBt85X
dG9Qgsmz2/UpdJvbBk4Spd3eSB89Jc6Sk+1gmA1xsMdMwkx5hEYSoj+aJIgKvLGybsseYQafNMf8
JjOAO+8tcOgtSg22dDgesuzgTCQFltHcPc6tmqaT/qEyHfbQMqAic0rG0Xqk7WmrJwOlDNzHqPaS
3dW2mdwZFBmLUCZZcdcY0zCcS1WRnq+VqjWdentoNMRSlIbOxWTag68ju/cL8EXHZ5mjXqdkU8U3
rkaJ+eJl2micYvoaIzonSX5f4HGsvDMysvxgMDyl8V1pULfxYssE7ZAbGlH54NbUxEXWfh4HNU+D
vjYn6cvS65NHavfxP1JP9Ngv2lx+kKWlAaVbKvuxrJoivi145T/VdTKYfpsQ/IetntRIPlXTJIKY
B98LKq02u9PiztpFij4rwnYeys+dxI/E7yeHYD4i6uhA6uCLUXtzVdFGlOP7ds6oE3lV2S++3tu8
a1ZhOS3Bs7HkfinGtvE1qo2f9QqO240nsuwn8RB5oBI1znwvPYoyvhOXgguJnvTHuDLqn6lrRl/7
GaLLWkWum3tJX8I9jRkZzWkRwrpzqrwZTmXc0hTzKm+u8T4xhvIylZY73dZU6n4WFEA+xoqTp6eW
196DWthYRaCOGgI30MD6d7ExOcX9TPFF81EZpcJWuZbyE+pv9JgslvzSDnP+oc4bgqvKrd0vHCs+
UuNG+X09RmT3KBO5+ifVU5T0NtdjA3yubKo1r7Dx8KqVAada+i2IUZjUr6VJTmiSRGQDUdxskVUG
CHuB2EPvu8lO9ImsixkP+nQpqtyseSLt+iO3R/WhRjQ741VQxiToIkuDSNJWBnWsQXtH+DZwlBIt
s9yHrqFG+tCRs90lTo39mzVOA3Z62vxPX/UyvfOk4BqMe6HfiNJGpHekiQGFILLcP0praY8xVw1H
GGnZPIQC4H1tsCCkDgtX+OcctYAMoX64bLCodz7noquyU5TbVuZXZdc4foqdBqreeeMkl3TUe+2s
utQDeN3aGMBlheQX9TxQbr7ROb1Yw1j3UtSU74Ipa7UvvWkWX624N9+PrYrRu9GpVH7reJov4BJM
+lBGhbW916Pe6EsvSX6gRBeJG/Cw8ceUluXvOc1xx2kXh4RIQeG1PLtdVKihDbnssZI9hyOZMpo4
dmxOFDaJNdVgsJPmo0Nb7H+m3g6ZT2WGwCSOqbP6blwCTCiW2HoqTJk9eQ4wVX9psv4mXqYqf6ir
nkxT5wkgdbGd6Y7SW2n5XeyI9GNlUN3Gp7mrD0CmLwEUHgg3ABT0FcG2vpA2U9uurVubdnRvEnp5
iXpuVKHhYJJYX7JYTF9f70LvYCQZ0ITU5CKBY2lbKKYoJNrxulqETlrN740Im6FccHXGAhm5SMP8
GAy+cVsWYgwSZfDOfZkpB63wFzT+VfcL2TiQ3dhTA9pcoRZ/tafZ7DIhQypBd0fd/cIe+dx7Mv83
XRpHhlWXEUkmcQu9HFsp3h+8zNo4sHD1ukPQnwrt64vyEitDgxVA1aq/ynfYuhNIdLLKpMVIVI+j
6oEUvv7SGmV6ALp92calLQRsfpUFRAxsK/IqZhP9QW8pQxU79nu6liMXgG3dx9WSHOCMXk4I5A/m
n1gWryoi212V0ByFZupVoVegWNsnzXhPl0M96L/vAGKw56DBCASOj7nlmdelXAx3KpmQ6LgDSqf4
Uy9t9wXpgAl9kjk9dUo7fX79W+2tIg0OC5rcqtL3QtRmpXcTXpThkrTjqXYn48b06ugskvpI6Wv3
rDzDGDwWkm26Ht6/tqlSuPYCgr4KzST+1vRAeY1hECc6edWD1O3oRocDda5tTXyrjaU7FQWE2zfv
TTblCqX4/79hc1RibJSMUSLevEyZSr++L6qHRCn0twMc2CYgChEFR49wK36oOgi8z9RCQsaiLCHU
7Ik6cRvIZTCfaMYQDmT5kPwEU2MfADf3rkAmhyA5rEDgfhtsheP1C/dRVoVVYfYPqYObWDMnHaiC
pvlHKjSQX99Bu+NBaIJpCUgcm77rr5o2mmcrGJiHnVrMIZX68YSpkI2OLM24vpCHsHTjBX6DTwjP
kieFPattgWPo1cbqbBVVGJVFk9zmMyOdat2KHubRzt53kyE/CUF7roprE4fhka6xkSuL7evm4CKX
Xlp3ZZ/r319fh71LwkO8RDPQ79bQub1eh76yDMRJU2zshJP/o/T58kuJpiN1jd3Vxtcc9DbAGXLy
61GSfpJkgDqosoUaQOop9WOujXSmyfLedUQVB+dl51JanRB5W8B3USLe4I8Su22tgZQAqzrNu9X7
Xp5pa1pUzcB8qZG0Pi5OVw8HeKsXswTIBv2FLQxrGGL3Bm+1tJgHELVWoaia6I9jZfk3SFHz+0ab
ltvZLJr2YJov76bnEfEMWP2W8apY78m/7qaknDyEcJI6dCyZ3dLWML+YhUfpzF2cUwrG+1QVbO95
lpTtNAcIRQke5vUd9AIVtf6GVYVHQ8gMptG6w/76DbIbzCybFTa26tgIo+M6l5sr022g3l4VsX52
1Qat37boD4SV9tYbhgZLjlwUP2Czq2ijGTLKRB1GFaTzXrZxCBBF+M08jmE2mGX4+kx3x4Owha4Z
99SLqIkXdEZVr6xDpOKyX25i4zXukEY9Leh0tCd96eTBrfhiHz9DIwHvcWTAc21ptFPp0QQE5Q2N
ZVj8yLHFI3J0I2UHs7wH2uC8Bz/hHFwJLx7XdVBg8IgJg1KkHHr9QdN+qNy2N+uwb9zK9zzEv2o6
l+AEi6MQZW9+6/PNKCteYStKTs9CN+mSVGHqqEXrW0rZljdJDBHcNxZVXkgc8n/QkG0vr3/J54Nx
haZjjg4IRa5dPqW7ZZzWA0AS4EBNqEAZ+yRJY6mJIWR8KjL0IGCF5uIbtb4sbJvY/Q4euaLbNETx
QwIWi5YEwK4wAc/xOUm0yPULnYbnf7hNoEqtMSJtCADH15+B2NMYEjuqQ7epqxuFYhoyEaK5uB61
n2Q5NEHZ293UU59tb1Zs7Oazx14rS5MsP2zGdoYCXyRnvA7Ne7NYrdXj7IgX+0KYA/cEMgBWH3U5
hKa2SpyNXdIJLWUTRqNJ2RmFog8EF/F0HyE18ejM9oJu15wYP6WiO+8ztSo/2PrQYfLULebHRgB6
f/uSa+iPEg+svEzkNK+XfJBNO4gqasK4ILb0RN3cUHdJwrIqtLMD2uHg/t45aRraWsBXTXNlNa0x
w19XJ9UKo4rVkSXPjPSm7+STNdtx6Dqo976+4V8884RzKk8vqHUe+RemYIuJF2Cs0y3JCJaFb6up
8cfDrv1gAV++Bev+waSQT7rCmzd7Nh7xexiqvA2R5VDPIHwq3zUM5c5ditE3LPAZbeQYt2QMRy7T
L7PJlSYCOJebBHqYug0gkbbxamc02tCgE0n6nIPJcJwkkOhiDmHTm/atrMc+1BPiHFN6zWPS9uIH
GdL45/W1fvlVtVWgnKjDenbVW//9r6+ao/aHp13ahovmRjfKNE7/82DsfBil1fYHC747FnElSTwF
fxQxr8ei5+iCf2Yst1Vx054M9dxq2eJP85yHb58WpEqCRYypCJg30U3VW7htuZgsq7MwA7ZYcatH
5ddca7OD2/nlZl1PIdRLtKzxKdveRLRKDHCuHp9yyhfhUxUGEpqIuDmSelp/8vUrsA7E0q3KZet7
cL16sMXa0eyzLuy7+ZuQ9hcF9kOwDJkILbuZgsVYzZlX7EGrtPnBkdz7dEyR0scqZ82Dez24qIEY
JQuzHJXCO3d0aG4BI6U3ebc0B0O9fGY1DsTqYcP5J5bYzBPWgYZddNKFTmYhZNOo9oeZyClUMZUE
V0OOZNFq87qDWsfumfx73E0YrtttouYu49aQc+gQD3gkl6521qtGnCsrBXyqOd1tmXkeL4zsPi9m
5/6qbCDLbz8nJHpUiIgJKYZsGTRY93Vlklc4eLS9fQKRrt45JdTctvOOqHI7u3c1nSBcQxSST7tZ
7DK2REJ+3iHvZ1UB1SZ5X1PefqN+2LNHAfwKjj0DUXe53j02DRjex7YLsbKoLs0wJ2EF0d+fKm06
eKVeBgaQi1cdJORSKSNtDXdq/OZjt9U5JW3RhW6RNhCCjOrPxKHy3Wkp36r/+Dw35N1V5qCvOpDX
c0swYQAP4nR0mfDPGGFTB0Vu/QuaAPaBlRcHp2PnIK6XJ6L5KF0Ca968whHe1RqgKIFGQowsTmWp
vkWV+TSzqAcnYm9vWDitmM+vAx4T1zMDLu1gnNSJsGO1PyKTHFWBZ2eQul6/q/fGIaomb0C1BbG+
zd0y95hJ5HnchYl03dCL5HuIIN0BKWVv3dCWxCqDsgYEw80gmKbQaInGLhwTrwyQ3BnOsdMvqwZ+
/OY8CDAxfF7cflafpO3xFZolh25qRIjwM6mdl8TnKBVgXIZ0elcgR3Lq06E5eIZ25sega31xrcA6
W43/WsmTZshGEWpl0568buxuoKl8aGah/ZeRHAS4EFQhftrKBWiwCqvRqwSWrepwhwsPI0EbPo0u
Tbc37wyWEWWg1al99Za83oFipXwTP4mwmMf2A10oxzelNRzs850rg2dNIzChYrm6/VyPYleRvUyL
yT4vcPXJkjq5qei9BbFN249S8n8IgyCEUg7GPY3LcCuyr0fC0Iq5l2GdwPju1cnx24owMCuT6aDo
8CJ1JBMnYUQOe5U4RJl+s4JODOUARCySv1Gk/GlH27zz8s4LnRauxilagFGe1E44/Smbh+G+NhQ3
sHMEbAI2E/d1anbf89iyaE5ny2djVJwfb/vEq9Y7LnwG+vyIaHNarhffNea20BfNCQAD9Q+olf4e
47Y9OJHbw/E8yCqr+KwMTp3tehBTbfvGGXsniKhe0lJWsstEI9dvUucwtN/eZtuxNpFnOsvJ68Hc
BvbcOTUncXG0QLGr+beeeOJPClRJe8TImXofvsf5T3sUZnxqaB1BkU1s3PscLB+csJzguMgGNPkb
b0KWGYWiNeZfrcConFwvhuMpah9xdwXIi8g7OCPTCW63FoJldw+4/y/XAqEIVAJR4oA9ytV+PZTS
L7nqgqYNBsXS34+Zvdw23iIPbon16/0dGK+6spDGcatAdoniwyZwU6AlJIuSIR6McObZBY5+i0Im
+MC8mOZQzE31RYyjEei4QLzV2+15aIdqInY53FOb49VJGxAsFhZBJFHnE5reBPgVT+dZFnnw+kF5
uYeZJRkNNwdKugi+Xq9lBGzIAFFqBY5XFe/yhBLHEvXlCVbFt/8wkmminGsRXzDo9UirRy4A6pqv
5im0Nu0+YlICqdFJe6uU0POngx9PjrbG7VtzZ7WuIa4WkQl0qMpuYpH+5D6TZ2fKMlRY83FFlhw5
Sm+v+82Y20elnclgcsGYo6UMgQqv8oQlMiC+CXZXSkL8xvBmO95mey6TJ0dKS4zXKnW40MSH72Z4
B6d6d1ZAptdiBr3GbUVh6RyAvdSiIDOMOVAJcCtFM9AXy5cJSLobH0QBu+PR5fNWbUqmuLlF4LQh
D9TaJkiyrPikzcI9u/pk+W0JEJSs4khdbfeQE1UhUUQRDr2i603Zy7JIh8Fgp8A0O6sWnIEomafH
opmSk64DyVUUu7jonZEdPB57MyUHWyMEqi8vxHzsThBWZR5VBCT4bgDwow2syOqmm9TuVpuVn6+f
vhdtknW/0CZYZaG4UaiAXc+07QYdpD/65HqiRFB23foussCKZ9kIw8Qqehiz0PF4u5Un16h+aLl6
JMe+N2XQDquJOY8FNefrn8BLOneaM6GJ3Dir5k4GgyR1FetWoGN2Oyv5kfXa3uVGPIkMJ01OGmGb
OfeNB/ClNa2gB6kVLC5AR2k3c9hF9a/Xl3d3aiwwKAO6x/jnXE+tLVK7bxv0pWE6N6E6pJU/OJMD
mm4q7mtNP0oGXpQVnj8n2smICa1B31bR1NC7CZQrU3NAoYVaPKjnsqQ4S+NA93XEQW4LJbZP2jya
j7aXiUsJouZk2KhLvD7z9YRsn0leKp00HyEeQt3rmeuAdCQOMBYqp06ELHDMX1LVoE2vpmstWmg3
OKorRx23/f28Cu67qw0TMiTX4xZ5X+Sx3vNtO+kh7t8J/dNoUZCTelr+NnpF+deaJ+VUOKn5QXei
/jKNynBUPdvdYc/YHXSr0D/a3MJ2Kgx46Q1a8F7e35R1nvyEuPU5Lhbt/Po67460oqMoCKKPta3L
a+lAsyoiHCmla3yKYOY99KYibhdEpw8+6d5QBPXrCUV7lU7f9dK2qh3PispQ+kxTIi1ciP5UCM9z
eij6tzvUevti3EkEuW2Kx41iijHlVspQxj0lTqP/WPIcIKE9pL9fX8B1I2436po/E3tQaHyRYBaF
dLuFjmaAf333C7EE3hczsQ/WbuciQCMKNVUsOl2E8zdr1y2apHDD1ZmN1PzsvnN+ulM3PCjA8GUf
zweT2lk/kw0BmcQiFeNmvf5UegEeUlNMMyjmRrtUOYQKjqH7S6n78agktTsWAA6onAxpbU+6KcRo
llXKtug7YPe17txJy3wyvCX/+vqn2nmVeY9J31bJSdwiN7eprPB0cRxiqaJvDPMM9Tb+aGvg0v2i
XzoDSr+bYiXp0VRB1f3gC+7dLEBBSG7xIubPNgahuqY3YiYmGFUnO4+Z2aGKIdEQcRX5pciL8gKQ
WGR+zL10V2VDE9J1yb+/vgR7i70eimdY2ep5c/1hpxoJjW4iWpaKKdUTxNbmLnMt9CgMlcLx64Pt
bVr0zFBIBRFJwXETBTkOYg9qVJLq5B5hFkoK4KusEcBIPwx5YC2tcqQhtTu/v4Zct8BfDaIpAQSO
4rEVeOYgb4VWTqHUEvcxgvp9en12u7uJVibYG4fcdOuVaUy1mhQt6eJUo5x7It1qLxPe8SGQZQfC
j7Tzr9HkdN8Ue9QOwq69sWk6uDyQ1GWQ772eJq4TY91yYQR1mWoPnjcOYaxr5cmzAa6jNz+G0JB+
pXHz1oIu8YHJ5uFpQmSXlvYmr5sW8Gpo5ptB1TnqxUnBvA+FASFtmpfw9fXd+5QGFqTcPqTlFCqu
5wjpSckXG4sAu5b/Vk5ufSjtQlwst7D+wz6lbKzSKEeDiOD5eiQFPn6tubUdlFyuwSAG8wMKH0qg
zCr6yJPz9PrE9oIsXMswX9JWEALutdfjTdi5wsjHoMRto+RXwbV3m7SZdT9FevXkIaD/ZQZ+Cjs2
VYJUGa2P5YydT16n4sDp5hlAtHm88EDBVZ5Hfp385jpIvQE+AgXzwCVb8BVEVh6aGkvhpdN+Ns3S
wNu30/sWie3bKsJo01NLlU1mN+jO55B24wKTGgstv9dXaCf444qkn4SwJdX6LS40qi0L+iXPd670
4xkYhxOoKjx5AfEfdds5vvOWSRxUR3Ye8qtBN7dVU9SDiECprv7pw6l2dHEBFWQdPAN7d+LqrAYm
kK9PRev625co6KbjmNpB2ujfeie1LovEu8lSswc0uI9ktdbjuP2+1CuQQ+R+QsB/c4ZmBZ4uigB2
oEa1hrR3rPtdaY/vUw2tilhtpjDORtU3YEGcRriWH17/jntHeO0B0z6nyQUY/XqylpcNDkonOOUh
yxFEIl3l9aG1WGlSXf7LUIDk1h4saKfNui4xXSaTklnQ1Ml0k1iAisn428dMM4+C891PiNM3FSc0
ZakUbmYV5Q1tVQxZoBZislHF+mPbj1qgUkcL7KY+QnjuruJf42025iowIEaBiQhKoDA0QUmeqCwu
oae4R1Yau1PDzchYYcY8LetP+ev5dF30awQFvSAWY4Qgr1tMftZCj/KLqh3eWWZ61AHdmxzFtBXW
Qm0GPcvrEe2Sgl0iKfmXsNtPZZ/qfkuHw0cx9K1AnfXt+nuozXdrhZf2TAn3qQXOVIrmRSDaajio
Iu8dOQpM9H+oIlMV2WxEIQatyzhQiMmhKmkknttDBte8u0KP1YuVEAAWjRfd13AxfuneJJaDAvPu
D+BW58VccTLbJrmIolkkAN+CXBbu6Gc5JljGMHh/EKdQwqzivNvGoJwRRi8CzU3zj28/ifR70Tnj
KYXrsnlTarNPPAK89YbrK7ThmgZVFxcJtc/A+7Ij8erd2a7u76w28sfbw9hlWlFZEaPpQkPcLBr7
xwWwf5DIsb+x07Q861QsHpxGs98t1nTUq9kLxOgUUOqmb0VBaLOnoCdooHe4zjUPpT1fHaufvZop
nzVEMM/6yMfNh0aeOnTZDy683XwChCVhi0PyhCfw9cmZHNGr3YR7m6f1y+8BquOZQnx949aDh+zT
xKSVuvPXUsdJWB2yW4vVHHUz1t28fWBWLPjadYe/sW3kGgqM+QiUfUANC3psBCubvvXcHuzpvXsJ
Gxp1paTAbNpW3ousr2kh4BFsqeJ/ZiG0c9I0GRpRpgypVBxpbO7O6vkhAUREr2a7havCTSOJY6Uw
u+y0THSe7GU+Kr3sbd01AliFu9fy6eZ1VGLh5VNP4tvq8WSs/O75HU1dXOCRBuhQnRJw2kMOumv5
pMhaHPROMf0Hh0meZ5VKJkW2tdy2mSwSN+6YalTaIm2Jf6i8NP4wjtWdUjtFAKUQzRG7b86qWxu+
WRYo3jR9dMB02vu+f/+G7aWpZm2aCxw1QdzjrrIk3YMmSv0GXdXcVzEpvnn9jtr7wNxQsNEQPGZL
bZYeTQLTdmJKxmZdjzc1Yns3XjqPn18fZe9to9QAVATrc8bZnNAxoWq54qYCCCfpbyQhcHFxywJF
A2+IhrcCRNfnzUVdW4f/tsL2N2uo9Y6cq4X4VTGyDtkHMEd3TYpm5clNDGH7EunGxK9smcW+BJp+
VLHdnS1xA2hbLgOIa9f3kdmNQ6GIjtKCNaIbXSIAsuAjd+eW03iQt6wLt7112JbsVkidRJabhc3H
2a4WejfBYqll7Gs52ieOMleBRFo2TIvVZH5Gk+r1z7k76nNnGCg3d9Bm07QVbN9y7dzmqCDe1nb+
pYazcFHHtLxHXKu8r2JO6utj7i0qRTjAAM+mX9v2d22SjD4XxxL0V991sbp81YZUotTZHl6ye4di
DWgpuxsadbjtB9SNaYydCivkLqvPNTjfd6NWxwdHb12l7bdbMzb86VYu6HZGQ9GZvTbTYUhq3fif
VYlqDLoCeZE5rcwAIlV6J2W7YOFWjAf4kt3F9Mh1VxwBB2/zWJt9rCdWUeKO1yfDrUgKDEpYjbu4
i8fTf/huvMp4ggKd4aa5Pgye1uKlGFMG9tqmDGdH/kIIYgjhg8m3j0Q+CcrdoMxGyXszUjdOmgcn
CCdFGK+nYayiu2FEH8Y37d64vHlWFlxwOl4wSugQba4YaPrDZNSZHcg5TgNpakqIpM38LsnJLl8f
audFYCjsetgi9NnMzbeyTUzqjYwaSVz3yp9Md6DC63ryT9+1SFW05ZFp6M5jTLtrvT9XSBqt4usP
5mhjnqo2V4pWu5XyOJaK+qWJvGL2i1E0412WNqjhT25nPvYoEaH5PY3zj9fnvHMA2SwcQfIHXoxt
2cMtYoNgmcoPiPrs6wBvM0R9QP/z+ig7pwDwPF2RtbBCS2Hz3gOBLjMdeYRAaFF6X8kx/d32Su1H
hCEHudDeUCZhIYJKIF1emFcVtSeMLJ3MwEU158ZwW/sDymgpHInhrervvH5EUpidgLCji7WtZM0q
1WUg+nTch2YJYy+CB9p3LiFTnB4EKzufae1TwGhfDwJuWddbxbY7ZDMH00CIJJ3OSVo4l9ShqvH6
Z9o5AARjXP10sCjM2ZuipNm7QErW14YUWYaa3jff3WEsf3uKeHL1VD69PtzOp1p5ydz7KhbfxA/X
k+pctHZrSqtBUYrmsdLH8VJ5/Rjq2ngUqOytn8bFyOI51EG3MCQeH2lpC80llIy0G7cd+rBFwfdg
/fZHWWkrsAoBYWzWDzFplLKIB4gE4HgRkugPqEa/1dOBbUeaDT1/vas80sDrZcs9aSPLRj8lLhSJ
ssOwkN0PKrqs2a+3fyDMyLnkeZ5RA9jMp1JXWfOS5hXqi+Z7tZpRHp6T9JTbdDhfH2rnLrSRkYFC
BvOUpGszVFlV9HIEkWSlFZpvxA3iwBHCNEri/DCUIjF9QyzqTddP6WWwBPHs6+Pv7cX/M8bkLl5b
09eLSozluF5FdF6Vtnrxpu5rjSS77ifGMn97fai9XcIYJg+1hvvHtq+qRhXSqS1Xrtl24tRl1Vz5
ZuvpxcGU9pb073H06ymhjjO26UIqYM+i/+kgGni7zC5a/05WnFtnkZehbKwwUerIn0YcWF6f5u6K
rrkOrrGrZsJmRWXW2KMU3PkLknsPeu4iaKkuM2B87cvbRwKfvIaRsJn0LaNhWha6JqlOA67P85uq
7rxPiSBL16PUPljT9WxtIknms/YVQV3Tfl+/7V/Fysmb3LoQ9PryuSn+9XpTvbOkmv+KATTcgZ4u
31uTcWQXsbeSNCXo33o0KHhIrwcVwCSKzGBvzlluoNZPU2SoInnjgTQIXl/KnUh5fV/WygpeRmzR
66EmQ2u6xRjMoJUTyUwe9fKS1nWBSrwTnTtpNR8avVT+h1/NUVln7/HhdaMxBKgKOPtm6E7Xm0FJ
Enqbua5fypqGT+WgVcUbYYRCrbqDwHJvqoR51DLUlfCwLaMpCJDNNsE5Rsq6dYt/LMKDU9QFlRGL
tbeo+7WE9pMmsj84GXsXwMol4otiHANh9HqRBzyi24WjFzAeTIRpSkofQ6f24PbeG4ZYdq3VUXCj
Z3w9TFua/+dbCDa1NH/VnaNdmkKbDyKTvRNByEDNFdkCMAabW6ZLMPfGs4BjbrYf6jK3Lo0olQts
a5TIaCOcMuTmbl7fpbsz4zlin0LxgW57PTPZGLCFUYYP6Aris6p3MhwW79/XB9mbGI8RtHlMZFfb
x+tBhlpJkKLOnAAVf1ouaIwj3YHuJvG58NOibPy+To+YDzszWx+/Fe2L2I+7hYsos6bWKnKxKLr2
/eA7mdrcd4hZv73vyDArnJiQH0ThZm5pEiutUlCvdzWh/GkQMvmqNc5RN313MnSNwX1znYBZuF7B
BB1bI8kN0sTGVm7sWEE1rO1782AHrj92cydDYdVUfS3UAifbTMYs/x9nZ7YkN5Jc7VeR9T0k7ItM
MxdYMmtjkcW1yRsY2WRj33c8/f9FafSLiYIlRI5JM9bWzfaMQISHL8fPGSs5HWjDGVaqP6Jx/S1k
OPtVHWowsE7Jaygtvsizk9+rI4Sr1w/JjmtmZIpeEuJT1DK3rSSlBhRRQNbtW33k3JcdnJD4EzRR
WmXWrd8xpgLFguiGN2jbWW0ED6eeiDZPsThv4D2xAtUoaBfLQ13NB05qd2ViCkdohJIcbpLhsYui
BYyl5VdNDVm51bxbCVv8YU2OFN/3jonCcAAEAhYv65a8Qe8k2HidkH5G0bSw2ErT6i5rjZrB9W/1
XEJ/cVAoMhE1C9aa7bBFPsnU7iC78+V2QjdiUeOHsWZMK1ms8SavmCn2IR7V/Ab20NyDwVd9M1p2
fUqozUdeO8FW7Wamdqhxu3uAwRJTSJHB+G5VnRW1a6R1YMIHPWLpS9bGwx0pcj24zTyEJ/bDdl4J
vi7FbTQ4Jj0zExNs1zdn73NTYgRlIyq5EHhc3tUqbZopz1rgFiQCr+DjGiBQNudTO6mHsfaOZxVS
7eL/8Q76NtZWEiMcNAoaVG1j+7bqK+m8GEPrmRy5T1Nczp6KBNhvnGdydAFCI5LnQF0uUE7NDiJW
QIVZZy4f1WmGJFfJhy8FCc3BQdvbS+rRVOBsyLeASl2aagE554ZU4hRUm25YqIbW35maF+V5aFpZ
P13/cnvXR2OwlpyQETHACJfWRj1aUhRpLIqbipq9ye26Nk56Yy2/MaZBwgndFQAiDsjWIwztuEr0
X5kRW+vXVqvYfzVap/99fTXi127vKDPt1PIZGH7Z3Ix602nDEB8nUwu+R2JEeRPmlunFiQpl+jSj
VnLd4N7HEkRlov5ArWZLuRCGWeQAGjT90mnNk1YAo0NkbDghgpb9xh2ja8xXh91I1AcuvxSt6VEp
8H9+KGnmbddr2U07NmNQ2fERmmnPpfxsanPaIei2qrZxTJ+4PQt6kz6FOfefe3hi/GSaHXdalRXK
m7Z3i9SqD3ole0cSsB6Uj+ABcbib1K/qoYo3aHf5eqcbTxDbpqcCWeSDKHDvy5GLESpRuuQTCjfz
cy6Wk0NPKdiKbInamyWEH10Covgw6dJ0cMd2nw6DmjqN2eeUdvPp0qgCM99EoIoaJTRu25ws1lPl
sXVcCaps0x2bCP88R5SPH801ShA0mFHTds3FVD6D6J/PatlM3ycEXKqDH7e32xAKAQZgrokMavOt
O4aYckUTdX+9qD8sFRgPQL6/AZphZpoSGlAnkR9usokorpFhR0SEIQUlDCy9+1rJjXQTKfAn/fqN
FCORQiKYGf5td4GIfDYmFWikvEI+E5hFm0DDKCtVzuurOgezzbuniFKdAgE/Pm0bwaljOddKRptf
MZr4CzJfyk2ay+p7GGfNg9L03rvHqhQqByox8TbQkZmriPtCoGSYJA1UMl6/tCfq0+qCuJI1zXeS
GUsfru/mnkPlIWJymGxCINUub4mylFAFDfg37nr8MBswAeNa69JtnE726248QsXtGiQaEXxjAiIi
NvynaxkOC81zeN19SYlkL5EU51tjMdgzdlr8Ka60owbR7q6SRkNHZ0Hkti2HtmMrOYtMhw2N4P4x
13rjgyIVw2lcEfEOzAaRJchRtKNocvfW/WR24xEMJlv7puY+xJOsem0Cb/04Ia/2G1+P2I7DIpoa
27p/gUyFirQPrxOJBhmnoSxU0GLQJ4y2JKNHbginxnWbezfCBMmlPOdseJTLD5i1WTeC8qFlCSXa
Y7cUWhBNuvUqs+3k4EXc20SwoFCOECjRm92YQvwrHGfaT74xJBkiWjI4LncooBE+2Me9Q0JdCzpD
4leGgTaGFrpNpVIw395BlG65ldmvp1AR9GizWoaunTvwagxN/+f1rdx7hi0wsBbgBEG1snmiUPhI
IsHP4MeMskCT3SPC0aZgMeJEu0dm3jyZ4CY8leEa5l5158Dh7KG+6ToLFhTmBXgpN3cxrnJlWkHg
0GFsIttnwKZ6Y8SrnLr11Cut367j9NDrdTu7+jABvJyAxk9uPaBF6dl2Ux31qPe+AyB03JEI8pAp
vzxbKwMDDcIYnOcq1x7Ac0cnUmaEXXu5TBF3aBRfS6TqYB92rYLd4D94QECml1aZsh+noSeoTDVZ
VBQr7Ueazek90rvrYwV1oMt4ZX0QnuxuPu8K0HRqE4JB6NIqnSjJ0JaEwBzE10lDncPryjZ+o5mL
5cVghz87YPQeSh67AAZsk1ghTD7ZHSIS10/h3i0T40eC1QU/sg0QEJEyR7mnqFSOcXgmV4ggUoXh
8nesMHoPrQvl1BelqzkHujuQxiOGkd5q6pQ/IKV+RPQr3Oo2P+D1BONJzA63+mZT51TStFbkB86U
d1RdTPOcztl8npDRuu0Hq3KrMFcCM63l8/X1vSA4pO8msmNQhRRuqYxsXlJrUPpVr1EPs/pseKPa
kuyFebF8jFAhHAKJae/hnGWaWrujYU8PWsK5nmfxwYvZeKM/E7ld/0m7m0HHQyfUhnD9BVl32EDr
0FkWsUu4fNNmGYpWgGuD4qr1Ood3uoLGLOG3/jC3ynqwH3vvPHkgpVGq2PT2N1e5XUtFi9bB9qWw
GNJHqe5yPy5V6XWkZ834WY4j/QhmLD7u9uOLrEKF+1BEa5sWAbEVMibQAPpTGDrGK7W3rCe1geHp
SZ0b9U229G3QGY12kM7srBSAPw4L0K0Y0BX366eIBvcIsXFY2D7K6OnrXOX6KmtRfO9a6dNqjOWB
uZ1HwxYQUNovlgLYTL00t2RV1lCA4pwNmvkmR4fNnxks/QK7FHJYy+jo9zDWKO+dUs7BlUvGgePa
Wy6lmedBA475lgF4yVt4XHPdFq3YsHalEdoCN6OA+mVtB0eEVPb6/fpB3gMWk33T1xYaBsaLu9UW
6Ao5bW/5c1fHH7tmVM/WlEVvmL4xvyfZgBq3iaYq6pjSN23RepS0UvXATe7cJn4DYBwon0F3b7vd
nZkucKIsVDytcj23Zg23APNoN+FqFa5pMnrHNLpVnDJUPv3r698JuUjf6OkzN0OStSVoGeA+BiiN
6aVIlrdNX9sfmVy1b5XVsf++bmpv/srGjuhoiH6NLLbhp9NcIGaVxZCb+KNTp4+EAc4PSy0YsnBi
tRjdMFXUimggax9RhUX0ZpFLWT0hRQR5YikLfuakRjjMy7sixtW1KvI+13/iznvFL+QkUDrg4dx2
jk1piKFGT2wfTaMFsb22Lx6oHmsH53zPDOUygQjh/7RtObgxqkKuEs4c2vBx5S8IyI1Bk6/5u+vL
2btP7DYIL50K3Ys+HHr0ae9oOV4LNqPIQ4CxeS93aojeJQfZCqO31+3trkvQQwqsEGy0m3dK0bJy
sW2C6sReyj9BG8jfLXM4wrrsrkoAnwAbsyZr4/67utTlxYLFqVjX6VGvkI1t47XxG8nqn6CrOLoi
O74fXRGde0mZA9jExvdXNj2/NJ0tv54GKfdkODfKk2bEyLXHK7Lt50oBvB4g2BN/ur6fu5apU5PP
wvRnblmtzdo2Fqcjd7ClLH2/6GH0nreCg6nWJu9+oVAxrKTlwCXsvQL0eQR1DH3AF8XCsSEIl1KC
9np0tAFg1Nq9qpEyes0AH1O3CiKEzQlq1fhH3CZO7NF6XX6jEmNT9aK0BWJcSElcugpzRcO+kaiZ
653S0GySy+izg+rz4upzczRVs3egKGMBAQIpS9lgE6R3jjEQxBFe9cgPn3QoI93QXJqHMgq/rST0
B/u791Vh96LQTOhE92nzytraNKk0dW1mXLUHVEXbm3KQXxtL2ZxRrYrddmiO8J77Jsl1oQMgH9gO
roS5ZBYUCG2/hV4MfBN06F7T24s/4+e/VGZa3EfRaBwgkPesClYgIBVsK3f18iOquZ1mSyzTXdIo
TxRSLAWSEfW30Zo638zaMD1U1g5JXfa+5k9Wt8Gyqc4JZGZ0JaSlk984MICd5kJevixoc8seoc+k
usOgUscwE/NRUgf91KRV5yv9tELbXoNyRAhR+8A2du+itFoey3zt31y/2XueEm4t6F7At9Fw2GyN
Ji1RV9GE8OMZ+eTKKcPHbph/lXiSvIEpJUtcZpunZpsYIZkoZwY9IH+KZhDMRal7coaUMjFcf7q+
oL04gmkMKoy016iLi6/y09uuyC2CmT2RquKMvT9LqBCnVMDOkE8lB/dnb++EHtGzfgJSp5tXpjAJ
0srMBtKb5tmpGUPplKvWeHB4dxfE4/wM3ARBIH7FTwua0wwNG01U2YrlB4A8JBzb9Qu14CNIyZ4h
0kmiKpWQiOH/S0O1rAx13oBWk1oaZ2GmTZ5ewueURUT7v/yRHLg04fqhMMCbsvlIJdLV+SigjhVD
ofedBrW3Cu7cY1SxPYikdlZFjEd4wxaSuWz5DHQ105lhBzy/JkkYlPWQnSpK699WZOx/wxQZOZg4
mhC0CTZfKhphDZgY5CXKsVA1MOwYNTJYDbpUOar47nVjyP/EHI7ArkCEc/mxyINiJUtry8+RTzor
aiN5SY7U1zJGg1tSY/bmzGqCzh4XN1wixukKpTnHSMK5sTwstx0CIweImh1/R8PLpP8goiEwbJc/
abFLtMJLli8PCQpL5sgEVqUQH6tm4hnToAbXD9GuPRA89EhNhqO3wStPdroqDfCMeJIk8KOKsQYL
qkMfF1Qrb8K4VQ+i2L2j5FBj0OEhZkp7KyMydBq0hyNRkDTV0480raLbiUggmAqnOQD0PHd4Nnk+
RSRdFIWFAMF2M7MpDwHt8WRJSoWIR9WztY+S0nawcNFbf0ozyfw7Ubt28CXcaeiuRNawvcBZ1TAv
mM6juyC90PuFmjB6PHVW/ZZYWEHkY20L2e0MZ31TT2AcvXpVxw8pUxAl8rE5E+7M6yBPmBPLx16h
S+VjmgvGEVkeehXZwS42vlfKLBtulMNjgf5ulkQM3DYjNb2maZ/ytR5+qHObo/Jbm9CYLUspN57c
9tXiaXGTPaEVO9RnqPQ0OUjRvZB8sy3ad2mqGn+tTWW+jYvIedvGYbv6HXRjRz2Fl5Gl6OEhV2eB
h+C/RcDwk0/VB8hHDGUEnmCr9Z9ds/RBkRj9uTGM8uxY8HLWDtFtn4YKz6H8/lcPrrDO60QIJIhW
Nt5vCKMhrDNxd7swejU7dd+5pKPGK9MYO92bYtX+/hsWQRahZwQxPy/w5XozNIQqxWJo2cYhP5qg
QLzF1Ko3ihXXQVf39oEnfBlwCfZsHZwR4+gCyXdpr3KMWF1G2nw9ihJwmMT9Cf2F3qsQtSCDVuAx
Zm7qYFtfXk+M0iFCHJDxXmAal0adLI0K9BUg1e3M/GO/Jiq1yNF4DEEOH7zJwpNf3k5Mwf9D4ZFi
MsjPS1NROkjTEpJfxlxGr0ik8DVyMsZBzf6lg7u0In7FT6c0WbQ5KU2q5/UqWXd5Uw4PVqblXjzK
SJpq8B/9zmejBwWcj0Ebns1Lg6Gt5NKEhyeD7WGeVtfcA1iO4mvagvdkyvU2XZA/vH42dz+bAGEK
8JvoEV0aZXpTMxjpoS/Vx91bU0f8dAjH4s3UHA6n7JmCCowZCyhJqUZskrmqGfpOMrj2g17CVqKP
jQeXpOnCDnPEarx3AzTRbuA4Eow64qf89O3ILATxBQCvqEeAtBwNx6MpF36w5ah+Za6T4Zp2cTTa
vndgqBrRagHuLMQxLo0ma6O1q8pWImJeT+dZSdqnMbfVAK6ApvdQp4WP4PrX212nYBHhVYSRayt5
KsPn0Xc2gMKmSdRbWy5Hn1nF5qFYGPrRnCk7w0tQnX/HKCm5GNClVrq5fnpvJ3AgAXvpcrlieL//
MjjE3bEk9Z60ZJOXlcrRQrd7y9Qzs6sitGPSG7e9OTuQzDChmGVrQCW29Lssinw9LGOvLpBVUQtn
PSjNbZ+oZ3sErYwC4D+JXS+/ZZh1jryMyRpMWd8+iZ7TOc2m4UsWLs0d2EH7XKeR/OQ0VeipSgPH
z/U93lsvS+Z1FIw7L7ypVQ90MsyZ9VrxFyttZwSM6U+a+nSLTPmRwtDeainyIN2L/wZMvNndmtR0
jWkuBVGo6m6+NPFdWpdyeaq7pXmHfDmzeMrSfg6HOX/oZ1v98hurpUfMfC2jcUTwl7td2Ohht924
BhQobKgnjMzX4z5/ZQ6Kgk76cDSi+aLaLz4vhIDwkVHIoy2/uaqTM0tC25rt7UvlZp1W67tIys7d
0CuBvhSTL9WSipBwI9/rSha/i8GsHUQFW3fIb+DuILZCukLD0tg8mDNdjY6PvAYoLC7+BIzCS400
91JmlILr+7tripNEfgBCi7r95f6uU1SoFU2TAG6U4VGPc/nUl3L9YZzLoznHHVNcFy4p+SUd5y2a
ce0Tw+66ag2ANZpvTa0gNZiy9L7IpIP92/o+9o+KCYxUvCXgipzNoR2jVAK+EcmBmpuxL8kr/H/z
In2LCOsfU6gmNbfUi+4gKthbn0mSTmjKf3g2L7dSowKqlgVbaXWy5YWw0LghXdDbJrXbg6d575SC
KOJegJ5gJnG7QoRkUslQpDUYHTHtMVvzQmEgNW8KGh+fFy3L/1rtxYKM11BPylrbMmQ4MDIe+KKd
jRZ8qGIsF4zMi1kNgwlSu+0lOeiz6aMU6dKdQQ0NUtZyOcXrSIOmZ2brwOjOPhO/iiISRIjMo4i/
/9MLvhZGjn5vpASkJ8pZiSLpFBtz8nYm8z14z3a8H8kUfQQgA9R+tyN1RUnlXTEzJQiVxg5s/uts
K5BOJ4W6BI1WDw8OmlM+QhylXw1zdpC4v1ypINYQyl3MIHNpNpdTk6pZRtlJCVpTIGSKKP4zcvLW
X6J1vb3uB16+KmLamaRLqEpQt9i4vaRo0xYNESUogCN5VpEPd4Osrnd17dSu1nb9h+v2Xu4synV0
VClwcpB3mNVapgkhSg/mhPPbytN401n9X9pQZ28Mparvpc5R7mS+tLvWZe5ft76zsYLekmiTWXzK
3RsHoYZ5GFX6KPR99PJeSuK/C6OJ3lhdJp+uW9pZJ9EJUEOqHIpoIVwe1sUcFnuxcUVzq85B5ajZ
W8j3l9vIKCl4L313X0VW4kpqWvl6OjkH5Yrn+YyfEyIaYPhayFk4qWBWt5iUoaEz35XjEpiZGmtn
zQwz2SXjUyEtN6P4VUcxwvEiRs//smulm06iJZh6idynTzmpU/G6XeE/cWM1cmqvR0htfp42We57
YvX6fjCLnhoWZFXJbd6lYes2jU2lK7OG8JwXU1kffLqXLofmBB1i2lisjW7F5YbSHW+UqK+4/aFd
nRFxmwOllsXmUTfJoxrJsDmszB/XP+O+VW6gKugUASxdWi3aHE5rGatJMahnpuymc7+gMeksZf93
O5O2I0YZf71udOeUgjW2BecnTNoUJi6NmpNUOgtqCoGRh72LoIZ2axnljH42KvC/YQqBVBjebbK9
beAOvk9rzd6Sg6Sr9XMNAtrDB0sePJLFwQcUTmt7IomeyUmwAzZn8wEhWi7KKs5kpI3tzNOSdDmb
oZ24smSbr53QkQIzae+p37fBr6+ReI7oDpwd6ILNN0ThKl5qcH+BPDNOaKp8TSW2rBMvTHRw7Xbe
Z26bECzjiaJ/s9VgqPHogGdSIhCGam6B131eVqc9FSW9jkyem5u+7du7WQMV75Zt2njgLfuD9e64
dG482TuYePKiLcAysSKTMcqW4yPnq5cOxXCXjGn8Vwsk7KFqIHc5eJh3DAoWFUHkC0AIkPzledXs
KFK1plmCAR3p91GFmGUYReVtoqlOIJGCHth7eSnFZCMNJSIXeqVbrY3MpB5H510ObDOJ7qXSHoCz
aSF0DLHZnap8Ht8vnaW+v36MXp5fgh1KWQwbAYUC1n25Sn3oNTuu2NYBwJEnCltewZjgx7hsy3uG
Sr4hjgjwzJAOGoIvvQG+gC4Tm8vnJP28tKtlBHVLy4upGp3zlPUZDdosye+SLI8PrujOxl6Y2lzR
aB70NKvwBo6dFgDaYKnMI8N+LbfadFrDuvYUbT0SIN9dHzAjmWltQSi2adrJ1aI1cc3XVCo9/RPk
dfHdMnhPprhwDm7GS1Pkkzg5wQvHLPM2ep5qMzL6bkFmkrjPWygUvVrV+K1eW9Iv+1WKPhwXkN1c
Q5gNLz8aBBqJ2bUr0L+wzb0CZs5T1dm6ayWS9Pb6uXwZaQgoBr6GOy9oLTavRZ1AicjcGqYsdbit
p7F3JastTsqcUgzhPLpLafQMAhQMvyPbeL5u/gUEFa4hWYezlsoPMBim8S6XOg3FWi1IhAbymjS3
fTmbH+PR0lyKRcpjpfalR5DU3ZR5PTzxiK6nnkFKfwRukHvRTMfjwDvsfWSw7Wg106sRRbfL34M8
tNmGMKQHRb1OELYU8geaI3S9FDQPr6/95X2xFd5NUlqcAl22zdE1RzMstDUsg8jQSg8iy++TWTt3
6dh3QTVq69t46Y/Q6i/dkLBJZCniVxFfXi5Pzq2wyQnugkwKIz93JNU1pXF5tWT54CdCCbBZFvXk
dLF1cHteunl4MKDZ52sz2kYD99LyCsYxKkq1Cqo8NohcFeW2Tu35LA2h4q4ESk+/vrukl/h6QgaB
c720l6dlWPWKXgVGMdlBIluZBxVYEthrp9+kbfaJauZRy31vjRQVGS4XlJg43kubGUE7IZ9cBWE1
q15qNTE4o5jLJM+pF1W2eXt9jTuHlbD2f+1t/MRkWJ1TJUoVzHqduGpTW6+qpS/Psl2bB7HJ7tIo
cqHRwMNJbnC5NLRGuzrspirQG310If2kiFDW0usMsgzYiZ1fr+DhFEh/IOUlEGFc6NLeUnV5TI7C
Vs5ZdGNn1Y8xq8rz3EJN2Q6Gc7CTe/fiGVWAFARx89bjdqrZapk9lAFEZ8bHiI6/51hJ4ldof/ld
o1ivjK7NvCzVioN7IRZyGdjSpIN2jcVA8EZr4XKhOnPOec7IThCHcfea2fTlwSzG7KDK9AJggJ/9
yQyIkEszUV1ri7IYZUBbP4HNuY98TW+7BzuMnkK71O9iq4iDGJC010bMZcUpu61Pw/SAjlxPWD/r
B2OKeyeK/hChH703qPU3X7i1a3Lt3oJhfl2moEl79Oi7ogAHuU4nO+6Papa79hxCBAajRal0c4K7
wUTKlKGcoFXt7Hshj9aftapOsjcuXZG5cVKNf12/nvsWSVp4wUVhceOCzLTrSdP5tHPT6W5LbS8Y
krA5KfoSAUW3j8bZ99wBnSJRVoM2hDT38hv3iw7+19RL9IBt1Y+d3Pbs1Slv67rpD87T3tslyqQ8
JjSLmLe6NGUP1QwRic3Hs2PnlT4tk9+UlfUu7IrpAfovfN4yAH67vqE7VuHdoi0Fs6ogc9ps6Egx
0ppHrQpgye1uq3mUbooRuGxFwO8Nlal4Kd2qA6PiAm4uqOCxgKfwuUO1ZXpMQeemq5M3Qa9YIxUN
PXyVlfp3Y9QGHxmV6S421OhZqOa+m5T84JbsLBkiJwpOvCZk9Fs2yw42onXSoDJTpnDwyoa5gcmJ
IERXx+y9ZbaKl+jqkdDji0EvXmlYiCgCaYLD9sVGlyWVNVOrbR+gcG0GdFJWaIGb0fhGbKzfRr0W
LkGBdNzrYgY3fL+kffinU0VJ7c+mJB28Pds9EL9GeEfopYAAIuR2edgWnXZnkam20JhcbtNuGIK1
bdLA6BEqnzJYTMOqOBrL2vpljBJ7o4hK5QZIwJY+BDZYyYizPPStOC4/stvlp6U9nAzfHq5nKwCQ
QOxSQn0B0lNChxrYWIQQ4BTagypJ+ufCcTo/1KLhdm7H/NRpteH2SVLdl6N94KC2DkNYp6IpasS6
4B0QG/9TTVwbBkOOZ93xo6FeH+JSu9Mi9L3riWL19Zu7Z4mIiLoNQAQxEHNpaW4rbYKUAuw3Wc/k
GiUlKZdxzOazXK7lAZxj1xhYHDE8/TzktDHWOMa0rirwdmPNOk8Pzdab6Iymnqauy/vrK9s7J2L8
9n+Mbd7vzlmHRRpAlLd9XQN5ttuzBUzm/BtWRDZIc4SwaNtSKM1FU8JRIG6ZrDmpSWfcxHZvvb1u
ZXfjAITQoead4Pxfbpw11eirgpv3oTksnsIp+gAebjgtKPIerOdFqUscPUGOCbaHBPRFKwqmC0tN
a40BVlCqFES1/Eujl47HIzLc122seE0IazY0tN1Za0f7DYHSr6LXn3/DM54DbBM1001EMNVNkdgd
+Hz4IpO7Wc0UV1Ya8xZi68VXImm9k3p9Ong5t0EBRom+GPgAwC6wHZs715upHstJijMz68Ev5Lab
vLTEk4ah2p4lUtqDj7pnkBBaNBcpnMLScPlRGWsJkwzWJzrQIfNODaOlbLfq26sp3SnpoeboziHC
GjAqiEAJtbb0DGOU1+mgO5AG90p1Y9XFeBfri3myiNoP9nLXFC8U1R9cC8qbl0srwzF3ysm2/VCd
Sl/RatltKEefGp0pv1++GtRDBWG3mDMDqnlpqptNsoB8ZFVpM93GdfStZhjgSelIhK5b2nkSAPxA
qgObFFIo2yCnT6VRQfsFBoE2N5+WUW0/0Q9OGGYzyvekseZ9Ga6RJ0dTSM17ig7M7+0pEs+8R0Aa
QXNvfEDYLg2wbZCqBZW1k9K1zXmys85vl/nb9YXueE6KaZRgqTvBYb8FicRoE1nzjE9zCuabG11y
PquZUx88BnvHHygad46RXoEuuvxwtVmaRgsli9+3U/Gub4v4NonS0dO7wb5RaN1511e19/lAgYou
BXPVsHdc2hsQGLVWg8Zr3o3Deakj6XuxmPmTrJR6ioJP3J3N0S5fhebQfCqtLjqSXXmR6gkPI/gx
xbwrF/BFqTmZHJNCr+Mzgi9Hp8loQy9shvwb0HL5QxvX5SlVoqnz+9rUZwRtuj5A7NB5Rzu3QP3H
SayPiRONv3GwLFJrhANEPvSCKCGkwdeXqwPn66qdmJ9ZXFuDeaihI3hwWYUP/Tlkf94BwFboRlFU
fAF20iPZTmGlcPy1gXsAT1c7T0s82IprRMbwWKedFgyNcXSgd3ceuBM4Z9H6B9Fx+e3xs5rdMXTt
51WcfEgbNb6BtKp+3cSReSYzqiZXm1WhlV7LkRvJRvkh6VFrB/U/rpR35aH6JhtFeISh2dkPLhpF
TfBBvD7b6kYe6fkwhI3j261SuT37drN2GIwXCp210leJ26Lqerp+E3Y8Cb4ZhRFR4BRVnMvdMOom
izK6+T5TlSvZgtYHk2GMCAnPq3/d1M6lo3gCusNEJ4avL37KT4HsZIBWVwreuCmR2gCZbXAPZlcz
XJ31Xk+acGvm5Qe9KfKgWOGyvG59x5FxzBijxI+RmG47WFXU9anpxI4PYFG7adFwJ1ec4gPHsred
iHhC9iHYZcgLLteoj+aqhRnvKqPzX0ujjD5EnMF7ZFKPBqF2XCaAKwETFBy4BGqXlpqkieayYA9H
kGte1cBgU8Gu6llrJ7S8m/SgEL5nj0F5HnBSTcZRN2+rnDRFK2udA1alL5hVz953qN2fpaYqvTrP
j1rJzx2+jXtA7lV0AKHpp/C0WV83RhkfqXX8oYzLUxInI5TMVuc1qlrfLZ203sSNPbotcpKukPl1
E0hzX+Uax9aZOvNmMMzvEOyp3mxSREd7bzrYkL1PjfuwuDt8Afoylx9AHcCmOk7uMFaZaBznyHxq
Cz13AS6GwfWze2Rqsxc5r2ZXlJiacrm4TRWroGmnJW8MqCgOLunONSHWJ+RlbJB+79YLxVE8pBPM
H36jZ9FZX0tavqtUHVyTncNEjgRzJPQDsHVtGTUiIL99jUAoLK8S37Vc7ci1ok4Jan1ibqm3zb+v
7+C2dCzcDfiH54KbDBRikwDSeV1D04SzKkRp94NiU4+ywvyVVCfLnwvlv0fIFnq3XJP8YKU7n44o
jTLfM0KHsaLNKanMQnUmg5UKBQMbrgPXoZn+qEdNcVCF2l2j4FvCoBAIFJv+k3+Nl4XSqRqF/gjp
zg8GMGBbiyW5bGCRbtI/FyNSH61WCm/bpm9P1/d3d5kICovROFAm22EXIW6jWXCEEOSn6sdmAWe0
2EaYu041Hg0S7dnC7wnwBdzHYHkv11mllraYs4lnsAvVRQnVvkuz7M5eGW/69VVReBGZID1lQrVL
SwgzzOSadQgNWtJIAeUeoInDWFSDF2djshw8UXv5NqAHoRMC449gcLq0JxsJQsR2HPrTWFGudAqj
/2yq6YDily270pox0hOaH9e+yRFjKXSvLLv64MDuOAB+g4BcMKIuCvGXvyEOI51BsJI1o5nzCebn
5kNDfnGw1J1gh+o+7WGKd8+zfZdWeDilyqwsCndjIaeBXcQVk3VM2DSD4uuQCxknSemUX9VFxQ1Q
NOGMUtIg4tyyLspqlWWJLof+qrTGZ0OezPfpFL3/5VNzYWTzFZ00LtdawcisdSEjJ1w2tYqjU9FM
09/XTe0Fs9gSM7Ywt0N8uHEvWVeEmaUNISTkS3GXRbPTuoPV5x9UNVu/KpKZ3C3SnJ2bSUs/Rmo6
e0Ds6vius9uqcHsZMPw4LtXRIRJL3DzeBApUTygEgwnfNjmkKdYGfVVCf4iV9EwJdz4hkieEl8LG
zZsjSpW90yQYxshRRad+m7XYizIaSAxgTo3iMHNbRo4GlzLZOt7SMbPfzCPVqkcgFN1RnLLjjADw
EbhzX6jcvOgml/rsMKkh+XaoA0yC+v5d0uQNolnZov96xPHcJ4dCXOBOtpU/SbLyadJ61NpzpfK6
rJEpBydNMClFcnv9YO19QNGS/x9TGy+gMFxvV90kQa1VaH4+O8MJetLx5EhD75UkaQf29rbRgOEM
nAnkGOAPL/2B4jTh1BiLBB1OQ6c8VPTvajJ/KpTB/Hh9ZbtXRpTSIdXl2X+BMR+tOOoVlS+2ONXy
ddXgB3U1uf06NFATz6qpvhNpO5y+eexCnGHdwnmiu40MOrajkkQdUm/8679pb7cF4JVanMaY6lY8
XAt7KbckWfI7y2GEi8nD8XWDOptbwu9wy9ju8Kva7MIRWgLTQ7ZJvr8Feix53UjyUkkUxLOeSNrq
vunDWAeoYT2ujlH8hkuk2gELEUVcqkmbz5sMIQ0FJWXP7bK4SYsBPRmb+ZdE6F9f38u9k2Qx5cOd
BEX8oulJSJ5lU4pHZGg8/JCn1Z8AWJyTYkW/c2bBYDIcQReOeGvjexUnXYvEnCV/nVXrz2WMn1q9
nfwkUY+Gl8W/aetOQVcApgcVBPZUrPmnyG6x4qxeHM5HNqudX2d654bSfLRze6eQUjCjSWyc/YI/
nhRzpcrDHdTNpT3b3TR9Ah4YulLeZ6coY2D6+pfaXRU1YUYwAA1b24xckq1hmQRV45BVsj9bafM0
LCmA9OtmXh4IEhnQBECaGOZ6UVeRV9gKSyiNAiM2q095C4DYq8ulesrite4OoqcdY0RNDELxGPE/
2zMx9+qM7GYVBatSrJ7WO85ZNkLLGy11+u9w/z/+mv8z+lG9+e/v3/3zv/jrv6p6aZMo7jd/+c9X
yV9t1VV/9/8l/tj//8cu/9A/X9c/SoqmP370r77W23/y4g/y7/+Xff9r//XiL4KyT/rlafjRLm9/
dEPePxvhl4p/8v/6N//tx/O/5f1S//jHH39VQ9mLf1uUVOUf//pbt9//8YdAmfzHz//6f/29x68F
f+z8oy2+lsv2D/z42vX/+EMx/p16CvkwyZ5KHVMkQdMP8XeMf6fEJXgyLDHuQ5cTI2hy9TF/iz9E
MoFD1AQjE5WbP/6tq2Bm/ccf/4+yL1mOW9e2/JWKmqOCfTOoCZlktuobW54wJMsmCYIACJAAyK9/
K0/Vi3dtR1zHnXhw4kipJNHsvfZqovT/4Hy8coKBs+Dcx0z0v/+wX97Q/7yx/8WX8V70fNb/93//
XqcA4QbDB0cgigU0ab+vji1tRhlCJF82K8Jb2kIn3CKhOGo8uusjF6ubJI/dd99x/Zf79ffeEJ+M
p4I5D5AvgG+/M4xTqwcI59CBarB3miLtPO9jSuYmrdpQrgsgkySfj0s2Dz/0uIx/wzb/6Gygp8Vh
fJXyBihTMcX+9QSbIy21TKgAYSsV0P1QFoVllmixF9rlL/Pqsx9RsPJgh/4cdIlZ+mI/ay/6Dzs6
/B2QhgOeAx4ArcDvTFbjCQYWO6ElpVt89sKh+xqFiz0tnSN/szH7/Tz9R0MMmB+gA8aWye/5KtJK
uxmiaTkgy9A8Z82a7eKhoeRmDgM8cyNid/8vO+H/L7h/v8Dw9cC6xWUBqi5m0L8+Zu2smxePDuW8
MdsXUkNUe2SzyVHr9zAVgG+3J28BEXof//6Dfz/3rs8VZkloGFFMILLxtxtK8yRdAxjal4Q3ClEE
jjb0FDrCVAHO7N9Mf/5czaiSkBkBOjQWE6hbv35Ns0Kq4wawrgfG4rMe9ScFd3+pr047ofGHmqyb
KiiznP9lH/25g8EaBeUYnEcoiDGA+/WT5VUhsA7hWA4uic8GHsBVa3wE+LT0c1R+fhyu6+rfP9vf
70k8W7g2oci4oiu4KH/bO27zloSF01hKTDw/QLfESqU4qf7yMX++QkjYcHZinIkfhnLv16/GIbeA
MYtjJRirHdCGoUOVwZftc+Pd+DeHqD8o5VcLKjAyQNqBXQMiDX/7UinxBw50VpSGRvQVKEDSlqPv
LWgW+0VXDlOv4WrJ1w0FXeCYVth5nrNyTR2pADnHXjF2/D8mlkMfBeQTYBWo5bhAfh/DD3CKEHOz
inLppnA9w313LfmcD/am77v8Pz6LcOHADhVn0dUJ9PcP21YvggEcw5kobXyeJ6/fx23YdYWOrHz7
T9fQ9XIDj+gqy7zyg399uQlOIIo9IkrbL/k+pBZraJSy/Vvj/+fORHWKth/NKd4qSI6/fs7c+A53
YysgJOTmhq6E7TdrEbW7TYsoYBvafveIG5/Hhpi/Zbn+ed7CaxAfiQEFznY0eL99Ntft7CS+Ywf8
52Na+m0tgg36oRIYWjDcLDLA1fMfP1fgVxjl4lQAzPv7ppn8rE14k4xlF2zunmyMveLkzXb//lP+
OHUw38lwBCDS5poF87veYUnpRjd8Y+jJfHKfITD8ppmy6DSgsSpdlMknH5v3L37QfzTK18kLhFBX
Nhgm8n9kdAtFDAmNW0rEFHT5GWy37MBGyCwG3W3ZgbBtbfdmALuygi4KC2plSfvZ85EftIdgxCMF
ESI8DAv1t7+U2f/sjX/tiK4v+uphF179i/+sZ0KBOOLVkLWEf7HYA+mjZk+TuO0KPzBZkfKUnmfH
u/sGplYlhtn8qKlpsY234Uef5pMpYxcDasjCv8pl/rkEfvvj0Gug4gFh+h9V4q8L0bh+y8BB38rZ
p9kXNZvxGwyVfVhYr6x/2Cgn3k3PCBYm6kSUgf6mXFCtIMMVHAXilzi1/BAsKUxzMOEPTmnaWFtF
CgHfcF9RboU5kcSRDHvHxFWKLmYqltyCuYDXmLjdKvnwKRQWU2mCwWz16rLZ1paPgYRcKEIBGMlV
68JrnXdjE5f9MKMPdx7dJJTWmBYwW8sgw/8XrOhH4cA6sFO75ktfY1bifSiPtshy6Bz+iHyZH2Hz
3t97YcNrODojUMOzjn1PfbaWnrUjKzOEurZlhGfSFD0x7h7jdAB0nQuzc9BGEy+MNKiI5m3Mhjea
UHfbe6H7m2ry98MJpzrqeAy1squyEP/++l4cGxB5ajCvJLfMQLBZhqyKdiL5W5rm9bbAr/qXJXBF
liACBWMe8rCrdftv5yB1i5pz1WUFAkOT7p0EBMCs76CYKAOvN6LYlO4Kw/2+QiyGnHd0Du+bXrVF
g2wSXehZhZfEtfFtwlvJwUPLu3vQAWo2dBfQE0gB5CMZCgvHixJ3WvOImETYIIfYeFAIjNtcbnxk
+8BiRJI2zaZqO/ff4DpHSDFC51eCGZ5UQlpW9U5671avB+EwJvLU0Koiawb71EeGtwUKngws0MzT
JTR8ptCrv9FdMk0P1yOxr2GGEx2aJpX30xZk5tL3Ay1lJhK1p7PXgLuCnDFRwH8tPOE8gH8XjxD8
0aSwOy8ZDPS8qrFZ+mClim8geCyDgXhJvWB0pXbQDE9yTwaZ7LtudTVgBCUKf/G3L2HbH2Ukw+0d
L90HVQgMh93UOab3CGuIokLj5lE1YaN5xsAjL5ptQRSGHNJimVf64BsJ5A/aBhivgFBIkkO+ZeTk
Qeu2ozHTD423yscpSoenIOjGH+AiaQzvukmnBYL2tF+2krp9s7R3Sy6ncK9YpmThaZ3/VNJXAluN
xF8bJD2tpfCvI84+dGk5A3FcCpW65d6D0ODBjw07Irikv3AYgYLNGNaJyrNahS484+F7t3yNVCkj
Qvd9tuiwJD5I1VXLp2g+AN/80TXrN0I7pDnNi82/Kqyox47EshDLMg2F6JFrz6wfvs3e5B9snm0F
Z81rzG1wrzxfF2YLPn3a8or2WWaLbCO+LcVq1jpXLPeKFkOcm3VMYOgyxvGjzH2rim1pk7kw14gj
fJj6CQt7kZWCoDTdG4RBDLew8f+OEJCnnuqsWFRg171x4xYWEaRkDMQi/1Xagbf7pg2CWlKJQAUa
tQVc3dyOXLPY2377DhkB6rGYtiXi17dCDuHymDKYE7Ehn/ZNPm4DxgwOhgGCZmWChTjvcGrpuBwW
PEFKCLjxIH2c/Dybxwr5ek1T9r1Kn/2WPncBDFdOaFrYcQC/oduNvNf7IJcxrbZ5ZV+0mzc8ySFm
ODHaFtcIiZDSycRyPyKYcM+c9XaLH2037ZK4E9rsBJu7fzNhxwtB1VMTshme6xajrbDuvO1V0fiV
YhZR4KnGhSL8uLrGVRb3OIJwcqRodFbuEjIONcM4LK42k8efAUwQpnKEXI7tdMjdnRTawIKyg7TL
DWFftuBTVz1zE2wpnaoQ0Bg9GOeTuwBZIILNsmyCNixN3L1w2DAc07x9ktN8Bd2m/rMzyXhEOs6F
zvo57+N2h8E1lmn8Lt32PqSK0ULzwXxDtfOJxLethJnSh3JT9JUiUxPrOYqObguG0pjx0eXtHVkF
P3tgDH6hzXYXuxQWYW3/5m+fivcvWZt/dtZ3JbxsTqvX3uCQAgdgMVU66/0Ek9FdnkxQ5ejorW1z
U7I4uPOJ7mFUIWvKt5cwhY/m6Llzm7gbuHUz3KbipSXwfY3X4eeyxjuZBW95LD88EL1AN4f/WyKg
616mrNSte0cs6UILQKvfUd89unB7zjy4hBAN/CPwyVDEUvJS8HEqqG4vEmuMdU1hlP84NW1Wdrh4
LwLKBuVLpDQbl5RKIKa1S/w7Fq14Q5txZUfbC8pPVjRMAOaRSQCL1pXcjqAtI3TKsgKS+xCfAC9D
B/PpXZDZsBhHAeoXh1F1GwqkC+e0SDEjKeYQSWoWDCbCB1LwkD63Ntmj1IGjlIqnymGfLD3zCibb
pyDEHsq4uBtWr8xnO6IS7n+A3hgdUb3FcASfAmDJ1I8/ke0ayoKOxH3OLJ6/xrPPTw322SVCsh9M
iYfalz3+dEfyA5HmbtA+KQ0J3FNE1Fz6I3+Bd9p5S5WqVH5tMtp+KYN4KpzcjqgmbjZthiKfANdt
vkTkbR5VLBjPxtdf+dCctGLNvnecFyRaqjkCWATQIS/j2IW7VvVdJU2mb1nKXqD/E2MJE1e8mDF9
nmCYuON6eaGzX8NkHGaoGS2AUriCxfZhoNn3NkFMI87Y9kKmeK4k6b5rpL3uTIATkfN0LVLVjiUn
GPDAyKW9oVJ+B/3oNHVDdsrnUBSO8Z8ZMiIKfHb/E+1hV0YwjK0y2LZ/zg0EEohnHGuoatlTFGME
uzUTXkoAYpaRsHNC+J3EAe13OzDu6m3w9qia99IGa4E18eNqZ4dVB1Bj0Wt/08NP4qjk+tj50cG3
5mnk8jIv8pFrBwm9mx56iCBL0qVrGcjsu7+ythIdC48bsjGAZ60UxGPMQv1JVQ1zqujm/nbD6fyo
JvPoxfCaz63bJ8laRsLdhNPUYb1HL2JAc5HlbZHBNYcO3Wki8WVz5iHoJhx0i7kNouEWZsvPzWZQ
cQK1OAzW/BTbjBAkuV661se5wfnFBEtc2LZDrAfxfiY6R5IH6IHhuQ9hQBYH9jwInRRiBEkrYPaS
6XY/jYIXqDLSY6PdQ8ix+uFxdR0aX1/4OL+lrUH+kov2BAfOVBDeDbdgWY8Y4SXISeH8BUbk39HZ
dEUE1j6BBkssOwXgD2txi5aiTdfbSa+nWeVbFS75Gw7wuJT99q0xPRz9/BaXeJgggL0j7cXHMOcm
ckwWAYtLAY7Jgx2xKAFdIBsGrg2QJIIJyk0DKtqG0Wwn1qbkDa1N3leTN+y7rCvDCLNvIOOPQ5Dj
Jo+hZ1RyfLckT8th459eT+YCaEBeZ8tcIAQNmXQR7IC1Ce846ujS2uY54dMlYRSgTJCIYszle2v9
s0F2zN3QDMshbiMfSWN6gvc9+WJk0t8gJiotF9ncCqSFVz4ABjYOR489N2l7gEfkbsXID6Y7597r
btKOVl6mcBtzvpS2IeDpD5PYzU1YGTZ99qb7nsAKqL0+2y7ZnmNPcSRmR+nRxpDdavADi2kEDKcC
5iNsUmbFtCV72fV7DFNpHavgPvOxyrynKY6aGoLLfRKS1wZdGyZ2Jbgi96g0ai/fTBENcgdE4zNg
5qShq9o8slde0BVkGfIC/sSYSK01FBP3QJVfvLH5pDyq4zmugBxV0dJXAkpHG493m45ZsY3DWwpj
4ym0LwJ5gt2CGxb+vFVkoqieAzXUYcbugZ+y2i1GVMEIK/YJUY7AwOCO6i94HXns7wSn+pZSi4I9
0TD9xvkeNvaQw5gIbq3hvoth/t1a9TRNulKEyDoDnlbE5lrwEPHqgdtWpM67MOI9Bm16G42AmzBF
PPvIr62YN8wn6IgYllTUFYLB/CTq+V7EGx7QTOAsRZL8Ww+0B157Kyw05jDeuXy9X1d63jJ+QQq8
uTVcfE/XGGxQS+lFZKjIUU1/ycbpPs0sv1u2pDvEiO3CvAxX97gVKiD9IVwb8tKjK3luM4Q0LBJw
UXo03vSYJeQ5bkg5awCELol+9mlm0IbCv9qk6Tcvp6roEwQ92HTyiyXcbvos4GWASwAltnkDvP6+
zFlaNCqVVcKz58T6QdH5QS2QsLB3m6OnbAyfhzZ76jqSAtaYHjC/eUhbJ27hjqHKTWzfIktO0HAF
ZZcs3Y6F6aNjBnWDbppqbOU9gW1KqRvHgJCmRxRp+5XGus6dijH0iNkOoPld38A1W4tkqjFueQA3
7mNQS1KspLsTkqHemh0yCTM9/Yzg+j1q0LEdcKTCS+Sr9oKxnFb5Ca3cgy/z6CizNXwhPvyyAzvH
JezH1nLxtTsZu93NaTzvSNCaOm4pBMzTOqbQF0zvmIFfAiZvelxgp2kjEBei69nhvuq9AljgcIN1
t51db95mzpKSjyvOOZQjG47QC+j/otnBFITDc118J/PgTvOcz2Xa9XfT3Nxx3Z+sWZZCjjTfSzHj
1llTRHDAlrH0lYRrBriIpRh8WsALTlUU9mE7OC74RU7H12nThzTDaBtsmqXwEMKyjoRfWEy3ArjH
blv4C9ScP7Z4yu49uJPfeNm0ngQItzXkWmnhhE8qltj2JjRT7Q3NsbPBHoMh8gYzraBMGNnnY4od
lNlmzxm5pxmvM41YOzO/irzXpV3bY5pCbYWJtDfnfaFdeBGzfhBLcA3BmS7w5ajyeJ3hecJjXF4o
coaxe1zy9Bm5QFEZb+p+8uKvK8/v8iU8LKPnH1WGx0SyzO3YApO4Vr9EG3nxe3h+Tpl4sFn7COrF
47gg1mbY+jfPTPuQY99tcXQxTLhS6OCkIJPaNldlk7xxHnwQoVKvcVXX3exwRokUSTJqb52rgGMc
ESHi42LR/DaLReCXScbXS6Bi5D6Z/NiPzYMf8RZDYhgOebY55nKsw9G+jgyZGi10N85HU+uGDJ2y
/3OW7rp3pY9UgTSpUpbKvGAYsgvI1wMPPSuMSTL0qMEgdhO1NqmJVWoph9jmL2gY56fcazpWTh4Z
xh3UbEiiJJQ2khUgzGy3MUMB/QirLlzT65wzfYgH091ApjE8uFZMPzXs8XVBFGSvxRT24W3AlACa
1c+wiWwcMB8YacTBJ5Cc+JWY0R2I19nbOUzaee/D0fJVNlTeyT7zmtLze8LqPl6C+0aSBpe1b5rk
KELGqjm+JvNgS2XTztOIO5SL/yxMt/iXBbYEz4mcu3tQb9vd0q53W9A859n6gMG89+Gci3ZT9o7z
TpYUMYVqu7OpCot+CugpaaGqKPyOUlaD/jm/OTwgrDAdFjks5tDxduYhDpDnmwLPIhrNAu1uGtI+
uwhOKBx/t3PssUHzzDakMrb5A4BgXq7KLuWYx3euY4A+VkFvAkdg8to2uvmIOzrcdVRW4LAOJRVI
ctwgMlyn6GNSWVqNQWOPDENinO3CRvihLS49grVbQh9kD8q2py0ElYEnTtwJDi+1xXwZei0KPXnL
s0qDN57J1zTtAcIxDihcdukHdSBZWAELF4yptnMP7nVBU6QiD3BGLHzlGXiL+knBdPzK1ow9jbL9
GozYsFgbYNbDArmMiAh3KZvDAlXfBPtTweFgbzYfjWc7deGuM+C+gDh6SLU5knB67Jfwbt5Ej5Sb
oDljvP4hBir2bb+6p06S0VwWt/B39GXtx8RVds/kMNWuz9hjKwMgu8iG69eZxJgl2EcAlPDGzE6d
TTbQ+RDJQGBqshdLgvOM+uikaEcvSIqKn7DB37Vy9z2q+TueKyqKLBdDRbkjL2iEgbg2GOw8IbZx
O+JaVOALEv4sR/R4bNvofQpiyind8i+bx8kJPiv3CDP5AunbchYRF1WX5tsrSUYsBBRtutI6816Y
QEe/dENXWaRtv+QbAISkH+MnuJjiKyR+txWYZB7dDImPixN7L7e8+57BUfx7bGLzurA4LNgcvU6+
l51B72V3tCWow2NHb1jWGJQSmKIXPfUKOjlX5GtwzpRZSifjuMgs7Jk6H0N87b7TVN/gtWCCZtU7
Jttsp2L5YBGs+y5BzSywY+rR5ROwtqg7YzwCw41JjkfD5+WYCTYeetPIg5CxeQnd2tBS5cnXwJ+D
akIRXaKU8usoH31QCYKlGvJxqGB3jIg+wBfRtAaHkMPT2bg1MSVsMqEu2p4S0yMvLAiH0+ZpA8Ey
5sJ9nJsijVHIqEx/hUPFTxryeoXmrGKoFUu2BEHVdyE4iGLVdL+aKRFPrfJgJTDCD+ZmlhsQqzA0
3kt05ZtDHQKbyDanbwBJVgAqiefKK1nnDD6htwf1CfgZzKXLbl7u1xCVNIsTdjRDA+8EMEtZMSln
auNJfVglVNZutL7C8c7IUawJvYX3lDz18MO1hehWUYskbMF1b9unFHlLN5wuFzIG4w5mEeyNzX33
xjWNXQEDzhUjt9R7D7pB1fDzDH/AANLHkCBEcMgCn873HNzh6EJ1E1WYo4N/SJX2v8sr0ox+aaI7
0SwoVLB32qh0QUexIFcID4oVtSDKRQcfiLCW24JI8F2Wzoiu1y4i6YPwes4RcR1hQR5WpYBUEKDW
2N82Xsp2pvn75pkVEny5dTkq7qyVzcnveiWOppk7DpQa2O7Jn/0++jHP1mD3zosCvXncuPpG8Tvt
1zBXuAv8YQ7bjzzgvbt425z0Rzsuuq08jBVe9Tj/M5WAArFaNLZXQYMMyVy4JDCLXFH1z6i1PX8/
TU0YH3FXJAItUNL2T94YJR/t2Cb3Exr+9pD+M05Q06DpEeXpGqGg4PqweL3MHphBkXeKcriU1c2s
B3sQ8zh/EQnDouJDgv/gjAvpXKwOU34AISmhpy5wqyq7dQnDrtSBi9zJqpWNt+EUOUSiLlTV4eKF
h86YJC9V3IHatQB3BJ6NLFHvY5xGrxxHLxM/5oDo6G41STRWNB6jGKOy2Gt3U2uJq6FYWiZEfKrR
lK5LPFJheDnmsG/1CJAeI/PhFPbNnFUUqOpOkWCHdnvvb+RhjRwQ2Wz6GNN0HwZ2jwzpR2cH+1VQ
wM+5/51YCqBQ36lB1nBYT4ALSxw3uT8dDCDmhw1w6y7TnX/G237rUNV2ZvmRzd7VeN5ub5r1O7Dp
YPGsM4EiCNgdOi7gDRX4enY3O5tAHwrA5drEd3UkYGnFxm+qswqS54RgbAQtT40uvhkLeKQNZas+
+zw7GGK/weE1uRWJ8Yohd3Vr2ukOPxI9ATIfnsN8iV89X1LIt9xHNke4urstPUyotmFBxLoF7PEg
PQn8rQUd0gyvGDBlpVXIgdcNBoKsfeTNInmwjGUwLsgNTgOnknWvI9jgFFyuDlskmeDkAYtADuNw
207wjEJo1GnSdgyBNVzHrbVvA2oPVPdo6KN4UAimhTu9KwS0C2mJvhEOJ1HA8r0Q2Rpd+omuopok
LETKTsmeV6GdkvTMe6JZITj8w2ssmEzXoTHOO6dwloSfwGLS5BCInqRVREAxaPgWDze+ab3kbKUX
iiNeb78dfBME265xM/7uNJ1AGwNnBFNYsDlaW4tpDpDws7aufZ7ZiozzwcHmo04Mwb8rTqGs8DyR
z7tQaqhaN95cVJQ3c+04bORgso14PJwuWZsVQl2jCUd/W8Mn5JEp/5zPsWYHr2ebPWRjPMip+H/H
hMlgPfoNjj9Tfx/pkI43Aywj+M6zi5ZIS5Gt3oo8GT1ykycy6A/4zQ0ADNWxsz9nsEwJ1YTg5qvg
NUiH9YRsVFyJ0aDvsIa3uVYGdPcqBFHBvi45z6tQOZio5aTTh5GgDWQM8Mb94El1AI/MXmc+r9Os
/axoJLSKCn4mVYu683ZreX/ELO5nnm5fcKWiyUIBfp5UuN7h8J7PfQTNvsnYYezyZA+6wpX5YYHl
hMgogpH+hhCnDqx7oqLSn3LURhyxDJ0myGy8Dt9Xh7lWGSdL+LlkFKl0edcgBTXQ0DPLqPs66r6z
tbYgJaHLV4oeAEGjtjRqXi9cyQ5FXY+1EOtwOrM0BBDUsSS/Hd3qDgEsMNB05TRGG8IbWNcNK91h
LaNyHzXXz9exSr0gCuCrU0OOZR5m/PsEDUK1qPjSNsPw4Vp/fSBwY3kwurf91TBAQVi0tcfN856W
gIPzE3t9DXpGAiCHwbo6QFhSuU65rkm7BKceR8R0cmjI9sHCfrCW0N2QN9NToAJ0NQDkInyTdbNo
/9S3HC/tqcP45NvQc7vzGBxzZh7xkqUQaxSeIHimay9Rza6AtzblRRA8h/0JwiN3n6JTvU+x7kqo
979EHBErJSa1wQcDioDBWToHO0w41pcBg9bXbgjB5/XTr6EFsAM9RFaNzjQPTbNIVw3Zej+qxsPJ
IFgJry95kymVAqyfs7shX2wDKA/vyVsRQtVxPZijyme2z5Ih/7Cgwu6lseLiW65vw8ZbihQIJbrv
GL6M3fW0m7pX6H3CMwI8PtQQMGS/ZMe0b9xldVOyw40x3+ZzGp5AL5KYMCn5nvZD3+z8CWbzg0J2
XIHpuBE1polhxeKp6aHoCaOPhUAnXZKcT3DFHhA6Vg42Wd+ndKC2oA0J0PbT/j7H4O5rF63zV8sy
XBOh90Dwm24ge0zulhCTIRQYfDt5mBxD24+R2a1FKVLD3NZ8RvGkH/jW6XuilhPUpcCN/MSmBwAK
QK1iFQIo8mmMZLJBbOFbN21ZMa/ZVIVi5bcaSv6DgnAByCXIlVuJpOFhP1KPVQmIOi0Onq371jVJ
VpNOeMgfxlwbI1gpca5mC4hc0gEn7gKYmg7BeeuAGUIbFwAmGQNbWhmD+A6erI+tAtU+nM7Sp9Dj
aAfAqNxjIJljqNc1wb5DRHpfpIR5ZWv5Vm+RN920yBj5SFca3tLB/Fg8nk/olbYjehpIQEUz93B1
It6Rj8IdJxDfi3jI47PfA8tqNi/eRxPk6vBfaKIH0Pztm9QygMzRTOsN9EDxI28tKg8lWQX7rewW
AE5WDKI5mHg7oH/ra+0tQyE99whOCHleEz4/KEzFUL72osb6Bz0i92g9sT78ov342rk1cQgXeazE
wjmRPjY9GACZoOyYK5Mf4NzSHBaaAqHr4R+ReeKELXsceLe9gU0HVLsF9ujRRD2QqNHIyxIWHa2m
w9MSWv8rciPa23iAoNqEQQccJwnuApe/DvDVBn9mHOl+if1+5wlwC0DH68ocBT56Ox0chn4L9003
LPfIm2MoMxgEAhhx/Ahtoz/Hgf+Ap6ct1bQs74YG6e0EtYwu5AIGaqoXfA5mehh2uxKO61uZ2aBD
YUPZaU11nTHfFBhu19FEDq7h5hgncFFLXXwKAgsj7bSXJUQ7b9dI5gpEkpdxHL7HM2gmgoyFv8oI
plXeRcT5FKFcAF+wCQhqoikZKIhB41yT8VrfEMJ28L+TJXAVdxnQjetic3AJnnx+dh57NKicTQZ1
x05otBNkwTgS5m/5CakNWKzxipa5HcnanSGN7OvcmPYMnseMF4EzMbc5LuARGBYz29PmWbEbcIhW
Bou4ZFaDSuXlVbtEz6lHP0bwxWqopdsdBoIVai//ZfaHA6B2ehrz9ZuE6qjK8Gx+EIH7qA9tH5VJ
uL5smbR+IXsLyuCot3Usepd1J7KN+ZdmbEYAluna4yd8irPSjJpCpIbGYLG4yYop5uTMECO9E8aS
Z6flfAoWu55bXM+F6pbhkANNAwjv9J2eMgBKKVMlxsTdORtSXnYgat5mTAJDB+y8wkZpD0wRTQja
rpJnIZh/ufFKOo3yufcI6Eo4VCvOYI0lcAvW0RbQaiUIdJPAXm5aPwEW7I2ABHtfl75O8/PMFW5B
2IE8eohkv2zrMr3EDZrYEUjlV5KQ47qSk1gXL9gZKsQFKHbpzepbv8TjPYzT8jPSjfsTTIP8w6SI
fmmyyD+rycsuop2mT4DH3rknU3v2fY4Q+rBfwFem3h2kcaSpcJ5h6oAxGYY+LS/jmY4HuYJECAk3
akYBpznnwqFa/4u58+yNG4nS9R+6HDCHr+zcrVawJcvyF0JOzGSxqhh//T60ZwFbc69nFwtcLDAY
GLLczVh1zptO1UR72zY8DW/h6fveb4zbcI2DS2n8H4UhwvsExemussDC7HSZFgItq/adaYvX0FHN
jarYDvdqHtYwptbf5e5cbPQ068+RhuWvEFXHNHcsz7V98Sdar+sMzP0uHTOY4aVOO2szAPWejQGo
cS0ZYYDaYZd0VrlNzGA6gJlY52BkPmSWcAaNRIBVjCCb+7JS6uxPzESM5TyH57bU+Upyt59mVprp
yFsdvZdtWaWbQtTTNguUmmEyjfY4TxZrQF6RTYNc7VgHDHVEm8DblnuSSCRJiQn2EUZyO5hDycjF
3jIvkzTccwqmYm+cvgue3NQ2v2fhHBGdT002zJlrPgnPVw+j6xpPTd7bV9kE8rzo5ZlB1vWVmc7h
g1N48lwnfvvOqOc6iwWjCE9+0PUSGN1e6s0IObZ1moHO3pzmK9B+tfNoDM2YObh2e6r8hlXeH1IL
/DqVg7s1dCo3vq/NftN6ovkyO03W7yJ7SZ6yTpffnTKJ4FQM9oIwhGnQRJWiiIqGgkc+b80oFm1e
PNpi9twYVRxxiHnbedTAlrpopcoDCxo1W+UtaMDoG0ckv4G1V3oJwBMWhJw+CDMZ3u29kdEtPNYj
q58/o4zbJIYT3nUAegUCGktaH1w0FRRPhZ+ew6ZJNnTkvnO0G4AGU9S5jqeshfJwp8Fr42wQ1ryx
3D79xgCQAV40QKYlsvJsO4312VFjd9bRwvrgORMshrPciAgOMK2G5tqORvJsL8vnbGpCGHm479Jj
HRvz/KYsg+nWmcxyHwiGtEINrl2y2351w/GEwziJu6i4khj3kvOQgyZOub3J22xAmOSFu25yydYh
eJ5UWVRXzR1B6k26Q4TGqke1fbQSo4tzOwdZ6h3GKaR2wvDdtO7y2J9rpptavhEgQSJ6ffCDL8B4
+V52zUF53rjL+kZdCe6RG1mRIkVnAFyIxJ8MOdQthfSifTbL+mTTNGycKfwSBSkiB8SUh7qz9HNh
WOkpapNUbSvdySNwVMcLhBCCZpfY9W5K77ne6IjQ413KqSCaqRnbYb9gxNmX2Qx4zIiqxsi02C6w
GMYlMpf6cSCCv9n6pF5b/GVzXTDf3YeRYNJkN6+hdqyrcLQB7DEVFKAX/KgLGRTXPHwhk3V0cVJp
Q43O35k7xSINgVwz2b3qkajQkBDL5zuO3GJyH3YpwpI98J9BOunoMqaGu4WFAn4ocBFhTd6ngTgQ
g81/ffpIPDvSYemPS5OPR8sRFYVD2Ixxowzx0ek9CFXRusFH6RloBQNGV1914hWX0Zw4Doq+BM6L
fjntzWFrDOohc4A0VTWDgfZNu5xyANh/UWL/SCr6XXKJSsc3mapOzgeJ1G/k3y2GLneQ7d9y+iUk
C20z1ozCjQHmEfW4lAisWWvXqYPkNI+hfoWsDyCCtZIYZCK64OOYMEAo7qYGgSur4XQfwUhSjRVT
U8aLdnp7KyqdGd9qPUPOlH1bjz99Af8tY99jW/PfW6/ebx6//5r37/CtXW1z6u1H/S+0/ZHJ9Yss
frUV/ub7O+nXav7V9ffj9/+2/YV/YaFY5fFowYPV5/eftj//L9Ke1rF0RKiagCEW2vq/bX94+wiv
tgmBI/MeH4qPKeJv25/j/YXmiiDGNVwBNxOOxP+J7Q+sF3U+No9Vvs8bhVj4F/tu69Udr34I3Z3r
8VIAAfu4oTeVton4sgt0tR470C/XBrnenLbNr06wv+c3/vJCYGQJAhI2GDCGEt3C1vL719puXUrX
0mYsQECXJzGGRXOqjVAgK0+KCAPawCDWmzaZhUDSELbB3TImFiu06zbdBZk6+6uTwO0BWckQwYEK
EOwNDIFYTm4yyp3g2n61Upugh4IFu9q0MotakgKC2XwJqxakVEQQC2dT5XXLxsJ8yV3QDdO2LEv6
ZVGyWMeFsMVzmvbzVzwhTrfBnZZv09KkU0sgkz4OZZEN+9HNF3RCEevufTGb4j1SdfJ8QLoXH2mn
D/8OWpA4kK2R+9Ez+iU9MHaIkNCinEiHpmYjkXun0GtPm6bIUR90pY8JBfGwgRA4mrGNM8B9zokV
RcAZXFaQV1ZbTdlbxraUwD06qaf6HUNmE3vbpkN0IKCgfygyy7qz0xSlj4mu8wUA+M7opkxtQVfG
q8hVs8+kP/gx6ebBx7qpSRr3WuW298kYtPW+glY23iuH8Qs7PTp9BXCemHTAKOGJz2Dq/MtoNf7z
ZFKUNrbEwewxA/UlFKG8M6HQP/fKRbvkeWVIxBEjcJ1dO+YRw1yw5dWfzZZcO4Q+WJbjCocREYfM
dgg3GqbCOpqlwc+lQzZab9QEGcOFI5LG3TGmNFDO+4GMEW/vNJWDhhQKd5cKV++WfsSVRs8edf19
PjNh7r2q2cL4lbp7WQVmG585FajsleOWgLDBci5I0rstlaL+C1HRPQZua+V7SHhAMerZ4otZ6y6M
p7zzcqZfVLZ/mBwt5AbE3zUBpGtmRx2Wwa6WDOUoWWt3kijO8WsIMGg55yjqkIbGbrqYhISZGFn3
WE/7etN3iJDva7MVEPoFfywNl3s/MChB7XVe2Tm7bJC37R1fPXfFXiZJU+6MIErkPdiQU953QHJM
1p1xwCBswVtSHLR2eL4srzbVw0R/kSIURvXaj9uRfILx3uz6pniqhZ1VNx6PPU+hX66/Hbem6h0z
/vuHITTqcJwiuwB/MiM+OVmmICi3sgx9BN9oOcNliUkX94Zlm0dsrCecpIH/yYUhRMaV1kxFEgFo
1LPsMq7akg08zU6+iJchpxDYGd2IWWMee84aqx9/mQp4kkY0AA79oDrGWHmT22wTP2fiWuC03hZV
vp52/ZxGzQY5Ev/ewNZgHtpgssqnoZK8KqaY6FRwllW4+HQmy/vRd0X9qFFJIoBCDMIjrdizmccX
MasBSYB6zGnw89OaEjVvuxlA5wtOGhR3/gQndGiCrvlGgkv+vcJR+U7b0JAvWYNqvehbS++JmTiX
pYW0P13CD07hltF+9JT7mHZ5cNvSYVy7uTpmaU1qBx0aC+Um62SxtYfZRewaHHIVnIrB1p/6gKQD
y8c5mnpPzlwOqOi4VZqi3unodzQhEvdR2lb3HSjUpq9D1Dk+zPTFKa3kw7CEvdyVSKeCB99uHhun
/o4dYtSUtpN3MCttnfplgHmjh+Hqw45lLMbUeJE7vm8sFsIqt9uvdg03vyL2D8gcjxTIch+k3vNQ
oHppmszd9gtVGqRSzX2+Boi2t5lrHWHv1GEmn+oUNP3nRtd3azbYztYjbXtivDcKesNRBfM2Wm9M
NHexNsLuLJmO3RnT05iDbGoz26sMkCfMx+A6qHUc3TAcVm7PmHNrFymLQrtvbwMYRPcjfLWYVrby
Fq7yA4otWtUFH0dq6x1MVRLDpIiPVmo5m7L80LjzBcbVR+SRnvslPPhmRpvhy630S/c0R92+kskN
vpEwdl32AqdfLiljRfa1txTMJI/yvdlN6KYcfXEQ0aPsK96xg41b2fLKpm59tgXLaLGEe5Yq73kJ
5kdUewCUdWMeM4VMM0HfdHJNijiN5iNvl5skGT4x3x2XYuOlcYePIsZNg6+kHENGhqMISHvn0Oco
+YlydBCQMv3sK2mMJ8Oqjk1uO1ir6/klAXzONknGXcpGk7ZyHZ5sGTd2kUJlFcQBrcq6aKZDn6Rm
ZBoCPJeImyIrN+OS9XsToc5DZ0a0RY7urm7qn1O67dsels4EdN5kNQ9TEvXPwxA8IEEx4l7lNzry
jkMIPEhxemvn5Oj1U4Tmxi0OqUD465T2DDRS3XtGVm/xBu5833XSc2Sg+GCbZKMySvgQQ0SfiwHX
eOzqvGggtXx4NZP1ERRkGR+icFp1S8y99cbqwZLIh5mtjupaaqUhLsO5eR31wtJkiABGXkwDdqJl
5eGLbuiQYlbjYbAa7zg2fvE0m8lYc6gprKIl6R1j108/RvPCZIZ8gU40rJ7hBJndl2eZTOKx0YH1
GnV1+ikyhPA3fiCjcgfOd8PKMd9JYrO3beWFH4Owsc7uUjavWaKkta+Jftr2dVECTAiu2STTbRp4
5TElA7COJdl4xa7v7PBRiR7CNSvGTID3uvCwY8Q8G/aLa5biRuJRX9KtCXryMmXaOkozCz6h1+7Q
l2LmK6ke2SbKYdj7iB3ueit6Nb2u2oWp4Tpxl7dViaU5bf3P4Mrauokg5fM47NMU4JtiwYwRUoqD
8IceLWfvb9IFGSIhXdP3iOnu26htyw4vjpE/e6FYaM6Swt90wDFonixPQaMmnZ3v3MTxh63yExA4
RujO44bbGD6bRaVv6zxFwdPYmRnuGxwOD2kNh7slGpCTtlH6btNCYUhYMp+SS8jg0A+Ng/pYZnc1
MWwHkruDzxEAzhEw0zyHtPwEOcBUSKU13veMAdb+hFfapgEWcZVXHUuvj82CJ/UhEJ5CKNwvDpJb
o+yulh3lm4oJYh2+GiX2qIc79LLzcrT56bQJk9Y6mflEq0X2M7t+mg5fCPSdD44qrI+dsJyKJbFi
9CHxW1mHm6nPjgwldD+q3h92Zd1rG2rZiFQMTGB+CMbowLwBUKm608fEpeE3cY7Q4RmsOa1KvI0H
jH+1ii44p3bdvg+n4DmvpLlVarCq2BwUPlbR3ObAnBvdEBTMugh2Y5f2VjqG9ShVYu/YYhsi8QGW
l26CmKdof8grNz+6LKBHjfDslDtttcf75rEc5h7K/0Jdgs6Qh6Z3Ioqdajhp2RNjkJf+w0Ct/dDL
ns477fyL9rzv4M/VSSD5m2LiTxP48F62O0SkbRQz28O6FmVvnn3VL7eZnRPLasANmYx4r+svHTO6
ESOooTmF0dDcLuQi9a1MDgEUVLnJll7xaju6DN5pQ1JhpX6RHBhFrVf2wfiMYifDH6iQSHiRqE4B
SEpyDAYLQZOoQmhZvJ6L9NuLCtBBTGLMvrGnwqyFSEYOwTjJ85zRVDBDJNo44+gyJtcbH1h6euSd
We4dMlPMK/Mj++NiDdVhMJY+3AiVy612AL5KlU/npCqNfWEv+kk7jjFA3hszRL2J5Tct9B7WyHmJ
aHTab26bMHTG1j7SLaJ5Na6VaPwgTDJa9gJsQMaVi5klnoNEvw+HLrw6MsBL2FfDOzpKhO5kcY2H
1ZK5yUK0j7Gqehbr2V3wKVSmmh5H0xoGXugw+w7RzSNd1LP9CVDP2yhmOyPonCNn07lobvc9wW05
Y/pMJLlNGvYx1lsCfJmbgtR8mD+L0RbFPiqzIQM1tac75sSGDrF+YS6PvvYwkeHvaYOLYhJbpZfM
w/oVtfIgBxmcM8upH0m4cTdZxQT0vnSmMx5QfFttiLI8KL5g94LIWLQ13HhtZBgQO1n3YEzzeC6g
leNI4oi1c93EpVmmBnLB0YJGUwnDXAcWdQKGV6Y+nwskzgkipN1AuZPeZdz+NB4Fkq8ZXormBo1T
7BDlnMMUB2hXeDKPJE69qqGd3+W+rso91lXMNpRieuNqUV3HpDFOmpX6ps/6bNMP+YfEz/ILq7p1
CevFux1yaaGz8eHbQoTGQ+8lV5dV/M4bG0zKYW5QA6T5kzd2zSboMMK2s51dB1rsrSoc90vYL+LZ
8011M8lqeDAS/BlNGz4VTtWdTEar33gePiZcbWq/iCnfabTNBwPN3zGxbZnuWYPEtmx68v0Y4iRi
DGbjtdTQlBn5XIzNAw/1uoWnucfu1rjd9A4LmH+AlaLQAApmojjCUNVfPBrKXTZ3w9ZxLYsQbLb8
w2R3wwlE2dE3ZpYY+xXtANr1dUlWjm8cO9LJ945sEKdjdxF8aU6FyBjvNgdJb70PvgrdTdLQdxcp
b23vaZtNfFFrV2mVONA44VJb6X0y+f6+dm37WnVN8CFN5uV7ETFUMtbQtXe1Ke9oIBVGF452F1WD
uzGHlZ4rERVsJm30BAIU1IrMtm3NSxg2BRtO6HK3RL6RuVzeaVl4EP5U9odqNMp7P2iHKDbcFDOC
Cfs7xSkyRCdmFnx27qsR5BFT7LJD56axn1T5167Fmlv3rtiTneviYK6BUfdN5zsD8DyTvmmjvPYy
BmNgwIPp9sbQTXBiUhgInl8NGwx4+s4lf+OzP/fe+3mcAVaVwjdt9kRzDnnvzjtzLmw7Tmkw8jiT
4ZDuEOaW2wnvwrOTlt2LV6VEA0vXeWdBV+y8OU1ONoHe5wZ9Dg+kqurHflRWtPGbyUW4WrbRd4+l
6JGov291OrHrDilFcGarASWvLSMvVkAIzwhaJSqLQjhfpEmUs4M3mIpdY5aRU8Y4wkGX4pItdnlS
Mh/2hsy6Oi6rMN11nZlujLzIR5hd3e75ZjD53Kq3tsZISViAszW8Xj2zudUnNUrntl8mfZQEdq/0
QIR4Zhqb6n1UpCWx2VX+WPtzeeuiWIgHoReufngJuC3nBLJtj99tsnaJX/aKBkhSKEizLL5WqlL7
oSIB+wuqufK1qg2mE6Rz8JkwsekscFAeiqZpT6bEVLoLUONasSKEdWYvTscHLZMAOoS5dtOpHyzv
PTyIPRwFM0Wf9cBN37SsYzdjaZIvQTeNAZgFEKR97sxqv1Q6wpNW5uUBDUaXb2Zd5g+FTU+Egtr2
P1VWWqHHnmqITHsRClCXKVjVMSAd1dpXWgWfRxGO3Q3S+CXYhPMyOWh6sua1aubu1TTq5Wky+6VE
0YKDn9eIupSrlxnyOpKVh2a/LGv3UpbzuK+LEE21Lyh+2EPN5SipOL9TnK36ryCz29jIjfxqI8Dq
YZN5xSantl5Ap1BkaWTQlyB3kucORyP7t7laAVT7dUSlxpBXdAseT9asXkvSn84juZySfmLFt7xq
4M81/sIv7AtDdhpJCn3AXT2I7Top9SknggMEK3OYFtsBuRwXJBxyo3MxnI1w6XaZZY6PuUaDhj5U
Uj8y+OG5F2F1LmAsrY1MvPRVixZgwTMSKKo4GQywhmmEsDit3MDz4NsQu9liga4ZOgAZKGfSbXYW
ZKGOMVAyyXjVdmfbjkUdmCJzQbF0beWfJmyU5Ub2LUhEFjVgUWGNEnODPssS50QhV9+0Yya/8K8p
+rHLw0WXlXgBhk8uJCAnI61DUYpyR+/GhwjcETMG8o7A0koELpX9rIh6ULX7FFqKXD6349d4Jx0e
3mhAsJQ6dYGH8MfPix+4k7diJ3YOpRiGKWxlg886wtteQV54Zl2hipfs1jHzYXtToLckk+BYKXsq
ESqlkK93dVpwMWyLCR/YBBd/qS9VNIyBHYt5BHZy4MuWfVC3GHnbCXnFvQ9jTnB2NImXxvW4VoJp
U7AYIbE6qNyRFcMesc88OXYDxUP761RP0pq5/ZiiQn3UWc8uZBTVzAFOY+eUV+VFNlrRJgCC+Zm6
8xPKAb/iItm6AArqa5lXN1lh5N626YKk3UXY34qjORqop32vL6aHKenEi+E5HCA5zVy+n9gOGj+O
yoCsVPtRmdwDX6ScnO9M/E7Ujl25Ux7k/mH2lg7Ia5QRF6ovJaeklcPn43biQye81u2dYUHMIQ4q
rRptXlerlyogPjhGjrxg80N2Nj2wXKbFQZENXl4NV/JQopHiTOt5cgsPLXbRl7cWS099M/Rl/0zh
r/QHLBOJfLKUuYj92AbtuqGliT70DALvNgy65NNQUXCgcoQ1vWUQHEfFkJTePwEDGh0WLJQmbOnY
eNBls6LAIkfTJYRlRYbjO8B2hOkk7mY0RNPvcr/lFKeKDGxU6f04USDhrkSagE9HufWNAa0bo8V2
P6DbsOlSw+JYe9a+bIKlfnSTAdXO/zHtrAFuI/uHYCqMhI05J7iNQDPFnTs2VotcX3n/khb1Jklp
HT5C3g/BpkQGkmT5j/SSMUXalDs8tbbT3TWTk1vgKQMzOUgMkvnesfpa/0ukz49plL/QFXyXScSR
7XsWhSCTOt7QFRTTMHgUT7EfGOIF9A7xSMLT8E3S3m3tfvHO7qy6Lg4Hg1iSqm8MYz8DtcR6LLuH
aqwh4VGceLvCbvq4mcx6Pzud96mD6Ru3XrbqZLoFoxamJnQPNC46fHJ9Y3iPZzHbI4+2zro1LEny
QAEh+GdC5k34zHp6hFLihiYpxSZ+900izGLYwmL7mGN64Jxnu5WnNCu7rXJIAZSjO14dYn8wBaXd
45+/+R93k2zadfQ6oaSms1JRv/NAHa/akDfzQlaHTWFZVv4J1Dj7lnmCBiKCgfq3JK630VGcLEUr
LKy3EnKMA3jDxUoyNHrkKIpFokpuF3JkgJ2M6DyRjodlLInCmxqp8J3hDeLchDKKwe8V4vEeyn9v
6BZhU5Y5dv8vD9mbjDuOKyRDl4giCEEIt+DNpWg6aZcdGzqCGnu6D+t6ui8ySbn4M9Hoz9d9vaO/
P9AhgWsMGHJCyDfep9+vezQjTWkVZnjiF2musko4/SaaUvf05+95e1KWHcCzBYhJeLLINYLG/JVe
nIelKHinWl5OBdpughVVO4nAgviFumVv+PPXvX2Q+Tqb58h2YEjhAd5GRzezlTesR22MnoQPz6cc
7mGeAYEOpAax6FdqXkEoNgaQ5YUaa/vnAyD+4s2VtXimIHXXwQEu6YFvQ9fzES9PCS+EYkZ3/XOm
qsXYFa6rfRhII72j5nCHnaFSAVuQqfIlWZCegPF0xDf0gTQBB5HiRkSv5sutIqIgweYdhGKHjB67
hBMWebFJNCoWVBfJ6lXQrB9kcYw5PcZiL0e8I2NAQ4wFCAC4CZj7Yra2eSRSz8i2Xq9Z+3/SMt6g
2WghEtYa1HWgmGywaQkl4ErEU8akPoXp7OaXhkKWQSSp5wsS3v15PspKm/q+Gn/kbKnJap/oLdhQ
YW5gBzt8fZBXg8kHh43JlVd9gstgMgkrRAOW8P92MHC+oUdF6k7440Mazfy0I1ac5JnRCfrYZcWz
DqPprTtxkVEN2HjtcLlKnR+0o7mVrGvpayomkezzwgrPtVQAwa4O+psiLKPvxOawVXKNc2qABJrh
3Gs/SZ6bKCH/U2ZZ9mGRenkIjFmzmRLDQQhAlcBK2eDv1U0uBRt6FQwUITok2PqYefPcf/Mqlyq6
jbLeeD8VpKSf5nZgu1cI+wAnhFMgXlzCvN63TsjnODlI0s5eumaO3YiSCjtmRhVVEqut9uA0BBFM
Bc9sApuzHBPGuumTric26Jr8Zfi8H/WI15URkyZbF59O7migVLUOAjkyLsqsL2iuap801Q74uo9m
0e3wt641S+7yJT0EDTYtxFR4oNM8j45wez8uwmrJDKDBJQ9Ny8Eu1PgFApUB3bVGe/eilgK7jy2m
BKR5jHDERsGz7UiemgJpD3Mcxu420bqpd4koE1h9I3xNyumqigZuwW+K+dbyXRrIShG8eP5ZpU1j
QXwSgi83Nrqh3rogm9+ttrQf5rS0XIxEgettk7pZ0OB2Ap/zn1/WN9GFpJayVFBCRSy7HtPNEGb8
ujgx5K4UjtXYca5yavoUTvGBc2SdCl0iJrBSZLdF2HMB//y9bxdfkvNcttmA77cpJ95WE8iFzSpB
XhxXVcT6nhpAy9uW7vb+z9+zLq6/LvIoCwC0LAuTWLCGLK/n/4u2A1zVHXTRytjFFfQhi6z6W2E6
sjtmBTH6sd0ENK4VDovwkixW+1HzUnz/8yH84xJHJAz7bGYuSY2Eljq/H8KCD5RcCIL0zTEkWm+m
jAdqCrBBr6EEjjd/rdOZa/Dnb31bVXDGqGOYQYlgwg8YGPj7t8LBZWQ9gwA1blhcVqPBwqq10t1V
I1+GNB+sf1n3/7HPcZ7oJyKTEREIWsI3Mhpsc8VUl9DAS5ZHd7hS0Sqmk/MtmiVLyZ/P7u3jw2gY
9ph1EI9LkCkKot/PrkG0Eump6HCS0oqgaRSl8dBqsTSf//xF/7eb53ElmeSJ/sR6Oxkhw5bhSjdY
SJhoy8+el+Rd7GYVP4iGVqCtC6evPwUdf/5e3nxO4dcn1zYJg8TMEboOtanrvLmBbHqNrxKc00BP
1Z1pIgKeXZN0vRI5s9jZbut/zYNy+u7lrfXVM/RQbewiVK8qc3K9M8K5+2ojYbV3aFW8C6Jh2HyR
RNVDUA/Ok2iC+iaaQDdjcgSLDxFk9GtNnI5efWYh3lbQPbZaXKeCODYxbknJGF6rPFwlO3k0nRly
5bVbe4zmV8cbVLcxCqMrblidoZg6v/08aqShh8WypxPajIYxLxZzwOESZZp/bKOw1nqTuR1O2xiJ
aO0c8HSzUfUUBsZGQKTVEDs1WkANJtZ/i2zNMqSScBHnsSXXBjqtYXo9ghtW7cwtNLlG5Jzi1fmB
E2D64OfND3DJcOgrrjW9PkOQh5lPSCs8gLdYEZN3ZZBa0LjLqM363PtJEe5UqAXqob6u6XntNXCM
0J+W3CYkuPepchZkJaGLWGUR7BsV/OK1G2Qd7vPFZSFrxsK4U+gD3uM6Ww8uJYKigrP9WuhmRdjy
yLxTXq05EWQ6YM4IpLcRkzAOXlm5WCkadD1I3r9XlcOQb78cUjb+OSTkEeG9b94orwCx9kpXI88X
vYsXvJlBOA0vec4zErP2c91Hx2lJnY8KD8IHL6Sy2IaG74kzWQHepZGpizM6K8J810ShOshiXZk0
arwjdHXoIwJO2ALnwtXuJpzGQV5UuSBOE8Qh/9wTGJ3A2RGJYZQ3P0GhgjQc9SKIjuNWRSE1gUhz
6rGfvw8TFKYXM/eC8CbXTJS9CYAsP07eGl4Q+pM46nmJ/C2Sd+PFgJ95dJHZgB65ZrJ8QhZTXhrL
aHGtCgMPjabMJUwu8vbjHI0aT9+U1BtzYU7ntWgAoPey1qrboQKp62tOhiY5dZNPDpOHwMfYIDvk
Yf4pf1nkzCE3jU7Fwa9DEOsK+znhnI7IzFjyjhAi/OPmFriol43wZRth756mw483//+bvPR/o3J0
beT+3xMjbr/p7JusXpuv6jf96PqvfupHmfKAeBjdt+mtfRQjav5TP+r8xU3w6GNZLi2GLq2p0n/r
Rz3nL0TcYPhMsPXWKG9qm7/1o575FyHxEd2YE1rhf1c/avNBvy7VJu20iyOezd1nT2K5/n03smBw
phn7TKxEh4VMeWjXsR7M5L8mndoGpfah7FxGBCsWwEPhmkWNdg1XujeiVbHNqd8hcbAhXpPoZUHL
/EyARDXiaDFCYHRC1DCIiSh5dJ1eEj9jDptmDub9L1f9/ufe8qsm9U2ttJ6Gx8WgbgUHQ5P6Jn/X
dPEMOqEkTXYdLiycgQXVBCyMnVQnJBvX3bsWGuNILlp5MqmZ/qX7d96k8v48AFojUufRxJpvhzHO
bkc7PBJnq5KquJEFKUuaGNySwCVdEAri0B6qdEjOogyNY9CX8zZLjffEWqsTZlssZbhGnYjuj9iP
u2Uouzs7mtRhlB2MbqjkidxZy921qkFT0gjjaU082uRIj1+KXi3uFasz8o05KJe9x/Z1/nmp62X4
l1NdZc1vHxk/IrAfLM11XDrl3x+ZJg3MISi7hL6kFO/ISIhu1WTSoSyLiPx91i7T7RgCaKM7C0NC
OgTW8k2JjGRThVH2DFBdvQYygSI3J4fxo3GZjhVArNevYTJFwRP356eDFv4fx+yHJMcTuhViMfhH
0TU6LhSjRnmiIVhvYRK+QX8tZFY5Lh6ccrjUGOAwqUzviWZYjkE94uJOtfd5rof6bnCmpiKfrUXx
hCjkQNJYJW5z/L0Xt7TGJ6pGciCVwKLUou+daQ7rjvAnMiiqIhrPqPP6veM35j2JjvsiadwDt7HD
Mqh9rNbKOUx52X0uJy2vjDmWz6XtzN9bJzIIjKqrc5AzJC1JhH0rjHXtp3/cBQOJTpYs1UVMKrhD
LxXu2JCb94E3RF/bZHlC4bl8IAuieW7ZVT8w4g2/MHLT2E+r7pKnKlrFSPM9nBRx2ljKUH2V9XSu
l8K/FbNQ13ZpmjsJ/wVNMzjPjrSTG89aJoRs5btgWBRNYz6WjOytxZ6hGeN7RBOr0JRJoN0E3419
DK1dMMzjNQiMGyYI6BPG/fx2KtTdUEV7wtOWTUQwb9SbLwRvZXZchCGZ1ZOBk7cxkP65xAQ/WPk8
Nvj/BlS7Ewmy9RQW1zRLcVgMOWBu1PJu+2REkrHSlnFYiudwNqL94A/6vgsUQIXZnwkdtKA/6/Zf
SvofI9V/KXhN2jMngDEnjTtkEJn/ZvkRhIgwJxjOToUD+cVUA4SLtop8L1sI+b2fgG9mbTFeD2bk
bjRLPHZ+8KwJ765R4g5gt1Nn+NbWop4l3yVt1vGm+XFY336bPIftzOyufxnqaq1dzZujpoV2Pctn
wCMA7psyvQkHJtgTebWpBVPS4T5CoJ1lYlHHLzfxBAV1PnyzYAsOFarLnZnOahv9B3XnteO4km3b
H2o2GPR8lUgpvavMci9EZRky6ILeff0ZzI1zb0mZkND9cIGL7gYa2NhJigyGWWvOMXMZfTv9eR5P
KDw97oJKiYAiIAgkOJxQJgI7IXEYCVCfof6HEJy6NXSnfgb10dRspShwn3tn76/KYuG6lPkEkSuc
+g6vqgsnNrR+hFmOkmMIUTXXXy23iX/SFTbRz2DLxEIH3v8lo+u+5yBSIBjD2BR9G2rUvl3iW9/q
vm1vNHacG0oR3rVT4z+gaHY2P815967I3FmXN4f+hU87g13E38WAZkSHSLa5s5HIq7Z2795z86/J
XJnm6reL9n7iBaJB8kwHh61lNzjXQ2IQlzHlaDLbVgoCdIwflYU1wEZ/doeQ0w2dxqByBTQhGK2o
eS1N7UJqSl4NQ9fARS6/mHTDtxb9iy2b4+gTxYLi0gFFs3dz64WC6CiCZTXLW6ttPoor71MTofZX
q6m+BWuAmZdi3h27f7jfxuq9F0j09z5lqunNl29BLZxmb94s9dB/aQ0TZym40gdb0Lpuepj1m3g1
+C+r1V/6LihAx/P2KcdDHBdxtAN52yxbhJ/kuo6184kwUP1Cq5NojwWEc4Z0mtDHyYA3P7G+UWu1
0ffnK6kkFTAtFMkam1qlOB+xadzQ+bFgWzrtVTMazYO9AgxAeIEyiCWCpRVvoFdrEjK5S8tVkfQT
soHKcINYaRP02Nq8TWzjUbXpuK8Ms/rqRLWCthbbd3bbywctNY2rOAK0gZrJvJzSPAonNdBSVQaN
dGzRV63TLFdN7gz7wgR2XVQDNCsHQiN641HpGORcW2HihuHQ1o4Iu9iBmrBCGUL7jfTQm5Xcl5XJ
+dszTdBHWnsxtd4cem9kiHKFRKAbrdC9dVtPX9LLAqDy3SyB73grWoJqIdwjid4tsr8aK37ChEPh
xKm2QWHC6WiQt97MTrEujLU2BLwi12x1Yy1tt8/sxX8tWG32JTJNtQFs2OXBFFcqMIee92wr77bz
mpdlzqPbdgVleMPiI3co81t3QC0Y0WHdt67+wEHne4Is72luFiQO0KvGTTUMOCTrHPI66hGGvLEn
BKRChRV9jVdWxzg63j017nozshd6iepZfGYbbVyqODWv9Ti7NE3k4mJOOMJ72fxc1Lm25UxdPaEr
ya6xoc7bKnW+lKBlOZVa40PjVPPD4GvySis9UCIF29lcefsoR0ddrfDRACx9zL31kNsS9NOMMJgk
6UoniVdOCe9w/AT8+jskRAn0eTIehkHaN3bRqiuWOfdrndk4CODv7hwidUAiUAfHrvN7XpkoSADA
+1PyGNxNWubG1bKSU4pkirboKOUGZ8ZvZXVGuUKr5W7KoIJVg3iOylluZbzUt73O7nTXGEp77Phg
HkexZK+lim+pBRD0YTXqJ3sxHQkhxaFd7znelWkVxpOFqBI7TNN/JlPpU0oD/qpAZgLJCIEJ7XoG
8iIV8BijSrqg6O35IucF3GFLtX4IJv0vyLiKC8Xc8+LlC2TG1lBf2aomIbjB+aZFB8XOONPcdI8l
KafjumJsgIyCtLFrd+3BpsLA4r9Cb7QObVmWpvJ3A2+xCLqkKG/lCsqRCg8VVgECAoDOv2pT/ROv
h7f1GsPbau48owoGviOyeL5236A8uVzuW4Qg1+6K7PFcYh9g+Ci++F3qtHuWRn8X6yBZRZo+GDlO
n8KfwHPk9PF7TIE/BunQQciNrV5NzQW7mcz97BLigHF25QmxP6J24Rp9bULRxSxtkyde76SWdff4
ZeOfc6b6EFElqhKqA+R2lMOy7+Ma3LPdgh+tuujCT9GnrVuBuwSUF19eNmp3Yz2UnxJMdEwL6FfJ
Cag19tc64OWlpywLmGAziE6WG2+eXuc+9q7rSpW3aDCyisgdJJvdMOW/JKVHlKRL8cUrYzQEjQMV
Jpr7T3RFmPhnC1sejQB/oIOcOliU+aDFHTUyPxxdxF2bwXY1J2i9qnSuhgmCTJyBvd/GJUJISnPT
qv8d8yzesP6rb3ONjiuYnbG5EsxjSPUsQ+MLWL/9qqpamEByutAjvbiXeQbBobJF5IdDZEKygd5u
TC/SsTnd6cglgsnu17aSqQt0TIsS9wM8LTTn65UQnji3SHBiC805n8G86myKetbtTQ8lvQJwNY/G
YyNxZvzqaSWh+XP0u0FFxK8plC/DJsaucMNGfUYNXvshSiNIg4vNApymNHtQYUwPYzm33pZyodyn
0yLu6PJ5wdJgB0ltJl8aNhjPx0lMD6WrgAPO4C+ASFdxU+1axBnmbhxkvfKL2KNcK9nnjFdQbSEb
RCBKspT7qfC8G9Zx/zMXz+snPYMr+hrhITYfLKemi22xGcnYBYsK0ikkonYbC6/qIQgW3a+h0kd2
Mq24q1J0vm+3mvm0iau1BTcbIwQJvWgu7DIXd7i2scQ3sbgDWzpufMwdJoc36GSQWs1L8nS9G1j8
LVz19dfLafTDwsrmJ2wouPA8Q6kXtSwU4ox4tWObijieDirCHtWWMzxNWiHukkVpOepfYf1Ia5wG
G0G4B6JCin9il3KgbDfw5uS+jdY/pJf5St9qfNSzbRwsppl/ow7MfQzgYjau3lTffIxjqGyUVz0Z
lY/gRiCqxGszpAxYRR5BD+TBpNG28DbaKnW7wNBch9YbYICI10n7luhaIHwNJ6I+18Y4nLGCXsDe
su8V+0S4UsKnyIlLSV3nkz6LAJCR/xn3Fo8OJAWqmcZof1nK9T/Py5zUFPIIZWJHMdk/cvAcX4Q/
ALZAtTNVO/ztw0NKSeQPoTDpLe1EIC3wujeqQr1J3kjgGcVV1UR1Q1ic7T+UPj3oNa85GF1rVGGG
yHmH3z8J22GeCf4oH+EEWz9yTJi3AC9R6ZUwnZa2fPTxil5h+h/vED7TNmnBqlJHdKNnM8+aKUTV
9FMlcCJXmn58BRh3viCYJbt3MdQ+9rlh3S7+WlfPy9VVbDZXIzrzcPT99aTW+n5gsZPYeW7kvoq2
zpl9qlFd1G1egWGbjcCNZP6rdSPEX8Y+S6B535gwOEO76osLIdzyD3m5020RdfpzlYCGoVLpmCh1
OoKfEORW/bely9etSgXffVSCFQQpAE5SIArGBkr4vG9IfaeqYjHw3AoLARiAHE072TWsoKa8Rvo8
bkFWikuyQX1K0pVoeNoiwv1QOSK60KfSvc5abfpNw6kNrNwA5ox+7Eqkg3hKVyHYtuXkf6GsJb61
Mr5s+Dvz58iwvrDH/OQm8WODJ2Kr1RWV5hnIZN53TzRGho1tzjuKP81rrEy6pS7Q24QRf1/hydzM
dqE9aiON/gkd/n5etEfcXv7WTzhLUu+ewS9EPddioe8Me7qPsQ1eK5Wq+7ZYpguqCN53MymNh6Lz
CbUYMxOyq1cS2FGIEOKThHXdxLdtnkV3qwXysUzq9IXwtS+VAopmQmG8M8v+hzZE6nNjVxJ6ZwLz
GfWvDHLofhd+1H4GzOx86yfN30Lkan5RUZbBsngt46BrCIVxAFMZlMT3IJF2dM1hO6Vd9wjcU0en
ozxKhKhI9tC1Ld6+SZCb/eIb8+3SQSdTeRP+S6pYjYi8ASC13h2HFxInRisP2Ym+lGw75azf69kw
0RPhxGaK5rV1uievt38amfhSDszptV49NVH/KdNAZiSQ8jMJD1V/eTur/j8rcR9wFv5/IiisXdgT
dXDVjD/mwxI4/8I/JXBT/FvY1Eg4bOBsQd3DAZ8oFpKTrX/TWfYMqs8ky+oGiXv/pwTu8i+5iMuo
2TkuCtL1X/rfErj7bx91EIVxmoxEphJq/18jFKgI6rYvDCrqq4zOEOLoZB05olVjp5YAfa3+09FE
9eAoG7sCsjpqULBdi5saAOSZMuphj3S9rEPd3aYJ5HkYZ9y1YvlXd38xARkYzeIw22jlC1sdtKZI
by//egsf1MXfmrz/t8bzz2UIk3VNHiPKS2stnP91Gb/stbpMYjuYERN/EaBKPtmzhgVD5j01Jmkb
z2Y3uvG21juPAxHRQZ8IdMKtNdRtAUgn0dkpFDXV98BsHYJk2Lsp7Ne9Qd7m2xOCZDBj1ZtIKN/i
psqzDUFXWCFLvRC3coZQH8RzA5GRs44+7dxxSJ4zKhWcuMGdABIwBhFvMUaoZWNPvZVtXYpMUNLM
WERrpbAnxUQWkn6t6ttg7Rn/AN2aPvt9Ylgw8wFEXI9tCRKySbCG1gm+vM6TimwsQdF2A+i39TfI
jjPWLMcuhquIo+EnM0/RAoqIijNvWffJ3iYdo9gvXpa4FwsZQA4TcSaumtbNLOA5E0rvYsjooAmZ
x5doWqQKRTU2dxoatTZMcxsIZBF3IJT/VeaVzTmxcdje1dZDmUlqH0U9qutsmYhOS7uEJyV15GCB
jrxoCk6/+XXYHr144M0mnwf6KtM/FrIN+qxM8PcmuSTKDPtIE2SkNnVQk7e0lVAuz4y0N9TI0QVX
HSr9j3W4oW04HGmJp2A5ZEBsOOWVXVCmKndvaBQNSWjjib1vOZzVYYcR9skfOsBLMXu4ZN/1WLG2
vbkqt2qJhDEoAZB+te0+eTWXGGOe7vTjeLEm8f3JZq8DI4oHf9dAGxk2ejUYT0PrNeurYgtVQoCA
Iz+NSGCxLkTbUUSY7bUoVbhOc632d8QDJJcgSIE+cejjxGn6iJNYU5T2uR1azEOi8EGY1HXXXGUF
1Iet7c59tCamEHNYqvRce+KDV+UL5KMUP6kU6sdCDX8WCvatK4JiHGDB5hZS7nzSdgbIigsJXPkM
wOWIZ/Q2KfiIXQz6iC41a+NoUhCc0mwqYCKII9N9LQjWCxKb3YlGf/wOOxANGHD+Gc1nGT9zHiJF
Z6CFRv3Irz7HZlbSF7Qp4NgN0nNMG7jaaWaO+T4Xef3VjBYXsGOh9N2IKz2kdVeeGdzG+9kTTB59
HGHTHwV4YR4OthhFJdDRyIR4igMxaONWXhdlzv6znwY/27TdHD3kEmF5aEt9KTFgg9AMJfW1lkNL
C2uOgJ2iCtJIZDYMkC4Bv6x6ToxxldDbKusWO5JNRefaicGN0baPetwm9EDuCzlh3+y8tieVAUuH
c6Y0vU79h1/SajywWfXoJbq6fVSZdloLFWyTEzLHTwd/pZdhZvflBXZF/cyDPEoTXYcCmmUbPduq
MaOwvD7ov9aHFcjVUMPUOBPpWh8k2bSQ/Je5Kt3aLRVTJC3T+MtOzOp7vUh5jRJ89DeZWWbizIJ4
WI9/u5O1/6zTiWZJfOuT/30nalg8kMlaDMVH1CFEUIDEtbbOmRyHNkNmkc9X5eWZq74tgIcP2/d4
Btw3ui8bVfXhA+hKfHgFeJEQbQ2Yoa4gUGuXYiKEx6uR16WnY5YFNufwrXIzr6VOmfh4GSnX3eR1
gyWxN3otA5aKwwP9GICiTeMrYoAyI7bvTUQz3qZEyA5jjmC96IZOiNGAgI/YRBcZTsABmyQ9Xd1A
6ybjnFi9KCu4Wi+G+97LCLnJCSAtrhpl4tRPmIZApIERD119dsj0c2W/isk0iHqIH63PriCX79LS
NAqD+eLq2NbmXl4IgrqJgszj6jKOBYSLIk0LqssEW3FumZd965eEmDm9PxEPWOFnPTOs301zqN7W
ZtMqNUCPZh0tEF2yxBHBtdiAi8H/Lbs6vSCMUV5PaRKR42Od68p9fD2QLR47RIfGyeGbhavAttMp
wEa0VbxD7oZPwal9ogXtzsIgm9v1mcH07sOlk4WKwhEeJk3XORZTzJMROxyHc6p6U8Hnmoj93CYz
OVvZ+Hx6eT9q3vG5rNdCgQr0fcWSHe8fC5G3RCwhxxfjNN5MnYQqYsGJ32R9332pcKv0gdRsivll
VH2Cv+C1tKxGMB9y6I0/Z+7m3XzM3QhmD3braLjo4xw+6y5x6E6vpGK+VYJCck53YKDBUeCpy26q
GCCKSrPl10QK3RaAZ/ti2I5HHJYDJHkW8Y1qZL0vozo/80pW0NvhZMqdIa/h3lzCioGWHd6ZJuwI
o5idhbjGomzfZko8egI+EGfKDm4D8RZY7eqR9WE71jJCHiVIHFi0hmw2KCaLs43mSDShYVOj3taU
7R8I/ay8C7owKwco1/LuOp9drdmffqgfjCZeL6pUA0nLen46vPNoqpcUIq8fZNrsXFSurK/5hvUn
HZ/tf7wMgIh1VqIbGiA6wf7RtcAUIrWeYi3IjbZ9IbmmvCAut/gx0/W686wu/k4sn3NZFf2yG1rD
e5Wlss70oz/4XtfzIYOI18Ue8mhXsrjQRGNnzQpjxaWJoVvquXdARoNrhb+/AItJzglD1r95MPuv
Ey82bR4v7ha+28NnjJ66zjTKgMCSEppOXVvoaZDra244pu3iBexSd08ALDaxHPDb1kcmVW97mDf+
mt46GZuRIBAniHtyJIIxn+vdTIZYua1M6b6kS79wcKh0Si7IqKvd6QFy5IV6mwNWmwzbbttxcEOZ
h3evMEKvM44bYODDPCwXRYnTiVaqx0jeeg8xowL+yvpiDZgq1jhJXTcHwQGtcH5Sy9GKnauPJiE0
Pt7oM7fnrg/v6OGyOWN64o9iSzPWAf7X3sKqYvSyFVHzrI9LRN5JQ95ahqf2fgTvCuGe0fhgW6Vd
BQN+0Oux98g/rhcTENuUeilUwxEf+mZOfLAK0ITIBIVoAXi09dI80ESijVu0mNVdPrdrrFtWNr+1
SXQskJqppqAzFpv+DSeHIdT9Niezxqdy/2LGzTQFfZ8kz1CjKtztXGH4NqLiSG7l4nBIkHaa3UVA
hp77tjN+WoWX/0FRhZ6yZh/fsxXBa7Lpq8I0drnu58umrUgIZN9sE9gg/OVTRGrvb3hosr21qa1a
weBqHeNlSOk903Ct0QyQLcJ8Y8rmwcq6CPmcOzy1aZ0Qyofd+gKGIsfXJYqLb7LSnF9gN9rfgp6b
Hup6Qli4u/T5DzxKFWlqbcnSBjkHwnKEN47B3Hmzs0GQY2p7N0qmr7HMrCfH6oHGnx6IH3y5q3oQ
7/Za4rGdoxcdx6ZtUS3RVut5eysjhGm2VqL/SloSqJ3R+C+mK1ZXdsn+KrZj7jocWV01pKWcwUIN
kd18orMJxwxKww5UhrFbGhJUVlCAueMI2v60ESAQoIfJ/fSv/mDuwCCGchPItOCsvT6Vv4Y3uxmL
RO5GCygjWLjBkRM35WBfGphaAzH7vyZky0+itREltUly5hm82y5TflgXWjYCLG6mOHrmHu0MPzNg
MjZjIbd4p1QQlWL52SH+oCY/X5qaHM/M0HwZ7z9pB9kp4gL+w/85mi9tYkd9Zg3SG2Po4cQeowQk
Qr2s6Vo0S86RiaNV720curjDBb5yhxQR3Wqeh7RY4yknyIL7udS168xLE7q9ii1aUDjeZIXAP61n
jRZAGnTLpL+CBU+hiWtz217Yy1qsX8jdJfslScEWNAUhP/SNEueChwv3ObJ9+ZTVaZzgJfDXeOvC
A4bp5zrgd7qMdRnUsBnsTZ2I9lkgo86gO03e/Rhr7YuqPdKnsq547PImfWiJ0FijkFKK9B1tabGv
GhXB0BuqZO9qy/LLZvbMt7Y9ArYgSuO1z03waCKbCKzrRcpOGtjGpMCNpMYqG1ryW0xerGuIMGrs
kx5KxcBa4JJuSNtZ/KthTMbvcB006tuFpX+PgKrqgTQykHx1osZXvY6gvxAj5T3Bvpz6zdSmaFc6
p+qfFujT9XYyFTrXTHb+xqhbCUwMCCZH1ArtXG+S2utOowdlMM3MmqQRSXur7et0C/p4aTC8YADa
jHnZUyybERxsUAtoclt3DoCXeogQxji9md94qnmLfHS1rxIn4C88f2CGUJg5d8RlVl/tYRxHDjSq
+60PU2Ft+lUeT2/S/iMyLykR/FnFA/oL56Xqlf/QWH39qYWG9BmeUVFtrC4CDwrJDhoNK7/lbUbj
LXiq0uIvSN0zZA4QuOhdIzLGrk2pi3KlVM0X4Bk4RmUnHBs+2KIB3pYEwqalA+hvSSvt1rJXwo5Y
2HXBT1f6vgJtn105zqzrF6kq0nuApCOeiaQUl5anFHHS2VqrjMcx7n+cnkHez5sED+MmE9Z6Bkcj
fjiDeJLKlvBLl7Bk9BCsjJD4ezXf2YlFacsfx/D09d5/vasCHR0s5zCKgubR9YpEgXLViEXoC5B3
OHuXB1zx5mMrRHNmcnz/07AnsymhPMNO7h0yuxjyzFYSim6TNd5n6BzZnTdqgrguRJHU5/wzS9D7
n0Z7gfIj8m/6CWz0Dx+lGMye1hq5TDRRna0HLe2qjGNYSqWj7U4/xfc1k7dWBntGg7YFXIGjSRCg
q5YpO/XJr6bhRHq7b9+Wk6ddjuksQpeo0pfFiiHyl6Mcr9nVto9j1pOHefo+PlgBkLzzcHWaJJw5
jxZBU1n2YqWDT7t4QrDZNmIEcZRpLUWbhGiHUHR9CZmjnuPhv7i0xdaTCiK2f27h8Gl7DewWIvmi
IJmz4grXar9rqf1dTihTrpZixqNIpuyZ89AHJzkPeS1+Nqxz3rvzEJmwo62mnCE1Gea4J+oQLA95
asD2INiwGPhV49wXQ+9vhd/JM2vfBwOa8cxv5Qa4ibeV8a/V3lCOQFmsABqiKf0pmw7lFw94C74O
LUFPds+306/3H3f90f6ZzpROJQFsBoyFozGNDLeQ2VJH8KCdTO6AZOo/YihJSEuapZkvBn+evMAB
IlUG/gTJZQfP2XYeB4DLXeBbisJdNit3i1RP/Vg4coGacwh93Xn6OoGXmmQNzIBkFmTHGOaat7ok
D27UpK8lpFYAVJRIITixTAUkdMVfJbt9FY40geONGie32Sm/dr7qrrHKhr2JlW7UU7DCKZvk24Jd
OsQm3IdfyIcbIRMxN5GRmXTpvBkrHB0gk4r4enCpyIQr3wLVCcmEV6I28e+1fZwzM48p2mlNqAkx
+UidTlLu+Vm2JIeGgzTG7/A/PfpnUQ7ai5/f8YMS1jvfN9QPF5U8wBijB15FVh4AIpT4LG9TDCR8
U+OrUIETe6uCf4ZGkiRg8HzpEUpqkS3Yr95e7RlhVxXjucCzuQXyGNFI6BPtBytIB6kgWfNB2mkx
rE0zZ0u3qfTGIVUqS7rfahzsp8YU6R82spj7xjomzJOU1S4NxiSq/mBsI+YR0lU/k0Jqjp+cTmZa
iEpkrrdwv6x6U5CING0KzPImQtNCatsU5FZ8U426/lhEftUHJBu3FyM1QkoVlAo5DjZZQkbO4La/
fSkQpOmEC30hl2UtXxLlBUSY3cVVVJsGeAxUqhlxu5FBz642q/rLlNfjT2ae1Nq42NmgXEHhuzQr
9iwcrNBiItox8SUbk7J+Mev0jCWLxvxeV6rI782ZQJCQHqITB1FX8VcKGTXWDf2fRVwKgKDOFpBY
RJ63oQAkIYDJ6lAnH6Xid1qeTZKr5DfDVBi+jwRVE7hBphnxH1Pvfp2k5iAgkhoMdyg7PCFW1tze
Cr20HgeimKcL0IbTq4zhaWEaFNNPPZnsn+AJCoB2RO3+YXNmu6BGASbspde78iJHGlZfSco82sZR
nvpjLsuEfpPqww2G4WTYovxip9+UEVLdcrHmb4PRTteVrZfQXOWKE0FqlH7pvNL6KZYI/X9aQ7Lb
SmeizefXCuykAQC8I4EWxGPgaojbEcvYSxxO86CFtd3MZoAIG20lYtG429LuVAvyMkFOsR1HYxs0
MEztwM/K8pk7yXGwyiTPt2A0J/NS6CAnrhuI58YOiHr8nx84gKdi6oXRQcUco/ThnD+n6IJyTJgB
4d2UR+oORse2os+K0xbQHZkhKtlnCsjK6Xnwg2OWb6INoKZKHQ9H8eF1YzL9oAGvpSl2UHTrEtfG
UWJNe9URDK7ZNAvc2pke9WKwE5gTFOpP38AHWwsQA8J/K3Gywzi6AbfT005DoRqU0i6v7EGJW9LX
LJT4yffTV3q/onOoc01YPmxiaAau//yvNaarujZ2J8sLUJutBw/YNqGQY/xLI29+b1eIH4c5ts8s
5u9/H7tQbEWCBpDAJ370+1Tdki/du24ADGy5ZGmYKR1M6nHxAMWd/oHvl3AuRS2IPDMP9cZx2458
1FyvBwpWxqKrW3goU2Cs2P2uM5GcFTxRNt5O/7VN8zOr6Qc/0mSPZDkrWsDFd3/4aFE/xiJtdB6t
MyJwVEjql8TyPi880DMnc2Hxtw7XbdRMVEKAFLBJpDp3eC0bJKPeW51P5lMeD9+qWUISHLp4pked
d7/dBqfxXhI9vJA/no8B24poDLlviN84xLVmC/oMtAZhVVZ7mSVlc+bc8cHDoOZp2B4NVPBNx7gD
V0HwAToRBSNZj7eGyJaLMte6wPKhm55+4x8MaQs/pmehsmG/eDykk5Rks2GxogC417gxNLSqyJ7V
pq4RMpedMYT8A6LfT1/1/ZwhcO6tzlrwFRY99cM3gPs5X2bNIqKLfle8LzyDejZGdcF5WiMhMPY0
dUm7VzDLGp3+CLdHVmd++UcPmeMPPSZGg/9uw0izANZNpUeBTk7dn5JiyjedTDlWdBqFj6d/7wdP
mUb4iiMh3JvBffR7G8p+lpOR5pyoGcBsQv46hDUm63QnrCnnVyf6Z7uL6jOb4g+uS3mZuQqUG3PH
MYeqim2rnmbymBo/VWHn6Okf6AZxSRUIoDFMo24vO7n854c91iHQX2/tccH++PD1Tk6kOTX9UxZN
2Bd7d2bYstcqVQgGrjujlvhgzuIXUmxjy2ri7z26WKm7WlvxoYQphfUQGpKH9sRyvXCI5/zXPHfW
JSmorrVx/EaT4ekX+8EgcvGsCp2pmYe8msf/XhHcbEgEAowkjMmB/1QObX9JdV+/1XK0yqcv9cG7
5JjOOmdhYjSZKQ8vlXlehv4JtQ7xzErcmFalhRGRr1FYUEguw4LkFvTCxPaevu77n2jw82yqxygQ
dNaGw+sSFpkT60WbVrSm+8fVa/VF97z0Et+hfXH6Uu8n5sNLHf1Ec8SLDeCLjjDGDhKei1SjvIP4
6sxnsf6dwwUA0oRhrWUPquJ0Rg9/EmXK3tDTOQvTMilvwPa19yUdrxutJLDcRWS2O/27jizZaw0Y
GhLiPlg/gB+MY8UI4SFpajRZHvpDjUhWpYWPF4JgEqsK3cWq7iLZjJ9qPyEX3YOF+Iitv/pCc63Z
RzR+cMlpQkt30J1NKKpmWtqkwUUqqOY8vcSFQfv29B0b70cbcgvWR47yNsJEe31Vf211OPKg9vWQ
sCdDA8xENXH+kox4iO4JICfMRhJfLnGCWX4Xjuws//RuAcZYawr874Ofl9keCJz7VUfA0wWdImVh
a9TK/d4A79L2ZoZZcSjM5LtutPXjhFYIJH9WFiOJSMXwUiwgc4KisCAzG5ZdGNQPgR1tKgMP+JnF
6IMBThGbsjmDbw2POxrgAjwMZ6GEIIWJtOPMKLy7yct+RJFlPJ9+qh/sPBDyrF5aeEboWY/3V2k/
u4WrZXFoUjAGat2C/DQH76Hz1pRiwiYflF6PTz1HpjtLIWPJbBm1nO+qeetmogTlUBZoXomu04LT
9/bBCwc0ATeLLSYSwWNqwFJhkKqgxyEFb8p9kxTLzq9w9TVDutyLjp2ntMkFOH3RN9Hh0Zdo+WKV
SPhs/xBDHg4zTw4zsRG+FggCeiBS4iu6lXq+1EFVjti+AMDXFtDeTJi7PJsN99mO4/aXofe1fwua
f8q3jQ/TFQ0AcnTowbX7FQ6kLPZF78T+/vTtvt+2cLhi6liLmDqCFePobl0Rx72ixoFhIg0tYgBz
rH1TTkrIEEnvipSzYSOIc2hDq/TTO86G/u/Tt/DBFMktUFdEi81/30bYX98lS7yXERiMZpMw0V1T
asNvTHzLl9NX+WCCdNl4IkJcz5OmeTRB1vimLHKvoejHC0zrfBRaCIFaBq7bdxobB077p6/4/tNY
JW6eRT2NHCEXXsjhsy3mylB1Ayhc72cVc3Ku8md7cetbFNLRDge6eCCjxN+D4QdTQsGt2Xixjdu2
zdzm05jE+k23QAOXgj7W6Xt799oNPlbBUUGnmWmBvzy8tToly7JuHDsExkLpqGfvTz4mvo1Qb81a
7NVUY+FmoxH/mbCjRoFRkFB35ibefZ/cBFJhw9PZVvkcdg9vYo5JbCvUAERiImW7K4rlEjk1Yp1O
izbFMGdXcTqk4elfbn7w0/HFs3ghY6CseqzO6Yx4xG6eRmHfWi11NMta6h37VpLWcIJn0KJJ9zF3
Mel7T0YWJb9RW7Y/HbKLXsc2qqi2mV79Z56Wmund1PxoIz2PgtfqLf5hKL3S0bYtIOUnEp7+uCMS
eeb7vPF2cRoNj+NgNY9sYgm0pSZJtlVZoGzeYnL39p4E6LjJJ3N6tR24/WHbxeKBVOfc3ZJVEy+X
g5W6xtaKZxtouGMTR8d9Jg/slAf7KneJzTmzf/ngHQEEQhPEV7huSY/fkaUNdWWS7iDdtApKGKn3
HbCIHYwD8ra7ZMeJ2j83MN7NCGxkqD0Lk/+JdXU5GhjtRGqdqtoQknF7oaga45qaXHQlp8fC8T4b
iTpFffSBPtJAnZPM4XXY2dRFac/9tmaPvdPMBoAAAIdncu60XUxf8aLic6Uk3Z3bZB//wn+uzCmR
H+gDhTiajYwZfI2J82CbmyRhRFmJmNxMzulb37WN3i5j8IVTZ0HoZK1v96+pta66UVssq98SjVhc
OU324Lr1GI5erIU0k6OnceDlYS/0L+LKKjeaW/qXp5/xutz9vRy+3QIFXXaKLMIcGQ9vwZ9Nq6W7
329n3UkCK/bIpfaIGJlGktz+i0uRTMzuDhMCL/TwUm1MRdUGnbbV/dkjLS3PAkrqtCgMouhPX+r4
s3j7VUxanPQ5bsNfPryUp8d5spg8WL9yo1AOLp050Bf7OKE/06HtQZVDBMjpi77bWvxzVc5k9GbI
QD3ec6OoBPRRwl0e+hjRSeFmYQxd7c5TwrjQFxfGFU7PeofQYWXuKMq1WCSGm0gnod404EMMGmfW
wI37JMy7zAtgrc7nTlcfP5sVD87E/p5MUzdenMa54KuCPnXfk6+z7cGZXA2Lm34iWckPnMnRz8xT
x7P626PhsAw6mreBlvvwhVgiJ4CgZJghLR8u3S5rvmGSnW/1ZUnx5xcZuICoj27SpiHEOekN88zg
++hX85Xxctauun1sfpnSDlbPSqk2tcnb5603XTexT93Hkhg7tMTcLoaWnzn1fTSNrOMAhDV7DMbi
4a+WnQHagBoB+mIIF7EGQqoHbLU/Pe4++oSZhpmH15mEhfrwKpNlVARJM1lZNRhBUZXlT7IMfkdp
3V2fvtIbQPd4tqDqgDyO48S6Oh9eqgcAF8uFfLcKciXWh1G7x9nz1XG68s7Q4jJsZ8sI9FibtxFd
uKuBsiontNq6KfFZfDt9Nx/+bvalbBd4rTSAD29GIY8ZMmNdHuyo25md9jrk1vBsy0Fdnb7SB4OH
JQjDP+co9orH9f6yRbjv6lG3Jf8KqV7LBvGyJOiJin/mL/cSHf5jF6no9+nLfvAD6XOwynJsQ5zh
Hf3AhdjkQS1Igwj66b6LaA2rtTvnfiqm+D+tF/wPZ+e14zaSheEnIsAcbkVRUge3s93tG2I8nmHO
oUg+/X7Ve2OxCRGexWIxwCy6xIon/IHlJJDgf2RPAzb/6q2N05j2m8nKLnhUnOo6nr7G5iJ8Qxc2
/gZt7BxRz8DHSPQdll3NErqnLHGaO3PyyjM94BmfqDJNcekyB+/OSxyBC6JSKYGwyFf+fMt7cKWB
uxnkRvTDr5e+zjVoFlCN/SQ27SD3YqjJaZg+2mOr/ZehuC8kGYQrc32GJ2WuIEzWTEyjIyqCLvnP
GGThAw5Tzs4227guSEspw78KAr9J9tokURBPrggHwJedvc4uAi3s9S+3d9U605IrLUHVxPVYNRi2
/Pe/Bx2zyM18wAitV3VQTKUovEf4neYLonzuU6pk7b+3B9zaxpKUq1HRA/a5brSYM6QwqIecHrgn
F4Tzv2hYuFySBK++2yNtfhoNQdI5Epc3DUmkjMFiC0YKrYXgsPFGpG6AQTe5iuMTpbedV+0N5eJ1
Linj0EKCsUxp/3ouacdEutMwl2Who34Yq/H3CSA4QjloUhOYOgkZXK4+q4NlPGZQLp+QjE0vaDkO
6s63b80ytGHIFrREEWNcLWvXiHZEMaP3+YfmfR4W8DxxV46h76R/Wr+Sn00F1iQ2N+Vcr47fSFaA
di7zXBdRXPgtCov3XQXIBGxxNn26vajyj63eHMlC8yBGY8OAVPb1HE9KmysIQPQ+Ve/lBXup7LlB
ufhjFSdZfxT2MpcHHUO0nddl6zACi6OT4XDtU3G/HtZ0Ov6yZfYYeoXzyeozSgIDBMbbH7cRF3me
AQub0Bvwsrp6u41kcOykZZQUOMwR4rGKz9YIqGIuLN+NtOwRB+fkUVTZcMSPe4+AtT08jT2X2wYf
SrmpfrsLlGhSwrCyuQsK1BjKyaoP2YgvvLH0/d3i9Mt9bxn9GZUjSjCKGe6cn7dLS31aNsSQJDec
N0w7uKLY75nov2basrzg5+sGYe+A9q3wKKAtFjpIO4yVo+5cgW/PCtkO/6UFSVRGwen6s0sXrxSg
PcKvMgZnrtUPSKzh9sVRvb2+b4pMklVL7RX6M9UMOtyrwHdWKBekHXCRsQxbKxCqq3zQEhN8TTy3
2QvIIB3HW0f5MS1pCbkv1u89LJsfUEHLn2ttVB5H5C8/l2pY7Wy9rcmnfWSrMh2jO7U6xIPhlEbm
oCVioReGb6f09GhHB302pPnw4SjB9iR4vO1kSW+3HIcZw0g2nbxB1sWDHuSiY7YOqZkHlRpTFXdG
7rWzuxfsxzQ8VULsOYyxHn/ES71EVKvB3ezclW/fCX6DDcOHCxN0w5pevRRd7UxOM/pxBfa0U/Px
KYn6+pue2/EXTAj2Kt1b+40LjAo8HDZgHKtNAPm5wjDUGnyB+CnGiQ2CqO1CwN7VewWhjaH4IqQz
6Ia+smyut/bgeJ3T5vztnOfYb+Ix8kNgucfSwwXm9t7eHMoiMqX6BEhl3YlUUH+3G3Ai5PPxEyCb
QUMPTSsfANcpe84em2NJTi71WvzC1hG4PjpAGmtSayolWvswWaL2qDx14qR65fzt9odtbA8YFOAg
SBUpHqxPRhx7iTp6DFY3mjiFsfmUGkuI+qhwkPudUaPamcm3bw10EcpZBJlYa/AYXC8arwDWLy37
w5lz8bSE3IBazU1w+7M2Drzc8DRbXpsfa6aG2WaK1U+kE/OCpdExdp2Uul3cZJd5crwvqGLqQVqH
tDZuj7v5dUjhgkSQMTvaLFePDLUQe9ZBu/kWJjLC9xLU0TD7ANV2e5ytPcIVS8mOS+0t9EAd6C7Q
xabAY9CWR5+tOhfCiP2E0tvxPwwl/5pBGYv4T37yb+9mVudhKgCOAsvBGZUoSbsvxvFvcyjdHazB
Ro0QJQiamiTcnDQC9uuhFBXyNirjXBYurhStiUtnVS7uEQmR7K5aFPsRR4NP0Si0nyg0Ld89XpSd
id1aQIIUzgTdCO7n1ddiMmn1HtpYfpwaVEzsZTmhapzuzOnGwwDSQOc9BnsGinx1SeLfXVQtnVjf
RSqOZ0CEd6M1F4GBWtS7HnVLvIbx3PL0PD83hpfsDL+1e0AxAinEbJEG1GqXGjDvYmssESdfkvQ0
YR1/LFp7BG057QkNbw7lUXxDZcCilr4K+rp4UlxUKkZflCnG3XBJjqOV4WFuotr45xuV6IMWkmy0
goC63j0RlHqjUdvRxx6q+6kiZvLVi9PiLgbFsbNTN76K3QGWT9KqwaevLrGCblSp0NT1Q9l/N4u4
CRT8q4ANILVz+6s2LuhX+I38JvmIr7aKwCJdi3OqierCC5DomPf6U2OhOEi9LfLrzJzubo+4UflC
CQq9ZeSlMCMit7yeyLbA+JYu8eCXaaZBIsmXyvowKEJoCPAjLWoDte3R2h8ASuBm6nxEQkIrj3EX
Ou+nLDSiILJLbY8utBVe0iqjkQnfl/zhVYb8t4sIU7ZIocfOc19OqMcLO2tOQy+QZObSqP+xLQiw
UpEk1r91sbDfZYVODTTN4/IJokhuPE5W7JyMKS/Uz70xZfVOhL9xqGXdBDQPPQ7ikdWpgp0+WWqS
Uj3xuvmIbRhaoE2Gwn6TvU+wCLsD9qpdxrlBDZ8mxZ/vfrg4SJnQ3eUBWrObKsciI7f54DrGQG30
LAWRe+2nOth7yulbm58OuU5dhXTYXfeSUy+P4OBnjJS55RmOGJqBJeBNC2LTzkW18YzLZJFpBROA
5uzqSEN5QvjVYclF3MwPuLzOhLGtmx8wUY3OjT7b+JxRRb99AORfvc7CKUVSAyVHJQoj3Lve/w5F
1U5HH56OZiJ8oU/5i21V5fvbo2xsFwkHIT6h7wyzZ32wEwyMR9McfU0blmOx9PoDjorGX16aOiel
N+OTU2GQkHiRjh17Z366PfwrJ2z9lYD6pIgc6m9gdK6/Mhk9My9ENvr96LXmRcdhASzIHIbzIey0
OPTDZqA17Qy1ghRuXPVQjFQ4Fak5zf/m1qD+QFqtQdbQSE5jGOKObTrF1w4auB1E2asPs4hx301y
RKwPreAaDZKqQwdgphqWXFwrF5g7QJUOciPyqp3ve3tdEEK49H5luYFyyrrckHVG19tERr6CfiyO
3GcvxIFyxM0aM2xYQJlbYPMyzzX02A5hdnnV2dP8XCT2R8yE7kyr/3h7yt/sZrmj0Cmmus6rAS3o
esZTxEASWoaUkmiaP+CNFWYHtXHVB0hV1snp3eJIucnu//QFeR2Wei7RDMV1bzVs7TS4H/Fw+NHs
ITZcop1tdj1t/BAJfIyc91T33twPrwcHIAVjoeS0PrSwtgZ4QXxm0jjeuUZ+9JKHCEj3MPV2wvyt
oWCjUVRiqfmyVcBIcosK60izAnRccuwtE0n0epj9goO3M4vy9r46LnwVkoz09UgA+cfVcRlK3epQ
1OqJTduw8jOnN/8qMi38jn0bXJkKw+g6TaenYV7MnWhjc2jMD0Cl0gNw1q1z8LUVRpWCBVzsOEgb
UBxunY5nrL2ixwkxI4hZLVCdqY7Ot3fs1vwCzqGpJ5303kAuJJsS6WHc3tJ6WQ59ri++I2wBMrYt
TreHehPnML/SPliiIakfrLFqmdFijObNQNKjDmlGz5jRDUfluLAQD19GW9/p722OR0nXZjSC8HVH
jUoki0wbwFdVRQ2KtMyCxjTrI34R3SNNvnhnETfHIyPkI3mnuY+uDz8RVzqJJRl4sDLxqQdhd+zQ
3rxr7QgCWTvvUQ/eduiZUAO2EuQ6/jg3yPWAuoJs7ZAWREB9jXmDqqRFc4qV0dJ82MLW+wJ+l3tE
I2/g3fEw90UStxcf1Biy/sHDsFYcys7AOcLNBnc69ABuvvMv9c9Y11l/nJHIH+vR3wRpY5IPr2aH
3HPS3Fh2HXnuA+icKaBdsmYS2/z59kZ7m2UyFio/JOh4HZNoypX6LY7Eargs4JnQOUH07ZkzWz9n
5mJeHDhpP3tM0b2DVrR0vbgEPpmKu/yjQRjd41Vt7QeSanYD5Rfpnn39K0Lc+SCV8cXYqS7HLE7m
d1gY2N/VMEmesSHOv93+7K3xLCmXxZOPpOwriPq3r44jI9fUsaX8PRjD+ynM+gFZwBGPEPL77Ngn
9R4M4U0YxTxzYQFxhg+EX+wqjJIwRs1pG27MrlK+eBm8jzgOd6Korc8CXWy+Mnlk0/p6Gr1pXBbh
1LBfvdm+75ric9qhS2RlCgnANOqX27O4dSH+Ppz8Ob/NIkoBXa66Ve+DSC2OCG94fuzlSDAiVhPc
Hmrzyyh4SLQS4kZSHPj3odyhGAF9y/jFbedHIgr1I8K87nNNPIcdyMwVvPPEbY1INQCtXKmFBVzm
ekQ19HCxU9HBBUQoLp7bdwdqFPahjCw70FvUiW5/4evzvH5T8V4i8gMzQvtp9YmLw+U+4Vbnx+ME
y8PqO+OjTk3HPtHlbj8rou5TX5ubKcEVp5+TgAgncg5WW/ZfNWWcHUSUKi33Yxrw1h3Xx4R3hq6P
2HPntW2gL5tr+NB3AKGsXM/uUjEoJsq6RfpLmDrq22MfdvrOum1tESkOQ7aOwDHcr+tZ7FgYFJSZ
Rc9ZdJ8c1DnB71PPHu3mnURlc8HgPDEWtBWqEddDYYpUO7hN0JKdsjlox8L6SYEs84UtreQMfS/D
3fo0TjLCOOwO2QS+Hi9WFyPRwoXxdIqbpTIYSLojUWaakKdv742toaQwNQ8mqRFFweuhtCg3KTrS
4nXyMPHjRjSP6Yy9U9eVe3yVjfCKogK5pHSYAuwjf8pvZ3q0FBtaeDwgwzsq/4S6lUNsN3EcRSyg
uQd7WQSiVqujsPZVLDY+k5wdDhdiEqCA1yZkbedmCQaw1Ax0pF9sGNKXDJjkwdFEdvrjGaX+BkpQ
Qs4RblpV4hxtbo2mJNhIkujfsa+Mk14PI+0oke6MJNdmdawBU9sIM9lUj96UF2vI/0uq8sBGpVIF
aZHWJ9Oq1eDPv8fi3qCMymv2Js3g/vX0UuV7MNmA9RM3rXhuel1gIIP24s//MhjPJjaTlJ/WeM7Z
61RLSYje7GTB6GAQ3X3uGt7TVHXa19tDbWSJ7AVZ8EC607XX9KlpsQBc55RXNNQgjrqO+5qxjMMp
ywRMeEBNlKZ3BWQ2bhIIsRwDGYLTG1+V/FK0XJZ6YFCwLeHjwDNwHAyhn9B+nPwR4NlO4rb1kaRs
5DLsfZnXXJ85HXM7x0l4tge7b5DUGMQnzwvNC9vJKX0VwfS7RBHln8fgxMOyesgDJ5uT16Muk9lZ
FOJ4b5rWCfJSuFiyZniIWEl7AIg6/octSueEJhTPN2XBVQSUpUlUJbKaXw0LKsbOoGIFJf4GyL3X
UNiYT1QCaLhCKqMGuGYSyC5D30HV5J0D1Yy4hv49w8hDPVaq2o0HR4WcCQtAN3/c3qwbdyeoPb6P
KjjB9Fq1kss0bFoZ402tgd5EqkAGmPLqXVWYC957FqodlRXTwCmanfztjfwjtD8CeFiGr4iSN5pH
bT6UXjsgqGq3ffUp0yu9oeIwivf9SAW6K3icnFQtTunQIxWxtP1H1LTwgDFt5e96VtsAjzFE8m/P
x8Y54kriZ6HXIJ+T1TmqjckYrIqEGfiLCBSr0e8iw0BQ2+vnOzuy1PPt8d6isuQsQLKXXQioS+so
0WjdmJoztQFNoUzvd0pFgATLLnEvyjgsn7S57MzTkHrRPfXZCqdDJcOq3azn9t/RHYkdbv+gjQeN
38Ophl0vQwT57397TJFbcSNd5fcgV0L4WJeWr6j6C6WK/xAfc7JQNZDMWRAAq6k2QHNTa0kpGKhA
Ns9LQ3Z5QPawB9JpFTGEPyPfg71vLS+PJ0VhMC4mIOTrr3O0wqqtykZHZhDNaRwG7TDboTgWPFSf
lnwSOy/p5ni8obIRw7PtrZLEnPot1Ge9852psn+gS1H7vZLrNDwiegpTEe9sp63VM8jZKEdLq5I1
Ctft42bIewtOpGOGB1N0qm9Q6znrvfJfhuIyxxucewNI1uouVhYnj61G63y8CWiBpk3yDh2vX6Yn
ok+3t+TWJEpWtwaEj9LLGgSqh0suWm3u/EWz44vVifIRxN+zYuOp5fXkAreH25pDLkICLMkoA8dx
vUeSaPDmjrzCnyJrQJh08rAshmJli93y3EagxVJJhAMBEPJvqyMwtJ41A+OhoOyanU/ArF1g2rY7
N+3m/ElmEJ0lNscrmfm3I10vSRiHGh0/vdSN942i6b4OoAwJxQqBytQqd5gEm3ca8SNYcDD+Om/L
9Qxiy4ICisspg8yCFwPG0j52Jl6gYIp1XDIxnObehSlYFyXcHZzGBr3ozlHr/Kkms3xiJCXL5r+S
d7Y6fth0wpbQeb/RlM+Q5i2Lv/Qab5yJrtSxaawuuL11ttYTh1uOHhONOfFqPRMavT0kYXCtWMRh
7epY8G89+8PtUbY2qISjQUg2qDyti+YJuYXmIvbpt/iHBZTDftVu1HyqQXnsrORWdCCboRrAWYoK
a1wpZcVWGAbxFpZthZ9gdv4SirZ6pNyBm+uSLA+oOUUydog+3/7GzZnk0HN1StTWuheL4CV2hD11
mngscMiq0DeJkFndORlyPVaJDqmwpPiQfyDvsrrD+hGUk11TooFNoKBB5iUviVHW59oVU2CIbvTJ
kKBDFaPqa9OQ7ARfmwspsXb/H15fnZO2FoldeHwkFHubzvdkfZg9tCyhuSWX2/O5uZJQyBFS4QYl
M7k+kpoeK7qGdB2gHAuVSS1Sz+zRDPfjlOAmXAyfblt76t1lj4ezdfsASQYSBIXdAAF0PTKW4cPC
93e+q0QpALVZPZqxavkxEZ6PCVG+E8FtfqkcDbUHeX+vnvjUaiQvi/GqIs6fvLgIzzO2vBHs93zK
8ATFwSdd8LdbEB3eeTpWTuo24TJEU4ksoStLK2RdirD7HtCCG1FepNUy34lGypVL2+VvIB9U/Y4M
1NEOva7EH0Q6IJRdOHkW5GMc6oemrxuk5dJG9SA6AIZE3N/rqsM0Tao4dI2jK8Fsdup3Nx0F/l54
2ps7c7e1ITFjeMUtQulehw/KrBtd2nKzxHk8BETkmBZO6pKDO0ax6I/ZKnKyfhttdVvOVaqVqS73
pOJEJ4TmVNrMOGXdJ4jp79WjtrYh6b8u1VVpQayL2QLcWyc8qg163yw+WViBbyJK326OYQq6+PHO
Jb11tbCi8FR53HkM5VT/9uhGS5EWs0LTFoC08mBgiKMeTHueVdic81j7jfTrRmp5iL9hvOX+Pc0m
nNbbh37rEoViJ6vPQOadtXQH/lSxghIAhbE8Vh+WurU+4868x199C0RgHUnj4P+DnaG3ujpx2JHC
Ru9cSA9VvCAxkOvprwhpsO6gsPONQ2iHX5DsxwhYDfPimGh5/I8TwnOnWdQOqL7nEW0UMU3FO6U0
wv6odfWIxKZiLMPBbYvlRz3UfeG7qCtjIN0poSWN0KYYQS6tqJ+STtcQ/8ybMkcErm/+GJnD3qCH
Sq2D0hG6aKu702nqrC0kM3LCOfP96IY1VF01O/W9uvPebpw/nnXJE6NpC+VJLuhvm6ZZGqfJaqoq
WYOddt1U1oUQKzzoKajo23vjjegOV5WsoRCdUXsm11tt0KQQBDIumb8XppiEOXUNe3fBSPxHkurK
R5qrqXOI0rzw7uALDdbnvq7wRTatSBSHxLKxuFvmVHvnUgRrD6laD8lj27XiYzczlSestr09TbKN
IomMCAA5y7YbPIXr6UGYKJu7lEKvCWbglMxWHbiKXvr2gn3tXMU1CplFZe8pDG7FsyY3Os03al0S
/nE9bu3kdpPEpNqtkZtPSidQsYyTuDhUlEWgCSNADrNfjJnvZlDix1nxDnbrVgFHfM+rZmOLkEzq
lGoovEmF6uvfAr69X5zFa/yuSo2fSTzqgda44F07RC723tKNCYcdDmCPtxvi4hpi5CLcOGnuyFsa
NihBZb3hj90YnUj50GfK9eKHYVH7vr0zN76QQalxc58QAa4bq62TRaz0AoRWNPmxGgb9zhxU1fe0
/j+0ejCMoWAqn2uK9/LR+P28qSM7x207jGHHInBrWqhjPulBaFAAuf1VW1P5qpPCmUN/dN3qWVx3
soqcLG/UEYQA95L7HaSls10DEa6RjnxwzHgv9tqaSjmFZAvkz1Aar79vEa4d6aIh9hoazTfTtD+Z
vQMWIOn6y+3v2xyKAI//8Bq84YPmQk3wyi6RaC70+Bx5pXHu8eM7lkO5B+/bAgDQVYWfAh0GIsIa
Zp4kakXnn9JDiY7uIYMm7NP/iYNJn4ujnaNJaaFDFKRJPR09jw45zsLdTurw6lCxyh2oegC/I5pG
DWitO2o6tVpjO0xVYi665lSxrF8oVERfl7Z2eqSHXe7JOlPy6OJ2I9zGSa1rKRHc45NuL0704GgT
vT5KffadKFvC8jad5q+3l2Uj7HEdAPmAgdl4aL5f74AxbipkQXBsc+OppJ8TL4ExGF+7VsvvQ8+K
dgr0G7sAlhyGXlT2iAnW0NJKehlQFyDzZ4D3dYNlj6GEyD3Xyx97//GASVqc1IsjzrJfxXl+O7wE
e2NoTFQZ6mYK7cCYneFIk9tA7RhPustUNpXAHzUUZ82YlTMucvhd2Yq1p/C7McXQ5mSMAOtBY09e
T3FN/cZJJsor6jjHR03UIKn1ZA4srN0fqrKJvt1e0s05Bi8nKThScml1adUqCcK0kJQb3mADKcOD
ljJHfz9SEvjjeIRcRmr2kAogXL8mF1UTdhVI9LSoBOXepe6T/JhpsXoqmt463f6qN4caDC3YMajJ
ID6BgayXcxA2x0NbUAei6vFuoBDoKyDGz2bamgGiOs0xBZZ98eIWQ15rmHx0sbWdqV1f0q+/gfuS
zYQrD3zL66XEYs1oOE5t0GpqgmAyq4ieFgIzc2fgW282F+AUvPu3P32dsbKDwRogEU2nFYn+Nd5S
IxuliT51wQRe665cMHMuVCW5s+MwD2Lsf89z2/3Vlp36h008OTCld9Ai9HrxqZY77bcTFCuNXg6Z
1gXYp3ovOiB7Pxvmhiq8lxbLEWhF6rdaquwF1HKH/n51vo77/9SPd4nK5PW47ZIWdCnR/yi0Nnua
uEfOIwiLu7EvtAdRpMPP2xP8JoB7HZByGdML3Yru4WpAUwn7Ykm6IPEydeaeLaxjWKRhI02H3H+d
CBdjO20Lx+81g+cyd/r5qRET7jaJ3qrDzoK/BqpvJgBgOi0/nkz6mde/p1KceEKTrQuUea7K5NiG
tPYJ+oshOhqpkuaHeGlxoOpxYfYCEafSz7QsTJ2iRhM2PrS87kFtqzG/dxvDyIK2czoKuqir2UhS
2rkCJdbW6nObC9xgdGWJ/1lyIE73mKWm7yk9zD8UE6tcJCqpKnh23qqHNkIN/dhMKnKSWZWYy2M3
LOkLRHLiSpE443h0w677mukC4E5qqvyofEjs9/GQh1/YNsazASujP1iiib+pkOvrQ94to4a8vlZZ
lNPV5q6rsOg711ETP+NYbD0topjno4b9w8VbVKk0BFIEJGdNIni0mryafoUtGtuBwArzDJK/KRME
PTRcM9Ks8ZIvrdclZydPiG/KRMTVJUyMubnjVotOWtJNsDaQ1/xaCo0EFBPtxbiQDGGuNRp9o5+z
cXAuGKKoLjoMxfzv7NENDcxG0kBub8L1tS33IGxaB0QROSQvxvWa1xFuDCKpq6BV5vHSMoe+aqbL
xULtPrg9FBxC/thqg8kMiZwckhhP0qro1iDdlFqRXgQZpdX+eVTM8iV3S007jJ30mlOE4vxE4jXE
W3tKphfUBQ39c9kp+XxCWlD9O7W6acQvMK9Uv1rG9l8eglA5uqqyzA9DGPVfMwTJnTs6GLZ9nyvq
pD+KskQIQGnTusJF2xm/eH1Lw7K1Z9s8puqi0lvus/JzmqswHesGhy+KW8i6Hseonb6iISKkYb05
ux/a2raKYLJsoziGGGa1x0Y1sLkeHNyvx6FD4mRUMTD3vSqWdYYux0AMRRjLerTauG0uCMZ676cy
a37lSblMfqYPGaUXRxUfNYowztHL9SjyRQ+w5chLrXyuuAnUwIni6hFUIIoYIHy75h7wvXxqc+SZ
/Yl9Z/mRVVQ/MoXi8WHo7Qof7iLmIbaE7Vy8Cp2qUzbh5MKdY0XIQsba6Je49Jl+i1+JOM45pkpH
u0BX9QSqnsdtIe1HXL0U5SUpCNh9jLO1X4kTN8WzGY2GdZx6FVl15NjVO3u04S7Pk5XWB6z+MJPK
lFj5hRxgrQfWHEXvxrx3v4sepWf+JvT9Jzi8leGbuFgNB8W05vDjHDW1dhB95mg+eiH9C/615ogH
gpH80+lZ436GBtZP53hOO/sQqyLsD/lAbMWQrWLd14YIPT+P+EWnFtpYhlRUL/IvbO0ue9+OvfiY
R46WB3NIKHbsUw8yGveBeerSRIzHWesU8c7TouzbBEfHPGP1U1tHW7HnoyPa0vTRUOyEr4bm2Pp6
RhR+0HIb3XloUelymFXqAOcuLMbYD6lbIL3If6xz62HlcAYSsuBNrxVDdiwSs/0Xz47UPdEQblq/
yi3rrySbvAnleA2gVhijehaFzvKpa1T1ucUEiVbcGKXJQehe8mwpVRodranrvmTahDm3lg38qC7E
q8HHM35+wh4q+mnjPhwdvCEsEDAmR/4VOWPqHfifWhxghSYe5T+trz52Ud7mH42BosXBSke8SPs2
M45pLubnIRmsL7fvgo2bQBpEowhE4RMVrFUCYDQtL4HeDQEK3eKT8OD5zGH5y8Ww/iMtyb1i4EYs
I6WwpckGVgk8tte3XGQ15ZzHxhCUoU7NHZcAtFAnpclo52dDQIJC2x1w4F2J49sOlPht9Eb8BolE
RjIIga9ZsbPeTyr7pgiWsowRioaZK311LmWj49zVT/pzDjd+5y3fmF/YxhKez/RyklbFQatBx3Ns
piqAJotvXVVbQQYb7uQil/wN2KN1vr2eGx/JeLAesCrmOVmTgYbBnIYy4hkpy2g5A5JFM9SehwDh
jv7OCUcbcexiz7tqK4CSICGZ64LWoWJyvawKAHrV6FFYVnqldwJiO/HvbDaYvDsZgBTs5crsfoZj
gkUreOD8q+vEZXPBN81+7jKTdsXtWdiadTIFV6ptytb5atY7tbDLGQpI4Che/K1ZOhyTcM8EBd8t
QVtNe6do4/GWEsw61sLIVSBvfP39WTeWSuqY9ETqKv3UNBgKYV7lPeJYlews8JvCLIEChQWwQDRc
YW+siaBJDRraGFIRqLVqXHD1ye9q/r9I6iAfNlpFH+RNolB9TjX0/KP8CDEAA8LOElR4HOrtVWnP
p8bWhXFo6KIe7Rmyj6r3lrtXQ5afvQozpHMoKB4gsBLjcj0tA8oIljWYYxB3Xf4NH/roPR738xez
poVzUEQkXpoqVoNYMazPCMQBjh3Cfm/C1q0WOWHMEyGV7LbAGrz+FSG/yy4hfQJDzLPsbPZ2VHwp
IkOdgxyPxO7YZHPzOda6wT6OSaqpgVZnxdfBWLTvEc8m4lN0Fp4Ehqd/p3Wi3i+pKZxDo+WIO1ei
Gr/jKBp+NkNt2bmcNw4znDcNBQhuZ1TzVmFalURJaXdLH1Te5DwMVE8C6OHjg1qXdZDiiXu/LFmx
Ex3KJHa1aMAZyYbIs4HurKdLibAXdHtUJxw37Y66VbbfqjqioHv7iG4k9NwYrk6FDlEhGH6rzYHv
UAqPRVqjQTGdT+nkli9tp0dPbidMfCqdub0UTd2f8ths6pMM0B9DLSz/wxxTbqWMzZ3pYkdxvTu8
ghTXcushaDysgUyhag/tErdHanrpY9ktvzRe7p1Y/+31RHIHgA4+uMTQrcNvTI48j07KECRlmt/l
Qzz/TJbQcH2yPdRS49DYq0bKnXK9qOS1XLsWdWxqNmtFtTS37aFQF575Kcm1ozk35jmOlwolLg1R
Zy12cYxbMh2Luwr2F4rSZqw9NSi1/1CyQfvnj9ceg2OKc7yIqEaAUrmedKoIRdjMowjcKI6xYeeK
oKReXBThYnDWDfqxLNXxXZqp2dHC7QHzbzN6uf0jXhFo6zkhFIHk7lIA9daFOc8b225WLBEMmtFp
Qb1IzIxelN7D7NmZ8JdW4Ye4XdcopM5t+7FZZvSdqtk1PzqRpc8HvY/G8KC2bfsS2lOTB6lWK9Nx
om7xMlPXRLBuzNq7LBlycRnbLMnIdWN9j5D7hgpInRkwmuw+SmF9COfX0zlSiEiikdYSht2wlqql
uxQu5hbEVwZzN2sTV2yb3mWofgeVkmgG3n9oTh/wG0crXKVXR/GuunO6urhPYrUO1NHYI5e8vYbB
uktWHqgLSJlrMlDdT3kfF8MUWMTuWCTkMZxDNDUbbCc/4bQ7fRjLQb0r8A8M9DFtd8755vCUBuHj
Ub/T1thw6mTphKXaHNjxCNV9TI12Ak46OOFj4VSK63ettsx4ROYWxEhzslpp3xgqO0Hoq3DyatcR
haLEBKKXXsh6GhbLzSn24QzFK1S777pySePHRANq+h43x4b8kTLyhxAx9JdaoUH/ZOlirIhcCu/e
K/syAwJoGCmrLIb5kJnuuAS5tri8UpJIdRg1stqDpwCe9idwDPqdEVoC+zPCbhROlUT5qzRS8Iql
2hCRTqVZ0EsPK4ThNaGkl6bIXPMA5IRVmAbgKXNrxQ8o/Q7WIZPqsMc0aqKLvjhdeCrFTF/f8aL0
rs3LlOJsDMvsUGXx0lFwtru/XDCt39pwRNbHjrPsqwiR+mlID5qDPRMWu3pu1ueZFuOjM9qlB6JK
Vf8QR8XxwM8RmhGpBypx64hpnHsqWCPC3IM9J4+lSeqWVx2bXK/K0+1L5Y22yutY9Ld4SSRvfd3H
E97iqaMqDc88vTHjgwowNT3WWJ5Bx0xNvQ1iqhvFk6ZEDQl4lA/UzOtpcf7WurZR79CV7uIvbEUk
/2//tI1HR6I8cLAHMSepGdeXBPZ+Q9N1eh8gCqS8WHFYHnH1bX6KsfsOTWs53h5uI051aA3DvyXw
IvpbW8qOTagOfSlrTJGBnshBRAkbNhSqgyZiNObDycnVyrgP+74ujh7vQXsciyrXThPIuiLwsFge
faSocJKshB0rh3ox2i9cqN34YQyn8MOIY+qfqmERIRIm8lbC46bebq7KcI6XCNvLl4w2Q4jfQtoP
42lohXiouzjcA1m8TRsIR/HS4/ImRiUAuV6SjrclmvWlCjStce69ZW4D1ymqhwhbir3leBuL88gR
BMsLUMJwVlGw15K54WS+BPA1xsdF0+rvCuX/k5nbUX2A5lddBGHmSbdRAYOuHH8Fv+vu7MG3AS3F
+lfkr1RFQR7r+oOd0NNxlvGWwCK6/hsTJufL5FWKfmjj2gkUhPeQKwmtyrnc3oyvR/zq1gXGQsWT
rqMOUQcI3vXAcWXQDWxSkr8JZ/b7IVLVp7ZbsuydVdB4PcVtV6fnmHLMSxqPxks5lukXS8uwuUbQ
3v0Hg5T4Q50Ryp2sDGMV3nj8DA/pQHPxkLdJNxxGZ56xew25yBUDC4sDXnVReOizua8P81JYoT9U
Ju6uNmiZv02ld5+rdo6GY41z3XKfFOr0qZ0SdfJde6AT3PDL/rGp3I+HKRxh8lGcjLK7rnPir7dn
520oLjMjDTgP8pmv9PHr2WkpUGAw76J3HZO0oiWvUx9T61Z7AE6ThIFRzOUFhm/LE2HW90A21fjB
xNDq+fYPebM9WCUWCFA4+l7ALlaHDwfD2NQRZQ9kWTA74Ldb37V9p1UBoHDNOfRCiU7uqNh7zWK5
+dfbQwokSklnWSRa7cu5tEIyd1MFIiDi8n4KdYj0UqYRU9zByr7WsZ1GKN+7/+PsvHbdVrJ1/UQE
mMMtKVEzezou2zeEYzHnVHz6/dH7AMeiBBHeaDR6oQ2vUpHFUSP8QZt8I0ZE5va+L+IA+wZ9gXoM
s1Rg1Ouf/zVoy4Qya3HWUXjmOReua80f0jLVwsWlE3Z7qSs7pQHGt87HwHB8C3+1TIGxWNkuR+HS
gfSR7pS5L+x5OsZI+DxJk6pEerhAe3G0pzbyB9i/ecyISqFWAZGJXtF2xgEwg4JO1NrRoie2zg6n
iua8lzdPVaSV7mHGfqXEsyOy7vJkLBQoDyXN29JJU4gdEHxpJBcq+tdjJLCeV+UiDzT49fQYz2Y0
AqrKzfcKP989oLuX9gfdSaMQ8bJKPfRqpcujW016HSx9Vb9ZdGl9TcrYxLVMa8TvOhozL2h4Lvgn
tUW395FdeclwuCFZrB6WOg3I85dsTRqan5GlHT13mOoHACraz9lw4vZliAWTDa+oKhFGlrN8R8Nn
0Z97YdCzARw+18e2kc6p6FpTrJbsy91MfhoFaFnQ2bp9QK58g6v1JCJj9GmRYtv0HJCDLyNprMOC
Lu4T30jaBUfBDnzSM81ZezqJccDI1tVXFdHbS18mT3z2iOkivEH+hE2Ofv6IptkpidLAuLQJ+b1A
ysT9OI69/A0OlriYJfTAXZPmPRZbzgvN3K4GzGFnX8yMgb/VMxTf+UUXtya/COzqim0jMKLOf/6L
XENUqatyYg2Gie+qcpT3CzeFfnDK1LujcKweejKGw1LW2VsPuNhh6cjydt7JH2Dn5sOxQEUCnVmb
jBCEz3+GlrUuD0OqxwyTTOWhVtU+CQDIjfUBcYnoR+2IKA9MC6vbEahQdhf30Kp9dagBiCtR3L8S
0jrHN5rCVAOINOYeNPwiuwTWBSEa/OsqBnLR2NcHO3GLyjGP6L+YKOhKEfDZau8GWDUf83yXsH1l
vVWFj4yGLI0Ec/M1ZTgo4oo4Gke3MSOQS2YXPaaKkn1xxBhL3ynpbu28hcvQCe6WhtX6HlD43obO
qbKSWMwI/rWDFgUdbBDkvYqsbX1DYnacpqDLojRaQgD4y/KvLSMCJm8FIMha34MRPD8BDZpbFrLL
5rEepuHQm330raOGzskscnS/50RfjJ3DfxmwNEyx6IwApdUYeW9upXHxJsNshHWcGXo90MobykOV
t8pjayfmnnrBlfdJi/OPivYKe9hS3bJKZzA/FyzmDvSlUZTxxzwXzzIpfgIIqXeAaNvlUCXhpl/d
i3mPsPE3j9NzxKwNSQNU1TKUd/CGowcclWUHPiuyHmJc4fZOzzau/lnRAcRDyc0Vv6UNlpUgelqq
ciRk20/oEvZhgkTcW3VMYXEzYA86d9izXKTTzrn4O3Ksy6Idg8gG4yd6RJuNjnoZOXMq3GOTzPoL
WaxXh/nczJ+1ARM5v/Z646epRkoaAAqgOZMxxH7wGAP3fhdFq6kQdfUrIrMJ2np2Z+D601fZ6hgT
v+34C5TxpWHVgeykeNfERvkexKqa+qqaDT+nbigRna4EmnxjGXff+kQd/ivmfgZzaS224xM7BxEI
Bd1yLAATDJUrupAvi1s1v5Yihx4Ibd8J8QzI1YcunYcHvWwclb5aEn+NEXqyGJ7WsAHUrnLA3cuJ
Hn2ltKQObidS31XqZQQQYuFg7Crd+E1giNuuA3MxHtZsg38VtrG/OCVDFBQLyTVcREbvskLUJYjN
vvqVxVBe/JQoCoo7knN6zOKUjbetEpkHcErKK6YCWXxEby99ktYolgANqv7eU3nXxzQzvSKwFSP9
QYGgZX7JQYv82bPbjxFZX3WMGr3G+dKS2uAz3qZvNw1G9qwggomHpDHFwwFSsO4hYV/gxtdprdAh
nirdgr62SJdg0JuRKsE0FGQOaFU+tfzZ26gQTeZ7+qhAwSvLNdsrkkZSYDXG22UCnBCOVT3+sjuX
ZGxOze5zxTz2V49LQepT9Lrg2XpRfdYL5MtQgpXNY9VXUX4AqzK5vp1q8W+KCqRh09mu9WAYZk8i
ch+5nS8RCKgPDTXzKlCWOf8hjqCJu7RU0zs8AqYykBooNp8so8aBsVWp74kqGHhZVdWXAbf8LH3m
s/EDkxFhsBojQ7/IPMX6hNuAAdhjZDbj58lcomcmPGaLqT4g7GgMGkKQk6e0DjCncXYC+OLy56JG
Lf+3XITpwzbJnwdEuz4M9rD8TqPI+ukCEskD9EhoudkZouJExjF+ooubfU2RNFaOWjHZEoOxOLF9
5FzsH5W0EvUokQB6aiov/c6D8xrchhPi8k4icvkdc+uvHOdVzZNLaNMqGNYBBrIgRagPjC99TdqI
bi7xSLWSjHrt0YWOSOKpfevf6izmmKtIFj/GZhTOAWpT8Zo0iYgPsq7cu7perR1j111sH/IbIp63
f+1lrAOzRi28FlPU+9shtJV1RWJEdR0yANSCCt3mMMFS8duQJ/+NsfmZTaofdpa88oBWA17KewTJ
6KBuHlDlKsSWuq1D1R5M1zeqqLqbs0atjnXaUaS3sWaXgU6pVxxNpRzBoSnFLA+l3ncIV0u9af1Y
OPkHsCalDpu7t6M3djPapymaCY8uk13wgE7ufkzw2ARIPmtNTZ1hM0F0gaK9QgFp+mdDegtzjLlq
Dx3yusu7oYqN5I0eGxKHbNMBLRonWFQXyowqkBplnxLXFL/EIKz/LKA5CXb23iwfMj2vvy2Mo4ZD
LEDW+g6c3sZXx5j5jZuK8iVR5v57sYxCCWks0OhXU63/gHS1mZ9KHvE7G4EQLfS0rOjuo650/uOy
n8YHC4DTFKD3LL4M00gHDe385Bm1WGDpVleUv9sYzQn6GQZyiSn6SIeuKcHLk/UopwLgkAI+bInp
4jn5UAV5A7gn4CseP9ezhkRwbGRDe6+19hDjJ5sbAa1OL//YL22VnSZAZI3fa1GxV8NfHjrYq6ti
CE07VDS3Iy5LmrKcmNSuk0I1XGB+AbRhJG71eha0KuCgfDbbf8yRuF55DOusdB0vAzU4T8vMTusM
pISTUDWq+uR2TBZcqUjMdNX5y+0Tvh7gzU3OOJTuCGKC1EjbBKIVIssFGtBh1rQKAxvTGp+U2m5e
bi9z+RhRkIJA5KDZtjbrNom1y7BosfNehAYoBu2oiCx6A+LBaQI7BzuDvHXyptXsPQjJ5efLsgRc
JvXsDbj8+YNEd1thdpPEYT9ivaeKRbsr5GC80IjpXvQotvYi6gXIlle3Oki4SIzQ54U3dr6iYzSy
FKYRAW/Vne77sMz9F7pvdXv0EiX1Ht1GxHeFgQSV31Zu9bkfo46EX2sNLeibKMo/YasEoLFgePOS
lZ7e31mV1zRIB8LpPiBzqtRB12vaR80rIHp2zBN/JAAuqrCsUSf3JRAEF+Rsja5JlCg0vGSZGY8K
n8boi3KRb2gPm63vRbpRhq601Kc4q0eXuVRu9r6C17kC7rEoQ3L/JfWLIhorMIwg2Lh+VfxnjDQ3
Pg6KTsUc5/3wn53JOYKVpjjKgVlizcBQHfueMaDI9GM+C7MJUlnX7wdLLsMJ0oK3hHCPNC/QZK19
ryunhaiS62RJqUwdIIaRkXQH1cRchAKodEgFRCEe2wwsG9JjsV36daWXL5Em5vGgEkasoEKeMz0y
+pjkiQvT+9lCMTT9xWIKAsPQy35INS+f89pTh7vbh/uPlsX5R0SjE1c1blJ6MZSqm5feWHOkqWMW
LkasWwERI/2AP7ASFMLCkSpHRjBo8TYLh7jS7rsF+qk3ZNEU5JVrpTSYJnXhASb9r7I05MmR9fTZ
4sK/L/pEvjci03n0kHOkFaVWyWGWC86SrTCCUogyaG1zfsmFVUrsGCLcrqshvL2/P4iQzf4gYsA2
wtIMXK+9iUeQYQ0Xve80NGBOx4dM6AYVhmp2sGwbwJPj3DgQzsf8jnhpoIo929bHCghsedJjezaC
BtD/1z7HRO9pNFq9eJnXKwHUFmk+FdlYWc/RpGdtwMEj1zGkRI1Tz4piCnlfI+m0GpXVG28U/bMX
Z3I6uLWRotg8Oy6O30JxfvWYoL0WeHv8NOyirnZyj8tAYmG6QY7EFIfZyraHNI+4f5WQp0NrrsoH
ucyZnwo6yCXeUSf6emLnBrgMy6wHz5IoAr//AuM0Tnk7jnWThXoRx9pzQTrcPXt5vpxuv9ptNQ5p
irBIi5rF6ABtfb4sTUwLNlZpOKaa95w6bRXmatu9ka0uD/+8FNPpldJJX5pLYBMZgbbSnrPmPOwA
cZ6sJQLx3tnuK30YZYdictESZlvQLtZGDj1/BuKb6ybShXQKN0nCyMSK8rEc7PhBMP33XqZxZu6C
ML9HYdGDt3fTwaaKy5NaCVLVgiqfLXZ653EH5i9R6i7ioFq98epl+UAUHoDCHTgpbfzQ9zgFH1pF
Q/XdHq3fow73yne1IZoP9HGGT41lFiu2fGGyIxlIQ9ayuvajrDrD9vOZxudT1NmJs3N2Ls+qzYfz
ZygLWpMB4Hk0apQKvC3U9RC6IvS7cfIG733kKMqjkrdU4Io7wiW+/XL/VPznIWIFi4D3ZRIIWmQL
eEoKdIK7aSpD9Eo9z+96Sz8hs249FoOiPhhZZ90VSVX6lbCHX6YipAxaN2kDzyihm+eo6FtOVj23
5aIPPt1Xij2vwGwOTtSwuhcaYidoX2Ykf7QSIeegk8X8ehPTYsNM7GV085B355ymHlkLstBD3ViM
hJ22eOyduN8JpJdf20qJ5MsmFeI/2womqt2sIMVtQ3gYbernmWV9LJ0cRFjNKOz2G1nvnPMXggjD
6mRFAkTQ3kqqmXixWDhSVOGy1N6RjPLoVXlYuKlFtlV4L5VQZQAVQ/1ye92LPTIHZmcqDTAkIOi8
n58+aRO16hmds1a6H+kvpHT1zcwM5Wg0724vdXHQWWo1J3QQZURK0Nt85Yo7QxObtTpcYpn9MorO
PNFMKr4z+6c744hlD++27dsD60I0hjkTzgGMNLe9WpOQDG+7qsMexun7OCq6FYoMIbDumulUWBqE
ijju+XMujAdGjmVYJIq7E90uBqv8DNR7sPukhQruYgs6KvKxHpwibsM4TZQfqTa6AZgL+ygtCF70
yCbz0axSxYBBiOnJAG/5KBH93fnkL58+kz6+G6B/cJEv4GGSYY+6WMsQIpcsn1EVWw48PPdey8Wk
8isUUH+33/fFkeY4UxSsWv/ciBdatNoIKwad8y6Msmq5y3Uam5Bl0lMh5uXZ8op55X0vASO6PZvy
y0ONChyDVKA+9ABAH58f6nEw0Aao+y5M7CFDSoe1HyqL4poECCmj29u8iExsc9Xi4NvhTdPWPV+M
b1aRzWJ3odsZxjfgBdpd16Ek3Jj6dPBgZN7PqC7sLHp1hwA5IewDsCHTO1+0HQ1G5Gbehy4NnIOq
i/jY1J5+l9dZv3M/XVuK2wkNETwNgE5t5vFltpDMo48WGlgP+cMwftOTYfzP7BzxevtJXjmiHM3V
epiNQd3flH/QUPKinnSSyFhxHuQ092/TQf2Olbfbg9Kj8XF7vcsDCjZpvQSJuMYqiX7+EOEHK3A4
e6ANypT/cKIsDhxswG3ftRj9+vpcGC3MtDY/KNJy399e/HKzEHkhvuH/SyuPHOp88RhPkx7EISmq
lrunmM/+k1HNxYNCpHiFEvl/WG4Vp4FKuwK/ttgXCqF2HrUiD5cO6xJz6aQ/N8yuLOFkX6axaY+3
t3f5VdAO4DUCgvuTsm5OzZrRjXFts70Ono092PODWg7RoRmG2tc6TXksZ2MPSrW+sLNL1EHNEo4N
4BGAAFCLzp9pQfYxAzvk3hykHYpiLnw5KZBm26ZGOwh+KdwrNDXMKn+y61Hs7PnyS2F5DhPTQSTh
rK3bSO1Iz63NLgcdpGdvlNp1sCrt5cFjiLITza89XiSjKPKQUaCEXf/8L7CIaB19om+Xh9OsjU9l
Rv2FbJL9XMSF+73M3Qkg5a5+9MVoHgDfH1+2dd66CuxsVgWE4yzKYuWhLabqrUhLez4tBVMQwFD6
vbWgDtxPccQAw5zz5yRPB7R2POu7qwsrQEVO/Xb7kF1+wGDZaPbq61gLCN0mzgPnEuUwcai9Qq1e
Swn5dDAoCTSzKI+F28VHpzOUg4eb2D+/ah48WoAanAWOuLc53rFSlq7sOygzdZZ9Gjs6upZeDWi3
uU1we5MXvCrHg7kDGYPaiB4V5+r8XVu9RlKilU6Y9o53ZyGq/cLsaHk1k065y0fLQFmpGtxwSg1I
IlYEzQmbq095qe7BVy5iFr+EM+CBzaK7YG1l+pxMc+rCwutAqGBxKn3+wJQ7eSs74TJNMa0dZYmL
14vmzmop+Ud8kX/aHLc8LY1JGPYcQghokA53n+SomZ+zKSvuUCWIXs1qaL8PaN7d3X7kl/sEX0wL
RaceY0q7lbTkYQ/o4Cxq2AyVBfyNQshM2v4NqkPfslLfQ8leWw5RHOY6OJ/yOW/uoUS62MmmtRb2
3coDhXV8itqCsdTEkGfEmu3H7e1dZqR0MyEQcxOgJwsGaxMnE69Upa0s+AXRgHlFjTd9Mwg7OVUx
+bAv87HxsQmhTk6z4rOMiznoVFPsNWkuuBego4GgEcUA3VGAbMO1qBVM2dxWDbvBysuPXeX19ota
p9pnaCFA0LzJihEHcvLe9CH7u2GXVbJ+YhDYkyfnxvJJd/joj01kaIuvNCra+dGUNACuJYQbvyub
1TZD1+MCb8EoTzA5garlz0PaljtZ/uVZpUG8Mpl4qFQa7iZ3wRS9z1Ed1sIKfLkEteQ4HyUQrzd4
1ER3hpKn+OKpzSG35z1UyPr9/33rYbUM65wcm3EA2JQt77AHMTBokglwNhl6ICrXfkjrsdoBS2xv
nHUVZHtIVFRQSBcva0aZwGwxBwlKTV9+pE7ytZzt/KVPPOWZZjPD2rhNd6LsxYXzv4sy7YQLBU9s
q807uSYUhBGVeUEej/0qRPcvFaqAh9kU+getjZNjXsOADACFJe+RD3b9xZNYgZZVe2qTsdkJDFcf
AskTmTd3Lt7M56HYnO0stjDTBidREmedHuIDOqWaBCfhIitRjAaGlVGyk6j+gQVuXjFTOtTVyFap
Zbfq1hbKglUZ9UugJLPqR0bhnZQ28z6UZiV+pg2QjbRG3KAb1fkE07dkANiI+1ynvrTpNL8A+WpC
LwI5bDplcadFuKiXRZ9/nkU5+wI7tL03t16A218M+5hcno4GF+QGa53iIaumHXi9FjGxJ9tgGC7w
78uDVhGQTOzWgX+ReyqyDPEUtmZmo8cVO0dnlcgCPElC06d7jcYLOgLnian5HxYcYYcAeP7+NKWi
aST0FSbYT1/1vBsHf5Kj92laKvehSjALO3TA4sUhVgZaiSbKLopf1OpwP9P3ZKRCoV75C25yb5S8
zD7VdmK80hpMRr+0gHuEtyP1NqNcfy+fNlUe5TO5+yZQj0B9yn7MJDC6pHudGAE/DG5cHgbb3kte
Ly6FP2vByEIJYCUjbCX1ptwmS8uBhsTYlH5AsLP8oCBM9izycfjeCNX0gWalHO86OUrF6cJlsPfE
G7c34fobKDRXmNKaYmyJM7boCFy9OQfIxf9UtISBX6vmuISD/f1ildmevcxFbsWCa1ZF62u9g+AE
nB+IlsoZyjOxExlRxvudjHEycNU75p4ZXhoDxbVdZc49n5x+KgDc+tk8y8avjWh6e/tdX9m7wfZX
Uhxgu4ssYPSKgq8Z3dmCwQs77peDSM3yQVUxGlaQ8d4pIf6QzDafKKTLNRVA9Y3O3CavVBBDj1hv
QU44au71CUz1i1XNHfN+iKCoqnYRKMNcwQ3aH8ohRUcM6Pq3wYJG6JvWlCF3ZaQtQiORIr+PqYIe
Som/yuw7xqKcZsKNckIQpP2q1ZP5VuRzwaERdX9v2b017YTma48PUS4OL41MYvMmiRKy8/B0miXI
ilLxu8nOXqTrdP4EBj5Yssj8xxH5enKoMHFiWS98BhjnJ6cZ6she1EoGjZN9G7wJwTONuWbeNMVB
L3CXWvJmub99RC7CAf0X0lEcXl2yb7SCNmsuAlwYMj0HMZju44h88AHOrkBRRq93AvjFTbcutTaF
LaYy1Hvb7YllWiLFZSm9U550d55OSVlKiGuWjchaZR+Xqut3nunV/VFMAbXmtkMD8Hx/kZtQ1Gde
eQDI0nxjNB0fulZFVFSM1U5VdZE0sT9E61a0KRh3XuP5Um3K8Z9Rxzo4lV19Tk1XwfUJUNzezX11
HSD/eH/xbTO+OF+nnsdOH/n5hyKKlgeaIfRdPB7sIcNx4YMRZWWACkr91R6L8U2sSZBrHfl2aRfo
o0S9Y/3om9EM0a+0d57AxQejewxHVyQz/QOu6k0u0+rNpEdVVtE9NLz3FH3zEaqLhOopkVpD6Win
HX/l5QIkxusKfC9zxS2vZxx40kkFkKipHAdFIA0cmgeCXSze3su9tjUO7Z/t8Yluo3qWpBLQFN9J
NPSA0VMwm51AArGvOnRUpabsPMprW6M+X8U/oLIDbj9/yXqkZrkFb+EwMJZ8H6MpD12lbh4Hx91r
/G5bXFwNWA7xwhiTYii3hci4DOhVEwmVAzQkmRymtCmOaTQb3/lYjKcunusXVKxGJWwUKz2qWd8f
bseg9cM/uzX4AWyTkMfoEHDfJjBUvRo5UVmgGOI08zO4DuVN2RbNXVZH08si5+RhQtYtZhw477kH
X6Zv69qkwGsbis9pKxxELVv1mg1ndUr7qjra5rAaJDPGaKGIGtFdo1J7PdCJYLAbo/PknCKzmIq7
Bfit+TtbyiZ0NMVJn5slNz82ktas3y1K/FUguYgKO5Sbu9tP60oYPfvFm7JQFKUiWmr7g6l43XvH
luM93LIU1qsJYLBY3PejSWr+74syaOJDo2RYTUbOj6PtpHNKLVwdRi9Kfsu2RXtLy9DbKbrpDXie
IRQgFo63F72gp6wnk2PJWJmgCk1mE09Qc6AVqBTVIW40L/6SeHlkBComOemjVVYZHyNi9xAd29G8
xy0++9otVr96firz/Dq1iomwZN9MaWDIEpy5Czns/e2feO3o8jxIdaj++Uo3L6PKU1BtMfnNOBVO
aLrVfHRH9AY1xt+/xwFovNqYRejWeb3zRq4FJIARq4rjKkVkbW4BLU1UM5d5fRCO0aNfqKIyw4uw
Prl0wt9Irfn2zzslDMBfJh1a77hNWtss5EIxYOhDlzX6oXPN9CDHCun2fMAGe45/VqqRfkaN0ds5
BVc2ykQDlR/aEKvOyCYSorGTpBbN2EMhPDvQzL64H7A5POiKYp6EZs479+uV6xV5eqaZGiAVMvnN
NT45JvLBkeDBkvDp4eBaZXyP3squdsr6hjZhD8EIkq91egqwdLNQjTxM5E5MZSNjRbqiam+fxiHq
nqa2m9CtmZVTo9RZEMUMVP2pHPpnex7g/peisH06FbE/aXq6UzNcCS8AItYSkf/hSG/ecyo9JPUG
DVlDwP8vg95ngQI09q5so+4dOF/jqU2rj7fP1rVHTjYAg2sds3DdnUeXaclyvVQTqoSpKw+5yO1n
R4mbnX7axUECxE0lilDBGlCogM9XSWtTmwqkSoNBpOmLph0wGlDSFZKsj9qwExiuLEYlhLYfeEhe
8Z8q8a9pSpLSFlSY7PBayyQAFp4e+qiCijoP6sMAPGnnDr22HhEIOg6C24CGN4fJqfVOV0fHDSrM
Z8GRjt6Juaj9rLplEzTJtIt4vDi9AKtWZh4HGCw+eKfzp7kwoHD0WWdBXYHOo+Sx8wOgyYyFoqUo
CYSntooP1lJ3dPUF8mAxLAw90OAZeEf60fSXKr01jkqSrRBgYlloJUNchk6Rxb9nIJ1eoE+iOTZG
7kAoSursaUqSejxVVdV5viKcek9l4+LssycKodV3gMa5uZ0OGEJ0ZVkXbuBaCuQ3Hcg+cj0wDY+l
rPWThqxlaFi72noXuR7LkvzQoWDkRIDcRLjcGGxXGcBwaNLoQEDOdnzK+tIATqFP3k7Bd/GtrYsh
qWeRf4AX3oa3QqojGq0sZhajFd+5qTPFQVfOYvrXOMpCyIHQYNRo2hG4zw9IrVC8N0rhBWMJztXs
7eldVVnFp9uh49q5R/kBZcI1jvIYz1eZ7MpQcykBEutO/06bXA7kkFfBgqDafd+gfXV7vSvvCrIk
DD+6x8Sqbb3cxsMI+6yA01Vm9BuHsqueeqSPNb/Sq/b77cWunEfiB8/uz5nEg3mzORhASZpxyVqR
1j1rhvy9GFPqm3U23HtlXjzlHNmd9PLKA12V0LVV2o7G5nbqIBFIo7ixvKByRwhzc2MDh5y5BHQj
+b6M+h60+LIhz7wTxALzX8YdKyv0fJOzldVLRdM3WFCQghRTFEFEZhE0Q0GCl1XqUeRKfOxbBgJz
6zQwcxfvZE/teIcU4p4o+tXtk8ytP4fAvUXBIGAUVYMeRytsYzgVYwVpbm3sFrHzmVw+CW+/4Yv8
kc2vORyNH4oPGk3nm3fUocmXmCiqlJGlP5BnOy+ZN41PKR4s3xdzUe+aznDvE0sbjJ21r50uCJYm
RlFrurPNXU0EU/oR76EgjRQtsNBffmoSWHhl0XbvhyKd3k3JNO8Ruv+M4M7SHrYMY5QTBoiaSfvm
UHdMEArUmaKgbIUlH5GkyYYvUIcQ2B4qZe6qAO6sRCfA9fK3Lv5OYzCNWv9DWTqsm7BRc2ZIhVA0
T66D8Fagz5H7Lor0qQ0Sqp/yhBGihulTL/omqD3FKw48Wzh+TTTH+velUOMP6diXtNeBkIyBOdrI
7ZqoAh1ru0IJGECHVz5mytzmfrpALAx73e2St4iejXclJiCT33ZF8dGO8CENpOFG+c5g7Oo3QYq9
qvithot/4Ph/ZQ9SjRJ8dnAAVVtpo5mBWuNvO6qKhwYo76HTl+Ir+jZoeg1efa8taeentTe9zxVG
M6vRF35Vt8/plc8CzAB8bdILFEUusD6DK9Ohm/Ugicrhv6XBlZcrMR0fU4SNV4llIXZ6OxddCbpb
/w/ETCp64QHZlNhQTV6qB/3cmcGw2HMAYFw7yQKopT8qPV3mtMZ7yycJaenvJfBq/3nTlBxkwWTn
JsC/9aH89RYypKXbUTR6UPBU7mpDSJbsctU7Ikk9vAyFhFZze8nL6wVoPF6JfHZMJ4FGnC9ZlbJl
uFwbGNtWy9NkNoWvxV0OZ3TY6/xevlKA8bSaWcRblQo3S+mxPlDZMOjM04m6Si1l6Azp99RNk6Ou
pf8qgEVAhX5PrDOJNqspzPnObGVSjYT/BsBGUVeYxxi7y7z6JDUa3v/+ENfc9H/BsRf2tnLUW1HV
th50meNl/lwlw/dhKG0nZEwFifH2apcHlSIRYRMkNLgumGifb0w6MqGuiA2SxowOepXm3+3Bw8Ih
SzX1tCSx1x36TIEjrGV19V3PJ2Xv0rrM6VZ+IorpDBDwe97WT15rOoMwJ+C+dYvhXr4Y7zk0w85G
rx0YdFuZnNMGUBGkO9/ohNm9qHNIR+lcoUtly8g4ZAb85ZKu08fFI+jefrKXozTOzCqogDEd0BLQ
COcrqm2DXlZSwB6qPbcKtVkfjv3QuQ8W4u+vwBegjOZ2VgRNMTb/RQw6KDvK6AuefPrr7d9y7cOE
IY1ICrM6yrnN8e1kPzbzBOm0t2M3bDH5vEt6Wz2tlgs7z/nKUhqaTTQEIIHywDel3CwNQ3GgpARR
ipmRmbrvqcSjp07MH27v6dJLCkIrEZ2mDmILDGg3ybNn6umYpq0ZOHNbvqPVVn+IyH9qMgKZIF8E
FPoVcIIpj1kjutmfk9YZfNFBW/JjG0NEP3bK4SiGprJ9y4bbF2gNLP1//565AxEpWfHuOsPF82Pg
6ora5SNodgarjeGnQBRCtCeKCeUIvTrsPJS12XCen6zHjXIBPAa2QBcNEAtNlL4bjKDAkcRAB6LW
hsVPXG2J37mZNOFMpKL9MuceMwA0fKZfhctAcjH5e4FqTpXY+wzWF779RRyEVW4aejXv6Xz/zK9a
tWhTNYAJlh8RUDB+DphshI0WKz96uJcdBIsCWwjQEAleF6UayqXvdh7Meh9sfgWAfkI36TqQh61s
S1wuqwalwJdjGiEizpSR98gTpY0vPCWJSTvG/AtT2WJngnftlK6ZEKg9AKJQVzenNEHZU4mcQg2i
Mp8eVLNPH/NUbT9avZAPdEHbt8ByqyBuFlLAXBH611FVq7t8TsZT2Xb5e5A+1depUvMHq7LSX7fP
y5XYiy4+p5N2B2XhFsDomgigFlWmBnaNiZSBDDkaJK0d7+i7XmIpVtVPUCrUuhAw+fLOD4F0o6qR
olaDutFtVPwmkBJtD6vDF3PdwJ835w81lZu+6kuob9IFSh8SsHtOa1cuAQZSELxWLdK1H3z+Mybb
HB0naVWSsSL+oGdJ85+pJ8knxBrsxxm86s7hv3bquG8QfuLa4Zrd3K4a6jle7WI9YkGWflO6jjgO
U1486N5U3/dGC26LOef97Xd69cjBYOOjA6uJzc36q/7K/CZ2g3Mc0rU2V963dQ72UE+5/AAUuzyV
7pInSBVE0W/blu3ngrmACah/NW+hPldfTDHb0u+FWoAScPu3U1FhsHT7J157DyDY4IgwuwejsB7L
v35htTBu4u7A5EhRRTjI2nuFIYfmHgITzVvHXNqdc35tQQ4fky8Q4sTGTY82ybxhyspCC0a9Elng
NDJ5m8HYM5CstJMm0McRDZrbm7z2bYFAXKkiNnXHn+HdX5tUOketzUZqgSrN5b3Sx58MM5u+3F7k
ynVLCvz/F9mEl6yM3Xpm7hXIFgrVAULbgpaeJ8oCZcx+/r88RgCyWL0xaaXbeP7eoqXl1i8xp0J5
1iiOFIHDdOT8SzQJG8ZrXbynu3/ZYlj7ONDWYA/A1dqSiZTF1JSyTsiGE724rweZPcxZZ4UDXjz3
mBv9pOVRP5Tgu+/+/cHC14C+RIMDTMT64P96e16fLpnTIdQCIhgCqGFaiJa24wsEum7noFzdI98B
1xKJKfSQ86WwKTYUm8gfdJ6Y2y9aoUXT05xW2hOD5dJABwsZqVAYGFIFujaL6N8zFPIF2AtAzIB5
b7uQaZXkU+xSrOqoXYVCov/Sqkv52iDrcLz9VC+HolwEMFKwcEPWCwPZTUSsmZVVWDTpwWLb8/xo
j+k0v0GxbRIBKjA85CYyATOXatYqz9mMh+1925UUsbnUFRD+hvI9MqXWn5w+Hj7Famvu6S1eCxUI
AjOxZZ5O5b4JFYCYkkmgvBnoAjpZrWHfaCxx94Rh0U/obstOgnDtilipXciLqGt+tPmk+gHIiTXT
wkL0Gp5jYXwacXG7iwYcbt2pcQ5QwP+Hs/PqjdtYw/AvIsBebknuriRLdtyT3BDJsc3eh/XXn2d0
5eUSSygIEgQwktkZTvnKW45sZ/dSE2qEtD34EOSZ3maOlWOlxqhxNVVrN1Tf3XxOnszOa+cTwNQG
3GeGcvoyrsrgD2mlGE9Tn0+VryTAFH0y5aT+D/uCRBSQJRk92e+W/QXwQKvZfWqQKHOtXNTY0sQZ
eHOb/wmg2fHOXev0xUk0xjpdkjiFAEdUn7E8Y2H+mWmlPpKbg4/21RmPH2DvWny0eXcudO4BXhH8
WaD7bHmrQldKsuVepYzX4haRRvq5KNzlfP+IyItlE6nyf5c+rfAYgZRsNgRt1WGMRgsjT5KJx7le
rW/lMHxUs1a5vHUkLlZ2gOz+YwG1fYU9L+o6ETc2ugFTeUljFwkiCuX/ZO1Yfb4/1O0uZyh6UnxG
OeL2LUwAMBi90dtB6fDgu6mintlMWDEo0A8WRZvOs7XMByu5OyjIQNnnA0C3VVFoV9OBJInLHM+S
oIBhU4inBuCePRSsn9PSnB+9Vj2SJb29PwhcqGOAJOOV5Iq7vs0L7GkMvXXwtkvhn/IGIwY1q9YF
pbHy4tQ44t1f2p3YGiIqnX4JENRkZ+d6QDRxpiGnvhN0y7J+TcqGJjtgr+IzfOP+BII4etFQ9jtl
nW68RLOzfOnr5ei5vOGuSOwg9XBpySOLgNs8J8E7ckKLzibCajQnR8FH6uHE2TwiSgCzu/U1XRhP
8eDMf4s60T8Uq9QMsiJ4RL6e2e0vtbbdv60qa8SLVU7td5QTENRMrHmp/X5U5h9t67be2StM9yk1
rc54gmKifL2/mnKxrk8f06BiynICmr3pRGvJYgoDRZ/A0dpJvdillrr4/+k1NfkEvz2Q3vN8HrjC
8lM+GGkd1NQozMf7v+L2pqFcQO+R0gbCyIi2XH/STrd7NTLgCOpZB3HSytKPPXIfB3HH7U0j82E4
7RI8R3liM8qKxWSjrK4ZqPOk1Z/asSmU0JyN+d9mJY1+c0AlC6e099mKqMJYm22Ke+mQx7ZnBh5e
pd0TnaMpe1l1dNgCx+7RI7y/hHuTowiF2AFyrVLO6noJURqTpC6cQ1aRun/bbladhihJ/6z1Qw+J
na+Fcrd0YYaqzT26KXkJnOSkoYVDEt0l/9MQCPvWxOlBnLBzrUh5cIJuNgZ99s21AvjYBVXJIKva
KAbuC3V+pqiXQPCZu9V+LFGT+Pv+Eu7dLFdjysD19xhYBwjijpWDIwccKlANyQlxovksINt/orIZ
f14Xzc1wnJzmSzYn6ruxn6fv93/Fzoe8+hGbfWNF3WqOCydyQZTylOMy65dj0yHbFx9Jse8NheA9
/VPgDGSmm6HADvYlNUU3gL/S6SjPrNGTsrZcUMq8HtUG5P9sc9OAfwZ+R8Qjc8TN4jY0DRuvaMBN
KGNhXJqkMP4wrX41Lp5WtnnopToKsrbI1+lBtycItcBqo/LNLRsqcxowZPJi8BTmZlupUWx29KXZ
u3lv/4DoWf5D0j6Pfmbo01FGvLeHOSCk32B2qYtsBhtp21dQKRisQHhwXI3qvTYR9Sa52ge6uwwH
fNm974nDHmORlvIsbZbYjNM0G7XMAZriKFqIqoGLuX2qphEQwLH+5/5GfS1ibb+oQ5eRAhf5KuiR
6+OCWBrg/IEjSrrOP81pGkTQinQAo1UU+ud0TRfT577Cagc2TXUZO4PSSwUAsxBj8lGJpjG8/5v2
VgDHR+JIiAvwvOQX+e0Er6iwxQk6v5B4zOFrGXdj0NBMh5ZtaZf7Q+3dgohWsdTsZtPb0qVcxPnT
ghpokGZT93dGVf2pQUEtObjX5SJuFpmyv2yvkkWCq90scuQs+FZWIGMSy8JzG8tk9QeKvohZCsUw
/E4p1b8z/L4P3sqd0woAD9gCKZqsqW2eE7M2lpIwwA2mxnQrRCOS9pwQV5pn3PDW2F8WGxcZXW3i
L6KbC0y8J+FoBz9iL8jiuvBg7MHFlkTs68/ZrnM9ILvlBU2UOYhzj4q2hp0DbNhvhlX5lChlmQaz
7cTYNoNMiZG5t9YptFKRflGndf25FEX9FxhbFnCwNbygzcFxYh9HXqMPXLWHYOYsWfOotMkEbMVo
sOPNOiCebz+aFgGrlOCRVpjbroiSpkY/tlL5Zza8kPY/Xg+Fuv6ws1Y7KD7fngG8QxgJyAYtTuKp
60XrJ2Oux0gkIZ0B8eykqNAg3VrwlCTVwea8veAYyuVmgyzvQFDcbE5NOHmzxB3IwXFoL7ktxZpd
o7rkC+7FIDWOQDC3Z44qqgy2qZYCC90CcBRyKvyRMiWoPNQaY8zqfXfIjkBOtwsovTalgS1pInIL
8lf8dom0a1oVvYAkoqDqSqk458WnRPXeaIT35m3BUFQB4OHLFGoLUPPm0cUGbaYxWoNo6ZphAMQi
FUpcoz7fv692ZyUHYvnAamzh+dFoYCDuLdCcIjs6F2XdBojlqSe9Qdrs/lC32wJFu9e8F9YTfRDj
egGzAVplluRKoOsFinqZZy2nVIkWEEvOh1I1f90f7sb5kLRTBShMsEh9HWrR5ppQEVJFvQyY35pz
nfi0VVBKFhF+rHgIIFCJxrsqZFswgf4Lea3zBl8IS/3LRQgadxPHWITv9Z3VQn7Khuk9LYVJv6CD
hhuOv9YtljMHP/m2S0gXgMSLxrzsFW4L9BGB5EBDRAnmqLY/2908f87rdPbbAUNCftoYxp5TP9iZ
8aQjxvoSpwgm3/8Nt1e8pAigQcT7RRq7RZQlizWZVJdQPZ1sjClriVBPWv2cdWVNGazRHx2u3RMy
v9lz0UOmuj/8TtuG8SktMX/iI5DJ17vESTCzBwaKSH/uSggY7JwgQxb/h24oWD6gGd37ZZzVfyWL
1n1KzDU9U9Ydf+Ap0IFyN4aLhSbtuS7GMTplHkZ693/g7cvL7wNsg4IcmdxNJ/O1JJepjkIPz3NP
Zh7l5AVagjlQMlwQm1hCrS+7g0FliHb93NM705Ak5rNwhLYduyLtO8zCkWgny7K+R01d8z51Y6g3
jggX1V4fhzRdgkwZkwPA/d79ILUrUFekUUXIev05WsjA4DUL5GI1DWWDTHdCr4zcJ8OqjoonO0PJ
xjSBKrpbcvddD6UkelotJisLyZlYzZlyoFpzPc3hVHfl0T7bOWoMRoQGCxNPmy10CofmlL95NGLd
Wdy/0qYWIW3KIVSHRc1OhV7Ev1DN8aLzZKJNBSPc8vxkro4km/ZmLYUIYTMwe27761l72prjbAbP
FBu6NA48bdZwg0wi513vWuXl/ubdG4zNSysJERuy9M1gde9o0TCUcegVg4OVn4pPjj/irwoaD2Hr
I9TD3nDyKuMsS3zqtqUy1rra1h1sjdabgMIoRf1nqQLJRaRCfH/7zLgzCO4puxHjbJIcSrhD7AF8
CRSTnLUwnfIh61MsOGZU3//DULT/pNaVRBjr118s6qcGhSsjCuI587CaWI046LOx/Klk9tGbubeC
9F/wqkfoiEWUf/5b0AGpXZSYwkaBacbjEFYQyrsLssrYIpZuKd6eKFGpBcmMQBsgNPbJ9XC50fLB
JiUKdIzTXhJ7yoO6wPOAyNiID5Zx733WAaJKvB4lKlhD14OlOqI8Q59GQWZSyXjHeyi+RZatfDYa
rfq1Rnnbo9jTmu9JVR0q5WjMYuCmuQ2KNuv8vwG99IgbMJ4xcCCYwCTGNvIPA8YXP+5/8N1fKrnJ
LmQIbn1zc2ywU1sSFEjksSkbdAwKFy62EjXilLWO+YkIbtD8eE2aD02rJku4oMJ4UgZt9NOoH95b
KcqWKabP3NDYFp7wflwfHMoYR4CCnbebY81fwOaQ/dkSluIelbNqsQjmYkc59V7uPMN/8BDLmIwT
5U8zREsQf+d27C2/6CGN3F+onQgP/i3Caxx4VmpLA4jTcvLMDEBf1ZfDuRuUEeQ7z2I0z++hjbxV
j4sADzQqzxJcP7iF2zyjsxbqth5XJxbFTzpaUQGm4IRIfTFdtPntoiByODkQvgCMu32Ey1XV+0nF
eTATIj131M9OcB6SR2/GMKU18qbCesUavqxj0XyPHa96TPrRfuzG1TnID+Qx3IQDgCoRBaY8DuLv
RmQC7YAB/WklMEZ9fZJ+tyjUmv3D/a+5s5tI8rm3CZ05qFuNAmIfxYsjPQkHbBMf8jWJ/1CyyUOK
smyCEqDgWfCj/UWgGJZqw1uNYvi6yHAS8ci3ihb55nqoDGVwjQXQjdHo2rlE/B9LaQ1FuS4xQ6u1
VN9FcuQgLNi5b+Fu0e9+hakx7es7SWizVPUhdW21yDmBDs1D/OmcUzQd3387EQhiBFQ+wShyWral
oo5L3OMkJqG2dmsagP2wv5ntND91ppqcdC+fn805XX1kiikLTDm0BhGnR3oPOzMm47dJnV0CS0qg
1zNOe69Fsc+Ow3SdtIuoCSgpnBT/DgRqRze+zPA2+9aUqhpAWOj1q1s16xQLKIeOfgInrqgfG/rI
XzpbEZcqzYuHsezbP4tcePJhrbAmh8D7aHYNTJHCiv4ZWijRs4BucpDw7FxacFkkzkH+JIpp1wvQ
AXIwjQwAheKlv4wedIkRJ+7JLsfsUnv9fHBH7q03+Q2ZKSVZWCGbgHptTRCQjY4BxFzR+p2wQuJ+
biHBJLRG/8PcKHmCvKLuS3NmMxg11R7x+IHB6l4lc529Z6/I3Me6gl8bdIZYDwbcS9+ojoAwt+hx
cTdtthOwGqW0UPQIJyPRLqMwnIsDqzWMrOiCyckHMLC2NBUqHmMCEL/B6PND341a2CPL9pQZaFWO
cYN432T+df8621t48hhIS/Q0CUk3j3iGceni5kYa1mrtnrPV/t6hyRb2QxQffGI5x+02R6+YaA2n
KwDs8hj8FrRRVVRXx+ISoSb9wU5E+a/AWJeCQi2evUqzP1oObH/PUYo/3jxFGhhUwKD58NW3ZzlS
bDOKoioOlQpZvHleUervU1j3xvgfIkVQ9IBUaM5KcvRmNYEdeYNo2jisx2q9WJizv7MTiEt5Xx2J
B+y8dtSnDI7ma9tvW71fItT4SzkrN9aiFyOJjZe6XpO3p0bodUvJRMovAGM3E4IdlBSttcRhlY4x
5jfd4LWnbMJ+vk/Voy7Bzp3DseTzs4J0CbahrzEKUDopkQuVa+vZK0detKWaUz9tvbELI8UUB7t/
b0RiBmkQK5nzW8pwXs2lXhlc80tbRxenWdsQOuOvxDbid+CGjmgfe8OR9KGqIZ1mcAu+PgJdrK5j
61hx2LetEopWM0/cQ8JP1sT9mvdu+h++nswiUD2ADgXp4Xq8FTGfqK/NOLQnotw8ogJjLzjWYy30
H5JaUJiYnqoEgqTsm41StXgYjqa0BWqbNUyjugucMrU+RjxOb49G2COvVrZcWVB6r2flrALKVWUU
yBfrqx9Hg/Kgxvg/JFj3vL3OQ3mJwaSLDFiLzVBtmnpOtZpFuExt/8HQS/sJw/fpOVuV6eCN2LmI
aQvYJLXQAXibNk9E2bol2Po0D/WkQTcgF0gwmW1XtX4+jvPBEsrfvbmLJeNC2uPCP7hBWhrj4K4O
jbEwt9T2G6iW9l0fH+qbyHf0ZhT0q6hqI6xyw8MD1ERDKu3ysIfgeVkyF7uMFjmraXUx5INV7jud
hhJrPpefk855q0EaoTLkP0lhk3tf2/qytXzOxsumPFzsZLqAWv04RGn5BQFQ8VjPWXSwV14j0810
6WxSJmY4Er4tAHqmF1EYWpuFedkRXNgiMqkN29EUzpFXvgjqiQ+KqJzTYKbtBzCE1eceAN5zXJlm
GtRla/xjWlP6v/uv386nppqHrxNACQp629dPq3SvM8o6C9d0VMEkKtBLkvyIyrLzuLON6G4Do0dk
YtuyixaCqAHLEj71AjwU6D62ezpJCfoWa25f5smx39kTEY07O+1RIXjn7FBH4zIgNaIavA0tYIQs
QCTyIiyKJftZOUr8HE+t/ZS61UFBbW+etMxBXVFIQJJkc83pgzNWfGgQGFVnP5GX5I/EAuqJmr1x
mtDrf44skV0IAsyH+99x5+3g/aVvo1FuAYAm1+C38GnoE7WxMuZIHzP9JSyrP02LMeIxbLX9w1BO
RwiwvalScaa8wwwg08s//21Akaw2vCMQzvmgjmf6vqPfZyn0uKTAUTFr3Y/RuDa+jtb1x/8wVThq
GlEpcKYt5p1kJ0WJh0U2EYnwkbGevvbu8veizvPFrbwjT6m93UPZgC4wubXkEmwmugD5MbMZeYDR
qv6cOysOKDdjjZUI/dfbZ0bTjd4l6S0U+M170lTIBVarWoT6VNlwzCrtn0oU5R+jRgfVsAvvAKV1
e/ipslGegVhFQZ8H7Hpqabd2/ZgrWK+max7grFO/78f1SN3zdgGvR9mEGTjZ5VVdoEbQ6YX2dawq
amtaJf6YJ1oGb11ArhhQbrwofCjS5esJaUq39EmxStho4nxGqfVvZa3tBw/U+ruiGo/wurcvmOzW
03ghewMkvC0dmpOltbkaV6ErjTJqktTezyGpvVfntUP5Bd9i35pk7jZjR8tzlqfdQVxwe+75CR61
Afr4ACtfcXi/HcMmwvJHRRAoBOHm9qFemc0Xa+6Hp8jwlEuBQs2bBRqxyJGiGbL3AuVjG6WOlUmf
xWVElW7aKW9S7bK6iUcDyjySQtjbOQyGOSuNbyAYcvK/Ta43m476TluFiM8I+sz0K15g3nWDX0SW
d4D12DsMqB3IZAahbRKn68FAggk39iYEEU0Ir/SDKh/b5/QoDJBPwHUYIGck4zhuL9p2m9OQI6WI
dg9qX2nbm9Sm7NEv7NGmPb3qYWbM3nlZ9OLU6GK5uElEtz/So5/3j8nt3c0rQB8PAAOFyhvdJdXJ
E7d29TIc69HzjYlMqgIK8ogpfRZE5rw8sumXUF3K8aAIu7ddpSI2wRVJBxCe60XGN351ooa7QOTu
8t7Kll+FpY+lj8yoHWB8Mp3uz1SmTNvVRgdBSuzw+AOuux4vK8Aoxyrjqc76Y9JWc/Draqqe50Q4
AULMjT8kIjlQMdlbXolBeTW7g7a8GbRGnKQtRFqFnklXqI8Ip5BEQHCltPKXYdDyS5566TdNGeK3
138dRAOkzjCqULIcez3fKm0ELSKEYZVmSAJDqfr3S4I3kEApKiwqqw5sO1sO0uQdThCPMZ12uiFs
Keqh16MqldvYo4dIJsVZFJMqTynMIC1s42+uiFicYgAk1aOCcqjwOyfCSghH3g488ijFVvtJPwI3
yW20+ezAQTBKkwxlAH/bZSAIHDIVLb/V6jS/zZ31CVl9tKt0ER282buT90x6fwg1wLzZQritJu4t
E1+TsMjtKWyyMm/8BOGCxieS5UG10vG5npL1O4hzojASxvHjYsXDpTUzL7i/3Xdg1zBH6CUxd7oP
eI5ef4klFyVlNLSsSydBQFGs5V+j/BWzFqUPLob2RN1u+WihQBLWnp6fO9s8YpXsXKQywwGeTJFL
xk3Xv0ETEZLlCr8BtMCEIcKIG3NfP7x9pvgnMdCrhyvSddejcFuWSpST5scEf+pLm1jTi+kuHroF
Xc46EycntW8RiHbPip0m36Ii6yakV0zyzPu/ZScMoNUs/TxYeLgQm0WfM2XBKDrOw1Xrm6dh0t2H
XCunp6oGIqYYkfFUi7EIUHoYvs5wlQ+um9vNDjKRhjANEUIAyjnXK7GkptY2I3JW61KChcYSMJgN
JfHHQenC+zO9vU5fSSV0XnCIQnlO/vnvD3IxNHOKw20Aks+Dyas138YmX8KonctHBdeW7+Zsq8Xb
dzX1HBQwIEKTsvOv18OKutNmTBs8/FKE/tDD7QlzCOkvkLemEG9VrrbV1j/Dr3hYJrd+p819efAb
br4xC2vLthovJ2CQV3Gv32auFH1fCEObgkVLgZXlKaBQ9ADqAr7UqDi+5q7Wp6ReUkGhvpurE+XX
4vGNq89voE1N65I0hIR286EnBXiFDrYHCQIrfsoXUV8cs81OSaY4H6eh8HxvOTRTvXmxXwelL4v4
gZQZ3KQ/vdaLeGwahAyVukHrJBkeosYcTv1SflfiaLzcn+NtmUSOJ5V2oBWCqtiG8DC0RwNp5wlh
zdL7Vhd289R5Sf/UrOsSGqhBPQjPnp4IGJw/uiGLPuKDaj0Mwhue61k1/m5jsVgHH//mQZf1RIB1
tOhl3LIFRXKd5KgtdtK0XHHPVd3ofhJXIjC7YvYtL5+C3EGUTB+xYb2/HDdnW46M/MNrfYZgfbPz
LVw/vQGEQCAKLz61XduF0OezYHG6Iwzj7iRlgVZ68sgxrw9ZSYfYxFxvDBy7U94jv6j6kHm1h67M
mvPkecq509vOV+n2HsTEuyMzpMznifK3wjOevVaK1zBJ1xqh7XVzq71UoMb+XfS1vtSa233ExLKL
8FlXjYOof2+B5bcFo0A/l7fketZ634jOrhmb+GXsgjo1jP8NS0b3uja9/KjTd3N/kpTyQOAUBmkH
cOLmBCOtMFf9DJPCLZvyso4JQMwUY93P09RPl9oo24/OMmCSeX8X7Q5LbELmQZv+Rk4TDXnD6+Z8
hEJbrpfImOwHvZoxc83W9OS9GrWUaXewdXe+KsKO6ACDRgCGtb0xwV+TSNqIGPZ5l2G33A0hLvKG
30LLglUwRj8MZ4ofxZqN5/vT3fmm0EjQs31VaoEXfv1NaZFrIwwCdGwrtXqE8Z9/cI2p+Kk1mn6w
dXduR2q5vIewV2SHaHNo8qU1BNHuGBACok0zYruEzUbTPxeDYb5Uddx9vT+3vU+JXC6FX+JbCWy9
npuux+jh9O2IG2ZinuJsKR4Lw0NPQ626U9pFKAbOafVWphfb9hXtQAmMG2J7J3Mfuxow/hEkVjKf
I2Tmnqamj9/B+E7+w7ejEwtLB41ZmjebCo7KctocxDHokEG9pFmnvrhTVwapO0R/3V/K17W6yhLk
tKCT2VRqaZVuq9KitzB3cOIxUDJt+DAoeQZqljfFCiC1eomPsGLanRdTG2y/VbzoLy8e80+F6UWT
n8XZAAOtzaGhRIa+hIhsFn8Yiq5YQTWpifMkit7xQqWIzD89QvKXrCriv1s0/3EAFHQZ/IUy8JvB
ZNRjCUI5cfA9eag215mW942ajB5X6ZCZz4Mh+kvvjfmp17z+HbDwo679q0XFZg2lpLLcFPKkb7GW
trbEq9EScnagKVysQfCO/0nRrLD8rIim+GkVU/6Xw0quD2NVluXHrF2KKaR4iqjm4ETpH+4YlZ5v
6RXSHpRgxfJ9LuYZHQsLKWN/HdbxczFq00HUvHNywZFIDiXnl5t4s1K0YQs7iZQ5IGGDc44TXfyj
G6wWZ8rUS2IfLY/UOUgUbjIjvg77mho9uSIxu/xNvwWRGn5j3dRrWKY1S/Mx9rx/hV7rB9t6bxCs
XKnISwUBai3Xg5T9mmqi1wkZkmLwk8q0IcNU+en+4dm5h6h6gm8DyQCoaQs0W5vGTVWhEItq4/rA
Jx0fzVVI9YB4eVhLNMzzxPMOnpSdi92ggUM5ULr1kg5cTy0zF+GVK3FY3nXVr3FZk/UcKY5BvwEF
uIOgb2+GgOjQtmGfEP1uqjjquPZGFhPxN02KbVq5mM1HgfDc9w7pR3Qvsu7sdrH98f667rya1JPB
tNNQRjF0i/bK+kmbaugkwVyrQgRxZacfswX5xxFzXiTOCit/Vs08fSnEpBx8073lBcUHfBFCLxW+
zfYErZdqlcflIbuCp6Fb1PhCz6NfJSFQmQ4elb19ygaVLHtw/Df0jEr1ZjBLyRw4VWX/xTfXdV/N
7KOK496kpPMszBjgvbCzr/fM6nltZ9GPD3DDWzBbbvp349wYT4htIOl4/+PtjSVl3x16vNQ2t036
mddZXQZgzgM1rtBKZsKdXlO75yzv+v9wFqS6PA8XsY6zle6okIwE14gBQaehHh6xPYKFTu/TomrZ
wUnY+VKkY1zadG8l9nJz7IZpndAh5SQYKgLkfWNG7/Kqaw72w86FTAERRxD4dBJ2J3/Fb5ejYVbC
KJeJ3dcmdDKmRnPoHlqi9K0xqdunpbDtg+D/tnaHUx94YCJUFAyphW8eAUonLU+SO6Kz1qTKidOt
/oQyZb6g47T8wssPfIWW9Q0oC28u1TBP4/Kitkqvw4arEZt68/6R2S9EE3mzElheL0FSxgCtqoyr
mzKKn82LAzZgqC8TeigHU9/ZqiC3ePlIuiiMb0nJ2TTrGXWOEUvf2r5YvbC/Dm1mQJXLi4Ohdq40
iyqdSWeTww7k4npWNmW3oRuwJALCb569ofwhNGt6rzj6/MFac/XBbfEtQGPX+OPNy0mHWgqGYCko
5TyuB04FyxgZzNGyluR9XDQG4UQ6NYWvlsZyILKxt6DkM1JRnkcDZcLrwQYHWvKwILVQOX3+Nc8g
P6uKYT0D080e789r56RIXTuCVsoy4NM2Q5mtZTcqhgRwNJXp/dJr+vkVPdqzw0Ojm45waTsvIeM5
smGFMCxo0Oup5Z7ee41moXFbDeM5pkLmK2P71dYS48EpvPmxUg99t+TJ28SVXGt8O8IlTBO3wFNb
UREwTcchWCwzL/2YHmHvm4tnv4/R9Gj82hjL7wX/re3HTVt/0d28PvJt3PmkVNuAjnBSIHU6cmP/
diMNXqRB3WOdYysv/5eYSv5pUb3lxXZFehS4760xRS96nPRWkX/arLHdWW4amwl5HQbmj4MxWyco
UuNLhit3KMXmAHQXR3rhe4v8+6CbjSS0TFtjmwSosSscw1ZneSzWGJZxkju4lmfpO8WufpQkv1Lt
7T+8YDRC6bfSuUaY5iaVzVWrT+ToiPuYYT1pzRm6vYJTbNWf75+YvS8J64OuBFkzT8vmS3ZmHFNL
YnXnZFwetIq8q4CFEorM1g6GeiXQbHeuVNOiZw1H4CbgwPOn6gTqg4Ez2v1p7Zrs3aro2btOS/K/
awftAt/L2vZTO+iBlQ0PQ1ParV+aXQqHobAuMngngl7tHzghrBk592D9kwxoqt5fE/lxt78TKp5k
HEk+p715+9x51W1g3GjfLZXyw5mTWfdxBW4/9Q30b7RHtM/3B9z5CLAluLL4ECzNNowAM16JPOM4
wUzDqtIt+peSmvLZ6eL1+38YCm6ThCbRktkaGBgT9b5uVAcUqzvlk1Hl4KDypeTeakfjIJG8mRaw
ZzJfdCKIjyiTbF6ZHnIb1BO7Cwa1ms8WjjW+OkbDuYiqN4M9GAoUPhE6hCryA3mJ/HYhLdjjmlEd
9yRdK5VYDN0f6fUlJ5ofrc/ebw8emtfCztUeYUCOjNSjkMyTbeGb5NGpzQF16WGpegM3L9eqz6PS
IbY5Nm30AUVykQTA8zF4bixhvqtz06P3YbpxT4l8KlTQBXQA/Qir9PzETjeesjIaf2RuqZ+jKBV5
CF9fe2btQGI21JP+iGMF+ZD7++G2L8pEuMLpxZNwgFiTH/G3lYtqZbFVvAgCzCunn0O6lI817/Rj
VRpr5DuKEKd8VrwLvknqo4dc1nersbojaPLNkZO/QvbNZK0bmof8899+RcqezNsk74NUsfUTRl7K
We0H6zJGug4f77BhdBvfct2B8KJrJbn3cIqvB/S6BEl92+oDeFDWSzVPHAQDL/iHpgBsW2TnxDan
57y17UDEs4NT23DWrOrIeuvmcZM/g8BBt5DQpqa3uWrMBfT3IKoekpA50Rx3hstcJCPFtl76KIr0
ITezI27CzmLLCphUT4emxfm8nnsDpWUueqtDhddVg9mpl+fISPv3k5fng98sI9WR+7vsJtBlmuAu
UIuUIvqEnNcjTg7ebZFEfrWFMvpdqy5BMemUZdsx45MrFji7SQ2dUW+/3B/5JkOTI9M6kcU/rryt
kZoYzbkhYeqCJZnNoKnq7MVFP+nh/ii3CrxyGIr5/MWDQYXgeoLt0OdrNHsdav9tr/mRvdSP+Lwj
+R3pee8LLvbkpBCanRDkLoMMdvyXqUy1UPXy5KNwx6I+d1GSnNcEa6f7P27vc5M4Sfk1WT7eqgMr
PXG2nnK2Vuz1viCXbZ66ycnPDo4oVahFRJrh/RH3djV0UjhpBGw895vbuI1stTVGRlRUUZ1K2mdB
Ilzng/By3k8UuRDViPSDQfem+fugm0jGauu1tNWkD6wht4O0ztrQUwywRXakf4DUevS63e5pzi24
cB5tCZ7egjlUdcqmOKczBjNkebRc0SGz3CknQBarjyDnhDZohx0plYGDO/tmpuSLwHc8Xh6Ejqgz
Xm+2JnUWu+vodBhK6vQPptnFZYD/EA5trSjU/FKtc3zUfpY7+OrBg+Mm82JZ83tt+l4PGq1JViwx
qc4wwNi96IPRP8Nk195VthYdXYs3p1YORg8HxLhETm1r50ufi0av6yGA2q5/KIdZP3tt5Xy5v01v
viCjwKejsECcLS0Qr6eUqijReCTggT0hFJc203yCY9IERBOrTxyBy9hcQMKol6MK6m0vn6G5BxHo
AM+MqcDmQpSBcF0rkZAK89o/g14nP6NowiLAXHrz3ApgFhBmjPQH1KP12yT62JOmDt77KIOnfmoK
wL5+1Ufdp/tLcnNy5e/iRcBWAdofa3+9JI5barMilkGKpnjSZCfSzs40pmE8ErN1fWOdxgWZqoP3
Yed7U9tB4o8aiJSl2VyfTpSLwUtYDruM8u9V5SaaPylmYxzcETvTezXypBBJDw1xmOvpEX22HZuB
cWY1uxRmgnO65s6pEUzt4n4tlrpOfAXjzX/vL+vOTqP6AUyHTg9c8G2bMPcQjhoF465xMvHdOoFc
c236daKtJ2/VPLA6qGznXVl8uz/y7cpSdJAvE1EqEbi+vYoRSTZ5e8jUM2d40SJl+dym4siO5/ZG
Ingk0kdoSfZ7t99vSKDDgh/uES6JMQ/sR/MBdN8/6yrGh2QWRwna7WeUFAfJiMVChA76ZlIgnD2a
yBHRoltWRQAwoD/nuogfMsOKPkXWpD91Sta8NZ2BuQIbBY8GoIzs0811UTbjbPeWwjvaYwId1+Uc
1qWRBiledwfn4fayZShuJN4zAIsUl6/3qTBH5CzdTAQDZcp/k3qOfsxZoX3IqK59v79BdteSxhvH
nqCQWOl6KEVLJpa6FnTeDNX5WupxnJzsOCVZwS9gcigAF+kFPEF1BMncnSQBKJ9RVs+3Nd1FMdrO
RLonIFqILo1t5u/csnQuRuMc4eRuzx+JIXBXzjxzJOC/nmQ6NxgQ63WPgn3kXhpzzNOL163jxTBa
9yfCjrWL2KTlvJhVYh9QSW4zLPYN8sxyo1Io5HrbDF5ncPQUzlzcdXqO0I4KXdu0h5YORdys31PT
nspzvI7dF8ut1l/e4OGKbBXQwg7qDDuXgezAgJMjdpBX7fUvUaIkn+ZIJ+kp+5K2/hJFgVZUrnFQ
QNkbRyIvecMlq3uLu4w1yr0DcDOwH2X3LtaV9rzo6VHpau/S+X0U+St+yxmdws7GJmUUZx7yQNNA
6Lt91MZ+LRpxpkY5/rx/VG61aPmStAQwu5EsJGhP1yPWTu4qlWD9vKTUv4DhNZMwKnTnfSXc9a+R
O/hJ5NQO/dmdjEfdXsRz4RnpJ+jm5ZOTGP1RW2R3CSTN5TW14Ubc/KBZcdPcKEVQ50X/zVbq4gm3
Xu0vOLFO6EJ5EQdfdu/MEgNJdUdoi6BDrge0BlF2Yk1FEOVK+jBFuRdGzZKfBJ7nj/dXe3coGr7s
IeJOlvx6qFU462S7S08Qoojz6lTFY7KoKCtqk/Vwf6i96wHUGXpfEL6pim3OhV0qQyZiTOoG1Smc
0HKz4adIIgjmSmuOj46A7aF2qXpWVyO73B97Z5pUIUglYBVLlX/5iX/bxf8n7MqW41S27BcRASTj
K1CTVJKswZLtF8KybBJIyBFy+PpedR47OqLfbsT1saUqyNx7jWHyniD/y7T7EPGHzcv4ebAla7Rx
/1+XOdLL/o83E7gVRgEMn1jP/jd1n6GktpJqvEGw6PS9j9xcweghi5txaCb8RdEIv+ZQ0DScVLIh
fQhqlLpTlYpMk9FyHo8JN+Y1movot/euf+Wq74uG5JgcO5TUSuTAVjKpG6iBvT/5JB/2bmTlGJ/E
losviXRmcVRqM3+Kdb1lbQW4t1FFMOpnH4PZbMdCZF+VdPNXYtDXc4aWIWMgFYX7Blp84w2QtNuQ
PhH2BzN98r5WShVdgdTvH1aXuz75wKcfNx8Ab8sp00WDUo75ZcwI5laVQlcDm5ymU1OaLH5A1Fot
zkjb2ovbyGlVM8VBfe27KtgjKwBE+aLHdo6pFcok6JX6vnNsVMUJuuK81QRK+yOtQzWeke5XY7ev
1nJHJI1HSrPnHv0qNh7X0EU8Gd1Rp5yda4EgYxjEooo0y+Ll8IxSWf4jSDL8XtW6/YCWGEmtKdK9
NCBxy2+OzpA/QEoP+W9pi/0R2FASdRHi9xAdVqcuue8nlFQ0kCJNf9bc0OihKmnyoqBBgnhoLPvX
RAkMmtskeiSAUhaNjY7XcnrZQWJPB0R3m7ph+eo/fFlSpGunZvP4I3J6Dy7AqpCg/uyYB54DKdup
flgDEvgAuK74mbY86V1bl2H8C0vhAOlXMidoH3Kz00/CBFsibG5YxXGwAigJDo/0MQJ3Pd7pkK+P
Y1n2+E1pPd8NORJfjkuFx7/FBZX94PtEf6OqD4U0rKrhwgIzEbf5PvnTgguVHMYklyu6/SZ4XvsM
uYotWyeOMRtyygcI6bw9DLyUpCFj4tCNR2FUvaNy88vJCAK10Tr0H/sSkryzlaauUxZdt8dy4zVr
x3EV80O1zAm8GgvyMGUSj6LFb5EcB5PT7C4CI63aajDZ3GiyUNFUe7mt53wvY2RVbDqFLhxY0F1E
++rvON5UOoICLcIHamp7YfM2gdQf4vJ3ZmuZHwtEAk4Ng+qjatDkwOuXza2zP401c9UFgWxwi0Mh
w/MT6Xv8ZVHk/J3Nxjw6p/3En6tU8id4OoRB+LPS16mn5MXaMUZYM+zOv4pizIs2RS5reYKaiM0t
xW6S3yVV35MG+rIJwBxEqdsx6CokEBnkOv/mxwq/Jit3xy5xwYm5x6y9kqYEA/qCQHSo+6p4MPzI
vEKbAKKa+z9bUfr5nMne/OF9un64HFRTZyObARiDX4If/eCTfxRBh1eYlEccRQWVe5O5UmUNiv2y
slmlql/1EOFx5V4CS8NnPJ8dnkXeRMXGnvsBPXwnh5XgzmV40E5wPGCTXHm6/tOTgdHUFwhIQdlV
IeYm2qS+lCUjOay2RbweGeAo4DWULdvZsrLv6sSv2QE+wD69zF7z+fZS7H8AE5MNIq56fqlBDVbd
rhZ7GfLKfld7xOPGI7z1Z+HwqHQrlOjqsg+O/sW67X/mmSxkty/E4qb0KKY69/im405UdbS0rNrq
F1Psdj2kA52HS0SDda1ZosTAtopUnAOpbIyo/XyLQ6OVRY3ITHSlDkbNvWw4h/m9tT4RK4J00SzV
yBAHuB96MVSdjvkaN2qlkzzuMd+mR0q3yZ70uPm98yjw289jP7n+vl65VajPTG8URQldJ9pV3b5f
eBUxqFuMBqLn3YD0tsijYLIpaRy5X3QcHHvDhpt9JZWlIEkFVfwhkWh0p80cuArPGj+OPSB/DYBY
wZlbrokkpTvBhTVU9/jwk/RceJkggw4Gwck8+cqR8b4PEVJ3ZVVO/Ksge7H8GChbcSZ6LxHB3+wF
eg/MqchVXX4WI/xOn0PiTToCdt0R1nzoB8DRH+mcK0Sw2zxs0avM8qn+6zEuCpiT/arQi0V7l0RN
jmggUjcuSeG7O0aimoVv1kFZj4LTeC7mUyhLTX8PHr2hjSGhCl9Rsu8yBzFbCHnuhzwdyvu+qnFm
tclYm/jNuC1x70nF+wJhrDyxj6DTR/M1bylNP6IM5eH3EW4V0mpRDP0/ReCI246i6qdpPWE/8tNz
4ebUPjiHGh2JvaA2VdToJYmQTaGAOPK/I2oCkKpZE8O313WG7+d+dlaWiCCoAvxHCk1NP/ga8ljg
8Ym34XGCbimDOHFw/DoAsS9yVMXmmrxVaQSRfbln6MtqVouo+peIFXoeDjydyYT7Spq+QuhkltLo
FZ9bTDpEDKf6qQr4V6Im6EXjc+tDNqAXF+tlzvcPho7t9DDFa+VF6wBII5vID5Xtz4jEM/TRLPUu
/i5jQDpEYwke/UdERPj8mODdiGUT56jLzg4xEJvpLygTPahuJ7AUXSg26KFL+2J53FNnzFlBHoh8
lBlSiPuKR7fAnnqpkXDTFqhC6598ym9NREkZfIb0P2HrtMGGlqFPQmScmYcsoDnzgbJbgr9fNt3X
TUF8LdG+pJa6eFv0iC8FufCRnefGIL5DnNxcT+48L1uWnnmV6+wyc5f7axHzejqKIsGbkKHVTLc8
Qh9sG1A+FiNXi9YD/arKsA+PAjGYaRPyZdlbJGp6dK5tSGFudETBL6bE+yeNF5N1SEvBYCoY4RC3
pFbMSOEs4+W4OU6yVtreIWF8GsxYd5BDLktTzGMSNztZ1fxthTLldkuGnnaQTsVDkycbe+qtmhwE
xcn0To1CAC3fTR6diMz8U70WA2lSHtVbt++p+YhDYmDNHnGMd2gatRdwdFuMIMXSgbMawZx341yQ
J8+c/kFcYUO7ZVGiGuxCvbtbRY3owY0B8YNZDCnqyMaDnbstSsNYE/oUfz62bPhE8NuEbtt6H9az
zwO7QioN7yRxgt+bKInpQ59Uqz+EvadPO849fHBalt/zFOWPtAnpXFS4sMD/tWaVDGxEif+2XaYN
w0E5lena7hSYaosqBrx/4tYJjI5EreNfYtaokqamVqLBqIgOt7ovBTlCCbjXpwpBlXlj9SqqrjQc
J7MSkqJyPNm0b/t48+ZNLMbK0zguwX5idEyzBgwfm/7SyE4CmgYp7anX0b65xwFdsvMxDMGGqLHI
K5c/qpWZuDwG2H+QzAtLvzpIXVh2kAmalT+TXcU/0euO/aypVukvsVW2agqqkbzlx2ksDzGcdlHj
aS7RODtVqblfdT6d4z4f17sdurOqSRCDtj0nsY1jzN9IgumGuF/DocBGp+69cd6dnJOpwWBbbgse
9clkHXR+MAAkSw1wFrVFwTRFslvINPIKseGrpqGrb3mAh31UmMsabNNqeMRhnMyPKRpO5+fRrMn6
5JGSXx4mwhVvTVS514XKnp2haywvIxLCBeo4RhFO2QiQDTGDZX7KGEzyYNgw9R7UjN3lmReekAMV
srrTUxT+liKNnp28zaUrG9fHOV/UB4O0SMNyHGNEkQ6EQyszuxRNRUb0D5WBsE+8NeYzTyzek1QG
UVxFMGI78Hgp/hXVNugDKaxc7sjMy3/7niFlc8DheeWoCcH/LGaSNQsG3KVNcs6Qjyjr5dXimHjJ
tDRIIywUniG+jGv/iAotohq9zQueHrkjEHVldfrixDjxBuMx/xYW3G4XTVPctGJFVcMd7mFlm4Ui
LQxZD8OAI6tEnkeHyFLpHmoIpB6QF1trLFbRPjc4UiXaryPkQ0RqXPSvSizzM87yKoDkXpd3N88A
9fAm0Nde5PhLt2JCrY5blxGT2R4hvsJOo8YYN0AmeSiMxz+v63o+R2liywbUspXHea5XVFfoCOsY
zNN1q2XOkpa6Pn6m45RPGKsSaO5Mpfn94PZ4+QA8p3/3veSkRTmwUHd4J8sTso1z8rOgbKDgu5dp
aibcMu/7Pu3oU3d50F09MBU3GPDGX6aQaLGU9YoMnR2xsm+hqJZwRSZGNLZAgY25Y24TnztqPPAD
Q/pXNgNB+tjZZDgFlonX21GWamd3xViGy6zwbb3wvqLXZMfJePAqDckdXs1+vQDt4EuTyXiIrnYL
UiP2EhTCcZarSk7I+IRCKfdmJwdTwqn3A/aCef2R2LhYm5XKdXq3S1TULdJWMkTyTKtcOroSpJIK
Kc3vIWLQd2DzQUAQKhI2UbauxnwH/DrFgFutIg3HfWK2uqOKoJBnETRWPyYCuqIZyrH/keJsLZsC
Vevfs8nQn/Ec7EcVMvkufbk++kWE36C3JnZBhkfkmnHHk9ylCzIWTz2n6/eSmh4Q6IgPb00qan5H
W0lsQ1TRv9lCVu+SFvV+HoyuPyv45vUph7k1e6kRa5IfpE+zP32UuKKrpzWvLjjGcaTmIyZVFWaW
XNFNy6+0wFDV4KKoJJ4SEb/sCxb2M4MBkTxSq4w+W9i3cMiUPV8fmA7bfLaZmJLvS9iE+jYnmHev
Yh/Riba4SUAwsEd3+CbdnywgUuAEE65dvy0YTMk127LtH11YpjrFYPtrssqUI4Yhrnm78QkaPpND
+PJAR6bKQ8K5Tp76tIrmC5wd1Vccu/oN3bjBXABmjGljJ7bGDxskjhc7zsgJz6Os2k+7Jj1GMZOz
00JWO5xHHo/fon2xKOFdU2PP6DrujxSQjLmudsovxZ7ADjvYNMT3Cz4d2KXKPEKBuEvWC8jXYroM
KyFvZJAMwwUx8whLR0U+kjhAEGY4gNsmMkASQfjmDBiBJumMfz1fWFOleE47DkH2j832cmolMh5O
k4j79CDTRLykVpK1xZ0Z3d8Ms1NnS6IInm78w420Uv29RQdgausNsu5rysYNo63JfubOzcslVUIB
+StQEplSgwYwdCc78g2ZOhUcsIhPP8GVm7JGKUTvHHaIRNEGsOBh6nCC4nDD/Of+JBlF/geXe4TE
5aEa//JJeTS4F4W7G22lsBezZCDAjiE5d1fGkYjYZJsBVERQsIULhU8rP8YekooTljxT4RePAkXl
abJKcw//ZMUf0zya3TmSoBKaOEOyxju2h1rdvCHsPg1Tfu8ntKY2MbDq5HmCbzAcAXql+XEHtf6B
sJnUt3Ki43iMgRQM6EdZTeiqYmAcj/GIsDQErvPGSB4lJ7zWKdJpMaMsZ5c5mV+yIfjxfvJO942t
pj5rmOEhwg6Ihta2wnckz5LQ8rR59DR0OHUS3URo6smPyGWkaM3BtREe1OB3c1hrnm7vJsKceAj4
cQ6YWUkPIKMHwrULMiMM9iZVwztao94ykWjrbTX+admMUVm+Iud0LdFLMyy0GfgGpKWig1RNNK89
6nPmRT6NETx4zQwDjnrKqC/Pc4xQiA64VfINhzj7AZEDRc2ay9ZPGmXLXbWlGkVYyxjPF2ExJzbJ
nNuim+aQvUzGzL/w005x08/w150mYBQ/lRXkDYF6835iqZTskJks/1hrP8qGEKseTIbL6Z81cfZd
MHwgh0ViW92GvQrYSApgP4DQ/C+UXmRQPO8upa2d0ni8RgofVkN3bi+CE80PPU2T5w1G7ehMlSj7
aw42YOvowov7VS1h7vg61uIIPRt5qZZIIUBhTCfVFEXUKyx9/323wdbRF1A6IV4RvCj0U5lBmXuQ
W4ZEV1jCkRSyqUS/5jgk/oYdk2qLJLElvxCm9++xSkd3EPMA/QfSG1WC07/ar05ogycf78lpdjWq
Vvk6b58hLS3vDKNEHpPMMtNSloUnI4Vmlx26etPg/iTvS5IHJNcuG+3PxGf9c0i5w+sUR5iRbRRL
BOhSpHvA/g+HDbrUatkSg7Qm9EoYSfC1Dvjatj6UT6I0wA7x+BgUvkkIWToPeeXZ7lUKe4kgQCjd
Gseqy2aJM0v020raEqFyv/coj0Q79QxdhmPJR8CGi6Ev3t7aa/YeA/TZThhtmjnX87MRO8mOQGvV
m8pnSMsgRjSqpTQCvzlSVX1ht3GXMsL+2ABLEKdlTIE91Ibx7dPUqdRHxE0Tcb/mg4p+h9qTf7VC
RX2rGc2uvWLiqwIwPB8mb7PvG8IqLyHtB3bAyIDmpdwitrGpACH+IzPAswNFz+fNRqutbDGRgY1v
8O3P24tCdHk4mlvTQAd3JrtkGKbZIeAIfKt77kDY0Ui/12R1L67A1cM8cCJ09ajkjXu6Z3eLE+zZ
edvHLwWGgu0YxRbkpg9VhaINVIs9sRTPTYOjdX2KApbHQ4as0ksFEjBtkbBcDw+5gxXdkrrEnhAS
thxSOpmPdJVcX5hl7FEw3aM8Z8jNfkoizc6V4+l4t9wEJFhy8oUD7GIcoxPuCNW43i5f8Ho7D8hZ
wUq6G4Jx3qJflDZLEUyPhonKobAcG0ozw/X37RYLg33QVYiPyXEDHErEF/3GbMrQUmawunXoXEZF
RpaU7oeo+/xbxOW0nIa5zL6rKgNYtyNOCY3hpa8BA/Nq+r3t4+2rTkN+KJAi/vNGe9BWhHXKWhVt
4XnNFqxwSJDcQhfiniI2MQzyWxJRqK4XW254EcRSHiuboSdtL2Q9QEoRzCFMW6EftyrCxIS+7fkB
Y40fEbQ8pnvnysImTQ3o/I0PQW7vs5wXfEyBxfo1xgL2c/BYXVpB4B55FH7crhmPbI63QeJnw5En
MtLMVIV/jINmO3mvxONeodIebEBajU9kLPDAAWwWzZROt2F6sJKfhlUjaTKLIbdLyQLhfjrNyauB
omy9z4exP2vcKK88rOkVia7eQaa8cSiEl7oPz1FN0ZHFYfxtHPBMGEziSKQPwxblnwAHc3HBHp8/
BMmL4WyDjJH1vFjyK0e3+2ePEwsothTzFQVXI28wcOl3RkYWgcOJ7ENhOey9O8Lq9tagEoUggKsa
dVf1Qzw16C3H+4lXtbYHJIJit8NPV159NZTZIdFOQtwM38cTbOrAJ3y9wQOKL6CKGyBOWdSktApv
QuWYLCTCtdZDHxHwMTpCc88WspC0QyLE0AD1wMuDTQsYKGZOj1gowkOF8QFExgUJaCIGhhrS6QyQ
en/FHY260dlDrnooaNjHa5Fo3DsOc5t8BELpp+vOYeluYOxKxWVJBkq6fEr9Uz+F5dckS3OEsIIm
LakiGz8imgof25qmY9TOwrDw4BayfOw5JrB3thTmN9vHPH9hhOi0i02+JddKLuudd9m4HywKBfBG
9WTMgKWuxReb0dzVgDTj9IGK2D4YrcGjaBTB/YAjsUQ6PxC2Z7jYQtko1BPciwJwbbcsFH0m/bRv
r2pHr/Ih90ytTUYGAeamH6a7wSFF8Xvt63S7fa3F1O3W8p+klAu9IKbSRQey5/ObdG7HEzsivveT
KIBxgwNA824tqz6cv/3QI/pUwYcV6PjoNu423hWoHhJnubjS3bNqXp89HlB/R4Tov1csUdnbypdS
thQUtPtZiEndwYwBAUyICcpLFpWi7QmZZXUM0aPcDeYl/Co4UZjYWy6LqD73gImj86ojEj2wERoE
RBWS6XcxkcKdBlVgLNmFTkPnV0TJdHbPd3+Ioon8IpvRUZNE9aqb3u1yPEoLNq0LGVHvgHTq6GxQ
A/kJW67NHgVZ1Fdh4unJIFprbnG541A1qY/n45w4K1oY2JEjglcHoqGB1heP9tj0bc5HkEkIXvBb
N+5lWX84sGjzGYiy26/VWOhXFPX07lNn2za1IjEcB32x+A6t6TvaKD0W8GYPrsjv0xrv03nYYVm6
jkHcyoZlTccLcn49e9OUqhFluV5SEDwBcKrGgndzhO9kxKdYeoDZxfxoc5utz7U1/B/cT5mAyTJG
4HO/DJE6G/CE4txvPX4h3PsaHw1kZPkZ8pPSt1zl4xnlQBnvUNgDmCdN+v4elE+OfWBc6wdUd6BP
YRnrCebOWsp/8JcSgLir3iD8CVsRWlJv/Lknzj3JiSnXCpiie9ygokY6MygqoN84VLduQBb1+ab8
2lomym38Bsp13lqQ5v2fGBu7bpOlRN4WPJQqtFWRqMexMIB4aTKG36B/QRH2bsv7RgNeBLYNLvmG
JOXunhc7J2ct5ukDUSo4OZYpDH/0wvvlgJ0bf9hC2Fs1KNZClrnYgJ4fp6Xqv0KxqL/Iicawbedk
xJy+5s8I6p7loxx7QOtakOiAcTKiRznK1TznuxXnBPNdAPrIco6gXmxMR2DvuUAFH1yNgL4W/0oQ
v5S8SOzf8rQ7G73XzPik8busk9OYYla7zJHBaDrH1H2rwLpMB4OcHiitx97bVoaAlQVokokPBD6V
BEIynfgfxDsJMrFeHZbTisEM4GCNcgh9dPHLRl2JshIK63L47/lYYQJhnYOwGhx4sMnc7ZDm/YhV
QEEG5M/sz5r0hT3wiBvS0iUuTnuF/GHk77npdZCRTF7rdV/3xqaa6WOtJNGn1JQeCM9GbuVcq8uL
I+iybALMH8MYYSHTCk3Oe7HegX5aRNOr3MHlL8YM1t+BI7mtR4fTU0DDDkZAvKP/Vl2yK4PYezux
eNq6HsWtxWHCkXKDIhfJoFnBa05rcZsClE0n+PgIICyxmeo655WILkQkfDoIIALiAavnsDXY97HI
kwVFOmDznLir5wr0c4rVFFx1le78sOMSAIA8RADm9sX8VoTMYH2r1YgDXVOJTWVLxdKsu3A/d6s0
7j1H2AmyzwG9v3LJxjMiLyZ9l4HfxOeQ3B5YJhzaAAaMXogIZPHYIqIH+JjmvR464CjD1hLSr1kD
jX3Bj5Dy18hC47RO7+C9g3giIgEvfbTC+XNgchOPch7BR0JbgrZ5LCbiJ+bnyTdY1FnRJCVGMkSP
cv6yjrqv7idbYguKdO4sSswDOcKEs6gurKWdrnkuxXJAu1IFACV3wz0yqWZ/jfZhvHJt4YhSJgWF
lzmKHF49yI2fcU3F33m6xH/z1MNNSm8KVSA5fFnuCpagjjZEPSIrSyw04oCQe414m3ldf7qVYYjf
EYD/iAC0WzOCW5VusxQ5JxD3e62ailN8HUhgiy7jFsAsIA+YZQ00m/R1HjOWHM3Wg8vCeLPdg8q2
9KSTDLRdSAb86UFDh3NxEPGiesxnRjRBrUyB4fT7ywAySrdofEU/p+13cPEk+O3OL+U0HjEzo0sV
2UZY4rBn2Uvt51tPdzbNEhlZIbzsM0T93QBHUHVmFA6My+iG/F2Cn7yzAd1ILQdXP2Bk2iw7erFG
UcOwTBRYqxPxfQGu8r4GH/I2sjeJwl4VzHT9qEvs0+Dt5V0EgvpVYmzKvmMb1OJbRpws/wJ3p5AJ
lCPImwWAkOuYpQkwHmgRMfUOln+iclSL01BreNbgZ+kv/TINZaP9nI0Xgug+lIFClEY6sOa9/1dE
AX9wxxL0CqUG8tYCQdF9A/EP8jy1rOvjWNG8xHm6+PTMmJhfp0GOv4YNPHJLNXIZkcFQ7wEO83X6
C04jAcEQwMWNOM5dpY8+CJN2wAoghMA8DtkiuKrCNbQ29f3qlQOsTqWHQmrJoSnauRCf2BQwCoSq
ZH84eLO9cSNQqEOyIA3l3s8zOfgqtTuMLqnscojexQW7xqYPbICzoOsBRd2l2U19gAywYmkhv/C4
4RAZAaZc5GuMqLksqCfumVyBjbEEuZYCR5tk0Byc943jvK5UsX6Dmkdmz3GK7+lXIQIL5w1nOZJ4
4p0Wr1Ml0hJOM4Tk/XIMS/MjeA+cdWCWAcKlGnUkjZh7ppoBMBfe1oKtgFkWhD1g/iHvYI5w9S9m
GtR7YXHsf7BsZFhBb3c+7nfi2602+g1S/34+IDYJplp8zOJD2q3cHsYV7cUXoCxg/Zf/fpUQVyzD
F4xZ53lA2BqgNxGmDy88RcjC4uC5q8Uwyes0jogjWLcgLuj5XtRNao2wpVT2Ca5aFZU/MkAZeLIg
DllaN2OUOCZLhquqxP/5W9o8t0DVq/it4G78ij1FUydEJ/EnCj0Let8rWS4dyLvCHBMvxJtVfvlb
CabCAS7WyV7Ftmx1O5JKygOKmfzehs2O5C5J9PBviXRFkbNJuWlgZoxfsANBf26Adw/47LFk7WkF
JdaUJwb3t8aR3q59L+yBWTX82SCNejNQ0lv8AlNSoPUIdRiNyrIo7VS9DvaXKDV/3SNbQ6QU9MCO
LvMpdAV0LLqFawMNP/AlH3dxoqAfCLI2Y4dqXzpeNUO2QjPNFeyVZNAA7yWgyWuAEADKIu/yf7Lc
7Xw0o5DfDVGqbCZV+delEEnS4O4hYK7nakivQeBI7G6dKuHOAB7uH6TSgPi1dFF5EGh0sb+2fY2z
dp/UFj+AfkeJUrYKBMulUc+eKr2mDkgVwy2GWsewPxc2KopOKXSm3E0uwsigZpU9FD3iEw5IxUGw
ZkBHaHzA8Sbihla5KToJuubAK6FCZygkbjd81l/XSifFcfd7grhhLoU/rKgTLcDzefYe7ZAHAiLY
8JnPFgrA534saxzYmyjue8wJrz3JIPgiNWSrO3AaGE56WdhjXavyCWMI/wnCi6jHSs/T2cSps2cu
8Vcf/MzmxyRDidNhkEI8Retc/isCw5QAwrVaj+DhsyeF0fcnyAKeN/DHQGCTszSVrRSurJqcQgBx
6TMgTNGQVvbvTGjwzQR1CNhRixbuDlMmpC86gAIRi87Gg5QrKjpovo2/8niYKhAeMVamBrobzKCx
gPT7sIEEHJu+R79gWzGQNYc1XwYowEDnv0iYjfLWWKK/eo9j7H4ykGd0fcKSvRO3TRKr7LRhsO6H
8WnTblFv4wy93zUiIn67iUpDU2U+nAugyvon1ln9Cap2IY+G3RJvoJrp80OEyfUaUKFi2sRG4Tpq
57IGeghk81Lg+9vVOadeaZ6jCxxPMo4gb3Icf9Wei0ceCo98aGk8a3brl1/FsuXzHe6z/NP22/jo
i9y91VoWM67KHGp3yCXm75T2OwpfYyCuUDLF1Tdg/JlBGysunkYoWhfNthX7VxgzQPI2ImgTZSmd
H9BbPEIlBS4fwIbSkEMgjqS6w5BOaEcTMCCdL4blze7IrTlCEa3ip4nuOHmwS6qv1bsJ/Ww9gr7B
KlMsYj2bj4kR0wQCEUjsh18Xo5s9QrwC9PC9f+Q2WPUn58E9bSnZqxOG+z45mN7sNTSMUf0riDnH
QsjiCqgSVEXJn5JAK3iYd8JPcWYs/GkLoRj9kMtJWxxFVt9PZHAG7IEF1bwXI3kSUb79xrVrPeJJ
0WF6SE3CP4YJqSFtrWtAKmsdu+FO/A9H57XcqLKF4SeiihxuUZZsyznMDTUezwBNaGjoJjz9/rRv
z64ztiXoXuuPlR5gPPsmeXA6HfqbJYuhlg1tzu4xT8b2jd27gZKey/zKIdBH2wKN73e3ROKLihHA
+Bs49uE3ffEqMulFmxzMiL+ZKEwexqqK9xkNCeUuWu38rbYL6RzDEckR6qE6yxHJSQ7UfB76Z6iP
JM0mKeF05eABPg2oWhkf4uKz1mU97Ko46V6zMuNQQDEQPCKORcjl8Pc9NUOQBBwVuWhSrXp/uNeN
lX8BsJZFapelzFLKqjlmw7wazp6/zgsxW+Wk99Ng5r+gehg3B9rt640WENy7qoHL3zl9mKjbLhLZ
z5WupYtcbaa8fHWt5mFNKu9T469wzyZ2pjNLm8udxq1iDq6/eutTBfj1W8TLTPu5jtgqWDPzcF9q
E72vJOuJB/oq3ZwNtm6/aGeN9G4O+Ug4Y8uVraQcpL2LlmgE+ClqAiOETiQW2tzLT2DRot3Tjicu
oYfyGE685kqtlwWUf11r97c1+/RA5HVNuS50jHsvAJktntJJdVt6xTx+zuK6n8vg1eEBXf90dFkC
buu+6h/jyXKL3RAEPJkxIqyvsWqARafca5GO18VzqaI83/RaB3+aMEJx1Og2eHOa1nkpK8tYqOTC
ClFaYnC79BGjx95qxuArMmP9pywd805QJ+7zkLQzZkDHWkGwRGJSHUTrP4PURB/csKdOa2i1d1ej
GfwsUfH1+wkah9hl50Y7Q8ppvIw9XjoE3kxtJTUYywZxVs5Y3Hb1Zcyiqd2owRVvfuY5y2Yao9k6
rM2N8k9gtp8atFFwJ1lUv6Pg8SVqBIcPyi3DAMqYPeKxDMZ8SrsymX4bW3DaWMgB7jIbheV+WqZ4
SsFq86+s0jYqWitwGhIk62ZJLQHzzvCYoPbIy07swEibzwYhI9Ks0amX7ezLDkn5sEbjEYB04JR3
BhfUUORPGY814vLSAqgYVBsjafHDdt3M2nOPhXbs9tg7wXwNoTTEZkTsE6U96kORWs6g1HFuuewJ
0FkgXWwf4PUxqjLrGbkUoox8GMWbMXB0bWrYWs8kJVQt+qqpRPSMoZuViVER4sjq/MOqRp8+VRUl
Pf9gjpwO/YNcU4mImJo6lXUUTg8KwjBZCp9dwuTmFzmL/R/hZ9Ff9EDRxVMBQLIzMdej0yHBbBsn
dDDscm92XWovh/U1SkrX3yGC0ydtIw99uEVY/pl6q7AfEGME5jzIudbXwuniJ/hO2W46o9xHQRxn
dzbSaX61iL6RXPn2OKeNNekHF5vklFbaK+8QmYx9yhZpvcMQFuiOEapv3C7kpnCnpn6SnRV9T7Ic
kz+IDb1xL1Cd+/CZk7hHMA/42Gk/+ZEmBlbyUJbtFJbSIkU7KMtNbEbfOlaLESv61WVtz8GYUU3U
DE5DBw7qQv8OMiR71DH8/35WbQcM7+WZvZ8HAblv9X21J2Weku+GrfXFRv9a71kswr1aCpt+vtDP
cYisXWxQrGmIxQrSrd3NMVKQZ0O26Fc+SHPVYZx3e53pHoIgVH2Gk9CGTa8C3wcJMJan9qxhwSWf
kP6l9pBIva9qTp/3qfUr9R1ZA/fc0vTC2q7I2qp7L17a/jloymlO7Y5hAeG+qZxUV7Pehj1Lbhog
e3dS6s2k2muB7mKPvTaCiemC+oHUl5UpGbnj3nWNiw9Cj8slbw1HPYkQSMOUbPKfEmN0yNANPHPh
ufB2dHZwFkLAdi66454rvFfq1qMcBf335MZ4jjI5KX8TYlgH9IlJ4uXW6Kv+zRldYB0WVdjF6eY1
QErej82BNGhZHbM6b5/zqiRWUfmlbpmpxXRB49K9L1bQX5Y69xwAq5Jjze6xREJJLdPsbH1vip2d
1RHYfh/ryW4Po6On9tjJ0l627cgkDNIEEJw6YRhxYeOeO/YBMm4Mxl6FMEs61TdLkY+5SDnTsCNY
Hji3LAuDGiIRxSWoLTihIioET0LszfdNq7x6hxCt3dllKCXrbtzxq9Sz+vKHBb1PZxp5StwOVpkn
Aj584tsYnoYuR4ipar+7TzpuizS3liJMEY6q7Bobp0QwRElb8lgkfh7tKl0E5X1k2IU2zqIS7zTW
edMyboS12RYzoV3QvP14B90s5YENVj8F2keflvsYrlMni1114tgaRlY1Kf/GEcAWovtx5CBfk7jd
BKiZsn0QS3hZwCLpnDToxJ7Rg5PEFHp9VWVd/UQRPNmum0Fi06gf9KcFzO5xGrLwkeWm82UvkZqZ
Q9yJAa2WY+o3tyymYt9Unu2krsXlurOKLoCY7s3ETdPmhCqFoovfV5QTDOQEQYF+iBlp/4RugH1C
IswtkecCmWX0NiFmsKkJJKY22EzBYq6kPHTzDnd6qTbrqml5AFVq6/sW8qhLy8SlDaRaQ8bblc99
5r2ulnkL+YoWY7RC62A41cx+mDy32Berf9MYzFP24M+mA522OnrxensyHyJo1dMk1cja2I5FuemQ
3gdQlhhl0qCpynnjVbpZTxNPM2Bus2SfAT/y0fOi8aUZTFbuWj4IGMPIIDRWdaS6MzGL7j1IltYb
MAgSFlyujqua1krs46KLorRayhkLDupHRa+0bYvtzccPbcqp+R1hGvB2YUew70ZBXLGO69kZOR9z
5MOlLxHPJj6HAiLDPmPFNoiiejQ4mriZRrxYpozUSWeBfde6OgZac3AyDugewQ4C6YUXO8KEhbdh
Es+69AYYtqgdLgSYR7zUoFTfVWbLcA8AzX/LKi7VDeDE+DIyd2QpEdLlFUAhiHflHHjVNQo6/TK1
nj1/CJpw3dOoK2RerQnnUz14yoKszwr7Z4EpUw+tmilxQP3ud5vRqerxkLlzdXAR64u/TtxP4T+7
s2eZIgworItwB6ffIHy0Hz0VA9R16xC8rMprmveQNVkBx5LLzaO+3h6ZbmmA3i0VH/gtveWIE0Kf
a6/JaYDyaheRbbQ2OwdEbN7h0m1quKfJVKccm9PM36Ng2zNAu888bzlbLJT1/9rct3+yqUd85FpF
eM3wMAG1LzkORgHUlBz0BKy90WTQjNC0tUZGbgv/A/TMUbsu6uQMDWuCn2TssJMgm0Q97SCI/hq7
zv6VKZWE96o2q/6YuOg+uUbWZOuHM/Ih1Bx5B6nThN84Y4Bp1RSo8sGwseY74fSE1nlFYMV8LdV0
9DvoIhRRRRVu274H96Bu235RBRzngV8GJSQLS/dRIwmmzQzJ6LBzSw85A4tA/XfArij+WWHW/lQt
Co6DGCJv3ErSEp+DErZNqJX93wM2CUao5mJ5t3ms9aYrg5ytJ1nXq0Dmu5x5u/vuvZwjRFzpZKT5
BUzSjwcfgnxmQfUJ98TOuIxvtc5d8Tx2QaCZSkO09f6aNL+zxnfuPDUBEVURg+u2iWOAvXwCTXYW
21kuSBDrdSPWWj+PUYvRg7uTUhjftDpdrAaJJIwh76pKfE5kT9ecPUqP4WMR1jNSdiuP7wdPjvHt
gRlheuxwFdUm91RSfDZiyUXKCFmhaup9h3yhkm+DLKj8UiIpVKfRRD1a9iFkIcjiljnU9zPFmEw+
/rS1fBwqaawdtTCxeMwW/BLu4wy7NB5Mac+vvFzKHIUYhX3IufiOMGUIqcZ+dO+pq3CWbwN9kO34
kBGK+oNvoXXSurtLKoJNtk7EPnSasRrScsbhlaeznF3UYmQOrr9HnzDnq5svbXYwsHT+XTc38b4W
xnX27iCKnwm3+j1QE2LsGQRoF4gb08PHa0MaR9P/R7EwBViz1P9GO17fKoWUNXUoV33xybuatnY9
qKu1+Is8tGEN/NdaU9PQMpGD0XkrL/pej+gF6D4Vct5Ujh+038R3UtCdOH32D5CFQs3K7U217wcc
I5uKkE/BhFPln0VtQ6Ixs07JpmlX8BYRgTtvcolg5Twt4ES6GUBpqT21oRk6cHn2QtHURwGX5T0q
a1qvmCxwl01juFxqdnSuZHssuLUH2iXTFZc105rfYKYsQRPDh9lg8sBtx4EQ9679jDCCYkqH2zm6
N51q+xP9zUyFvs8juWO/mq/MpKJKRQluzGKNGxHst2ZRuLWmaQq7sA5uSW6L3G015uY1FozMZ6cq
WJS8ycouHfflyfZC/dENGZycR2MtPn7RIEAbY04KErhd+2NSjGhpI3r9EuDKe8QJD37Smqz+skaT
vdpAyOBwC00qm75XZK13nBbsq8SQvNnMBH9sD3QV6I5JHsq1Xh77dTE89BXmmENst3a4rbibnoBd
AuBtjX33EMdZ8LZ4orXeEuFljMNNFH9I2a2fkrkRlcVaMnUZGhE3bAS9v7GMjbRQOc3wUPOg1rso
xwLJXjaF5V2eDwucEb8ToERhsWcQ4mLvfR3b+q0Omig/2fWY376fpsAyUsweAyyTHaRI4NVp2Efl
C2AkXVukShRf2GPsGRyuVfCHAZalPWdE217bxg5oWJlK9KNyXl6bqrU++WraZYNMrnmTN053I708
+muMrv5JZTPea6/zgu24xqr+0e0ogtsJ6k4S0riz35RrmuCMtnltX+DfaSkV6xiD3QjiqX4UbyZM
XRb2jL+icBjUKtvdEEdmEGQtlhBwPFV1ySLjzc9Ib72zViR0ExyHsuDYtp3VH90BIJ7pNdb+HhSh
RDE+oRiCShUJjLTyv0fbq7lnSMsi0q2YxkcCkHB5CmzprzTC23+8IV/OQ+5UgJo02nACNev8iPW3
e0KulktgDfJlnvzC799K6VrvuqmVR5523FydwbayYzdY1j0az2x8c1t8d5QJ1+ZIiQkgttUY8cyU
6PV8fTl1nxi87UvcywhZbsITlLqgT0QGBLN9jBodyYNX5kt/8JfezLRpaOShcTcG4jGZs6r88mSi
kivAwGzulWK43HZzeEgs0jxG7f7yV+G+QOvYAzP3sASHIqPR+jhgbJA3ssv9N5ZlBobaifEJeKwq
jogay2u1rKZ4BHygiqxcw+lvPVccTwVu9dlKiekr9d4vnUiC07XlSoVgxA3dtrjDNp1f+tFhmQGa
jkETRN2uXjz/0Iyd5dNxHuf9FyHMQUFIllBwzgLtGPgWUMBWLzEubxQOrIhUlsuiOtWd7v9ydOev
qzdaZufUAqqq8wZ8MoIk1X9UmFYXZPPLdJERW+/GLydC3rSzervJ7YJq2zexiPcrEZC4KWYQ+5oy
pIMFTzqmQUCFJDRv42B0dTLHO+FULz/QkMQVJkvqEDYMQFn/ai1W+41nA/qnAxglGGDRnYdRROHz
LKWUlzrvHVKaRlqeD9OAV/t9caJphAoDw4a7l2XIEB/4DMq0PHMQ+AmPOnrQPzno+czK3lboyzEt
A4+7FuJEPAZIcnvH5VdRc1zurcx0AcprQ9USUhR8Woyj+hNisf7lcQk4PGAs1IiQRb4P+hmfIQqB
6BUaoniYMeUUaVv3vjzEAa3WWxOuHtR33Pl3DpP5P7eNFme/0nBGhhpBMX8G1vviBDlX/XXLAFVi
boz55hDpZjT2jKF7bHLyd+mUUYzPhUMnxePmqnRZMcRua/ZCnDxBm0Es+0n0C5tsQy5I2cQOTFIj
v6MIz7QCb402goHvkuVjXGxr5as/jAJoyOTkBwkpF61sTx5Kiee26oDrYvo3AnDKSv4z2o6/fI3l
gWAkSF03n3nvE8vnZuyGoYsParGRtOZhO39Da4v+iHiOlGYkQMt1HZGeHFnmIRjH0V41LsrR/sF3
BjiGTyE/NzZeEoSQTl0TzuvNzg4DK6bMaAzjiwP6Vu/rNcFqSAIBGj/fid2/3epEH1p1+gGeFoi8
jVvzNvIeN7zlYXPBDIPYrdW4pETjwVnYS1Vep4GU6f0y5D5HSa5Q2heIu89WwI2z7dpAXc1guu+4
dPx/S9dXl3XBDwBd5ksYPUyP/xp98yywl8KWxv5g7ctotJ/XyoAyul670qeqfbWiV8wR3/ALstsi
mVgfeavVHxSPWQCMCRNFPWAXHhkACFJopYUbyRpadIikRYpt0Xtu8JWwRumtyIPW3fhtUixHb1xd
c5rqqj23gU0AdW61kX+E+5YNCdUF61kv7XX4DKzFdU7IyeHdSTdoEC8hmBuQgvDgp1PUzndseWVy
dliRhnuDBPlJzn4TkkTQlNznMbPtLraJ5EuFMMu9N90gGEdMSbSdBt/nH7GitvpVkl6SHQDGeczj
yrHUM5lE1En6mUguhWXdALcsFNfAmtq/NiISm/97GV3sIs5/sQkkaxpNWR2eiGpr60tXg2Y/O2Vv
lSfipst1m6HoR+BKDzYQETaXSIiueqTeUVDqSWDEryYhln/rty0s4uQEdbwbc8cU2wq3+QMmUOyK
rJU+Zu1wmu/wWMK9Rwwebtq5jUaSqqnCfRqqxp+3rjNXAZfmwn3TDdrcudlQ/rjx6MuvqJid3zO8
UCu2dtNn7Q7vUfEQA2/VB/o6ElR9UU8l4shBfUWM4bl/eJ+a7NIU0n3gnCw4nGUwjXeSAwFDY83f
59zVQGveuSKISpwCOMHrVIzmd4Qa6cdml3weyVb0d/Mqhs94KHOzK/yxnZ5bBN/bAtstrv0+prw3
1lFyNu6SH226zGA9c1XsKIKV+TZCUZ3vvcyPmxOYK4UGdZZw+vL702M4QAO/6WSwx2tNpd4l4tlZ
4K16sIbMUJl60IDABEbVVb1xUNTjyYtjrN7TTfiIEj15a2N8vGk4Rf2v3BT+jYMW5ZjKUBCtl8Ai
l6kfVPlv2ULJoJ4A+0wTG7piy6Uyv0gR8n6VAjtmanGuqVMmMvMZMK8+5k4tmR58d/oJHDW9ziLD
YIihz9snWLR+CVUOzRbxmHW026H6HauRhbzy2jGFzXLn7U267G0LSGyzz/yykFuHAfATxZP8bQWC
KpCcBAeMIiJ6bmgbyi5uNbkXYk1m75THpodcgbRtzsQE6WfSkLt1i3EPQ0pHnkh2YXtCchM1EP4p
3avJkCo31B57kAy+IOWS4ujw2HMFVlHzDow0mLsceV69DxfU+cQ92vTYoCL2NjKj15Vbym3NFrdD
7B8VGxA2uqGXWELcOXc3QtzUardWvuaO9Dkz7atk9GBw21o+NbCQQEOOiJH1z1mw3reCEZp5Rofe
qe3dhPJfsNBsvwQAFbspojeAzK6YvRgOAnFc1vSbCruvwVg+Lrg8F9c6TRMDym4aoadSG3wERcEi
C4ImzCTZtkhKUpfR3AThrsttQ5L0ECGnyrCBoc8U1zUI4LI8MSuiaCYT+XdN4697P8fmmto1uS8p
kXPq1zQN9Ws2tEtzrpd2uQ5Vph+YgyErPd9dkE0Ofn+XoRvFYm1lA0O4Z+mri9PfxVcVmMvQymR9
x/2/PkQ21Vqs/i7KaYZZBeC2xhjJeSWe54ggpL1Fv9PwwKcSR0S8cAqdRcxtfwjGpp72FlQjly1C
OrEjx6C5ZmXDS8vV5z+zK/stHZikmpDB1befqs6iy+pw3KcMts1774nm3hC7LLd5nY17trAYIxsg
z4lBFwVTJWUd4yqw4z3lBuw1M/UN0NZR1K8/nfRRTXRr0G/HMsseCDQZ8zugwqAQG9XYCX9Wb96t
Kg/OHSZvPlUotMNcL77ZDYgIabgGLgWYLyO3+XEnfykuWmB4M6lV+rP8qIlY+dP0Huoxa3RmUt+V
U18n4wdz2kpPRntGOoYfQYhAlZJN2EOXVQu6RAh6J981JrMv0glvViGMfgJBveUhQ7ipHjfVjOwc
D5zrg9LS88Ek0s1LsI1uMAzAjJ/hn8OnvqY9SqTxwVrQily7Kgq/u7Hz0OgzIKjd6s+J/cEN18Xn
ea3ILiGPGJ9CMUuFPWwOLfQQgVjPYQUf06bWZEZr3/VMhNvR7jnBWzSdGxtvf75JkC9iH+Zu3Mxl
bB7Ay2kEL3rmur2q8KneEsxn74KcKp6IJchp2QQSUD9ZqMf8DeVoMewDnqNsM8qedKEYdgtzf6UV
zlsMhMWjztzuGRmRwQ/LLhhvyOpI/viTjqtTJAvz08xLca9jExLq0zXBlWqQwP1NjQ7rP9b7KEg7
2A1NI4EqWAqKCuOhMks4kRgw3VxkSx4+hbQLIWdzrQ4g1NXD8NRUuOf5YS22sTicy2EXl73/nN2s
sEzctt/s2GF93MkD0gwcTIW0nxBXII0zdi4fbr6j09wg9QBaaUA4qAHF3tQntNOzerdReWBswtfg
hctL2JGP+mvJcYAZk8TN4yL9oj0VWaHav7TTIlTGQgG5L+GphyP63OgePTutYLJ38TYkwGrAQFnC
m98gHXyC/WewUa4m9yckkOdDRbhHUm8JllewcP9JaTV/l7CgX2G2dt6DV4mVMBs2YMCZrm2YAqL6
n0O7w18bDidLx1UPLxW/0A0Vgf3dVgXuRHax0v4cZJS5Xrr6KubVFPy1Bsqso3sONF4GiPaZk6Bv
iTveCCIzYCRAMnZOHqJCQrQ77nEO2ed8DZ1SHjgzVHHmKLGDTYGIOdy56Ai5NW1v/UZTZNZt2Sdx
fK4qIMiN76v50jfcX7vKrfKecCpXei9h3RfqHLeZ/i1hPvBCEajyfnO0lkQplPMDJyLzVlRyOe9V
0QA7q4FtnbQNdBY71FZF86uwOs5cTSNZchLD5DwVC7GLR4f3Jk/zpTIPlk4WvUmIXmDJCAYm/6FX
mvKf9mYdhROYsG46hA+j9ZftX6cgcjBtkioYd17rWg5R3jm+MP6SDPjLDfO7EdHXVwShASlQFiSP
+xT/JducrJRyI2hSfJQ0BnxYzbIOr6PHE8JTyhuPKrRr9BsLvNAfUYg0HQvsOr5ZxPR8APXcvPt9
IR+zvOKvgSbVdyRz9PYGhz4KnaQdgxdyCckgmEqxciuw3KOHxHgQbxJhx9fEGRUG8Bm1r4E3KOVw
50dejFLDycdHL4tCtXfIqPiI4KB/83F7wdHPVpuFfcC3urdVNYdHJLbi7GRFJjfeEDiAZoADBEON
qH2p3SkgkHPW3vg+qWfWYSNj/tklpCjz0stlupN53g/nqcwiGLSYmJgNIFIMNALygAWW/wWICI5e
7vEB4BIyA0lyGywgGhdXZa/TlgmW6I5icXnbFpNn/rYaCgS6WuVIAIBSGVk7YpPRCpCX5uxm/EAH
1BZ9uLOw8jEUgPLZWwyWbpOurY+Z3JOu/dQPGU5sjki5w/taWBut0ShsymFdXXxEsVDHaQo5X0Qt
c/GnYbcaydyhqS41y9R9FcuayCPaPj9M7bHPX8vQ5G8GEzzcZZCMwS4vW/UbqIrPKy6q4WuobRt2
CFMJpTJeqe6g5WEFRrUQxOV6cxEf8Bb2fypNTDVhHvGSpbps8X1kOEWXvZZmelp9PszUblHsknnS
VC+kyqzOgXh2DGlZyNdwrikmnWrONfsWb0z6XI0uyQrOMe7g7lzWEREELdP8cGBrFy/LwPG+ydGw
jfwDQMm7CCv/tK9bQlfSuCQMbusVSfaiG1s4V0c24Qk1gC435OzkexKYq/q4tMVYXhDdcaENKFnt
c0KorUxhzkb8GQn5gYiSwgNspFJ3DgFrziZWRr4Ok5+8Opio/b3ixbmZ3qV10F3Z5wcez9spry3F
Ka27ag+rq1EPzW70MYQNMsNhthAwGZ93MtGuf5h6jV6jLt0mPhg56HA7YSnd3+hafC7YT28IpQ8U
isHR7vbzOMXPlpKIPkq/HWtqBXv9tZDcFW1rtMLPKNFhmzIcx0jRFx+xu+7coCEQpUDDPCuFp8eC
KUkQmWLLYvwqWdTmAAUh9qKZXLabmLDonV6kI3FsP4Y79W2WK1kDCJDc/jrxsx6cFf/EjvAMK+fn
1sNxwTJlXYBovXAz40KfkOZWwSnDoKq3dVsAmHJyTLSFwn7dzuA+Lh8b4QJ89rBTqQPXmF2mRbf2
XtcUw9zycTz/70DP00Pcj2qCjic9B80crW5Oins5sjclHdtPfHmmhsxo5XeSlMFnh6AnOkdeJuwj
UclLwtjsuu2dN+s15G0L3F/Yu6J3bvjK2WkUn2y7pZN8O8pyXggHYPsdKDW6aRlLnuuy+Un6YXU3
DXEy+rxmuZMfALGTv13YdcXJ8eyc4HNAeGszebpbd72HNeGO0Amv3DJQMQc30qiPlZLfIlVWLDEw
W4WDgCUOmNkrNBjm5ITNyOuT1M289yQmgm2Xg+7vwoBUD/L2Vo8pKqc084WkBswXYY76dr8CLQLq
BbN/coCAO4gYn+C1gCzFs45z9mLyxsg5mOdhzlLX9mOOEASLlLnOwoeP1uDcBTLhixdjbCcPlld0
K2CMCO5zrfk3CSvZmxdabXnETeZ+QxYRzMl4NhHDqV13t4C9OZswHgYJzxVgHq5MRd5cgU+Gu9ym
GHwTmFsGNcJhBr4IvXebEgHc/vOxd8lzFDCbbUTD1b8jADq6pfgV+DR5rxKWfvJH9BvDFt+SnOZ5
3fpL5Igvuw+HGdFaRyBKXqzNo5fkAkyDKZgnHFygeSajU4JVrj5YQsWx8GnVaM6PyGMH8iSbCECR
9pEWHXbrhhleYyrWUbs4fNTXWkFNnBhMavfENjVXZ0Q79oAd0FREjwZ1EePrjQlOwJQN/bc2PTc5
h8W6XqJat3hFmrWOH7DOju0DAHT4FfVQcq8WKTDxbgG34wdayLoItlg7rFFeLdZDiEMVrEyXef+d
IHs8N5i3ljtkbvZ68CZ8wwcTK2Wu8KnZVcuw+rbbcSifEYGjW+QZXIAocRqzRfQeNSa2NkH0ywPy
F2ccc6XYDk3ORFHxBUoMni5SsFshonUu3Mx+r5bCCo+VnsWrLUciDoyUEzaCKscnFMdlfeGDMY/J
IGW54/qRzbcYmHl2g1Wu/UEH5XKPnpzo8cVR4WdRIS+ceb95bXM1FEhgo3y+tjd1JQhU/GwTT4Xd
1/XEvgftp/0Yy3z/3NJtNu/xEVT6rkq8OdrbVtMeVpsNCI+u3RNJwbdxcZzO9Bvy0JJwZ4Rv4r0h
SxW9fkBaP7YLodvT5MXqi/TPDorCg786tjPJkLtpYLE5CkIhdotIRnlNgrH9DMq1+oiJDGQHcrLl
dVmFkHfujJxux1gTu7vcRb+8zec1z7ZjvKDCLAhk4t3I0WqBLDswRSyC8Ptz7CIjbGhuLogPWi8z
AUL6IJO88jd8fpXB25vPPKxStc+1JSbrDXnxwBUkwjW6i0rhZjvUx0UCZ2azJDnT1NZHdrhK3Q9W
Pzzas9eZnRknU6JSEEWwc4i//KxQZpX7aEhGfYBcKc7k1rFwzZ2LygOSpOEiXC1hdjrpuzvPk51P
jky01ochm13e4gAVL3uH1ejfYzKjvuoCMgCxoCfxYUXOWKTsEy775Oo0HuGP1Sg/Zu4k5B6ORe0n
BqEW9gxMfsZl5YuG2ItIdymSVm9+ZB50uw2ZkAC5dP8FZ1cg8D4ZJafy1PFdABMgfe3uUIJOEz1s
iXdfxSYPrtNYJdX9NJczZHQ1zAfko+XPZFmRTWmX4Etz3NU9gZ4R9uSG7e0FH6zgX1uYfn6A+43U
fqibITnPFk5AyIMJEzjU2pjvHOI+CcIafPvdkoEGCVnDkes/WgB7yM0R2EbDMsatEDQ3j5pFNVE8
tjZ5gStsJMibmzvXoUvyiZyyMAp2HTnfHAkjU9fe6cCMSCwimG/1rOkHtUbwr5IK/3XcCGzHnpTL
Pb634ocppGtutvdxm0wz+r/bWb5l9ZlhZYs5f5ZKgO8i3gARtJXtCUi2Vv0lr6z8ZsmCQMqY9w4R
GEBxh1tsSLYS9ZmmlWOs9Us5Sfa6sfCyp6p35M804j8myQFj4a5yBj/D7bcCajixQyZ8BNqZkOXg
ErMVc2hwEWFveC+aXsbnLJf6fW3X9YUQDfIXmMb/YpaSHD5RMnSEMAzJ0RtQbxHWsy6vdtUHNzHD
giIw5Ol6GrxCHKnUyh9ZmyCgwhHj/LkOBvakW+qY3BAPRoyCrxxLpPFonOjUjZX60f2ERdJV2OrJ
o+3xLsWgD8vRxo3QvXc1IbT7W0HY76CaR31u/+PsPHokx5l1/Vc+nPUIlxJlD869i0ylK9fV013t
NsK0KXnv9evPo76bTqWQiZrBrAaDYlIkg8GI13B2D7CVveZ+aLL4lYpiLQCX4XtmANNokB+Fg/Lq
dLClqOSB9OX8+iTenZ3KcocoXe5sKumlBydyfGyiUgohd0MUJSpNv0mjbmvAVAA1U8RPaJX5yRMi
NYTivIvJck1JydctE56M8yO28+5sQWNxJ7TJyneictCsxa15RHYfOVnwmbDbm6eck/ZNr5zmZ2nl
3gPCP7hXwxYDD4KvrTrryPOyIbc342k32YH6Hh1ooE+VkxTvQUfQ4q5Z5mONFBgNfN6I3wT499gF
xouwM8qxyK9PXqHGOyWW5iuLVanbDA3u4KSHg0a1pkAGcesZSWzcc9W1/gE9Ij04wKJkCfg/u6Md
ZQk3kyGt+gGXQG4MCyoJW7DO7M8BOUp19AUy1mqWKb8M4cXTccraUNsPUTvlM5smfQ/ilVqs3ivN
PwKFIAlMo5le0xSZvUfkWyq5DzrR/EDIPvjFe2Z4CoE2vtf7HNpflqjFp9hW5QtBz3kK27T54sCT
bHe+4thQ5FMdtlavffZJJD8Z09T3Gx8dhIZn2hQpO4rm2SkG1QQiLhQ617kYm9qNeWfAardtUP9N
0SLL7Ome8S4BZq8QQqP2B+9lupdJH6r/hGA0v3WttL6KosMvYvYetXhs+8aHRGsBRuUygU06xmZ/
jz6WKbcJhYlcfKUllnqnPPftfpdS9tK3EeTlak+VS/kweeH0TRNVVbnSa4yvlMnZ5pgS8VJCeLZ6
HtExQMIAwRZa38CR3uk+hfANSYxGqpSp4ZNSgsfcOI2f9ztHMRMqZ/SC3LoK7ZaGOh0I4Kpa/0sf
o+QZz0oPlDNXGEpVnl4DnPPMMNkaVj9ED2hxipemIy9QusRLttAuKF0Kmz5bb1iZsvUcicWrPTkq
qpu1Ib6a8Bzeg94Jgm0MHNUGv2kD8LVhXB/piEDjz0rF/uyowlJdhRxwTzETLaI26RAbweRpCPYZ
Nx64AbB4W9hRVbSDE0Yd00iRYvsbuL2AK4eaCOyzArNlZZhbERlNXqgWCfyiftLU5hAAK5gVAeqE
N1dID3hTG/QGUQ4DPHaHfKF2kEnSl+9qK0LwAXiOoh0SdcBfyaMAKUGHF2b6qTWRzgLTzNjvK7Oe
pXNTftFYVs1PP0RAh8YdTqh35FL5Q9Q3KgIbQ1/8GnHEfdCo0VDKp0H+KGOtaPf26ICsjjmw8oEy
4RS5hiwcoq7kxn5SRyATuykNlXRfJK39mbcBtmyiQm5xQ2OJuzQcJyT8yqhqEIshA+z3qT2RdnvS
zqu5t+yHrtHDaHD1SJvbvIrhvYzmmLw2GVn6q6GS7+1RIlXb+7RE4GaDyB8a+V1JF3GjR1Nu7jJs
I3t6DJRONkGoGy99UOT0G2yN2n5UhlDI6QcVP0dzwjodEfC6d0PIrt0GNbLS2JLBmL9SMH731ViL
1xlY5G/UjjcB0Yfqw6ZFXXDmHAHZRxJ2dD6oqd/Fz71it8F9WBcmRD5I/BzHCtJrmecRtKjKbw5p
LmDXmbqT8P5Upul7SEkH8bu8Uve5bzY6JR1bBx/YIKT86JXo6GyMAfWBY28ZVLTgo4lq4zWK8SFE
LvhnY6KJjISL07+Lncrzt4asibBeyPndGwFQhX1SGaOxGWWRP6G2S/9eQZ8F/dhBfDZrWX9vkCEH
UaORhh5ssxO/ItyMkidu2/wJMlNAWuQJtd0plScASicQFJmAH1H/RKX7zu6b6CPyJ/SjkMyrXgq9
xKATOlD3A4WuMt90GDT+qvRceC6yEzQyUDyzn5vEDMgOiLZo2ZV69OpwBFH/1bqIrpPemw89CTAc
paC1fqRI2HboTaGds0l4ClobVJgIAlki+h7GfQWfzqHtejeVpBs8vQYyA7R5zJ9mDcS7jqrK22qJ
x+2Ry8p6BH0OwQUkkvMZTHlw1KoQNZ4q7aEiRwaC3DvWA0gIguUNgJ3BtuY2WwDaQpVlnL0TaaH9
yMEEFCcHwcgUjfJa/MTZQ5Hb0c8klNHMbKKDAK3+pNtD2hwczZu6bVLR29yNOOmIA6i78cm0hxba
yuCrg5vGRvFP4vvhVw8g44tuOgNCb0PFYfqJm6FID2g/tfXGTIUvANu07fsQvwjvGFVxHJ7AOpBT
A7JrTraeq4hIAR//PGSh/dlGWp/8pesGYC9ph8q0OnX/hKkkW58a7IH1ROfJCSDS+DjZukUxE1ku
aIgGViv0YJo4eKcoqvGiOAlcYCXWk9nNkxp3i4KBCVYirUzwxJSc5jQgB43+wWgmgmJRwLSj21l3
9d7sMuNr6+P8vI21SX40JwCFOCb4YhfRpwapgbaGRu9Z53XKGQoM9EYhWrjAkS1IlwX8wI2gIRru
1NGizKR3SN5u/JTQ6gbUwHY9+kyY/VZ06redBej7CRxIg14ZTSCUrQUkCC3cMpZT7kTbx8lHH6UR
D5nrgeYj2Emn26G3C+/AM+OBdhzW2OmRCzn0XcohenKUEjTdrtA6+R3t3yo8FiIAjB1YjXxAzb6L
3RYEP9Fdxw+CzabIL2rlmx893rb2TqbqlABRgt7mSgsshwtqhzQVBmP+MGCX8ikFD/G9zSslo/Vn
6y9pPXaoZMC9pjzhF+oXtOeTv+2uGpk+KK9HBymKqi+y+zgZ70phziY6FOFfM2LrCOItD2zEFDsc
6C0ksPHVsOzhJe3a4Us5AXZX7CgGglxP3X0VDtSYpS5CtHDBd78k4PC0+wEPAnhh5FizrAA0qwOe
TNWz2mlskB5I3cexkDl2hTlfCcwQ9GVEGnvwVGiLQ8EwQXIqewBG6Eo1mCB+QH7O174ZZk3NvMf6
6ykgiv/QVV8b92aEOPWjAruEWvHo2BHhFYV3ioGptJ/1JIB+0ELgKHeTFkCrjIJRjq4PBPPEjdIm
CJLmIKdrRTf+blOj5SZLuJwKOKTtJtRKJSafNKs7swsdx42ywCJJQSFG7qyh6b5N1ig/qcGYaW5N
VxaPrq602dY+hnYuX3qkepxBqpHAjtL70RBSUGRxvOZr0EPffiBfGe/gL2vNvpLU9H1CAhR72vfo
gUPnzZ/BfvJEpXUbvHR4hYL4bn0ZubSDbArzHjUPlydV/EVB76PcIlk5WvuCHu+XLKjNAfEZZbj7
q+RhwmuILpOVGNwyIkeoo6tKRMz/KgOn78sswYnGlql4qPAR+S7VIKIKnAp6J50HNwFp7lL+8BtI
p9DQgK+hU9D7fxcGHR1cXSLKfVmKRgNlGNEAdGnRBfxGaby1n8sqyNpHWtkaOXxe+d5HtR3E5Grh
pJ/gGoUpTJsyyDZ/Ob2UY0Zu54Ktie7pKzjohrPV4/1fakHFoqBA6AaWZ/6kV9e8ZDIK5wQKGJaA
mfz5r2mCzCg6CfvXrDWPtFYAVlRAt1ILKVJz/xfkycYRlpfsclML5FZwed6JGBOeYwSGebxhH7fi
Z6TNvmr8FUsgVDF7Dv3hKaQKH3EXWTRbMEkjSlMGIJf90DeDPA6tnzxMYOy+jV48nmwKB+5//ef/
/L//+TH8t/8rf/7/lqD/ydr0OQ+pfP3f/1qzGNLpfZPM67pwVPV88J6cxiLW8fSB3QF0CUlaynnO
/fVR1myTkMrTATWCMHHshUOeH40VlkG8nhSN5ioqjK9K21RPvDOGu+sjzR5aZ8anxAlQ57qQvH0M
PuhiPlHg52hqYSlbKeF9P7Xagcu03+oKvhBGKv+pzB6Bcww27muj/XF98At3PhpwDKlaOlavJl3p
88HLoPNjePh4R2RVdCpEiF8lUh372m9gCOpdgAZPnOyuD3rxbX8PyqyFAFCnOYsVnMaibwID1NtU
t8UnIRHGzopSeYccfvhWT0Um5hi6tCX6PviXLZaRZtnQ4G8Awawo6n1mOZkLVbVxBw9XpbfOSlep
qaiGpaNMaIqFyZfuaV2BBj5ik5b5oXKi5HGQ5auedunT2wfiLanjQq/SQBULU7ZENQ2ATagFoJNb
bwYqAu80ouqeHjjszOtjXRjAMRndxgTSwWfPhqp7vj9g2GK4kjr61kJtFC3pUdvEMqdhAUp4gyFG
99bDPY/nzMtFXNHgyp2PFxWNj9AZ41Wg8Q9oPio7vZ3S92+eFb6emkOTQlDa0BdLlZb+xG1uk3Bi
R7b18sjZQxhFGbcRiJ/I3vxwfbzLDY+0tgW319EsOkLLI64q8GBTAQYvEW291QyTZm6JPJHe29On
60OtLBjsSs1gv1t8Q32xYN1cGkhD7CamLDFfoqKl4WAV+muDQOEBvGrw1jhp6Tifg+WjPMAB0+ap
/3EVKPgBcEGColMQ4z1Ofk5GDoRqy+19y49x5SuyLbCwQ6JJhx2zWDU0DpqZuIDgDDqgRwxdOAFU
Z7Zw19q32hAyK0BgxCn+ddj557PSPJgpcIjms6yXG0ULxckDQFgpkX4jQK2tFzGDWAjUlui/WK9C
A2Q4BEylAscAQ5cHdu8P0SEwehTXpjLaX98fqx+RrqlumobDp1zEXrw++qRz2IoZLsiHoZe+q+MZ
dmjq6PVfjKQ5EqkRW1hc2OffEJI/3jkWxPC4oi0/tb63q3IM6qPBr/7NpCR0SsEnNA25GMonpdfV
cCBK9Ro6eSgFnAwP2gXCD9YN18jL25qdgawnfTUAinjans8KKDmgGw9JYbRwMsDMPao5e598nIY8
dqGvfVUB12s0hS7IBC75bnQkD95/8WltYTu6atvSXhq05zzes2pA50HzlBIPJNjmFCuro7D76EZA
/v23ztMT+MsCEwtT0P3V1EV6Ivy0yWmIyW02ZcEXpaKDs2kGrI0KUGbvRJDEz2FV6fc0x+oHzPDE
O67caUer3T4BxbF+jXHR/QKWndm878Fm0d2Pj1GoUtxVoL/cuLDmk3nt5y7WR1GAqcamLbcx/Qo/
C+jAegPWBxhd7JBrF9t0bEK0hhEKub4mv/POayNr5zsDZRQoLj0j14g3AnhAWS6135kUzralanb3
zgwJoEjw6lWyehBhGhzL1rvxK9aON8Gf9TLnwGUvwjHkIT2SoHtg+qEt6YVojNfA/U+IhJc3hpoP
1cV8EVDghAMDNs3FoaPkErVQ9/St13wzwGgeaMpktHXRkS0QEbr+ddcGk7OxKEgP6A/aIudxirjR
Z/1b2o6Zr25zVS8eFCuqDkY/JNTidVhnN+anrn1Lm0oBGYlmWtrSzdiBY00WgQcnAi412r54EYDA
9oqTRbp+GnH7AoyimXvkAvvngpuCDheeADtKI9GLojnm/Qjqu3Thz4h9SbH8cP2bzFfDYgEgFavI
p9jU+rhCzjdcNn/+HAktUHEQK+0SvL1O6213fZSVr8C15JDQckFpQiy2tTcNdF+RPdjWo0BSV0cg
xTK0Ddz7cX99pJXQSvhWudg1vrg0F3s36WUH2o7cj+5QdZqCzDsVdHe2lFHmFoSZHbpaDdCCdJQH
nEOqtwdVEmpinUnNm6i62GLpAPMz7ANj6yi58r4xBdwKMRb5A5Tr5Mv1qa5sZwOLY52XAhtLXT6g
QUjCAS4ZC6Dw7AIg8amlTgeaeiohlmF9duPbrqyiyc3IEmLQbdDNO98rmOgg5mlQ0ge0Vt+VfYz2
X9HYD5VmOzeGmv/UYlsylKNqpDW8nJcWzrj01BgDeVzGiUULKKnDFonSMEAEHFO1Xa8L7RFnLOVG
hFidoa3ZpgHmxjDU+bT8kYgC4qwi1JlQRIN0safOCYqkQBMdVkd+fPPq0ZlAj5wzbFvIjZ4PZSpo
yUMvJcmdPPFBL4uIvgG44yOsytgBh9eV2o1gtDo7x+RVyZ2vWvZidoZsVGIgG0b4flPuFETFHlE2
MSI3hFr+9ucKX5ElNG1Tk2TA5/NreDihBsenRFnFBGlEnmPh172rCuCd1z/l2ryIXLaj6djBWnIx
rxgZ7Rz8sbGFcGZgMIT6sJLgUdsCPryxQdYu6PkE8HigpAPXczEtuPrCbFumhcmT5W8LO+8MYAJW
fkRYX0HDOEByOOmdrOedNva/qqrsTnj5VHdTq5Kcv33mJncZzXOCqmEswk2d4Apl9ehkYrprHVsY
UPvBqV/aHlLsvxjJcdDDAt/DbTEHoz9OBq83DEr5BWSLGoYC0MOQOtLAveKId+Mbr519a36f4apG
39deXBb1UAHRqoFTFMB9T+gx0mXDvcqt6OHcIRytnKAm2v/iOPK+gH9L5KZGIc/n51voPI4IZ4Mo
TnyYtsAw0sBUv456eiwmx7vx4l2dI+0jSyfFQs9ysXA5HAdbG9Ft8sK8fW+FerTFg2c6oqgRP8AS
xHICrcK3PxOJ3XKGVqmkdeZijhMSdODrkG5PwKqqu5k0Ck6wsbQnh7G/G2EQfr2+a9amaVs2e5Md
ahLtzr8qSmi6N6DjsTVHo34ZJoTGqxw4a4Qj6ac+sJOHtlfGn9cHXQsH1JVRFHV4zunGIhyIKrNK
vUcpASrM4OajMm7NRIEgQLf48OahqHtSk6EqOBeBFl8Ul+2ZaUbvAPqv6gZUKx8oK8f7pPS6Gzfi
yqwok0NzEhZvRnKc80/ZQl+ClFWjFOsIsY9BVtILSUzkr+3X65Oa/9Li7oXmx6Ykf6IaIxaLNgjP
q+NCrbcSWMlThWn1ANczw6Pz+jjzHr8YR/IIhipHmcRYhFLbKrM4QtoWvEvlHDkr+cEcahPfcYng
1GRaL7IDs1BwHWKCYMXfrw8/R6zl8JYwAZbQKDOp1Jx/ULvKWsO3JCdeGP0HyxPT36C6kSy1u2xf
jplyo+K6chYsvE6pkFPjkvYygrZgE60gpqVoTz7MozS3fuWi9rch7X0ETGZ7SiCQf795ksRs5F+k
lELwkDifJNLHiPaD1d52DuJ0OSoR70y603v0INE04UV5Y01/f7XFV+VSZH/a0uAMWovg7ST9SJu0
RlitjePvRpBaP+YQ/11YUDrhTlXos6vBEEBhmiB9gObyP6ZUIE33+sQvv7ZhmQ4ZhSTLwll8cVwg
cyDfFFIoFaaivcc0MXmlJYEDKgSEe6QSDGszQrDRN9eHvdxUhsUxZf7QQhBtmE/xH9ekib5waGOq
hH8hjmNxNkuZYDN5gs/yi00Y3pjl6nCqPfeYHNXh0jwfDslCFeoSIKdZA/AjOB79VCXw4gdlgJQd
5MjMvXl+8xfF5wsSvMoczwe0zVmVOO9r6D8KbclIps2HqdXNU2R4PQaaeXNjhivriKEbY1rcI6St
i4tSll2Y4rIE9dNJ62MoC9TrsXZwFc+Lj0GgeKdJUbR312c5R57zTUxNn3jOE4dXHM+r81lSoM1p
I3FU8fQA3VQNmAzGZDyWWhQ/zaAsf0ZNjX8AJKMb5+cyys8jm2QGvMdN4FfnI+soC41VaXBhol+6
o/VsnSppaw/o/OQ3WoYre4cKriqpylHKJQieD6V4WlQEug7EoUCzsRrGaQe3GrDzVHzIPZy8r3/T
1ZmxgtSVQNfpxuJWiVMrUKYQ6AkU52yfk0EC8/eUPdI5yY2PuLZ8KgUex3RoOwlrsUkjbYDjkc76
MRMEwK5S/J2O7g4K3/ITjV/tgKDRbJMwKDeyujmonO8b8iuGtB3SSL7oYrPG/YgzUVo1UECoLym4
FO1DCh83jsTlwvH+oHzMviTUXJzBTkWTBOJ3s63rCEkdSAEuIjTFHqVOFIdwhrnxOdV5JyynZc2P
MzpPGtnx4jhUokAkuZENTadSf4oSXpBBlGFqpssyxLXFqw6iqCELmCI9lmWKVGnoNLum8yWyHn35
KBBVe7m+nS7X2ES/T6OUR+eZG2SxnUBe+1DwWOM6TVCH6AiyX/y4GQ7oBJmfmwYm5jEaYBe64LgB
WV4ffWUJHN6ZZH38A29jEeYdyxzg5ZY09uvpm4/8MY0XTKZHKE2EwP31wS7zJKKQSpuWc2NIbdl+
nk1xEUTEnUIA7T5iyIXIjjX1Ry/FMpfCmnXK/RQxybZpop0BFOHt9WCLQ8T4/AoTQfbFeUookQoE
ntqtHUc/eRDVjzi0ewjJxvr761O9PECMREIGhZS7m/mex6S2xJovNsDbaEMG47gMmkNIu/PGhl4Z
hQyMB+acGtCTWKxeqTjIaAuPDzo50H4x/7lTNKRSr8/lMuBZcwlyng30FrbL+VxyNGtRkh6QZ53l
vMZAdidTjb7IfpoO/2IkkwxP8rKjarbIZDtEy2Cv9Bi7AkbGz9S37lLEh9H7kMnp+lAre5HaOY8Q
FZVqOuvLBQpsbGnMWTsG38calkRr7PVB6x9VjXr9JpV1/DEd4e3VVld+rnvz7ZVk1OeADGkAFEw6
nYtzj0Av9Z0UGBXmhdkD7fBpl/foUsZi0HfX57q2gL9BC87v5Vs2BNGA6Vqr1XrkeEpoUjFkMrjv
0TNqh7c6E/NnO4+wuOMyoxnIIhCUXuxI28OkSh1hW5Zykh/Quys+F4qpfdYU8L2brrEdN82z/M3X
FaOCXONBqVI7Wy4mcj3DkPh6tx2AUt5jrFS4au8Y/+IcYHBHHXDGE9DIPT8H/YgxtNCRaIdxiC7o
JNFqlVO1xcvv7UUqpsJ7kvhBY5WK4PlQqgZjGZA1sCcLyxILkdYdTnjGxpfIsbx9c8y1lBlEQAfc
WJw5raoxBepkty29ejxMDsrYAY3ifdIN36+PtBataMRxzczwKprT55MyG5k6U4LbRlkV7ampeCFn
Nkj/66OsbXYuVGnArUUV01hEq0J6lP4iuJeljW0IqvxIQVdGeZyavLtxeV4MxSTIqnkJY/IFwmSR
JU3oLNVmi7erMDrrgD3KeCz7lhoDLKTd9VldnKt5KL6cSZGUTFdf3FwKRt7wipA7irPUPwJ/9pEg
aoJnPNnqr06nQ0mNcOzIb8xwZViTLBd7IboIXDPLKEkrm31Q4IXJFUBW3XzBNlE9JGms/UJy1c4R
gTLKt54zHgx/DrrY/AZSOKkfDBNadjnkNA2DHVQ5mv0Y9t3x+mddWUE6eQ4zlEBoxAUUKeQJpKGZ
sC0Q3rwDsYwyp4WfGwBw/cY5u8jz5lkBnaRdy7cEMHG++z3AJaEc4tmYMxmwZkPaVZcI8ABfUA5F
p5nfyMPiD4NV3zh2FzfdYuDF1kHTBVi9HkzbplH7Pe9A1ItCA6qmOkXFHWrrgYuSFwx8zIcfaCyn
Nw7k6h7iMuDg00GhMn0+cUT2pqZysDoRASZUm1Aga+n6QZI9eEgERFA0SpRBRiQublzx6wNLA90p
umhknOcDV5aKBCtOW3T54u4Tqh/lPxo2RAeoMJZbCms6xJhAvv2gzj1yqoFcfwDBFl+7LxRHzbx8
ni0g/i0lqzp9aJss639MXaY8d0EdKVRw8+rH9a18EV2BFfEKpnpLAUUCrzufrZlPejmigLNFfkGZ
YJO0oOJxLLY+vn0ckk5JuukAJl323rgutNKu4E+blKFmR52x8u6DAN7KjeVbmxChlcoFRw4DxsWE
wmay9MSLxayJjHlrjv/CVHe3+rMrEcD6c5TFsQxiNNoR/hBb5ECag2V6qLgHzqxCZL25JMIKkazT
I4GcSYNmcV2gI1WmXaABujFz7WugjOp7rbXodoEncq8v0srWt0hqca03597zEkeHUY7tZIkntii+
obaHZiWq4P14qjphH32cdTcd4uw3FmwlwpGvmCbtAxXxTXORSQgrsBRMtlQk5tLqB5WXf1BEnJ56
YsI9FPzMNabZW86xEJW/Pt21RTTnChfVBOr9y62C2Z3fpDG7pE3N8QAtHSPGCJafhtbOjctpbVeS
tc+ASNL3C7CsQ6+n8g0kQiiA54dc5KVrUVS4ETPnKHGWRrNVKBYC4bNgL9rLzqGlI/lZTri4Aa8e
UY+0ytPsd7svZ7vLvhy1Gw21tQ84V0RmcKfF63gRo50ByzhsvrRtZWTpLg/acY/z13iA13irDro6
lEUAEaTrBs/J8zglSphQNJu0bQkpcUe0RJgQgzJ0J61bENnVr8jtR12R0iCtivOh4hC0fmol2rbG
E/MEiUE/Fbin3A0wF9/1hvQP17fh2qljyYiMGpka7a3z8XBOiJrGZGpSVr9i6IrHsIE1F+OQ6zYY
RmBePeU3xlybI0+e32VzaipLyEAB4N3PBsL+6DRiO6llHLlj2acZHHp8GBGhzh6uz/KyM8LmdLja
QM8QXODLnk/TyE0MAUaHwBw5bbhJwt+S14Oj7mPkkxGuQzWMOGfvw8BAjQ6+obr3cgHN7PoPWYs3
zJsnPLAvmjSLeBpbKj5RQQj+LbK1ZwVDFgFGw+wPlNP6H1neGFCXkKXv6kregsNdjs35J8Bi5Ec5
n1rS+TcoFN8cutHDriuPSrfV9SFGJ2+jOXu4SbVb6kG/a9Ja2V2f8mX0YVhDZS/rMyZr+dCFsE9d
a77Y8VbXd9YYeY8x2nfH66NcHtF5ANDevKS5KcRycrE9jRjJDWBpPYPA42OmhdzLfijKz28eydKJ
AvObmhxtmUzgi06RbrA02IlS2znxFBx62ykP6tSbNyZ1eThppM/AXdsEjHEBMvPN0FCyOgSa7yCr
LrMc9XChIEuV2d4eQKyC1EB9C6h0eTrpOwMK5b3LY5Q2yPk2aS3I3K0BiA/uZnjUS7xtK2zmjkMD
87YOwRG/9XvO5SSe87wT6TUtv2fWxXGN/xQyWcHUwvUdKiJDzsPjIQVfc2MzXp6B88HmbfRHi7Bo
vaDvZwSRVTUIUds1WhF+K10xGT1WvfD2rZwQn+LqfaPesxKCNGBfiCmAPZ8TnUWkzYXRGD69Tzru
kfWIjWG3VQL9S6YYuBUVyJ4iTIp97ICEaVnheGykWncjDF4urcmFCaFqZpcQAOb99sfs89Cxg0ao
oztWinOn9KN/GBPLO8ZpOaEwNN5K6S4PJePRh4bGwoBUYM7HS5BwRALIGXHS0ZxHKs4DZmiBdH29
vVVsuFxYSxBkNFUzeRZDxDgfCjWZYUIro3eNoupQNezq5iV00GxX2yZuoQwPxjeMV6p7Hzf2G5vq
8rMyNosKslmnsrKkWCWjip7qkPeujVX4Yw+D5phRkEX3SqsPgVDbG5ny5Wed80YawaQ/NhhGeT5X
HHMGxQytHkPEkuDtRMMGOQ2MTkX15frZ/N3yPE/qrBngytVJa23ueZ0PlQSVQ8XeH12sY5Fp7FPw
RJtKxyoVqJ9sP3VoZj2bKO28A5U7ovUf0RzZzALReBRgsLvpk9S80Tu9vFAsjQAsSJrnq2yJAkQ8
qhXAiFFR8QSmg8j5BFvZZ+Pr9bnPV/Fi6vC4jDlRoQRwEQfhieO6peqoK/g1CkJQ3cUW0E8ZHlR8
R8GmSQAOMKVsF7nORm7SEd286z9hZaEpusyjU6xDDGLe9H+cV93x0I6NbTa1IeIHUoTmKCpD3AGY
lzceQqtD0U+DgkPMB/l7PlQdSbKQWu1dbVIavNCyQNW3QV2j+GzJvr3x+FkJhhSLeXBJkHDze28x
s6BjJQSSJSgh9Uq2bTUVvjSaOncSyuq2a1R463IMD7CE7ad6qvxnf1Jv8T3XVhjuLB0iGxg3jKDl
nNEQ1NR8wF9IVR9GTeITE1K5y9IJvULcYFG61BQ3SeD3k8W0H6+v7urwnCuCh8F+Xj549aT2gpjA
4apqbKBBqdJQjjto0XZkDOglgo8HZN2i8lBgE6tYb8Zb26wBjeWZFDS/Dhdr0JhAO9qhGly/S4vv
BY6FB+m1xqZvy/bGkV2JkFw87GU4oVRFlqQWX23tRpv6AZmUGCkNHJSP/QDIG6mbENUbrTlc/7Rr
uxngEZ1bOpkqydP5ykaYYsa6xfYqO2f4aDKAC8OxuY+K8BaSYy0azcWROV0C67XcyU0rMI4MwTrG
stDyU5DZyC1hhIbxwPU5zaF2EY+oUXBvw3mFYbukvFrJ2BV+zg2Xl9K+xxzV2Hk5MkR520wfGgPR
a+S2nN31QVc+JBf3XI+ZkRXab3TCHxEInVOr92ME9Uy/6DERwyvILeRsElTViH/dCAu/EXHLOdJj
B24Ei2TmH5yv2wjwOM3EiGUz6ONeRe88czD8mzJh7aeyU6dd74VNju5yOn5HlMFAWx65VQR/y1mO
pqdC2m8aESEHGuNq8QQ+uxkP9ERVf9+3SMlPaG18a4WFwSzSbawRtjHm9F5RfcXbGJXf2TuU2ofm
LtLC/JGJ+wnKzNqbOaPsFUm+Q3rkwHTQFmWnLMirxDJaRPlQxfwg8v7O75FbxEPLukt0rBTevIrQ
4XhtApI1KJjMq/zHKiLs19VJkug8cVvni91Y/kOOQMFXqXXTjTR3ZcPAoLdhjAImgD6yGKruS3SW
glZ3S5naH5CJSe8bYWRHc0Do8PqsVg7E3MiiKmOSnFxks20dwCdrGYpG+HBPcm27ajMFd1FCgw7e
pfagYX50Y34rkYzkkj4nX5IWmr5YOTlpleUhSeammZm9D63whI0FSVjVg4xvmlsYw7U5/jnc4kBk
yfykpq7hTvhdOcfG9hFcExNmiRun5qrq6JDiRKMXYnf9466tIxKZaAbw+qREusgxQ6RTkRukyNuP
g/gaU635Ugq/fEnidHq+PtR8zywOPR0WXgg6sCpQPYs51iqqJz4tOrccJ7GjiIiZdytfMdnBxGtQ
tG2OAcxrWdOguD7wysdlYAvoJoupQso5PxZGhI5W59WqGzcWOjy9pnwENfWat6J7GhpwleaoZje+
68r+cSj8UPGl706MW0y2twukky3G7LzK5qJAoOQxBQQYbWoNl6ZstK399VmurCQ0cTEDRui2UKA9
n2WNLJjTTgiY9mghfVVFUz+NeoSFL628G+/LtQ86k7hZTYI4Za7zoZQEeliK5AOyo41AHbSpert5
bzWZRR+k0bStVtn2c1/AFnr7HKE2SokGE5mUMX/1PwJcWFL6kSSRbuV5WAg1qKR+LBOlQl7NSasb
yczaB2WzUlCcs2UiwflglaU1cUhz3c0yz/4s8zHHWCLENMK0w/FGjrh2Noz5OgShD1hkibiJse9r
sIBRXcvxqhofOLW77xLbQK2LhyjlmDkS0PTSdqgCtDdA8ysJqgPgh1yD6jCjLxJEYusUlZWOtYFR
KN1ptBL/aHlozW/L0Qcn1iSa/nfqSfNj2hnta1ZTn7q+rmvTp1I5o+jpTPJDzj81vqCW0deldM04
RaY9qY1oOOh5YvyTxJU4GZiO7wKQf2498ki7Mfja9KnXgHaaGaUX+AWpDe2Qm71ELCzIkt1oSb9E
7FIrP8QOUFo99+J7DANMl+dqt4MKfwvvtbbReN6iwDCrCnGZns8+puteKagOgeiUGUK4jdiEhaMf
FeQ5/kWQgCE8o+fJDy4S9ECNo8BCr9xN+wA9x8BuDyker6e0wOnk+pquRUCGAPTEA57McnF8ND9T
kTmLpItfvfS3PeWTX1kPJHmDt0t/32HX/PYhkVrg/FBjBJeMNs35h/SNvEArrJqIS3333MKZ3OHb
iXkN/3X4p/DQLbs+x8tAaKNrhbrErJM0S/ycD4jAeGUiFDi5iapFX8BroHLlKeomFtg5pfglbpBh
Hm5E3993x/lFCtlY0sWZxR4ojSxOy6AJPKDjbkQB1Be5O3SDet/rhvdPD6v8Q+KNwUPj1yhij0Vm
Hps06h9jHI8PY+eIn9c/wOXWJQskbaCnD93toq/aoXKKSIRC5Q8zgI8CGvH3DLzgY5GV2efrQ10e
U7LAGczElcqraJk+aJLecFRFk9uitr0bUs3ZBfjV7oq0Nj46XpvuRB9WG25X61ing7e7Pvzldp6T
UCIEHVZypSXs3IcpbVIOQxUDEcUM1YYYibwIVAPJmVaVD13nVDcWemV3qXJGTlAGA4VuL247G5Z0
h2Hh6KozLaNLzGonW8XZYdMyfccDqTzEmvX++jQvIzEKzlTpbW5ZMs1l6RiTMnVoSyQKqzoMX5JU
e649O/+bSKgc1T5Ac5THv2uTDN8IF2s7ieAHVhgUNm/QxWT9FNNOJ4gF1qvoHzWD5t8rCdj+uIn9
Gxf7JdbetslcgFbg98NOWhZW66atkt7A4EICCgVQ20cozMcYCdqVlz+xefpNgsWsG2n9cLJUf/w7
JO/6iNwqXqhNEj9qpeUfr3/4tcWmaUm1HhgWGcDiUOMuFmFmQCgJJ8gGmILagNExbvK3HvYWmCsh
NHzKHAPdt+sDr604qRTVGvhyIKi18xgW5Zh5RUM/uXVR9A8YBmmfcGtNTnYt05/jUIl9juDBXo31
/sb+XjtShC8Q4hrvY0rc5yOrOfpYXoluMvX+5mmo1Zy5qspndLGauyrwvRsRZG2LcYg5UwZYXDpf
5+OlAHV7K8SeEvro/zJ3ZstxG1u6fpUdvocb8xBxdl8AqIGTxEEUJd4gJJnCnEjMw9OfD7T3blex
mtXqqw7bEZI5ZCGRuXLlWv/QbydUqQNSP4wiJrc6czCsb+soRBOrmE067sSr44puVWLEuzpkIpE7
dXc0KEwE57vx8ZdfHfWa9U5FXYp8+GjP1IgAzm6bzbh3llMd4FfoXNQCwRxNyeUWyU2qSG3a4S4K
y0M5s25OLFgyNdi/5MhcrY5xwJRz66GlWhUu8SJxz6rrC0uO+ocea7IryuW9P2lT9etRmHSCs30F
K7F2jl6hRcvfSlOxKqi2eLqaJpYb+EJv1cF6dPNU370/wa94geP3CFqX/AXZA4tT93DJGKjZ6jnm
jiGN0jxA/DnfYFU5b5fRsu+k0VfPGsrP4YxnymZScUXcNI1q7/DQzD+lvUS3HkVJM/BqLkVnPtqJ
1Uy7nWhLFR839uOCJKkcfcy2m0O7cvTb3FOWC2fo6wegb+J7jCvcRp2RU83HJvkiuTX+yLD8URGN
NKstjpfpZsE/4LojFu3VPBvPrI4TlX+KJ/St1luwSfX/KJ5BCJeLYwxTOFpVi7SOHMciTJHZ+dqq
huJsHQWf1EsblYwfI9j/OKhioV6jzYwSwZmZOhFn2IGaSuOOpiwgosOXWGYUh5OK+r814FKJu14e
b3sUnq/WTvuyQc3FuJyxW9vbeCQjeO6JH/08y3RToVUW1o4ibsDFmrvUkeV13oyY8PW5Yp1Z2ify
G6IgiRSalGuzYP363++2Q+3A91KnMIuqiRL9YqZX+lyVV5yV3jPS7sjrVqi9M5Vilr7azdHn9yfq
xI5eyQM0C0DbG0Tkw09gIdaHY6TK5kotrP1i7LIv8TUYHu3CpXkzdAhvb3Drc3/9HIBxxZArbRHg
ytE5kHW1PtCxx6tP6SV2ow020S9JYyhQqHXgDxi9O6V+8csPS39cM6FbgWIzji+9VqRhjpWOaojj
UCOfY2VO9hldz3rn4hWQ+nGLW9QlTjfzL1cWqSYStqmcEMTYboezDAjRxBZJUBlqclnjg+Ph1GLk
dQGLOVKWPY71RnUuWKxx8SiOgTJb9Wvp0ZP2HB3y0D91KNM5+vWVjeqdFo05FoO9vPKG+bsBBmmb
qf3t5OXDbkJnJaAB3D+8P+Fv4xXlCQh2nPOgTpDDO3xu08iWMaFSG4I0058oFlmw6SwEnFqBlvf7
Y52IPuBaVNLYFYVBc/doyyce9x11YbMs+thWVyUBSoRGkThfzb5pm5tymWd365nNbOILD8kxaCM0
uPGsKatzdO63uQBgEOeV0EV+iy7m4YOPqYG0CWQMrNkJK35ba8luwTLnzO59G+UOh1m//rf40Y0S
bolr9CHwNjfGmdTtr1qJswGeHu03LxvM7fuTfGpANiyVI3ADNMSO1lSX2b01lfmAFx2USbfCMQgr
U0hUOCD6EXCbMxnyqXkEMb++TgoKqNkdPiAmmxqAhHYIjaGJb6qlFZ90azp35L8Nw5QqUMswkG4i
S9SOphHMnDeKsh+wEqjbLWTM3PY9LGhu6VQ1t4vlRbd1rhg3lYzL0B5U8/b9WT2xTRib7IYE1Vrx
JodPSWkjMceM8ZOyFSHeWziNd217My9zvXl/qLeZP1UvA8gHgYjM6Zj9gJh1ry+QaEJsnXIsUmSm
PGWl7lzGmoa1N+14nECEHr1wM8jPVd3eivatNTdKQ+gP0a960w6oFawGYr3jQVPMLQIcQaIrZ2zz
K6F2do3wEYq1r5aKXxK8koPIlP3nru5/lElnfGrTpdjkMpkQGByca3pE3f37k3NqHUDGBTK78kth
mx++hyqZTCyFyoFWdi+paCMydK/YVbKbFWkY+Ea7Dnp3w4iEUWaoD4i6W2eSz1PrnTwAlVSCGNek
o08QucKMGo9PMFo4sPpJVALYzdz2TPX31DaG4wn0H74pfPqj8JRjrTfouMyFiqIOj3Wl5jhNYsI6
77xlqbcDbeOL96f25INROLNfORpvu/Zpa+IkINjIHMxP6qRHHwybS8r7o5zaSAiEoMFE0IDhcxQu
oHOLqkqIh6Lo1E2nRE6YlgPmYJXy6/gdihag4qmYoDXH9f1wrURpQrRNHAQzBjfbVePohXaiJpso
9uSZXOnUUyEcRI2EUhSDHi2KvtKqIjW8PgRRitJr33cbPdExNk+ScxWZUwvDIa6vIos6BajjCey6
xpUW8X3G4OxKV7ssxPhbYPac2avLxfjLQH+yArBeK04F8P3xOUljQ8geP6IwgkSE1nfZ7JqpjkMN
G7ft+2vjROTTVZJsMBZcUEgCD18YACgjo542hJ3jIjkbLV4QCyUDPDK0ez32uCQoJnDNMY/ObOoT
N0qUiQh5YJHW+tOxYHWig2+iDdSHppK0jyKfnTTElNPxtRRg3r6WnvYVmWkcsFU81OYgGSmncgs1
xWqwjikVq7nHrYwTbB9LyIjh+1NzYoGt+FUqnFR1V92Sw6mpZle2NNPG0MTpYLfUxVeJPRB64faZ
AHsiChwMdBR32ogr/JiAplzADUwhKiJYlhid1Z6p9r291XAFhdtI2gAOio7E4QP1GHCPvcIy1pdF
3XnD0HDz1ZRNY6Ik6KpC/aCgJ3hm0FOnG1xKm84A9ykod0crTKct0BstRqV9ZidVsCgzRsAGmqGB
Owr9uyJLFR0LtTPCjJvmiNWLYd4JQ8p7Wc8oUhM5+pwsKoqvMq6dO3bM9PT+mz41MaDo164bEcU8
FuDJsSO0TYlySqYp9qcCU9aNkfbKJs49SivZ5ISYadtnovKpQVccIF1V6jdvFDlR1cd/1YmG0GUx
77Okei6AOW067EkvMA/D7zWC/vn+g64x8fDyQ2eCU8AivGiE6KOVFmXtAttGIdPwYvHVroYvOQKZ
u1R24lrphugi1Ryksuamusqj/OX9wU90a8iO2Y7gH1cflGNyrXTHqNPs9XyFUtCGZdtUH9LZiT1/
rmZrl1ZdEZSROm6nVJPjvimAC42tAOxKE/0cw+lETF/vYPRrgLyumMzDzYDPZREPhcY7L9vighA7
fRhj/VvnNPOlPdXt7v2HPxVn0ebA+mXN8IBAHQ2X45yo1HhPLIvV/cTpB/5yV0prY401vuw4mKZX
MRJxHxZLemeOk1OP6lL3oaVNw4gs5XDsxVCzCkvtLtTq2dt5iYpTtIXOie95Tblp6vFM52R9luNV
hhYwh8l6tMD8ORwvL2WieT3jkZpOm6LE81ixm2qbW05/5o5waloh01L2BQbPH47yjUwsc15iphqm
jj6mm9a18KGjGIp9V9vuuah0L6g+42EKTFt/ev+VntjAK49xBfUCUnzr06LHVV7GjN0Lxd72Src6
kGEffOPyf+vAFFl3Odm1u3l/2BN7GPAOTU+Cx1pBOHqbiVUXbO0GBmyc2mKfq+qIZZlCDSGNlOl+
coyx3g26YjzMYNnRVWjNczeWE7MOGoQisL025ZDxPnzBNmZ+7qJEbai4Xb715uLBkQP21oveb1Xp
yQvE95Ow5fA+s4tOrCxwESvElSiPRtBR0TtKncYbu6ILlSx1n/GmNXfFrEuaVOKclKF+8iGhyZIC
oCgM7enwIYW6uNGi4rszTo71vcHA+JLOlL5rhmK4WLo+CZPYTgJHS8XnHktEGzIEMI1FNfFAyt1o
iH3oCePFME1GKGLgiARWgbozyPP2Sy2NBM8kYX8coyU1EFxfhucSNvfIfC7jZV+kdUCYsFyfohSu
e5ld75M5PeetcfIp0U1ci3+wWI9xma6bYGnbjh1+VEr1SZnGywJVthmKqd749NZnBd/Kabmh5lqf
ufycCEugl7j6EJqALh8vZB13w6Rx2i7ssKv6SuR8qI0qbgG/gk6wEv3x/X1zIsuiArZyO9Z4/0Zy
pK8zNyGP7EK7ldyi4Sv2ul+Kc/opp5YoACKeCx4bamlHS9Sp22gQidKFat1jsCHyMsVATrbzpXRx
93z/mU7FAiC16ymGwidd6sM1iutrZhXDws1OMefHxjUbcbd0EZTyfmyNm5F61IzlUTfgbcntejPm
WPS9/xFOEGbAXSCkQOcSgXGKmoefQcFrYRgMDX6lZtUTwv4ox6IXIdvo2l4EeJcmNprPqISY5Y2T
zPpqCT7EKIZ02o9czvmLlpbjj/c/1InQTI5LO4jEHazjcYBKWq+oCwMXY6CW43WZYV89dFa3LWMx
b9Km1RMfNZ1zwmUnRoVPvKKXPHIr+lGHM5HouYf3pFKHg2ztJw+OGZ6DdWQ+qFI3Z5+miXeVJ331
6w9L3xjIKgUsgzP36Lht3GYAt4ou9pC5ahvksIWu84oGTuDhhLJBWxqoBifVme176mlXOUBgz5QH
OZIOn9ZQUy2xowW/cmF5T1atT1wkzCiDFtDEcqt2ot/aUzydGfa17HiUXYA6IYdae63YNB7dYlSh
NbmrK6Dyc/bWjaG1eNIPhld8n6mh32deY+R+Ac1738+msH0tp6MQRmNW6yDdE4xmXaRxQw3Vb1QZ
oS2gYdZhTeYvlRK/vL8OTwSD17vj2vzm1RxnQpqVJ6P0RoSuGqHjQGwWXjrf2gbKHCW2jX1zLiCc
GpAwTpuRizWh9ehkBsEmKaqjrKU6Eqw/aXRx1RQyvSw7BBGC95/uxApgc1GnWJcAS/5oBfST27oJ
x30YRZn11Db2YyWX8sbFUTic6kFu0zo+lwGcODTQuSPTe61+s+APV91Mo9LMpVOHc6VgD5MVrYOf
uFqgP2vX41Ptjf+LMjiUZGjk60VhLQUcjog7srl0XdlQyErGHP5EtnT7xJ1o4uaph17aoinJjROb
Y3k5LrWpZL5odP3b+3N94sXC8kYgmz73mlMfzXVK9yEqm7oOtRKA8ew0hq/EDnEswdBu+/5Yp+YY
OR6a4OifkOIdLSKvoCDAdq7DJGuG+1gr5sdcHUqfod2dWGRyppJ3Yh1BncQnAsUl0oBjFVrHpNQB
BoUbYaHVd8j94RQ6qVkyIW/ZZR9rGZHhucNwjnxzIiNYFWsgGpJIo0N2dHoahZZZektrLAV9s0nQ
hAg1l8vx+7N54s0hLUn5mt6CgZzpUXhOVS91vFy2YZH3FRRzc77McH0PEi+vf30i6XzRRCCnWsc8
eqClmrtyMPou9IRV136cA+zKq9i9ZwZe4BQ5WxgO8eaXn8/D2hGaFv1FVM+Ong/AtFrpLkrMkWiW
22HG5RapUAUsoJadif0nFiYSIatS1p9H+9FQbp4j519LUri+S36OZdlstExVr6EAOfei0s+RgU+N
R7eB692aRVA5P9z6fSGaBsnrLqwn0+k2HKzZsmeOvStSKv1hanvrXHx7Swij+QD5DOIxbClapEfP
CDEyLYZ5oEinF8gdjA4iD9uROniZ+emgVVlYt6rxqKXOkl9oA0XdbTzX3S4eVBJNs1YjA7GuytK/
N9bkNLtYtbIXN7KaeVuiYUk+MDZZebewH1fBCCO6jVsR/5F0ssMOTvEq8JuL+1RUblkGXiT0eOcW
NALPpI1v9jw7gRMcJBE4c6rPR1GVq9vUW2nDY4J7ucs4osLJaFS/kOayz6zhB/Pw+P5CfTskhHzK
Equ6G1yUY0WUZAEBmYvKCuusdYcrQElc38wC73qfGkGzbJWcNOeyB8pzLjN8E2nontJ74erKCUIj
7Sh6txkud/McW2GboTGxiVen+zRiAfzqXlzHIZByH6DRjgfG4YJt3QgPhRobGpRNxtmfkRIPRqUw
rufJLb+/P51vNgdjwXgBkbiSeb1jcRV0OoTTo88eZkYU7VxDOl+axrjtlSTaVGXPMfjL462ZJhhg
7osqpdrDZ9OdssHUkjmkoFQqvV/bkfczSdIB8+2CJfzgGQLdg/cHfXM9XjG4tPbpPoOQfVPpwKi6
0TCHYlA1RhtdzdpwkVkZNk3ahzNwncDCa+ijHhvnHGLWJXGQ5jIyTJSVj8aCQzn48HErHIb7Ns3s
sE1q5XGIAartM6QzAj2WZ80oX1O149F4l8iZklqxPo8mt9X7QsUPHtqJhy6r33aJeV1jUD76ZB3Z
nepCcvQjPda5ntc6MtdWkikftcpy7zGTKX/qdYn0ASOWRghHZllBnqJPLvKsIe31sA67UfNEQ6Yi
SqbLPoM05eudClzSiboq81UFIb6A95c921U+f33/Lb6tPNPwUG3gPtTNVmjZ0R3VTCwSNjzSQhmn
6jVUAX30vckqKz5mkzX+OLm9teFqJ696q0Er05mtJvOVKXU6fEkMp9y//4neVpfWT7RS4almcVU9
bqqrrZk0lCcrZMPMdNzwUvN2mxrxomxQYdRpeCwLdxLRgkzw8YcvXkzuO8hDxtjnBUum2m3Q4NXe
+CoYeOHbiHJX4TKpprpNoSHkQdpm2a2o1QLNdMOev1LvtqTfoVafbypMTj7NuoMKVpGbuGNg0Nxd
pMvopdgMWBrkHoj6P95/5rcrGuEOJNThryLJQiX6cEXPRQ3jahYyhP1nB3OlF/um7MA7LOO5Ttfb
2AQDiXYOVyFa+W84q3UDLyRGkSTU3ab/mgymDYHL1jDmQdvPV7kMnokTJ1cYXS7uCGuqgCDL4cPh
SReXKwo21Lts3HDCg5EtmnxDYgSncxBNqNSu6ifZYm0WABx7MUdRkDhV+ifg6z8OvObbV+/5H5Wc
mxS996O//udH+SIeuublpbv5Jv/f+qP//tbDH/zPm/RHU7XVz+74uw5+iN//1/jht+7bwV82oku7
+a5/aeb7Fwynu9cB4pdq/c7/6Rf/8fL6Wz7N8uWfv/2oetGtvy1OK/HbX1+6+OOfv1HN+duCW3//
X1/88K3k5x6+iX/cfINxUr35oZdvbffP3zT9d/peuKitCsqgX9fKwvjy11fIYEHgIC5LtKV889s/
RNV0yT9/M43fX91OUPfjpYIvJnS0CAz8+SW6HBSGgRyvoACICv96+Ns/Y+uf74XJ+Ovv/xB9eVvB
5G/5xYdHzSrejuMBqn7E/LVqdSwd1GWW0G3IS77jzIsv7Cndee6M0I1oXWylWm+nJ8Ym0rLhozJY
O61OL0z8jLaqnn8qMn3Ti/HBSsVAUpfU101lfTbK1PKNcu43itsWcISAEDSD0VzYOCr7hRkVIX3Z
apvkmRugCvlScMj4OuSiQNrE6kl1fjoyJe30SgyTxJMTU1kYJnfy7V57GGx1rzix9GuFWvFQ8j1W
+1XG/YWon/sKPTKts8tQMSPYkn95pvzSMv9Ulfx7vHIPVvt/u74Pvmv3Uq1rqD3+Vf8HNwHZ1nub
4PJ1E8wvBxvn9Wf+3AOK8/vr1RA+BtERRNB6MP25CRTv91XOEt4nQHfquFSP/r0LHO13zWalg+2n
6Lbehf69Cxz1d3qLZJ2rEqb1KzvgFUbzX0nIWtWgRgaLjlYE1XdaS4cxNDVj2daKsoQlhWM7gP4e
X2RAHbet7eC+U0SO68dDWg2bRmn6D3Vs9emVuqhh6Q9xFhd7RUnT2Y8juvx+h3Jl7CfdWC6+wmEb
sa+89GmwFLsIKrSkngstSZ1t0tHe8KdMTQtoGmshKdPjXvWpand+Xy2qL3Vp3NpqOv3UrlANmycN
RShDVqQ1rZPuFmoatS9MKb5RGVocfDOy/qGzZiA1s5IGCFyqj+zruNwNqVdejYq6NKGBsuy2XWod
q3aRj8ambNrkckSh5oc+Lhdkom0ZYC0TX8rJxNVhtgH90cTRStpOdb1r03Ha0s7Rip3wuk+eSMti
6+oLV9U62ZvUobdC0ap0kyE2sF0SRfumN5o3+2Xv5uRwrf5tkln3LNxB7qsRx3irYwe/rr1f2qT/
sx347on1f3EbrqTL//hXuH9zFhHvv4k//n4OceLz19dzSDd/B2NCr5oWETh0qvb/2oIaX0HhnEQc
PMKq8UEa/tc5ZJm/u3znK7judbOxOf91DrFxOdBcEGPcj9jR2q/swiPAOPSlFafDQYc80soROUYL
oritNSrVBOyM5LJsMIBRu22mxSLyRaw4jl86bVP4Mre926VO7I2R58a003ukDsK/TdqJM/EwY3z9
KOvdC9oMOIK15X0YEJBiHuuWAnTQF828iRHu2/RNcz+78TkJyHMjHYWetooVKWJUn4WntbtaHWh+
6klyn2FxHLz/UGua+19R7s+HwgzcgHi5Mi6PUTCFo815W2pqEMMA3S1DOwYT1uChh/H5BvumHhpz
C0SeWsaV4nrR1/eHP/Wkfx/+aE4Xswe0SPgl90zSjwZ6emEZ98O9Y3TTmaT4MAv/60mB+VAVJO/S
jnnv1dQ2kVWxkjwld6+hRVdk4G6u6NDVPA0pzzZplO37j3dY5PlzTLKntQNCoRBXjsMlY+EyYloJ
j5dRLEx8pVa4XClKwmnSKh+UXNV9YFXLn4HuIOf+e/L26gt3/FIpSlCgWGEo4HwOh51jHBzzHpVb
JCyrJ1fr++s4QUxi0w6jHW0rY8LfvnEEgh0WuuwhQneFetHMjTs8owFT2nsrpla2KVW7qUNkuLlB
W5VwRciFJVFvcKXMkbua8di7daiWOWcW5alVsUqQ00CEvv8arP5OmYBxXA3Ah7XAMXN99jGMzfdw
AsbJN7jUnFmCqKq+3QP4iDNVLPFVqOXoLc2LiZg1Qm1BhfTq4Lco1XnElTS9q1yRAHnoExmFg1ko
RQAqy7l26C8OfictSaNniWzHj5UKYV85tdxeNaqX15pi2k44Op1Tw6YRRrcfYFiJsG46E9+NpZs+
AYjRNJ85rx6HyZnKxyU10yTw4r5MgwzYn+vTxxmGfRTJ+qeOZgBAKc0VtyKBvRpamqDXGTopPNPZ
cBWKFxL6+F5B2aYC/UHLK1T7VKS3TeWgKy1rd0Twpqm1IuCQX54FdLZiW2ambt00bg+wzeli5aGx
BvN7X1qJ3EaGWKgS5lFqB0Y9jqEayZRu+qK4P7RYFYIKr9bgd+TW7r22Shk0Tm/Bl9IoE/n81/VY
RCRdv9H1EQzh1Gv5l06tvdveKKMOc0FTPlJ3VJ2bcRiqOyuvrXI3V31FXC8W59HrEAMLqEHrH52m
rb8yTVaMsKXe/0ET2Jm3vRmnTVguURH5rRNbL6OZIIs2akME/78o2h+2OTtPadnbX+gZTJpfycy+
lFa3/Gj1DGl5XKSNL1Yulg9NNsYvVDvGu6FCZMZf6ih/zg23csNGLIvrtzFg0S6f9ARDIml95hYU
Vf5Q2fND1oiqD+RSqQ9YMsbxhtrn8ODm0r1fnIGJKgZ9Hkns3M5EaahY9tKqCoHafNn3/qiuZV8o
w51Lt86pPaTknLjymRTnhy2mKNstuZL+7LKV+Ai8CjHKqMYedixyDxDfrDrDRytu9cs6S0fplxwB
95yUTrGx9VR3er9yPHP5PCF3PexsZTLty4TWpXmZuoMetf5SjkO2Q7kjexRRozuBG0Ov8EU25oOP
CnDz2Or45/gOEFS5XyWTrQsT4fxq6wytnfgm2JnOj9LM6g1fVCCFElBgbap/gLOz0AjQ2jjyzYZ6
xaYp6+kuVlWBxjoHTO1LApkRaOjYQMuequKHkeTptIHlQimuSVCT87156J7lmPb1ViElR7N7cKx5
P7eLxVYxnYxmQed0jwYHGN4dKFcawdINCGliU5k7GxKc9hu+xLF2XXPh9UeZC9MflmwsgsHTlQ8Y
o0bWXk/qUaCkENsocyyysUOhSx1x8KFfpq2LGKYd1kbEUoCcAdLQzyALiStrtKzssapJovxOGVBE
E/ZSe7sZdY/5JqJnotzoDRyzp8k1gOUJWVv1FoPvaXqJ2iSbLuIx4R/uBKPdB1TCpuI7OqAuBOWx
QEXPhPj0ubWjZPiod3qefATJZSE7xka5MuM5aSnfc0u4k5B3niy1i1x/seeq2SlqrGBwlQqRBBWL
1Qk6pDqSAAXqpvvAEvCeVDlL+8KclQg5FkU2WaBrkbdctEnS5EHvLen9YkdTERpOYj4ITU+4lMOd
Q5xTeurNoLcKF5tcBb7QpXOb+VXtKf3ejgtr3gyaSgQhaFaW9mQhYnHr4MzxXbP6ZfgSlZKCJlL3
UVQ/V7bdLF1QjT3S9zeJPtQUd3WtscqryIhqZ1/ZqT04wTB0tqjwRa51qfnALxzzY5nj9WOFntoW
cbFp4pRO8kWklCo6hqASPxW91VP2nRaHE1BYpvSNxMa2Te/zstyNpmQR9jqIszDK4t4NRvwlP9Vc
DpN9mWmT9AvVHbqg55cZvulM+dNsqUvka7N0q0Dpetve0uiMd1U05eWN2cpc37dz11YPvTVT1hWZ
sD/nvT18sgfhXStak9xgw7FAxc+1yPEXy4yvYH1NFD/sBK1H7IontWVel0E+tpURPZjJNFR+XA9W
OC6a3fvFVIpvEdfQ7TTWmj8jwHvfJrJ9xIiBrpk305cc3eFzpMx4F8ZxFCIGvWn0ttuMqCQXST19
yLLiW0XhpfDrCBETgdBp2HYN2oxtAXw18YatqY+Or0SxHiadgrhj3JQFLK9hUH2r19QrdJ82de7m
G1XW/jJmX+PMjkPTKCgv9kln7Wm+pFul8bwvee8pPuT2uwb0U7pPpXVNmT66SRdEYVBY2lpDElP8
Vu0rpYEpOVXLsCUAwUbvozhY5uUhmp3QFc7qOZ7OY+JL1d5kXplvDBSgBqfdzZ6D8rE5WKwNNy58
MxkoZOdFskUQbR859RMWGRWhSE7utxattK1TFeWeGmB/kTdR8dWb9Gk/VuawKzsC1zRZ7s5DcmsG
WrnMG2lOP4RXPeV5RL24SjazUXME6DJ/BVnKrWNN2U02CQnAymiv8lYaKkD+6NkcTQ0OO/hGv3ed
6DvpzIUwFMS/hf7DHSH0BEqpPdf5ogTdnHKat1m+68tGTfwqG7n4R9UTjlD2U9Qu8pNB1AvIL907
BYTipkQIC/hQ/zNLpI1DRnLVtvWPyYmacKiLu0pYFx61+p2iZ08Aw29HRKux5OKUzte5ygtEueMc
qbGlmXsviNSm8bVCDBdRgtAI1k+Xbap90gvDDESlycBDVmI7ghzYZ2ZkXc452A+R1kaQKiBNe3KD
0geSqH6JUqNrwqiJ550mdONDBnuu8lEazMJGH+mQNYNe+ENeP5uiTh6EPmAPAf+ittCSQwRxQ0nv
trBne9vVMALIYj+ttLIPY2px4ui1+IgV3iWWq/uSykjgttX3ZNQ/ZF50qTeLgsqo1l64XbVcVrHz
MTUxeaNQcp3ArAsix1MCS6xhBdWtOYPxUl5L8JI/yRTd786yKHQHFgrjtodhm2IuV9liY0Hn9Tpm
TXDKiAYIwZhCwYyqGjmPOU6vE/xC/JmC5gZl7AuZLsuDNRofMZN6UXt+phOzvrfaLBgq9ecoAGtT
o/0oFbULBuEClsaWXSrlj8jNmtBcXLR9DPNjMsbDl8lqlQtzSe5y7rq5X2c4gul6qoSqVKq7BS9M
X2smEdpLsTVap9mWwgl7F46S09ab3p4sX/RLMI24FqRKtyEbhGVhjXpYFe6wQcDjrjKbeJs45XPc
DgiICu0yd+UYKCqKZAl0DC9ybyKr8DtHfjO9gQuM0j4oQ3bR4ZrVxsmXzog+zT1ikUPdXEnUVkKZ
xN/KjPONKsRaCos+lIWysVNZb0RbJ1dS42oUkfX0gDDbmhS8HitqwLWm7hIaQoERFW4os0rlWmoq
gdfqfPMQm9EuzjJjnfvU/lLNDjDXef5JjykNE7RI2r5cgrT5LkvD8vVIR6bOToNKyoLNOT9j8NKD
s+k3i+J114Y7E2/n6sYkIR59gr3rF0s8PrpTmtqbblaanWgMhDNUexyDsaqhqZVTowiWu9eRpXod
0MaO3PFLbMVrtc9M5u96X9NWnLqZsFdHVLbdvEn3NKSXu9SO4gc4fOIpGW2diqCV1sxaGSOMphsJ
hbFh1NUXp0u0xc/sHgg2CIusDorUVtaWXNkJn6OUqRfIJoXkJ7a40JJWd31LsZb+i1c7S7pTsdvz
LlD96D5kwxyZWy0yq9tcbWSEgaNn7HEfSS51TmBQh5G9dugafbpQ88LbK5ODkBaGFBkrB5UVxze9
xPgea3ZRBBayDJT0cK75yTQWDkeEUOkQz94fzexqg99EvTn6OaJMNPKApCVbsN3Os9dPJtqJYraG
CwlF5ENLhYdpVNToU6aWwyqA5+j37pxiRGUoWvZB7eY2DxvHcL9po9A4CKhA6Sxqq00DKD45bbTU
yqKNbPQatpqndvDX3IjMV7cWlAMimiltOHhS/cy190GWMnYDj9JN6qtjXSBgLJJs8JHZ4M+DOXia
D1E1+Skjje5n35oxKhitIkG2VLVa03FQ0gvNGKrn2DDmzWhF+ufOszp9m/VK+zR6DnDfaRbMkqOj
+eKPHrIwgXRj+zotjE5FAGGgCjwmomGlc3Q53O368rPtzOnnNC5ZqJounE+aO3GMQWxwUz+BrVRA
yIua51a2GXM1U06GZ9HXgUQH7TaZa8/cxJhscDaAt2Jwpyuenax2ce8SmtxrejHjo6mb9UtEw/W5
HMVwR/F9fIYkUV8UvZyxra5EbWycwrOeuibq0qAQNcZ36EB1JNuLMwVypFDm65lnd2ik99r3IUm9
JzPyiEeFFWfE3VyJ0fGaG/uxxc2VRJ6FiYKkUYz3plNXf+S0aAhLcR0VQT/V8zU9Gmpr5tIMXFd6
06o3eWqMw1Y1UKPgmjybz2oZWZ8Mu5StXwFDr4J0sGTk443QUKLqlZHINc2FZC+K8Q+7F/gaL2LV
lunsQbs3C6e7i/8/eWfWXLeRpulfBAeQ2G+Bs3JfRErkDYIyKex7ApnAr+8HsmvakrutqLno6Ji5
cUU5LJ1DEJn55bsmbp1fjHzKQ6WYDqJaJcZ8dFxZcl4q4HiZjRPGPztYvya1294vBn5OqqfS6jlp
Rf/7XJnrbYn0rN2WWefyMqT9J8wYkpuvl1Fk0sswxDRgqErs0mlcC2YZj6FFrmtqkzntOq8e2aUL
P7jIfzdGeECO3KR2ILfcEVlCJvNvDe7e+wlkn1NG+uO4Y0ZYvwRr24+cMz4y41HOS3McRVc96TGx
sKo2dfNuTJNTsBMP/cNcaS6o5G20XRSw1ab7qmrM9z5B1hTTWKH8eBSp5+wVOafrXi9UuEfrqhYZ
r+6yXOUU3aldR1f8SzUHg0X9o9G1dLUlyRrNgR5LGuwN3UZ1WQVbOurCrcpNBjj9TBFtT0JpYNMK
KzgvMlWkfmyLyn2w67UIIoMR/6lakClF1hhQQ7pKnFoU7Ng1ilbPbPo9TF53nqd5SQ8LHcE4i6Rn
nWt3SUnqzwqpDyuSTHksZxEu11RnS5T0niiejTas/cgvnOzeZ261IsNVQ7t34fa7XU8XYYklq25S
EIiBq5ExlOtHYI8TJpg2aRjy59l4CDJTB5FJllbG6TH45YEMS/XkGYPXxlserMGE3fT31kpJRJQr
gNTTlspdH83Uru4HqSnxWfVoJnvqSeecF0sAHM8lVeURiQrs5wlnOPe1+bDWoSaLs/OCz0kOShlD
xQNvpFWCiWm0kvLtn4HJn6L2QCbhimF4ybIAmdyw3x8hQq91PHI362xXNdp8wOZXnEl/x2+9ckIc
DXta/EjaId4JGWw6Iy7Q7U2njfRgeZ3xSYxlfz2ma/bvtdj98b2ILIHEBvbb5Gk/fq88dMeyLHFP
C3t5mfNiYkAn9aed0nzPQGb+wrH3N1AYjwjqTZsEy+9p0BsS+ZdwljLtB2/SXr6jFb3ciWQh/gf0
4YRt9Rv8o33858e+PdUfgFk+jiYTIEiB1oa0oR8/zhGg+oin8x056cn41reEUD9jA2n3TgYF9+or
wyrf+pl8NoyZ3i+Qzv8CVgWZYTwGZnF83BI/fnpj1i0wI7TCwiYeBZwj0SI984h2Tv2CK/nbc0Wf
jgeHOGgCoQm8/4nBmL2iXKfto/SwrIe+tsudXdDzBAevTn1T/Xuy3+9A+/ZDIauy6R/zfo4S87Ev
m24HuC/8gSMdWdcl656d2DD0L36Hf3uKqLQ3hwkCXLH1H/70yti28ocsq/ioNPBi32SqwXKiY3u1
3P8L9cz/o4zl1oT+3zOWV/nH75n8aEb5kf8oHtj+3B/EZfgbZCX6Geh52H74S96xP7QD4W9cu+AD
8EkgCYWMZJn9S0Dj/yaIA9lYTY8cPESN/0lc+r9RBBNgXdsiPLYUin+HuPxuof5hqaOdMdG+bqoG
DOYu5Olfd5bJVIxVQ+9B2OPWmLxlvFylc9sSXLTDeT4dUreybzJ3mCLp9HpvA0/t7GYpd6Y5eZ/8
0kbo3TjTNWGCzhE/Zixk+tVw8i8YeoeYog6HUlj3NvRKtSuTjrOxvJpXblJ5OXwuPRVGQxWIM/YU
Dv+iW2RUgXDvOxv9UNTnCWMEIr1vmYuKxmlxwOu6Sri/T+sT1eGYsgmxPXcFgUMsNw+2NWgOQVA5
t9D1BQaIetwVZnZnGHSkByYattJSMwRNkR+pLs4OdBpnx6Qv/AenBxL9/jr8W1z+/5eCm40A/+/X
zR0ysSl9q37k+vkjf+ptvN+IpIRF99giN/Hydrz+qbexLVYGhokAuS2H0yZ3+deaEZtCgI2VohTx
o9zGNn/bBLoCpdimuvbQo/1LhfAnof5PorPt/PnPJcMnII5EhrqFztpbe9BPjkWuHdXqmIUfp2Pp
3yBOzO/nMekPwZxiGWvyFp4fT1/UN2V+zSLJHv/yrP78Pn/lTb/bi3/4AoiN0C2E6DRR1/6tbUeh
x20yaKKYb2o8GSN5v3ISDp/a6PMMcRFRcMu91pFjfuPWBitLA21SmzpzPWthJi6163XP9eK9JHnH
JN9rW30SaTGvR6MjxeYwNP6+0d6vAh1+0klsZx9THMQ2zw262fo5Hq0H7kdJAerieYuuTwt+SO8w
5h337wVC4Qs66ak6hNqA6ZbJKvIzLLBVXi5ajEn8z8/xxymH70K0A8kqbMGMcdtx/OPWZ5ThWOHY
0rF2XZAxgiQs7+S1lUfHIr1QLZB/SjSSleYhW1dmcqX45y/wvTnkx1/kJh3HBbClSRMs8tP40S/L
SAKPraguIUF5H84T1xNnmUqqTays+AoN5x7I46DCPqFQhTzLcZ6TE6le0jzqrs6zi5YpfDkIg2a/
uDLMotpXKoXUoekwH0ldUqr/xcz0UwTR9tyYlViWaDdJqGHG+PG5QUeVnoVgl7smoWJRNq9NGtc6
pA7YrmZolr4Ni+zCTJzZuKudJXRATqdWp5s0zEseSlGpcS/hqZHBWBUAklH0uXz+xcPl9PxxmW5f
dHP2EtQNyfpzUGYQ5l5uJusUs5JKDSwUTI/m0JaHbjLNNDZFL+nzFlMrTsVqiOymW3VWHHXacVcX
5sphR4Sdhbq/6QNJIoStxC9yJu1tq/jhBSA42WPQRWy9pan8HGrJay6IjRFtHLZuOtySZdNRZ57J
DX1flLfu3G7BqTGH5O36S01AhhdUsB0G6sJTM3VgEKkqgou1TaavI1lPBxiDUl32bvW16AujjTxd
Dg+tK/sgxmwzG7uGWdPZDYZKzP0yhKkD3lrU8y1UXeIe8WB6yRO2QvXkA5+6kTltd3pvqoP0V+8R
M8yPPzwIPhc7NP2AYAj7t1/gXy41/lqJZpl8qM206IqYpOp0imrT5LapzDqFokt6Gq6Vcoq9WoT5
OQtm+2rAk4vKoQWZwA5fCP8XXwvdy0/fy/8eEM2I7mCt5Cb0052zD6UCi15KiOC28s9Wq/oz/WC6
2IXAqc3XgkkJGDTJm+myquW5yWkI2xcKa/wigztKBWirs2atzn5XaahA4zAWw/A8mZP6tNjhF4yG
9rlKcoVQop6sbMu08ffjMOirUDZgOg0mTl80t7mF8IhsJ9lcDEEtj7Y5FIjjA/NTOzfv9MqQpuZX
T1W6ejcL7hrgxWUp9gaGJlBPVcdJr/aw7qQcOvKxI+TkMFTLt7lHezl1zas2BwY5gUoAgeUwJiSx
OOZJDFm144JSX+KS55sYpnloeonVhNcley8H5CfR3PN9eVX9YD+aWxmtkffuNakm44GoyZQLzjRd
LFo/rBhnjimO0tPa6e6RKKNHiCErwodrnipdrNeOrvBdBklTEjXQd8dOe8GbQWBLTHxudp3UubUT
Q+K9spVejPbg0HLjhaelNdMT8u/mQvewSnPqlxBhErVnDLY317sqFe7n3kOZUfrGI5bLkBQR2Zwr
i0JbS5r1oc79gTopOmp8qdRD14qnMOnLW4FXmkA1kKTFAOseiJIz8uZqQcn3ZaBr6pXwAKw9tVlA
J5uFXM0LVxHwcsGUO31QgNC/17KOXT3ugWvK41jp6o7YF73vg6R+7DL5motQH+gl/bC16Md92Gt6
yXQ5QgEsprdVzQ3FV3OwOmgQJAIuWGZSfBvl6L/33J3vQmfyPg86CT4oLGlkDNo/R57MjBuHeL1j
N14zdwinns4eTpcT+dUYF83m0nRHQHYwW7Abfg/7zcQNoYTyeVfoDD0LSYr3Skp1TtchOdttXbdH
hQHvZiYpIaLMYwB+D5FnzKo922Pg7Yjqbo5i9rJne4HqaFb7skgTtaeq3LlIy8wIKIStnOM0Z82Z
FIvqtC7dzK7vIinq+vn3uUyHiV9aM7yRYTd8FcpG4TspZz0EuWgeXQlMKYHkPBQRLS6dlWTGt7CB
rJsygwgfidonIKz2M0pLzGVGnYP64mXc2mcNk5p0r1B3lFNDXSG4C6J+qqid8kpnKlhJZTMeSu35
wzkb8Q9MheNEaJu+pIZrPwZAy3tjXvqvbKzlSTmifyX9pbrrZ+iVwAScsJaCQCwvp2KpRoFUssF+
6gvUlnrxPSDGgFgfcxU4pgxRiic3n1WUDSl7OXYFkEC49XPdT+XVUvbrdQoCjRTLLGOR5deVi2kv
zJzw1LieeWnPfhPn+JWOhNJ97cx1erIEbyxx00JfqNwbDjOJ/nFdO9UFfoU7BDMvcnLmgzaD4QyT
kNFpzZS8R4CtXtq1zO/DGU9NqErrPkCV9ACfZpzFrJrd4gHbDrUfngjaGz5pIEDc5n7pnBhq7vh/
+XNhNsWp9Gd3jprZ8M8oD9JPle/rrzNg+he5AAxSXoYLtyZa4WahmvFklZJ/6Aw57JAsw7vVlmMO
CFo0L7Jc5tNiwLTykJZTghOzjGSVwPjYzVA9lau+t6uivqXYePkarqnEoSS/1o77EfY9WaqdbWSX
OGKrR2z/5c0kivmbpimO2dcu2ivDScMjkWLZaQxW7yRWm1+fXSqqc6GsmzjhnHuqx/V9yPPpi0PD
7QNpxIoECju4IFBWx9m6PQTNc/ydXhwi8+s6i0sUxuHOb6x6rwtA6dRNxu30cJZjamXpnlBrG0rD
yHW0zrnq95StNc+iDOzb0s3WyKWC9MqmIupkmVl5IZLuzZLJfI/yprgAaNdHpBr+wXON8mbQHp01
agCUb4bxOWm65KpSgzgvQbGgnJrlXV+N5e0o+TTFf53uZ5tL8mbhGma97GnRq47piLqOCUx9zstG
3pQDzVxHj0Rf95BUI7UpS5n3twEqpygfFHmCtZumHyaRdzNiBvZ9QkRuvJGLhPJkuDeYofjf8KDX
6gP17nxdB02zzzGC3k3FXMcZOsl49IoCacjyjKSo2bmtTKJ21N4XPGnhAVIGnLvsUXlNSaLaeDQL
mx4TSs24WM336SDKa5QX2YOlxHAuaNVqyVaowLihd/MzijvzuedidpW0hkdvJadelmQwzXy0OFZI
6/aDm/sninyN3xEof+RhK85JLoILJn4sQ97MP/yEHY3cRDUQB5AXyGO4Bwx91+5LFCcHPQTiU6ct
A6/R5Lwbox1eBVk9IS2T03ybT+KwaSIKo5uexrqxju5sep86jOUHqbvpvJatePXD+jAGpDLGmVyt
D7fDP+gvorlLnHQ4MoTqFz116w2k3nSTuynivzQfz163Ffz2XYneuur0pZ2vy60clv40y37Tclki
YgewL4mpTZFqdp/nNQwvSElGc4kjvr3qEof8uqyCHg3y8jKvuHWtvCdHAJfmwmns+VTr2SjjpCLf
JRfio/McBWuuqoOz7S2gKUTF9jr4ROmFR0gRIahHpYV1qAOnfWRlV5cr0lFclkOZxgETeOQk9oLZ
aXX2S+saz1g8zJucqsYXbdf+CV7Nyvd4ocN4STQcy1xyEeohkD+ZSTs896lpfzGUZpf37UJ9EAnj
33nNij5hrEllcLRs05jV/CZm57EOcjQJHELal+FjUurhdZqr9HEGVv+m1rb8IBczu8/zpDx40vBO
wQhlHyFuI86mQxQRQ5Los+dJdDFd9i69FTdu6VKclJgkCeTEtrRDVl7L7XcmHFL/4Ss5q8q8y08F
cZ5RWbBE7MXsH9u8HblZOEwXmvKcY6FXK4aYxyNmz3l6LwTxaCysMn+n7lJcClI1uLnjVv69M3O4
Y3uWzl6qZHlWc2fcI5rK1M5AAwnpGy7uF2RMblyTtfw42y6KoTZfXJ5K8J4JDNI7VMvsAA4sYaQp
y71z227kqo3h8mJB93QLAMfPLpsMRoeFVe3CkFV/mDT9X/Vctg+kntJeGJrL+9S6AG26XgZxgP33
X0Sqcj8yscr4EeNf8OSgD6N2zg6LhPoHPtLGCiwPoVFrfQGnVgTPKLObg1VNIScmsDyrXUEDkLXX
DbWjyBEIQ5gmJOFpNGjUefdz3i2LzRtKANGpTxE2RwlyOu8E+b/c8XaU6RXJQKk6FL3nhTtFI7B7
EOjv6jglXOM0jTJ8srKpfhe27E4zl71vaU8iDbNFLa/1tKZ39WqVoITThHwFne3EvhNOm8fUg9Cc
muY686e2iTMrfCdYnHLBwp4ZeVK/f+Hkza7o6TRPZl6EaVxoSsmPk+kky84cJecG5K93TIy84xSz
SYApQqs3aIefnLiUzDc7Tp72pe5TX+8tv0mevCEYSQMM1rWLG1GRbjuvls+7b3g9kRXhXL1LZQdP
VY8uX6uBv3jaFB78na3xlnBsVTEjZlsS9O2nn0rtJG9E8hH8vdhGfUQ5ptu4Qgb9pPJSNUf4CP+l
KYdyjLVhS3nE7BQOu5yxfIjNPPMJ/kcXhZaOidB79ZBNIdv1pZnFZjuWN8aUoSBZDLdBd4HgODh4
EJgPmmGbmYRQXeRVBtGZO9VDOUZdLrKrqp2Nm7l1iZPbjusqXlSu1EWZNMGT1dvaRUQcutYlBHFn
xFSlhMVrg7b9iqXcGBemaUzyyHgwrceC8CryqfgYWiazYaguVbbKIkYDTmnqNCTmczCWiHkgsNFh
VKnB+yoaBP3M7r3bxkSJkOJLRwjiYEok/fzSNmv/GeUWadWG5je6D7rJVQe/J6A7alSdDURLy5Cp
HAv5vdNZ+c1CNc3eC0m0pgPeROPblVRyuIi+rg3inl6yQRt6l0yBvacM2HtoV32Repl3R+yIuOhE
YbyJzMLbL52VB1ZUxUh+YOcZUYvc9jijkHiEreZoqD3C8KzBCT93m9IlaL2+3rd6GS6nKbXfNJv3
TVt187cQLNJhGRktYmFHsuVlgzNGRV1z55xQtHXH0pOTjJdsRQVB29JCCVIBUnXQztw1sTEajYEi
yq3H/T/jMt/rWP6Kefh0tHCpIKqFtB2Q3J/ovR6OeZwTa4z8vkPYtmbcfvIUlVxZUC0f1gVsdoXW
CYU24cdvc0EUaywVZiaOaBHK2K9kKm/bZDWcPekTaR3ZFjQk6haBeGvN5fQyCV15sVGq+tJcUowf
MpsVagxefyfyDNTJ8Wz21YWi7dogBcYJF25qEz5GM1tDGfUS+dc2L5RujEcQIuGfH8JGvv3wDALo
HsrBTIomyR3Z6J2/Qh912hpFmy41t+Ywi/MlNC/6OlMxaajO+Z8/6m9wHTkxoOjgm7zi7pY29ONn
9U3utybXdaLaivR3xwxruniSsf1YFCJXfmoVm3Zn3WO94W7B7FBGpbdaMpZuaV2jaSxurSp3WCC5
o39RHvA3PJgvR6b2Fh8NEeY6P385E7OH7HoGzLHui6cUo3YQDeYa4iSo+3q+UimJ+JVDyc5ergWN
535FbVhsOD3XwH9+UD9ywRuSCRNMpsSWLgHA/rOFL+2EQFu1JXZR3rTr5+GyRgG2Tz1bHtay+FVf
03/5CpBl4RGTCkn7c8qd0xAgmudmHSWL8yYN3T1Lb1zjVnrhHyKK/zES6n+hk5Tk97/8cv/mJH3s
3n7kY7//93+QS85v0LH8emFQcDQDvgPv/cktWcFvWyUChNPWSUfTH0vlX+SS/dsWVkA+ULiFj/CC
/B9CVvi/4Uk1t2IwyCCib71/h1z6yRTHa8hiJXoLX5yzFcP+XBmncDilWZ83hE3P9bC5R0mCpkPM
s+OJZJ3jmpYj5kC1WEPkzwRC7bS3hZmmhGUPezklFS5MXfNvROKGw96parTv4BnBsEcg7TtxuwwJ
cywKIPyTFPkGD3951nd/bGN/5acsfvaf9zcbksd3WErbkmKv+3HP6RZzZLqcv02uFcz3fOjcxSMh
xNRlSd77yGfsyiIPIdfeMuz1CjHResQv5XwkoajSl6Shn/voDbU9xW1AXPVnBq7V2o2iQQtULmCR
1ozJ7m1igkSc3aOtjAd7ab3Y7Xzu6XPlTt7BylcxPHabZ6TgDt/ekbxg2UecJt68R93pjlhJN0+W
XnGvRsIj+CVuOGYJ8aoM390XHv0peY24Oc6trr+DJgiDOBMGAhyzL4Y5wvejZbQWSEh3CNaMp8xb
KDdN6zwZjjJwm282yj5bRui9+pvcyvuXQMCfXNLXDRbBbDDGyLPCmpqeCth2ToqO+XRCrrjPR19U
u6416O3mL7lCnu6IfdWo5UHRm55Etu6WF0MAhO70OE+AnD3x2geSwEIP8JU0q31VFvknSLaOjazK
1TEDNbOjNhh4jgjgGhKnpe71K3/aYDTo9Kw+ZWHrGfdAkt10wIxq5rGZteZDUfeWe83VpV4OthxV
yXAabnQP5OeLNC0xxcY8IiJFWT68c54l/mPWNAifETR06ymYzFnHhdLqhetEVR2yYLFS3IhptuK0
s/ryEBDhD07ZW2nKQW6FqGallQGuznJiGvf9G+6Dvf3gr/2cY4PJ+SlkIbqXltrI8FyqRNwrZgIi
A0mAueg2JeMelVymD0u4DE7MNUL3NzKjKSFK1OgsuyANGaKgRkx0pZ5HSTsj4Hrhix4XTW1WwRdk
tSLczfMW/WG7U/Y5a3zcMBXZQs7eTVQzno101Cqai6buX1ReF99a0pLTqG2c1Hpv3UHfIY9ei3ia
W+KRGEGdN6uHJL3gyFbJIeG2EMQSJfGyH8ep6HcDayrbm7BC2ROeC/WVYikyjVphSlZStZoUvaKm
kLFLk724hafiL0u1xV/mcO9cMGxykcLzAmpVb7FfBERxfcciddmS02/GvaMC69CEIc1UYc89r/fV
bDxWjgycc2BYLDZpBWjcAYD5S6fFqjICWbW+08IsqT37YylS8jKDYRbFzF/Ruc2oX3WLcPSETGwF
7qFBR3NBl3ab1e8O/OCqIsmxytRtbK31RdS5WRg+U7DoaYeCRy7JuzXU3QuDuxS3FcAVTuDvr+sq
+sT9MiE/xtholGwNf7x0g8rq8BAgqyIYb1yb5iojG4LV4VUlSuAxePNpWiLeLTd6Xvo5db+Igdn5
3NCUJaJ08e24c4vxnmcCVJZni/NiyKS8chHi3nqWMvqoKjLnqzaUI6Mmad+LsoInsUVxSc3ssJ9H
4Z4nzNKx13Sy2qWBmE9p3XxLUZfuViJq0oNn1OWNXwlCLJ2Sq9UBTH0CPkikzWhmumrfFIn5Wc/W
xNZPiVKxFuRPdYF/0/pm8xTOSPI5DtL2VVVmeFktOe7BxWgYG6dyEuCBCRFrbVs9Y38Nz72r2msX
N5+K6rQr7mwGLUx7VLydUssM/A2dzp4q7T4GmYbpaOnRwiNiUtN4Hwg1TWgNFW3rQ+oXgucz+hvk
uLm1wSF50G0VprsxEflKlGyai4jCs37XWf7yUBLXhzKS2/idZ9XtlRV0/A5sY/pEuHe/VeVhxfE1
UBJ+XkxyEldA6g75w9JlpeYZBsvt2kz9VapawqBcC69kJZ9KXxY3i8A5Uajhc2C1LTC2mxgFpKjb
GOe5bpPPuiwep3VIz7Kfhit++mo3B9P0orEoIlvOk3MJ1h131dQeu5JXd5adPW725OZidVjQ+Uz8
CSFmgYUFI+xwfIYBK7ewZri0tcwqdrMq+4ZzpH5kx65THE+h10RFR/ejSaU7/8Kvs1sV9mG5V30/
HLC84pWoHNyWQH7ciuKir4urNYREiikSnX4PsgoKY6Vd2NiFGIje2nWDjOtGvGKtaoEXDb//SqcZ
4C9B5csjGQ8ejom0N6IKErPc+YuUWAUcMo3a1PNu1qoqzyZo0JGdZLqqVekDxDvphXCC/lQ1/vqK
KhuseqKl7NBjx7KjlMqLrxyNMBVlLwG02kKeIAeH3aagxUuDKUpc5Jt081TVG7s801FbQrqV87vR
aufDy+ZvibkO12nVpjvJNPW04Np/CczSfzWI/83pQ+u+QnLiPKP9PIkHMwnQXvizhTl0dPkousIv
Cwjh8NKs5v7BcZZkhzhY5ztqDLqPxZTjt6AY+zt2+I03ZO3doNCVv1uW9B+njCyIQVlGBX28Uu3W
OKRtD5WosOeI4L4Ti/9Wg5reF4aXAyYn9X7M0/UzsjD3UgYohdugS66DqsR6ba7WZ1Ci8iDGUd6T
VRkCLxL5CZ7W7mqP2rMXCQ/M/uGHw3hTi2z9tIKwkQVFmQHj2Dh086mkWyZ8gYPl9i7or8n2RWk1
OPBzCFb4w3m5xuznvRBVx2IX6xxGKxWfam84lhg2p331LZAKWqpQ3fgcDB5nP9tBUFFzt66cJ8na
RlmOrQPP/TwhwXM4jOEntku019j+QeWF1gdOgxLNnZyxqSHVu3TcZvZ3nRlWR5hFIJMeKqeJ276V
5v3SBuOJDGf3oy7S9mLN2NwjYuq0FxN8V63HDKo1i1ex5PWe5MnJ2SqbLRk8YUtZRpT8EwRpVPkt
21xauMEX0fOlAU7cwt3VrvacUwKGWu2McQYEYAgqd63D4tpZVtOFOyTuxgc8cmYeFA4YgMVqCWfo
PUFqe6jlQWEUX+OsIyGI465j77YMP8QeM4naZCwh0r1z2ylHdzgQDjL2wjMelJ9jsWlnnOv7gHMT
Z4VnVdZrmzvW62T7i76bQsoo6sVxuqObMwpxBpgYSRs199l+wOs63XlMSvmVlaBNYv0vQl6k7hRq
fhPSLq/CIhy/5IvT3XMiB/MFYYWoDxOmDuIR6V9jHx667n1apFsdTUzv4ghUN2FT1zbHR0XF5Am0
u06PxSxN3KGh38UEzHIJV8oFGCLfhamV3HjPuq96p7KinGaqO1f5iL+2yMjjZJfhZd1NYbAXDHgj
fSvKRG/FvYPNJPcul6RzzTgvdXGyk7R4EJPmXHU6x/3GcHTjYSnueYai9y8se9QIHsiXwp7chaPm
lcyN+mAkurhUZWtf4lDtnKM5JVMZV8jinMu21rz/Bo5kvHiGQu2cMWe84KvG9e2sqr8pOUPdGA35
vZNkdbEzJzMEZIDUnCM925psZINRLNpaGmz8aAuLveLqtuc+w7CObjt7G5pUPpItzrG8jkN5PViT
95FaPiIEI1vixGXagpPzjJuyqrvX0EpBnwtU0fw2+snDxuF0qoZAngtQj6VBbTGSH4hbcM29JcpG
l5e0ITNhJuQAqw16DbXJFFAH9Ufhp8KOptU1rqBBg363Tq5hXXDxkR7Q5pQ/h3NBNWUaNsEXVQ/p
LnedhdzMLA+ee9vMar40e0/Mlb8jsyuzL0QXBLhWqZqf4sFr+JqZ3YrnoCuaq7DRPP/FBpaJfVya
V9683e9Sc3KebFm2Lw7I37GEK391cpth3qpa/S6k1d8HPfGg/MRZ4pwnw7PPWFxHdTYrsyljd5rM
12TEPByp75eArLK0gIwun9FfBMBg4dqvh3nF7HiSWIDxnZANRlY1PJ1LhkXyzXZVfmnmpkZZ4AcY
zgJ5FY4NWfq9gVdrV2f2au/wVVNaxvQ3QqMKe/2ckR/8PFnLBI7nTeujPw/+SOJebV9WGy0ibKBW
tIk6uFMBb1jUVI6FoZXNwrUGW8T4n8fTINLhkfF7jhANwmwBJ5+gzrgQZi0iIh58eU28W0tUgDHs
O9/PzhncjruRPOZG97DoFJqRIJ2jcjBrfskbNZRtJJERQBc5WPY+Bqd2vk0EoT3UYT680ggePqZL
ku59zlfUMka9eXQ3Xsr8TlGxfD+S77xVt1FYyGGbLm6zNaPWhsyi/tgPi/9iDa09061iLhGBETiK
lYVd02uDfrkF6yQBIWvlISh9DEvhRspV3/k5e6PqZuE0F8tG33FYIp/kThkAYcs4+c74eaa+M5k8
jnQ7fM7x/z5ZhvAuxQDJluOGOK21PjG9Lbdbbv0X9zu7WPcqu7TacbX3DCfD0dtoSVqRsFnztpfp
UTt6OuNdGw8ZCtMnXVn+kS6y8Lk37UNbuzPEs4AOTTZmdK389/Y7WVommckSpcDhMthoVTnD6sSE
QVANEG4UbN5qceb0+cA/nL57Ro8OILPsfcCm2uzCjdJFcTvgSvO9vI2lC5US02mUPbBLVtDNU71X
XR6yRXS8nZz1G51sb8yyWgpctzkEzTSmxQ6ok9EWi29cc/GL+2Ie7uo8b/boMOdrBYGN3CQ8zIs0
zoNnV5dOYYjTnHgxeq/agZs06g+E6vY+x6x8G36ny93v1HnxnUbPNkbdacfxnsSI8uh3lnExkLVS
7clhYbKcfJgEbiGmGw2yJ5qnClfcZ3Qfx1MyVqTuBG1xQTrGfA8j+Lamnb5gvJCncvGGq2qCRwns
wLkVVLA9zzXRJHsdDLD9xPf4n1Whl2P2XYBgCSnjAR2kOtgViT2C9/OcdENun3Sjwq8OUuWHZjQl
v3w7gdhH9yUvLVUlJKh/F03ITT9RbUoKIvRY97kMsbAOXV4e1abA8P+DvPNqchs51/AvwikAjUa4
JQGSM6ORRlnaG9QqIeeMX38ejNbHQ5AmSr49VS5btmvV7EaHL7xhMNI3TVmW3b00Zf/UWAqHCI9K
rntljusfIMOAeeAHBeIja8XnuiUnNJCHz4/JghLxk5zuTEzUwemdqIpjnEmCwjaeiclrI1ARWoi6
94adKXcE40BbQlX6e1EGMOR70iavFHloeM2Ccal8/atRVdpDHhfRnvZ7e5DVENPTUJS/VIQ5QSmB
n9HiGNqNrwR3tPM7fEyU0iNG4W2lZQlJYMHjVFNIbqDBgT9B59U+jq1Fa417QSae2fKbR6zSP5d2
7lMnB/pKOcpJngL6ln/JIDdTsvOm+DCN/oe6oVmRPsOLhlrh4ACgAXZU532GaukzJgkA5vBE71Dx
38A1tvd93TufcjWtEYRRh+PUBMl8GIPBgB3bqpNbjXH6jnhwPmjPSClrAU0lC3yqe0ZSFWCqxqFN
4HOI2ZsiJT32CwCLyBMslr3Assa+Kr0mo1/EA1h96zQleQolmKTa7wtSsHnQH/Vn7JdCtfCOPslw
V5Akvc36/mBZ6L+7VjCl3+i2lPDpUUaG0Z09IEM00aDyw5O2QM/osIYnlCt4/gjWu31udvbPmj5t
s5d0BuQi9tgRA8BVbI/jAnuz5r77UkHqPBUdGiBPU51Mh2LBy5nkW6gyjJ6dZOlTNoV3HbM9dkrH
QbcX3J3xDMGbn+F4gWU3g1ctWL0ZaWrIKO3rEuCmh8KLuR+FFX2Jglx9V9cxOL050SmgqdFXByGM
kxJ01AuBDBY+HfSY2sMEugWpEsoYCtE2eXKxUwYze4XeTnJHOpkfxYJPBHemucmCWYTy7LYFsDO3
Nf1+RCBF5nfUevBFa/TprgsN5R3mesxhQUcmlninLXhJin7BHoZdfagB6T76Rju9osWuhJ4+t4AD
nEYgbTDbiOGB4uqi12rtaF/9jshuaAqAal2iFA9O0Y/U5sB3WqEghgPxqWXjcKj0NPqkY/JDYOXD
7XNkfD86Yf2YLPhRHSDpTCN3j1zXD2vBmMqm4QShPpK/wctgZwxj86k18jB6pdh5+6kxpHJf5Xb7
1X5GvEoBuOUJRVFqQLm0gV32Vqembut3ceeSD5mUu4YoQCWgzDBPpeMPLfUpmjOKqbR1Brzh1Kr5
YCFkCoQCTAqyoUslyDcitTqGoqdwWYmAKNVpC1XZReDdP06V0dGsCRFLCJCsflCgD1IhjmivTsaQ
feDFrfuDmUfEUqiaBJImYEB5oCcZyVytBNvz0LaFH7pFSFC1Q88AS0Q5aiPiaGiM4BzR1lwzeFmQ
dPFNbYpPCJv1Gx3BaxVz5BqRwjZUuhULS+xlR7BC32agZfiTXt50b2edKk8IviFqMBWg3Iyi81HJ
9uvptZUo5ZfbBfs1oQU9TTQV8d7CnABGyZqUYZt9U2nF/LddNPlj5IjuGEwaMiMUXd1Iq7pTIdLu
neInBuqqyB8cbg9/2fKw6bjzCxDP5OEyYbSdzT20ZKiMJpXkWdXC0MPa1qKA6CBL+90H29d/KJHf
Q3uR1iWleuDI3+IY2a5DbVHd9IYaycA9MX8Vu5OMxuTO75QpfYCo7+tHLPEyxTWSphqfilkD3AVc
UygbHjKXTVbiDvwj6Co5kv9YNEhffj4lNDWK2SBUUKVKzGNYh9TBIaxCLe17qnNem2iozhJD0dMJ
UfEjcE+1pVWDe+Ano1kUnuZawepUe+7aIMFophsk4ms/ki6rKol62GP8zvMfiQJEhyFSle5M9LP6
oy8wpH+g4cvv4uF+24ZD9NNJWno10GJZ5OcukoMgV+3pVaCbXhgHEeUeiKUT5UM5OxuH4IIQA1ED
624kk+HkGNj8rigBFLbDEjhrBJ8pdfp3vw9dozeoAGklNarX3BuyOZgR9XrXKurJvAvGZk5fO8CY
RvShphbiUDMmhA9plbNdmlGwU/xq1KaHDOWfIdi1Q2vaG84sz8ZtLzv6/OCFs8wpAlwFwXdFCitj
OadOCOpFR77BOIlkSu2/UuDsvadMHOy/MwDtqTsooZE8BroeoGZU0HB+HUxmET5ISwTylKYleoA1
wN/0QAusCdxBNgYA0RqUaBkv3SAqAUB4oSPon6REDQtpgNSEOYkKk3GoiJsRp8tINYilK/uo2EWG
EAJH4BcZU/yOVjS11qiiZwKs3Fb+LkMgSG+HJjQ/OKNA/wAQUFlsnI6VPY9EntqwOABgC9Dvw15g
dcBnGhMZMjkBYLlwDF8rkU1q07VoUu4jYqbCy2VhiMembkmoADHp08PsmEFyD2KdPxskbW+o/jeI
u+e0aPe5JtH34xJN4gfVnGzjkMGUVeB3GnrjVmiKih30U/5RfbSLqNpZuQqHy6672P67NLNkvqPq
En+hwK9OH27fZueXKaQFcBZcI8ayGVSupdUWDgfgA0big3jGqdsjgg4Qsx7Tu0zNynszqqkHqEgx
gr5tdW9SHHA/t3/AMzv/31uRX8AiY2spVdiJ0oTteH7M53CUUx6DWZnDqCkOZqAZBJGzTU3hd0uH
ZbaMO8c3wi+RUqBgm4b1crNqgf5dhhL4T1rKyIB0oQIN11NqlYdMDN1fecwjuBfkNXeAQv3KQ27X
OMougZtbkexGu1zOStbvMt1XPGlQqDxuTG69vHTYoQ+CGIGHZtkw0c4nJxGXUX2z/UFmUj1SacnT
PYxBfj0VAueRLLLzd5FmiXvfSsK/8W6inGhZdeJ7MLB84Q1O3mq7QjWdNxOVUbef4vg9JMB2oqek
yfdON8UPSLJwp6i+zGOEWXR8KPAL1h6j0UaofNYom9uTgCBdYtdSUsuTjYc9R/3O8EmGNmApK5MM
LA7IRdWFq2jwZ0xYVzdLqhRWigjnDwSr6KsJuh7kEEWz1M5AJeR7m9JTf2CPFY9pH0BgkAV1V2Jy
0pq2EuG4AeBaNfeXHwRrEYDvog0BesVa8SYzw4gIIpChWqCIxl0BTO99HDs58rKd5ldYUpnTx77q
EUKRgPcjb5CT7b9yAFRHVJta0KEDjep4pwXS+YVybdx6MRq+ry2RCO3QlUn2q44krUpZVtlj1+dV
+l4d7JH8amlwctGUX/WykR9kR70evoxK9e75f8XjoaRYr8JF2E+o3vduoNhJemiQWQRt3lYAvPqG
9E02RSJwmAW+706Z1pR7RLNR7/NnEUXo342LAEufU61LCcpD/srBmPYZt0gLfavgL0ufO5B6Zojg
hKdTdYLlCVSdtj+JpPQ7/JyQ6iJRSPwC2nycVoWbW5lj3OVTvLTaIYO8QgRI+9g4ExVhWZD7gIGr
LdiSmfOItRDeK2gfp44nWkQi6QqCdofiYE7KbtI62k3PZ+v/NU5o8XX9zzz098PPH+euD7Cp/8VC
XxTn8VW0UXgRlo7kAvv8N1BIU/8H7ReENfDwJFpfPEz+hRMykZXn0jPRtNZU7iidGOsfxXkp/0cI
aHvIjCCfahPs/glO6DxfQAOaH8CbanIj4J2Dy9b5Pdilgnr6gHKPUkLqoLVrvQXX37gGpdVTVlOU
1ePChJuH3NjGA3OOXPs9NNE6JHjCbsJeVuxlrKtD0nOapIRIVHOSMt0oH6O+iVy71PL7F5/jCpTo
+lDgqrjxpcmCng+FMk2o6XMu91CTKhc5aYTyqrJyFQSfNma1vMv/fjV/z+qZi428AKiltW2hFqRJ
LRpmpUWhcT+giOoalTFtAB6vfTZ6YYj44BfAQ72KhLosCGIfPggazFAYWwhzVBrV8r7r8uqO/iTi
qQjAAxTu4lHbmOHyd1/M0CK/MrHNAYG7ikw62l9pHFeSonzboGOH7zVRSVoc+kwoSNpG1t4Hfrbx
fl37hCA8AXrxWIDxXO0WJx1gK5mMGrXpROwzjfuqi/IT4uzNBtT1PDZ4/oQ62Y1JPgt4TzyzrV8Q
iu1WiyYtM0H56BPNlboT4mCaofXWrBEiN3Seg9BOfc+x6/HRLxvh3d6tV7YQG2e5D3SmK/XVx82j
MNbslI/bj3X8oBcONW4+ZrsFHT1Hqv6e56IWsABWF5byapxeBUaBoqREyyed78pWqDvFNptXZR7W
IEDCP3bVQ2SCdIwASVuSsrVFt62MCTUckIPwQQSSybRapok3HnXyPwNG/zM1wnQDLrxpUg84P/Ap
mZUo7Uzux6H6ntaldQzstH0bymTLvOLaZoF1bCAupupEy6t96ff0aAF4s4iTXXqQi7Rob2aB9mg7
avMhG2G17AdZhp/UxEeOu1cz9/ZuuXIcdQQ6AKGi4wEue/UVgXRqdBZI5sJSVz44fhchgxhOd1Wb
jR87ohTX9p30dHvQK/cPO1Qz4d1jPSSc1R0AVwC4nc76FmACd6AFw31mC3kIxkG5T0qlO3a1Iw9l
F9W/bo985R4gVmRshxYg4Nrle7w4nFkfjR06e8Zez/UZOfsOnkeK6aaNDvfGyl6dJC0cyhyGjUjF
KmLWmsVEA/XQpbFauFo1x3ejOWrfyqY3H7Nuip76VIF4hOwIDLg/nia3D3aiZOyIOjyzH15MM8LY
MVBLif5wGKenRo9it9EAAkVaEW58y1Vm8HxYkLhY8mlUzMiFVvOkxWYlmspYQU1V0qnSjpLT3B14
SmeUANJXBN/6cWgq873IChXbX+uHApRz49pdgfj/+R2sMxUQbgc0N84/LQJ+PYpO/A7AfmxnP/xI
m8XxonBBcZYVwtLwSPYGjWkwDUjjd+rP24t+5UIkROOH6LCIuPuXvfdi0VvStUANDUCJeUv+ocjk
QSRE7aYx5odEYBlxe7wre1kgX4MGyhIgkmafj1fmEOANObDBAFMeoMUKl1ZrRC9e2XLzuXJNGYSh
RAqQZQj4VlObe4XqM1XQfeqnwb6wenhMhjYN782hq+8Q/jRPldWXPy1M69/US0/pj6cKGQJ1S0H+
4qjW6pqcel1tciVlj8ku23cGnXFwgxNCy9M/+cd/9IO5MlXbXuJiFMcwG17r/pWQi3PYYsbe4gl6
Mxkici0fvlk8hM0hBfpMB1MNvASIKhSrsPJuz/TK6/1yeHN1mpBRUIJiUgRP9rJlAzU5VA0wr9uj
nG/V50id2gzCR1yG/Le1OxPVqqEMJ1F6eapFO6Fn5md688ItHPQ3KR0nGxIzV8eDzcALg84KUP3V
Vk1z+vGpU3omdHEXkNrg1mXO5xyiv51wU9Tl/Bs+Tw/dQQozcBdQtls7VKt6AFHW6lp09ht1F+tJ
cJhn/e+kNPxDA0b4wXAwGDWhq7k0WI2NG/H8Sf1ndF43TefE6KQo55NVUPpvYDW3ni/hL4WChlGi
m8093RTID+mgQelqxNPtL3pt0CVJZOfidYmmzfmgWgcLWNdiGhFanN2Bzk89tUGyxlHn5JdlxwlN
zW7Y+KznT9zzTCnk4/3HS0qtat1v8CEJYuxegrCq5Az9uJAn2LLmXq0Ake5aqxh3ToAmazCXYmOR
r+woh9OJfAaBE6Wg5ae9uGw7H2tTaOK1l7XAV1tsZF5Bh3bA5VgafYJZ3Xherk0VH6wlHmTCVFbP
x7NCMAO6PuBar1JsG6PAurfkgJT0aJqQSdMqXvqy9bsSvPjGPX91qggEka8Rj1LVPR86DZXM8kM+
7WQN8QNaxhJvxHb8hOq65cXTuLW0ms5f+O8U7fdn1dAiQ7MVrTrLWY7Xi7VVe93M88AAplQK55Aj
nOhBTZ1Ry5Fz+bGwTGScSoyI0ClH4PwnjSTnKfZ50QUse0/rB2srYFwFGb9/ElURqgy0OGgdrR4g
dJOpgM1N7VnZ8JHzZR+cgDoDgE6QD45OO6jWzVcgxQDrqMgFxcMgDiAVu42L8/zN/f07FuVU6tmo
+xC9ni8NfhmYZ6RG442dkTDyNN8nsANdzfyXG/B/fIjOX4LfQyGtR2WHZixBxeqzKyg4hRgNtSAN
LefRGPTi2MO1+HL73ri2uSSVaLGUiZY05HxCGi9dSO+n9Zwaf0o9ctJDqk7aRxQD4XSBKPyz0PSf
aUG6pWhuPBMPzwds/bCy6KS33lin+aGb1fHescVwN4g4PP753EyCIxN65yKSvNrHdOkpcnZ8rBRp
J69UrfyESNG0M4BWuMHUVofb413bHIBwNZXWoQmDb3UnNfWUDYUw4bvU/XDoLNmeSkCVe1+nn3Z7
qGvXEVGfaZARsz/W1DaoqFRPwrD12sLU3UbO+YeisZM3qYHiT0K8DlUgRRyqHdExuz30c1FvfT3Q
0FHJ+/mXvdb0nSGDYDESoSqVmfZd4yCqMUa0dSarbw8Y9nUfsDbyv09R2JzCdHbUU0vD9oCODRoC
IUS3N22oNmj1AY95MFOEv4Byhv6dobU1Nt/WZG88U1fCAZIw0O0mu4ETtbq7fUQbKx3AJ+BuuMSO
Pb4aYcIikZaHb8Zg7N6okSL+jpopP4h8dE4b63V5nS5GeTTmkegmfl1vi1TGE4VM2te4Q0CUCDvf
9PoqliBxlYLqejijK4+nR+P8XdaK6TYd3Ymdjd7i0Unz+iNNXfHp9m+6XBEeT/LuJaJfrLFX15hR
llXfWknp+bbfHqyws7E3t9r7WQ76X5U6iY/II9pvs7qZ3k5ltKWtfbl7l7cbiwyL2i3BwyrI7Y1S
DE7RUPCQVrWXVeLsF2jIUW86wDwFCN85xdBJm+p844iussTl+gG2zu2Nlsmi0LqW25ypo1hGR1OK
lTFPEIrmIw+WKo5gIMtfljKbd405BA+j45ehJ3pTf6NF6vDx9vpf3hQLyIV7HbiLpLG2unVDy9fm
Ip8KTyil5RqpjtPLqMVv0MeZ7v6bobhC0fJnDde7j1NcoHHEUAn49G+4L0vPbzAsxuUuNDcO2rXv
alJJstnqNrKKq4M2IFIjUCYpPeTOG2xYYCVCeGlNazf59vx9zmZrV1UjOiN40iCqdXum1zY1zyU3
sAPfl5jw/GUZ46yZEicsFwMB/cE3Q3sfqYEKEhmtgYRe8IksVjklNupcRq5twAsuH1Ksf0k2qLc8
P6arIxX7srJQhyu9uLPz10HZo3Ex45z2MEu1OGlw6TaegCsDEnTTzGGl6U2sE9Uelz8an0oGPbgO
TlGl9HtAbxJAsjXODyDcsJq4vcDLrjy/+NGKcGDlLTcpysirz+uL0hoi38k8YMMlqM44fJzizKJO
1/gPYJHVHfDT5L84sTpbiRIz45LTLWfpRTTaF2UMkTEpPKtt/aMAk/84iiY4jPAO3iqys+4rFGk0
F8snRLaLNnmNAOHw4/bUrxxYXjo8ICjV0kZY13YaW0cpIWgLrzZ67Rug8+wosAc46LKuN+6GK9+V
95lWO701SofP+KkX8wV9tmzTusL7ogt+NrqT3+e+PoKJUWsXJ6y52vis1+7EJcYkr1lqPBc2Ek2q
owJiYyFCDRiGqlK1cDhtP/kAc8Wfdmpq9H9V3KWlF1EDOkJH8VtXBL6Ven+8ymKpMmH5QOESIOD5
p+b/6ZUUaSePuxs0c4rl6f0wGporfJRv3NuDXdnNTBXlevms7m0tl9nLdbZFX0GpwTkHAtRjl2Xi
aTYHeUIB6i2XP4p1SqRuxALLCVmdIGRnaJog+LDAK1f3voSZM0QTEwySSnsaeum73NzZ99szu3IN
U9ZhjCUtp8a9mlmMtFEkJ1l6nVNDzoULdu9jZb+fLcKxPdgrFLriEfXJ42yH8X+xfQl/uSHoPi2S
uufLmguzDuVoEW8Lv3mFa2W/78PeH/e5MWpHMyxmc2P/XvmQRBFLJ5NaOzt4Pd22B4Mn/NKzLUjm
JRBl6KzW8BUY2w+1QSlgF/SK/udblaMJghHWPbV9Y/XYpL06q8C/maYFeSdLHPt1O8z5O5hr9pfb
n/PKhUCgBBRRLCr0rO35ioqy0UolsYgfBUSpsko02N+Z8qBFC2fVLPKNiOHKO2pYjialZhAtQWw+
H49vZcV4FzSejj8iHlYcDJLRydrjY2oCJS+GVzWUIR6a1sd5dpqsjVrW9R9gk9VQMmQfrSYsewsJ
VMkP6GY//wu5sO4VpHsE0qC+vCpRod7JEctLlBiKL3Gtf/7z5baBMmBYQ3uTeOJ8+nGXxurQNQ1Q
LVpE2MNW4a7BfBUILeqmXPhbaLLLesvS11ycXyjw8Ad7WY8XN5GVUWGTMnVcG/vdU5QgQx2MI9oe
yvgBN1Rx14fduJ/wSgZ3nMWfJvzU0HlDBrBS7P7N7elfXFH8GHq60ElUA2jJugCtJkOFnEnrgM8c
2sd6hCULbso4/PkopIlcgyi0kDGv9pjvJJh3DCbuc1Y6H+I2RlOyr7d6U5KFO7tucUfgHaVXSuNA
qOv3pGCO+gzM1R1hJMOlrbM7rZbDogcRnG5P6HIojG6ooKh4BS0rt7r2ysDiajPxb0SdOv86cDI+
2lODV2aFGO8fD0W0h1v9EmmrwETOt4szZi0lt0lH6SXAk7tUoq7diTgAEIiwGMrbt4db9vv5IvKJ
gBQTjZjYIFmrZE3WNnyJwRAuOOdvANh6Tw5Teah7iwZINigbC3lx+BmJ7tmSrVNC4QY6n52WTIHA
NU+n6xKGbpSbFc67WH6qg+wfkftr7gH+gJdDLnNGTLFWjOPt+V7WGpe5LpZPoOhBDS+4qrPjWBYL
7rTT3Z4LttkHmg9Q1kIX9DMCsh2yxkYtPhvQfemEZVWfAAaKJ4Ji4MUwhxPkgjceuOUBW30Bum6A
V1Q02uhsrj74UFZzoqWZcO1GMf6y0eqDsxdUT3qQvpuUBpHOEm+gcNTkxk678ukJRTUqwKbkP9Zo
pKwxG6Wt6EOlqHoiUydw9FaD9iE2hXKI58bcuHuuLT1VCUoT9E1QwFobmjndLLqxw3GAMhoFk1oD
LbPP5prTm6YdYOJGlqSXIyyV3p3o8TRIlWLhsFdjv/7VqzrVvdu74cq55heBBBF0rnA7X51rEI46
trCZipDIFN9hW17uS3VyPE55uzHUZRy+wGl45vnMlN95/843nq7nWh2o9uQKunNebIe9h/RI/zD1
Rn7IUL3f9Uqfe4vnoBv1KEz6U9P8+ScnOnXIdBZ01sUX6CFHW30uJreztOqu8GEL6FCfvBJxDm9A
m3Djdrly3Kkk0rKHcoEG4RpFFDUpasGJVF1hhC2urmH1qEE7uW9sZBe0RojKMxSnegtQZByQXO8V
Y2PZr2xyQAtLuENFmvKcOF/12I+opqK85VITQ/ZabZFMxzX6I0qi808cqCFx3t5SV44z6mpUpFFU
wB9nfaqGTE8mx/ch6Sn4od0vVL17gZSQ3EPsrOo9jSBsjIH3wkDpDHh1GxO+suSkHrwgKjEOU15+
34twI4wlKAH8Gl0FSZmDms4tFDf4G8cSPQm586VVv09L3T9Wej/v0yn8L95KAgyDBbd1YAXrBTDS
uAaZWM/uMKAmFXeoVxRaAKdSIC18e62vxFaGSsl3wYwRTop1LDliAps4MLfcEaXywE1KSOUDex/B
bOwzgjixvjY4n7o2pNQTJr6pQYylSYwsMGUYZBtuUHQuPz5PmqDuCIqeaGFd+pwo82lAyaWLi335
GCA1dSKirXddP6f3eQ4EvIMqCMNk02XwMrCjMrXYnABK5HJZ1xwT5DMkHGEJx9SITqD5+3uFI7mB
lb08TYRAz4wTdpdU5eoOQ/y5EWVkSJdjpb+3g0o/xlVouLFAHTxJFnHT21/48oJmuIUEsOBuJO5x
57tZCREx10VgIgOXZG7uj7MnBFL+fOny8F8MRaOMQh86pkR650MNaWcrdpqbLo+xtrc7m3PT4B5s
j6i43B7q6jIuNExKFALUxGpWc1BHihb60oUg8Grs4uAQiVR4ve33+zKKo43hru1KYjugwDTLlqrB
+cxUHXlHUyO706eq/AAgOD1wdMt9C+ntXTmje55pwj9idxNvXIZXJ2pR6+Jo4l69xh/OdFORkRhY
00ir930pkOYZQvUxb5v0RL9kqxtzdTz6MfhGweC5aKZrduFPAXUwhPXjAfIW5FwnkOR1qZ/f4bJe
/7j9IS8vWwpry2EH1QMfb23jE2dBlGoJ4w0mC6gHyAOFk6xfDXNmIKWdmEgxlCYaZE5y10Io29iy
16ZL45My10IHlfrqOCL3j5toyvLq5eScfF+KI5CmgKK8Y9zPY7DVH1+OwHmoCttHXdwi5QLYWncA
ymlIULmrTcSO4voxpYf9XmlMQezY+q5oWusQmMFWfHx1UFI5eA7wSSlZnO9egcBUKpHSc0FcGvdO
IIp9GBM8lfbkY+TRV8ehRJXqzz+sRVpJzk7mB9vufFBtjIVTDbl0G5TO632HjNahAZNi7LSwN38l
apD1e1WLEsAxUY58Um2FH27/hGsfFwAgpVJeUd7yZe+9eMjbcBpmbJKlq/qtvC9G0Xuzpvhuqcyt
23XtVmZ0bTzqUGRlPCMUw1e3hDPaaZpRWnQVXUzfVbSZDqA9i68ayHqxa5Ii+XZ7glfudspe4ASW
GoEJeux8gkgzlUXWCYFegYbwbDhFB0nI6wVW9/32SFemRqkAq3vOCVa169YGdqBZCvkcGTJg1jGC
J8UsIy+K0GWIK0R8/ng0MNcgrolKAG2tveuKJFXGOVIt1KYQru8QLtpZSI/CGUWosUElfCPouJwd
NxAUGXD6S91gLSpdV0hbmUoUYFqupQeLB3o/xIqyz2L883Br6TeCgGc86Pk1YILWocNLbE8qs5YP
LjFARy+dZKHOJ/37aET2d3tusrcYAamv1VkYf2XIRD2FULnvorKrkqNvOeFBzaLhFa0IlUZD3iCG
5NufCWDJd2+v//J6rn8e2Y0BbYpAnC9xvq8codATz0PfNfXUPHEyy70+oS1ye5Rrq85JMbj7eciJ
989HaRDAgIuBbmAUD8g8NgX+MJn1IbOc5q5V2o0dfHkJ0pLjgXHADGlghlZnRdD7I3JsfDdBhBe6
rOLsHb8QOzXIx0MoLdRlw3wLR3p5QCkJETfwlXngOD3nUzQEBN/QXNRtUfHCtgQbojgJjANhxh+3
awjtiJoJUUDCLYW286GQykM3AfMRL07D8b4NLGtnmBXW3yn2E8mgVg9zgaza7U94ZX6S3JDrB3LE
Agg+HxQvspGumxkBs5NgW1QcHoLB6t5nbdtu9I+vDUVv0YLYysGx12lohbVhmPh6SEFdE79K38TU
zYQrwFEwxuR4e17XDqjkhWYcMkH+sDoBZH7mMAw5fo75WPwszb5+Mwxzh/IzPaqjmomSh9qYwv1o
6/V3HOIKr8mDAgsNPF13bctTg4BP9xHfk/BxkV72bv/AlbssOA0iCIohgGg5pSqlzvOVL9IUPUAM
d7yxn1LMjzQR3Ud6qbyJI7nwiocUcxz82Z/QCCpf+/UQPTZISR0rxAIfK1FMb5A/DMBXgEkd1RpD
pzivuze6EuZfdakIHR0wQS+zUsaNPfN8e69ul6X5BRmCUjoNsNVJRPmrQBqzDb1Ozd8XpZreISod
LjSpcJ8jnLILs6Y9Jl2JU5KVtEeFRxVyQme/TnM98MCMlBureXETcdfBJaQXSCedf18FSAtGLMeT
xECME7WfIE8alAQNKoiYz4p3UvWzw+3Pd21AjgsPAI2rpbBz/vX8Ni8wHUEBjRI8Rm1hI+7LTh8R
2MmLu7IPt/bzxeGB68Yw4HMpnpnct+fjocreGRL59j0al0gMQVcBngAeYYav7d6e2kWqtDT8llGg
IwgQcKu1JOhVYuRJjX0/VBLHCKpEvzQNZiGF0Y6efaKenEwZ3Lxwmo2hr8wS4QqyCBJe8KDr+Esh
GWuysjJwyelsD5oWSuD0rfeG0XXvbs/yIm1hBM4fZUBr6Y+vu7iijWtKURAuzAgnLMWvLCoU/uiW
mTUjcjAgbJJNxTs06Hu0y7MtYPllIZjxMUHgCMEYoE+02kAhI4IbihkfSg8Cz2oXoTvVx6fSMmMs
fOifRy7nyG8OkTZoH5Dznx4Tq6xOQeIPG+HaMtjZgV5+DKAeKJXUpmlrn++uEhSEZgWwXwLdQasP
dUk3b/ItS5orZ4ZggW1li4WhtuZsqVXY675VGHuw/P2hc9AmVgAt7pAUd1zkTbdSw6uzIleDVUnH
hXz4fFYTBBFrBMa8F3QU7oY8yF91VZ9urN1FWLKsHUnDAnLjRlyHntqQARNB4h7BXOH/QICdNDAy
8284+8X4KrW68YQcrLVBcL62lguJR6OyAEd97e6DdyYdnkVRPdJa88siEo8woVmqh9motNhrRb1V
G7o+IoeF2h7F7DXMrtarHrNxeDsVEqW7zEAyXA0QOcrEDEI9RqDv9gG9/HqCZ5FcjCIytI91azPT
rWTWc8bTO105Sjy672g3ysPtUS6/HqPQYwSpgs28tSbSIJodhJSnIUMhP/0GvfrYE7UzvR7KLgW4
iXAM4vpqIzdwhJeLSdCFh4nBSeACWvvxkAVxpjuOggGd8NT5dXwykN7wIttXH6SdjhvTvLzTGc+g
QmPpFg+3XD0fdN0RTmkcQNMoy3mGNeZ3naNbnqMh3EvnjzKcxBO9QAZsK1hY4pjzu4WhIZUgZmJb
4PVWd8sUGMoAjlrspZ6gLd0O1n5spe7VjZW5E5jkXaD19SHrxsGVmT4eFFMR71QJdvf2p758XARy
XFQz6D5xVtc3LsqCfokFN1IOWp94flVhrqa11r0pkR+5PdS1z8u+oixPdIeAw+rmQWx4UHQf1Yig
a6VrlWLc19qknHRp9TutaYeNaPfqeJK1XRjHS2J6ftM1qdAGMKNsJzaWFygZC9iZ6SsMBW0Yss20
kf5eW0qAI5xMuWjmrJFlnTmYpAuIOCQ2TpeaGqfuhGu412n6VnP+2jWw8LYpfcMEBetwPrWoURJT
5AxVW0HnIRzZuyJHXu7PPxjYBQqIhLRUh1fnIximIPQrRKMGOL4oiKfmLkQQH5nO+JvVY3V9e7hr
tw4AJPBVNIhYxOV7vqhr4bua6KWlQWxtmooIK9aOaZIrsD3r5r6B2b1vtNzc2CSXEQ9lPObGKYAq
QlfqfFCtnGj+Wq2BHrAGOlqJne5pnMbupFoDCUhejPWTrVTZJwPpw/sxUccvt2d97RKCOEyIwXsJ
e3tZlRezRs1lchIwYHv8V0I3VTtI8V0VHTXFcT6Q75YkM7njKmY5vL098rXzQa2WAIfn0mL65yOL
EZFsc2C97bSsDo3RVqiLFsicBW276xq0oW+P98yyX196tHyRcdBsXrG1mFSeYixtqgEHEjumcKej
VQtbMujsH4NN4uvqWarnCIT4ZuaaSNKpuymL8tfq2BdfND+Px52RlSV2zGOuBVgPlhZJVYQZ0G7s
ih55+DBdbLFB5n1uIlP7lVJ0bvd5hVjxCcR/0sBQzEuqJKYZ/xRWO/6dmGOOypKPsdNOxnOX78q5
LzfgDVe22MINAtPGvUDYtdrXLcLbRT9DEK/wNzqEiWnuBJYiXoQs7T6sML6bHLPaY+iZ7dAU28IN
XebUBESU5/EVW4SB6Eucf2dHNE4pfRufiBmV2UlgyYjtQK1+H1KtQZg6rrv3rQYodWfIhOXIIqF/
qLTJxBqmjYwvhY0UMnaMdYVaLB5fTzLqKn+nU94ed9HQEXiD5sJmO6D1AvcozIatgOTK1UprGMzT
s7gBqcH5FOJpzmRYE9hZijG6+ISm71F8C3Yk5JN3e5deG0rSMQaVQM8P3M35UIiNlqXGgWTfALvk
09Gq0ZqZVyNtN+qzVy68hRv0f0OtHsQcaUENOTOCANlpD71epl/mJTXakQVi9QKidTyNspgPt2d4
dVgkjiGhUKcgvjufoWEEyKlEzNCuzD7fGUazKA0PXRHt1LIrvzhOpHi+Udsb417cN5x4TO9oQSMb
oV4ArOgv6KFOfcsNLDwzAjtg4n2QAYV2HA+8gfWnXxLpR+owCyOPXs1FbN5wlLjSlcyd2zT80hiI
TrdlGz/l4A82nq7LqUEvQryZQoQBSXjdFRrFjBlOkHOFDVV29G0tfLAmrXWllUwP1eCXGy/zs8jD
2VVqAiKhhCcIAHiY11epaCeRCTkRKy42ExgT1fNnPe6i7pjwD7zKhfC/NU40Bq6gChY8pVOBfi7S
/t28t0zf8T8WGOJ8BOEZFbuE+Ml/MOoau7CyqqsdxcPqM42k+AlhP6wPQjxq7Ndq+r+cnceS3Li2
Rb+IEfRmSqYp7500YUgqCfQEQILu69/KO+ouKVTRb3pvd7MykwAOztl7L3cWd2oS83lrVbOXQstw
qeHqUNnpiIeUrh3w3Jdo8MQbwOWQTUSTRBuELaJ0kvIXEjlAx76g6zJ9hjtO/ui8uX20q876Mk74
1cA8z/FLMYC+S3UphnMSPxpoY53R96Ky7J9TuGnaEUmOcjRauxM5nV/j1TW+eSHpNrwAP+/+XAlK
Hnahv5Xf44Ugn72zbCdWUhP39e1WkM6ZeZWK7oupGV6CgRToNMaI12YScn132dZO/LyhkBM3kO/s
AE72JOQjUXxzcRflbKB12uHIQCMl7C64y1sFFiBxO4AC7oysp4mT5cUbC1zKlqemNzBoJZspiGTy
xFkCSNPpryLJqJew3hkyE9vUhHlNiprvYot0cnMzl0tiI3aGK5g6WLMhHIALfjJW1ZRZRzNhzMIc
2ScNGi0uN5P0851ZNmsvBJEOn7zfHzdFKmi2Ul5uyoVTf+ZDKT2zzOZar062hFpeOGPSXM1VVEUZ
HAmAVn/fnz4Wt6eHneab6EiYy9EY//f+NI4CyJ/B0QQQo8kWoAOHOAe3/ven/NZrogvOWcw1+nQJ
ZA192OgjL6cpsADbcaqusPYdoeGX3D7zfSAW7rfaTZbHnOCRyxB+bQO5Piavp4ltkF9OR+fvkyXN
GPD0xH8uav6i0/dM54JmJtE5HzZmSJNuCRiN4MWOOKynyDTWhFgAw9OuwnkbvIKniA9s1+BeWkdp
cyZmsApn6Pmq6UxxXIwpJFmLNFE5avmy+B0hFEy4ij4bBK3gnYv9Dmi6NFyt8zIHn+XI0XbBvdRj
fi+Dqvb2/eBSDeVLmTv7ug2jA/SpVuyRpZg7PQ2Cf5pRDFsO9AmYIXEvDmbxtynzm3Il2Q0d/6/Z
LlV3TEDNN/vKSpx7doqo2zfQCm61S0Z7mwuihVWZB/TuCRl/C0op72Kjkm8TMcvLrsgHvvRZhAB/
irD3vyk5hSYt1WBu8sbl7BeD55gnPdXbU86E4EsNeuwmWoxrpyEY0zlzAmGRRdzK+opaujBZ3XRO
uPeV219WRbFMV75t4rdeKx+3U4tKHG0xBVG9Fco+2DpevrQ6osGCGn4m9CV3nowfjwHSjV7dLLXo
b5tR9dVuEVvUXqg4rnPgmXHv0TGMquvKinm7pl6tT2j7owtR+GLEEmk66q8eJHcKxDEkq38bW3Mk
FJvuct2s26Vo2u4J1YTd0oCJq6+sB/5CtwqI6rNNALOnaaH1StJZ6XoLfzUp7ubqkXTawNlNdcAM
ySmqE1We8Fm5ywF13AlcFNODiZX+WlT2RGI9XODn1uLeiPDRnb90iVitXecu3bttD1t41jsup0Vt
tfEbwReaWhsvXJ1NGGPeEHGvj1MzxjdFPFInrdaY/Nj44x8XLV0JWbALv4w9oSSZbfnJs71sebEf
wgL469qBlc98nbvVLik92e30LOiUrVEubqFzFMRDwyZpUnyXojoOlQe1sg3XZHjp23h4xyxmr3tO
fHnToQvRdBad4KrdlFvvEqNaL9WA7yhpAsuGaDf01UG3ltVkGsWvd3DnMXrvyAP8iVAx4j+tXOON
500crATukg32ixqw0/siXrbnwFPe+kw+NlZtwnutARCLnq2rmdxdlUXEx1boxaPwfmDO+2jM6gaX
Qc23lzI7xeq6aTJhUsRjZXtkHYkH7U0xSdedBhXPmThOV4Fv2uQiEP4JKlKSFYbSl5SjdB6rptt3
KuQvL7p1Apw0LN2bbQQoNEVo+rGocDymXTsU38uly2/6Oab1SFiH/RZ07hjRhfTEvZm3TQMWcf0d
C8KMO4tc7zvfCho3C0kD+jlpUJOpb+LSSxfZVDduEZMjC2ageSQOZHCPiT03l/WUx8FV5OTjTIqC
L+1z0UJMy6qqhlGUii7q3CxIqvnqpJD52lrEITOrq6uHjq5+y2G3LU+5FQxkJPuC2PA2r+cpS5Zo
Oy6eK2GHhY5PUHZvFeomnOUqzvKplLcQxcJvspsjnY5bJJcMxqejDyEr6YRq4KW68CsPAIrliw5m
lZHR61AL9whvnowhGO1eVpShMLcmh0Jx747EeWdDpXsSzVV8mgk6lhPvrHFaHmjR63hnk9wLMoi8
usdo66yOkJeCVG1FHmCfhm3Ig1ECEZRuaQAwQHPyYrsc/Fk3F+3mVz+snIvYeQO6DrT75gGRU/HM
HNCh9E5AxxJxn8bLIhhPrtb84GNM6fejX9Y3pW64kbsFEVMXXSRDWR5PmZ34tsWWtNcTV9pfvcGE
vW/davUOlm+GADD5an9b5glhPEIsUta1U3vveq2ohXqQA8fNYGPJcBqEd9JyydFWMue+P0QzRB+U
Fs2yR7052heW1QMrWqPNm7OK0Xt77fLaYQH14+RBFm50S+PH/yrKBNLVJuUc3s3YI5qD6pOiPXSN
su/XOtjW3ey73W00F/wmSi7FylonYT+dMUufV27QfkNJRNq/Fazm3p/auDgCVuiWi3VaOrLk+tZ5
2VqNst92l+ICM2ELqDN0+7coXvwpBUg2v8BlO6FzNjzC+1UYcT5rj+XSN4FWh9av4/tJO1NFuvgY
wWBNii3eN6bh7W7KYOHhQxf/0othoici1b2wLG0AcImwmvPZze0flb8peQHuzbk3buWZfTX04UWt
Fk8eZdMMMV9Srx/yMKR6tLULRQaQj7i0KFGpLHJ+FjHopT2PhGyerNKyBw7Eof1W0tRwU6mk/d0u
dAn0LV/xXeW85rt5SQJwbPya6EdoPiN/KpLkLFyYMYAIpR+WDo0d5Ydipn+bSU2JbDqi33eJn2v/
Min0uGR1JReV9pOqgSABIP6qJuKo08QZx1e/X+ECFc7KWYmXBk26yQmC7XEcysyG3/aFKhN5cu0k
fZ9FE63Iixk4KUjk5TShAj1oXVCmBgs9mVlvzXEFulmnoSpBUSf92gegQSvpo+8cvRetFXshWdbl
O6oSokos5TfinCjWFaywhxb0LkdNUJz3G2iU6ypeR3gwlN7lVW/qECOeV27Jhaq6CoMQONDbenOg
moZem5v9yrKeMjE5jcfNAEhcWjcb3etwWsufpSFBZ2/BGhuyrhyG9Sz3q1OjLerbF5tI2hzcaC9v
6ahG34zf8o9VoQjIWlr0eisrxU1FCHaqA4CvKkkJYK1eS6uS93IThH1NtRMtBz/mMYdtrHFncDjl
5jyKZGB29NfcKisrWvmNROF0I4Rb4JePF94OPQTztSQhEuwTJtn5ynEWboqEArEDBFLlD7bL5Yqk
cpk/WJZDo0gwzvi2iCohO17ZJMobafMzrbbWN46Cqn6cS13qC8nMIHwtSxDVaVSZ4HWoSI7JbLeI
3uLNaqydGzQV2G8S67cUHra4rrYZOCKzVzNfB4VvIoAoWmOa64PiNhldmKZL73o0DEQJFHFn+njm
WJF2xeU9aVvOUc0nzwTTituIIHuH0Bc7pHmakxbjmtkiT9zk76ryxL4hgX04DGibmwPUWFYiwOsT
l0sYtzzYFVkeKbCw/EfLRiEoZ2u7eCS4hNRcWLHytXKipgWrPjlXCQB6fhaEyi8FDYYlXa2amUIS
kYZo3Mn3juzl6iraCK1K1erYP2kYBL8sKkVKARqPEK0ayibby4v8bMH0ZqP9o9uUyWAOqh251s47
jS3r9GsAzrCU49XoXL3YHNYh6B48ONmas8JdJX29Um2pq5PuK0MCzo168Fcq0WaasG7GHYmnYAHj
+dJjg6ou46kirWFohq4Cq1ZGFxtJ9KRmzErnB5akVlkbjtu13w0uHFoDgxS+AFVrWka+prGBLnbO
mgkQ7tFYBJykireAOIQhgLBCY3U6K13LiQ5O37mvALKlODL2ZxGoxbbvuR6hU40cgrygVtttl9p5
M183XlDX543DYZXCNS0mTHfl8GgTazruC6KbQNhyNTvkwtX6WDWzeo1sOOqX3CHEXQAulZTlwunb
NEhmeUa9shL+N9qQagV45Qsqa69P3ZF8/WNDohHuMsA0dtrgkaWcOaFeD1U4oT4PG42SlzYGSz12
6cRhJ3CH1OfOAe1BdmyEVVCFYwb9enjKk4DvZ2Ck/zaIJeh4OYs1zuioxxSUXfC1HtxRIS8sCA4j
tK7gKKd9cqUXBfV+sIcQQm4dgvLYTKRW0vvG4bpbGnBLCv1DmU7h0Eg027y3CBSawDsgeuYSBDQH
tw6/vT3veDIUOsmk9PtQMfFm62mTlyo0MQQSgg3yEr5oHlbHPJzhNWJVlTFlGAlqKap3/5nC2adQ
88MpTtUsvB+ym1wrdS2lhwODCFk9wSFL/NR2uiVKg2BaJqQ1sjmwIZLMYOAYDPu+sbYgxToBEaKl
Fch2lpC8kxEz2Q7HhqDYi80D5JZxI02cYxvUTAC9vpIb8N+u3rIOBY0DbMNMd8FWQCmdS2/7qYQI
G24EZXSle0Un1u3iLuIItIvmLmcb/2ICgHaEUAXoReot3K7YGSirvV5TmrSb6/7s6iK/122n3oat
tdorr55Wa890YtnPBeDVA2EcXp5VxMs+29O6KlCfs4tUPo+Ty0qswT2/CLJgzTXgQA4J89qym5YX
Ua2RxP7Bm5f5Uw4FeQlEBIOllCGLy5bX+Fc53HUJBDKFiBSEu3wOfRAeBeDrSlsG0vegw19hsAUJ
+IexeClIpePXN9PyZgzTox28Pv3e+wltLWfyo3MHCqibxRjW7hbPWTs6fqq5YkyEaZFPKp/8XlBm
TqLiZ57HljlvqJKyTrXntswmFplfEltIiMtcV6O3K5eiRY0nVPEIZRiiJLW78NMyKU1xKQsz54S1
hTPAZasdH3W/BNt+Ggq/v8gXL/hZRKVf78qRKUYWOrOIzmBpiX7HOGScU0B51jNIEd0zdtZbf3Rh
9B5CGNxgR7sQXjL/BF2x1uYmMEA0N1DBp6Vi2SWy3PF6+t85+vJvhVVFItWLNBZYJqhoab/k43ug
RuNeRy0pTnuP/PGfi8pJ+cKR03CTpjBFLF6RSTwnFR232iSb5Nhu+Uc2b7Lzd8fa3B9GCV5jG6aH
w9NP83crLtefa14WF6IaQ3kbdEHTZtjyw1dswA0hgChQWWh2Z7ExDsZ/tr0i/hU5ALnSwgGrvaum
ZYiu5tYf7zsTFoAatxMmcbKHOqVxO2wXm+yXn+44jecxFVeC79Rufjh2bc+cvyU9BQOu8dGVMOTO
RrtpijOALjML0F66X+3sztUeXx9Vzuh23tvSNdM3E1W9lWH1sSVNmDahCdPMejmLkfLKNJCIUtJg
8ieVmRiCAhFNIkwHP0dtAKcYrHJU5f1VQ13F5tJrcGLkJkRpp4QXpQQhl7+a3Mlxh1ZMGA5dL8d3
oKTmu6mGouYaVXfNrrNsU3OdqTiLeP3Nslvm040HEtKkdlRlTUVf0aibOcox/oBCR1brRJPbkLKe
A++01RS82XJy5FmYVBOO87KPetx7pFLs9WIHv1SI7JGbqwB4VKx0ZKsKbtuO94u/u+2G+WVx2K8z
QQH1aC3SGikMFutMgZTBSo75lcN5MsCpoZTxwUiPOk1//elFtajBiCyZzLvVCXXTqFL8aOs+f13W
svxqqJbpVW9L86yc0t+yvBPb8woXgs+He/TYNH68pp7YhEAZvU7HiLsZaOJSuNea/Ipthwg1svcr
8KHj1PTdg1778WGNS9otg4RqxWVacSxqGtBmh+csFJlYpXyKo3W2CBTsl3v2a3oI1WLN36Tl97+U
nHt56Nkj8TVtft2lW6OH+2GxvEfALPU5twHzK9hG76FgBf1cZN91aUPrpOfKb9O6TQoPtFak7HBO
824hcNjmDmp2m7/Gz4qbIZRT2g3fHLLG4QsRt1btlQwpv5n2DkxWgk3f0cdZodCj6JsyhjKdvg+4
gpYXXrLFIqvc1vuii7C7M647fUtqWU9XCmrYnFlcCYPUVqGQV6Uu4m7P9Xva0bmb+105qKQ/rxkd
vJe0+i+TNQa7AWU0us91v4l0Dnm3s370Y2I8ct3ebIuc7vN6qr5Ptp4viU3Ji4wJpPdcjnWyph2O
xzoz9RRdR8PWi/OtInM0dQ0M03QwXfDatovJ2UFDtpx5DafbNQG6nTq+1ekztmJ5GP22sNIQwzLt
Ys4zmUK5sqCos2ffbw7H9qEjN7ZL0cmCbitsB7KzIDnhwQm1WS/obviPG9UyWp+Ji/N+gSRUpqQU
Lxsdx2Y5n1p6pllTkvCbOtqijd+2KhBppdeOJL/YSpo9gTtLm2nTYMBxoezcNtpT65lIkjq+8dty
+dVM2/bcAxg1rMVTJV2sdXwu8nauKNlsNd+zGmgOqbE0N+CCO51xeM2Y4JMiqrO61t5z4PdML8a4
C07zF2L8r1ThjRcFjQwwVBoH6HHVYlP7vOyihiu1s4D9nTf5Y16X8hlAZa92YxMBI86LwFB9aqIy
aema9Vc+z8vVipLtvanZU4ldcGZW6FZZ45FSeLoItt4dzlbVWGfhagvDYCg0+aGdwSsdB+qXb8lC
JmTqyc09yNxT7a71VXVf23Ds/Uj6j4MAd5waFUb3Dq6iL6qcrXLf1VEg08Fy+U/iVYm2LAymjqvh
jA86tZaVo0Nzb4SXwEZe74oxp+1HP42Jedet41eK2uoVKTUHY5RbYI0LP2aOVerKYHldN1IqB48F
UtcVt61otSXgA3jg4VyT4Mt1u/yRe1MwpOOEhXavpkU0TGTcoU2R4ZFnvOGyeaY8CR/8ZomGzDTx
ciF66SSpjALrvAHZ7F/OoZrPJ9Oa8qxZ3eK53WgkXRWWP6iDiEZZUutPXFF8TwZfNi4uxT6g0c3x
UNGwOhsjoAvZOjXxc9OaoDoUjd8HO9Osijh5xxX3iS+xC68OzSnZO8kRJb35EhCtR2KLhTasrV37
PJ84eJgwaRZC3Sb1FUZE/gXC1Mo7y3U427WZhmrfjV3+TaDFl6maNBvjUpflnMbN5repTTn1mK+T
QxnZdPW4D6d8eN2arpgzjajbTafE6GdU79aPihfgxxgbou6ZWeRvfu1WoLipILJtVh6oqyrPj2bT
9PiKUnbopUMxwNQEDHzRdMYSB8cerIuYjS/c57Pvd7thivLurAbK2GbhqK02JY+Sg2cYAufK90cT
7fPFpvbiFtwMmRuVxSGBxo4HUCvnfKNRz3yhV+ZYMRkLUlMslK5hO80xTXY1dvTPQp+Dmt2WakOQ
h56w/awMi5PqOtIEABzdYHPfW0uM33tf1BS+TuNQE4zyMkpEyaaNQddkjN+GKE36HC9FuwHhZWW0
UTrqE7vYB+nmH0OnsQWXiGJ7HXF92Rk07d7bjcSsjVQTDukihGb7r30zbPll4becYDq3xuvVWkGN
E3zi3E7b6ZrJ5hMUl16p+6ecFC97x2DFeQgopIeUkRpj3bapL6ZT0YPNa7QeIwWCIIudyr1tuO10
97nbbu8tcN74vPc78xxDFL4LVXwohbSHM1zwBRKQUBOC1Plr7aeiT5JrIo/nN0YWsTxDSdVeciFS
71Yj2Bn04vJv1K11MmVsQ0JtOY0zgtimu5UcRf0eYDO925wigqZO5DdcOWuPlE0u3DDSgPPu2FhF
QvNmBmXWk29D90g2MM9Wu12aK33iTbGk5+pm9fPli+LYfvD4cUpAaKP7q4/hWu5wko1Xo5f0y5HP
2N/6VQU1HHpnTqfc4/+zSyen1yscMe7gZTZcRyNe8/RELYJv3k4EBvHD3nszoY5s6lXwNVwiKghX
5+UPeKkNx2CxWlUaGXtOrhnw0vSLO58GVSgmwixW3tCA7Rs2cFoHw6hvi060dtoTnEtjewtHZEud
Gp9Q2ObTpWGwMexXwHmgWwnYisgN3mSeevYaf4OGVMvDanHH3ttzxWHj6kJsx4Sm+3O+Nt6pbRxw
c1knRk5ncObZPMehHql5tSPazBIRrtSaTC96QBZnB8dDKNC5bh1yQYo+PIHlVgeOu7ch3dsq9dS8
BocJ4Jt109J7RgskoRzKn2h/dHGziHjOYT2XNQWPpbmysouWbu0StAwYF3KcIChT3wBYir01CwdP
mWdllNqOFDBSWCSDevZwmywkwewkzRrr0R0XHwKOdGsSRFPRhuyD+0g5XfWAuV9NeUoWtW6gb63K
e/L9XHY3qrMWm0YMh45/NtjhIG6EpV2qbAgO1quN/qg9r2D4RKd/ry37y6KQrXkMnWmj1MIEFfc/
o750KW0Y+/GMUZIVYaWmtwLiO+my2s5ZsNTufK18muhMDOTU/fIsSCN9xjiZi9hBy1Dkv/JkQ79D
S3FoLodOWc5rLRoxvscOZ+eNje0c4HfP5OOFcYu2n9oppBbK8iRsnS+9JQM7PDQNM8Kz3JkmhsqD
t8Xbu7X0fJ8r5VzxrUM0Vx95jGaaKBRvxcqR2A7Vm+dbNosbk4JLv6we8hH+bKz9wRuyHoECHRgm
KoXc1Xw79lk7mCg4m4LNWI9t4PZUGmaWAcOSfNJrvBejrVhSAbqL+DvW3jD6bsK4jsZjyZyUGBp/
CSs50IEq/faNOOiqf0+4uub7JV688nIpy2a8DVblDFY2Fo3jnhXRkkeXizbhciy9aWqvbG7o/jFG
YT3vG1rn230o+fv71I4ZFQBTX2P/XQBmbZ7CgiS0r/m6cGwwK8HIrnm/+WihUydH2uJmOnfGiSOz
AP3ALLrrZ32xWjhWLsMhqqezoZ0X1mzXlDNHJUFCNxaBkurQY+brL/Rmb9V+CrDKfwUinyvuuQNs
ZLqevn2mkZqQZdutGzmU1tpGzDJotmToRbv4rWbFPJhVV8vVsAbcZjab83U/LmOgdqU/rl+MWIqf
etkcfR6yCdS7BTDrF0vo3k6FNc3PQUcz+LDYSf1Q9q1n0jyRTbSrOP78PaEmdf9VDMQWc9fykuVM
4Ikm1THs1/xcsFzeTUCY9M5ei3k92kHkPBt/pscU0LNPUpPQh0tJTbTumKSKZlfH1fZ1VVH/MPA3
Pa2xAGWL27bcD6ooO4YI1IhpoRKXy6bVFNcdd++7uGtkuwN3DdolD/Pi6ziIwcEtqEc4q1Kub627
rTOF7GTbO8e46seKyvNtNvVyQcZx2SCL6cNzM7SwzJ0y3FuIsm9MEtfnHjg4NAPjdsUYaGr2vYCg
3rN65nRzDeMbueb6zGDtqq+ayB2vZq4NXCM9Kdt0Klw5cq9t0WRImkDf281Znojwwh+6Rs3U7VTj
jWK3FUx+Hyp2xCfCVQd60q0kDNMEJ4xMNHmIEBpC/PN9wbf7VKoA13ndT/oN3VH8kNetUx9El0fR
Q08mz6tqNsirxl+Cd0D39UozJhjWXb4GZA0H81LvtUgIAqMJFwl6gTUttnlZoNYPozMTxNCo9nwi
/udsFjiDr4NwoUfhlQHHd6I7ehmEzTGvWbWi9zO7dnEVx2vQZNLkFWHhakhEysHfMfhUJFqnKoj0
VyU4mzB5t+g5Kq7unMZ1AsCGHMX1jLaW8EkrGNriEjUVwcGBX7YN/tLNPG/IBIY918j1e0sQyI/K
6uM4nYtgucTBIqfDqlT5VY8zct0Y2/bdKP2S0aUb9wh1121kyjK6+pL7EtdXO9+Sa+aMjsgg4SFu
RenDHIbhKtNe+Doz/WSy4yckh7Rp+F8a30pVvo2PBenodWrXfdykEZWO3vmIsO/GygPBE/Ml2Sm4
GO6FQkcNO56TILgi+JftPEnkOhwdWpqvDPZRPky1O9DU21Ya19VWykuBmdfZT5g2wZiWqwm51Zfq
S608/8lOlrxJ2fZ5b9xhHd0rS2qNEJJJ0JsQQ9hwxxv0uOsHXcUHNqO4ODiQXw/GBlhGaBMZxIfG
SYb7YBDbSfsXuNe90OGdLpqe1LieTTy1tjpe90W5rncl9txHr1SqvdQJ9G2UlhOYZoXo4ISOyUXM
rIci4xBrpuKnFgJt/SkwQtLLdAJ1cNy2ag9G+gn9Hy6ANGHHZcoMmWVfO85eaE2OnpiRRHO3EdyG
9o2+W0FWjQ3WHutg5A2XTFJWRNXVFpf7zbfibxEcAVxMqlumPYt7xvvcdq1Mt2WAGqvsfryeljyu
s15PdNljON8Xbm/Rwi5gyzcHCgT3RQWT/skeynCrLu1Ts4jONnzAeXHiTFdFaZ6rSm9n8HpH9K21
xWgWeVD9rAsdPDkLKcyXDufd/dY6IfXA3xVfv+nK8FASJhFDcyGGiqzlf+vKumZcDUUVfVhZYa1Z
iuB8qj59ykd1Ld4zcs18DlbCijGBnKSi/9Dzc0lRYbt1oFIkPeio4dcPegftU42mY1kJYSkHCqu/
f7Tf9Hmnh/5PDorOnI7i6f//x0ONgK/Or4OqZkzU5VC1/WMfDfmxZYT/3x9FcsIpDMSJOVU+GoZK
fBLNWssokw66Ai8ux6MIa3MsHNV9oo/+qKrlqwRVBfzlZMKEavvhBytm2bHspjjLK9mldU7AAZat
8gg1O0yl2T7zu/zhBTkJhkPSLgHgILL+97dYr3LLkZAk6AdW97zZpuU8ZiP95Av806dC0YxBmvhX
vLYfntKh2o3qpUoyJHzbTs5Rl3m5U++aCYhdgAE3+8/vBoHiHiE5rov4OnT//ancnnb8kMNawGTw
vfTteifmuMtK038Wjvyn7w+qA65PNnbexg8qUcEsWyqrTDI6IPoRQUB03VD2fvL9/ZaXeHotEpyl
vBHE57of829koANuh/xM1kgTv6+le41qw9np2PJuJxVPGVkR+YMKF+eFyaLZu2hkHv/+pf7xowZo
vglmxqz4m5dt1FHH8CCB1xbh2CkTpCqotDyv+OTT/r6yPef0SsZ07sBAfbTrksUcl5XnQMoYo8lP
B5GjJ5tt6b5us9S7v3+qPz2MnDj3JL1ln/zo2rUKZ2B0whXeKurlO/MThptrsqk3L/DKz3IvPxqf
CFAiR4kxm+eTA8Yn/Pd7WVWDkzPmoOEFLPRaRt03xZT6QFXzg+5XmxUJ8pFaTPMnNr3fN2ieS8ba
af2dJM0fnhsusbYo6FkPwQRstC3XTBk/OuAFlTtLEPpqO61z+Ps3+8cPi80UBDFiYzJO//1hEZMs
vqqZK400M3Zbh9T9RDI8LP0UpqNfk33vKJSkHcbsvz/5j78p5BNcV/iiI//DJtr5KhFhuyTwMLb2
pbHa7mH1Glqp8zK3nzidfl8VOI0Ijz6df5xHHx1lpTdUclLg2JjExEd7htLobMwR/vsnCrjRYk5m
/f8Wo8S1PKeNGrGBLoHOGC4xtzJde7mij//kBPrTuxIQFoTehAB/ZkH//tk2gjJUZLu8K6i1bpZx
zW98tD9fHAgD9n7r/HxOKQKqzyDLf/oiMXYSSkUarh99tGxZlU3/03Cz3Wa3/dq4Imh3TTJ6n+Vk
frSmndYgOKnIP9kt2V0+nA2D5RDNtIYJVgIvPO/DkhVXjc6OiUSNXpXAQXxBwbtGBHkze3Gx//sv
+ftRiHAGrX/E5BJz0EfzpZlcxrMMl7O8pSzzFdVk5UbjbpwrUuvscf1/7G+ES1D+cR5iGP1wQBUr
Do21j9lMjT0dBiPuc884u64M4//Htv3PJ334YuEpb+Wq+GIJ6g/25EZWmapwerdK+ud//xL/tMBx
MfiYgbFVkZP073eUdlYudO4nmW+V/nei6Ow93Rj5Issi/GQX+9Pv9c9HnV7bf5SZFBihYdCUgHZI
1v0JsLkT9M8gMBQBgsz8s0ydj7umG1C4cLZ4dsBkG7vav5/H5cZ1LFOb/WzNzhH30YI0a00OUH2K
c89bpkMkaOGQWzl8spN9/FL/9+QEnibvCuviY9xL5RqCFV3X7OOhjn+1fZ+c10x/Dy5xcf/xpTw9
yucR7M3kmQYfE65CK7GadbTN3tqm+BeSej/DFvE0TkCbPnkrP/5+p0dhF8MORz1NifvhVSFLW7ul
QMVqecs1ExfnRbcz/ldbhA9N3Hzmivu4e/I40qRPkUhoFsl0+LB7OqMRbQWfeb9YJRrJMD4G/zNN
4KFgaNr3/B1M7z755T5uaaeHsp1Ql/mni97HhIwymBQEUpSZMUPOKxcc89k0/x9nZ7bbuNFF6yci
wHm4lUhJtnt2d5z0DdGd5Oc8D0Xy6c9XPsA5FkWIcALkykBvVbFq1x7WXkvpfjA9CkYKKsyAIk/1
GA+N+yueJ/F8/zZuHFlCGr4i6RHEw87q4o8RTTQEAfsA2YH+3GenqvpmFNHwpYhdK6DVWgEZgabq
vtWN46pBBAk7kQdlPFNT1xdlHAjmMdIHWZvSp7F1ZYEaoLT/B6EsWIL7xrY+K4+GFNiVLs5ZnaJm
ABhCbNYzKGUkR6+wxaeqjbsvoTbHp74BbKbUlbqzQm3j7DIyBT+/aaloOqzlXvLEidQoqxmbNlv9
E4JFQFtBr/W/877yLs0oxHcnXrLHtO/0r2R4+QtFYSNoMltpDoVHqwwJq4TKFOMaQViFxkGD+Gwv
gt78lSDUcEywtDjrIz+RpOdlkQJKVhnQa3p3OUh66kubK92lta387/vfYuu0y+FWVJPALqjr6I5h
z7IwbDEEBqhoBQyikocQBkQdYJmpfDIWyoBML4VPWZJ3F1iSjfF0/xfcUG3LC0dsZMPaIIVx1pxR
LUVOPR7xX1ltF0+U3YqTEw7FxUH90a+7eTlWHUpLnbogEJdXwLj5wkEzDBmtFABO93/O1uF0DWhR
KVLYlELk3988UQD4o7DSaTEvIi6eirmfv44qwxVKbP3OkOugxzQ1O2dzyyZkPMS+kMnwWq2eKZGr
6qKIqA+YDEqP5qyPshXVO19RgByzA807qglFaDo7L8emXbg9UQyDa01da7ZodMGXmDJbUKKbQP+g
LxNmVIYFeKHqxozNKmp8SrNmj0Jq0y7k6tLLMci9/uJVH0/JYJXobOu5cXFSGA2AFffpU8jUtz9C
FUhThGGyHb8jt/HteKQ8aFwtnjCoqhEOkHfhzacVwHsH3WDSw1v68UeSTJ2vD7b14/4B2rhRsIEw
Ns4FhorohlqlHHOr95YusNsKHW2zzB4YCwBE0UX/Y2x5PHb6hBg8M2N+PA3Gw33rG1vLtKaqubgQ
UHvruIM4YW4zDYHXNk9tBDdAzbtl152JULughyfQr5qu29nYDaeFUaopRAVyin11fnnJoNDxeLNQ
Rh8OzpzxOs8U1TMnTI6OJcb331GIHHT5SCMGqq7fSLeDzRSdwT4w81l5Qm2k/Qoj7FydVGYjk6Oa
99Fp9pz5y/v3lsyfkI6N1dH2uD4/PRMTFmj6PlCGpT/PlVZceqtWA6Zs3S86eHUGBNt5h2Rl64Ny
imyyyFfOrtXe1kWXqLnFy2xncfU0mdS9W9dS/o7qejqrpf7JUdjwnQ+6EQ4QBnCEdfZRvxFzmsPU
sXMz7IMqLDqK3Mbw3M8u87SG1zKCen9bNyIeSE2YXebUYmyd9I89CMJhFARcM7PFBuNjj5ZYjGeF
PuahZ3r7aBiFeuqzpf3zvuVXTcSVR6ARCmkPHH0Qvq3jWbVceOJnDzwRlQL6E3PzqaEJ+T8GMOZT
XBuq7Rt1a/3t1mHN7DoYZcAciq4+5mNm/qAbAyBRF2Xsg2piXuD+r9u6VbzLXCyKlCQRq+jXGoWq
4Ll5F13Aam5fgeIH0/CRzrh6CKNx2iG/2/roVP6ZDpIBvrrWSodqSnOahpQlHqhZWz3sBTrFyXOi
75Kgbx1qKInAjVqvApIrT0yvyOhi5sGCEIz5mZD3j5JbfsbBkLt4rfXZ04sseP92SgoduC54aWmx
XN9eRtoqGxD3EFhFRa1AK4fPIinnAK46kLgzrJT37W2tEUZRqAsJ5lC2XdUK3FKFtWcux2A0Q/Uy
xYPGDH3X/2D6UTvoSxF+sqsq26sbbB0a2I6hnUH3CfZWednevHFjEnsiYqYgKAfLONoeBJxenijI
cnqKpCQwdqK3jUNjgBCG0pTwjeRhZa928cC0nUVgzVH2sbaS9qXVzflMPS376/6GbiyNSrklBR9U
Sr62/PubpVkLtc5lSQVtSOCXjts4jBHbDCAqA+DvZAyXnbBsw6DJlDWPuNRVvXlLy8pkAoVhiSBr
ovBU2uLfwkz0S1YX9dEEpL1zQDe2EmEXGIPo8MIpsU6LaKQP9H1VEXQ0LwKQfdkZXIMJutyud6KE
V+q6leOTcRACbUi0UU1epWB2DHTMTqYp6NN4vlgGrAVNogxf0yHVfFv0HemnWn5Jhk597Grmayz0
2tFSG6KfyTLbv5nqNmE4MNrLGEaSGt4Kn6OwHT65JH2PnIf0UjLEcokiqDqP98/BVsJANUdS7tNo
sJFIvz4Ii2YUsw3+LbDargIiFDKIZemT9VQaXflSgeQgip2n6E+P9xjtrQTeEaBCyr+9USUMhUAI
sEexu/GG0Q2gTQaVMHddX+2nqqDwZbccFc3uUVucCvcI7HuElQVEV62Z2WVRvI7hysrYSeC2LFOb
p5BNLwKmorWbsYa4dmJUkFLV+WcIidWZDe8/MVFuBRrC0i82UqYH0XnDzhnaOK5Sbg/qOVpokv3u
+itETH+Vfa1NQdP0MfAyOzs49K8Cq0Fr7P4X33ClNnsrW3Wv/CarNRp9Hhk8hxOcDaEE55uiOIPU
mejhToAb56W9OI0+7ixw4/pLTwOFL4GBqq9r6LNmDW1WMdhezzCcqCBiwWpD13FZxFTiAaD2qHeO
9s2ecpoJMC3Zm6Cct85QaP1X2uQOM7cv6T51Wlye9coUZ6CU7+0LQvoPZSD9AZ56WnWqd/356jQf
7dSBB0OCLh+ZvUP6aHTBGVHR3glktlYF0xRE4oSSFpHFtakSjsTUtZU5YBSYCn3RmsPRArQSA1MS
e1rQN0ke9OEUJqEQp8AK8HZ1E13GZEDCQpuQAJf+BAKbVv+yVBCw3D+TG4vC95Dw6Owf/60WpUWQ
HkSNMQf5CA+CycwX8y/mFERe1fy6b+rm+LMkaH2gJFYtUo9XUv43D5+deVAQyII5Y6vNpR+6OuiY
rvT7QZlPlL7nF1XLxem+0a31UZ5Dlp4GiwOR0vVHiz0DFFStAToCvgZvhp58K2dqdk4POPa/mDIg
7JWLI1a6NmUz96aBWpT4pn70VasDtaR74Okrz9npx61XxfUCwwAlFAIGFMzXYmax25VTjDuDasEo
LlmVNIe6Z7o71NUdv7xpCfdI3kbR0VVX0XteULSagL8fp9gp/8rryTl5ZtPqh8Kxm5/3N3B95l9X
9cbWyj9OZTWW0QCPSAytwzMsDfbPmkzBv29lc0UegZB8bqjdrG6WqTKwn+u1eYQ8E6jr1ABgpVL2
mFRh+c7DJxek8ZHA7lBRoGZ7fSKSyrOzcILI2QClxsD0VJxQe8wuTJrGO4dvfbleTckmMNUaCqDr
GthYOJPQGZ9GyaVFN1NN6pPiCiZ96jE6Z2mjfZunwvrr/lZufTDkUeXBkJWoV8bNNzc6AfzrVCMf
LJ/B5KrJ6Pqk4u8NKOXSwGWT3sqshyD2ehdhiBvsuWFpXdvqf0Vt+W9d6s43u8n+w1lnKZC7WQzY
0Oi+NmQ4I05knIxjFY/Jx8pqGKvSo6j2lyVUdr7X1imEke+VLhGokLuyVTP2bOeegJFHF/Aj0uM9
4BH7czXP8fn9Xwk+ZhmN8yLTxb9eVjxrwmoE8HyNIZATwz3x2enDPXjVOsyQX4mXBFlNmiE2h/7a
Sl1arpA0Skenb39DHNzIIazlpLOg48jQ1OU/LApYITmp1JZbL4puIdRL7gDFPeXeD+UAevsY5k6o
+vftbN0r640d+R3fHHFJWqobCnYgaIQ/QmM+TzcbOU3nLadl8Rjc4m7v5NybewkwDsPkUSRT10bF
yAR0Xi4Y7cwalhl4J17GZO5PTeyAJevdao9IU56Bt4mU/HpQXAMps6g5wtp9bTHVsi4dVI5+a9Xl
Q7/Uv8pI1XcQR9tGOCQIQhECr0XCaQIwIM44DFx0Y//oNSlq73o2Hd//xSSoEDgKasKcx+ulwLVW
FkmvM42CyNgHh5AQnrik9cs5ZlwndJ+EF/7vvsnbhckKOYVNygcUEVzv2mRKglJrjLIecxqhvmfV
9jdtNNzv962sUyQyRSjBYaPzKDMCTVv5wY7BrDgWKkce1fizSLvlSU8T91PZhLBbCGKACi6AY1nR
drtv+fYSYJkUiWyV5ww87/X6GEqsBcrkfDi3LL4YipG8oIs9PFV90z4YZlgG1oQu9n2jt5eAjrkU
r6Amjyjda9Hzzc1DIKPLYbJh1qMXkg2bIXk1dxQfeq4/S17R038xRy7u/t99Xu0uw/A280XSXGW3
R0hMQOPwgNI17P+elXBPcnRrdXhLELY4SxQq5d/frK63UrVlsMY4ZuPQHAm/bN9mpF2SLGQ/soHJ
s/vL2zqi0pu8loBoHq/S3ERzUlVEQNupLUY0MyxxUWPXfGdHQ24dvXeVKif1SdT2rlcFeUhJvDAi
Vuh1ySe408VZEWl6VBfRH5OkcX1hQQ7y7qXJ+ICcml4YiKbV6STy9/qwa/lySiSecj2PA2/Ey9y3
cvtgW5T3XehYwXGQA67ciklhpOgZZQfUO6PV7JDJJqbNFJ9jZTvR/cZ14+DLLp+sawEvv95FgZbB
aBdcdD1VQx+MCqxIsbv48IRUR41hVUnpUu0kghsH0oZXgoydFBcU6spo2SyJyUgyAYk5/KVlkfsI
Tqd8URQIHlxwaTvxj/wo1w+OrJjD8AGNLjJZa3Jbh1HdvIAs6qi7s/hiplRF7B4x4dykhpdDHnFU
GOZ9hE6p+AZRUbFzZm6/JtVCYgeVhhQIoDXoNofxGOZOBiOBi4ifrh2qjV/CDBosFfx5O1u7aQxQ
ABed3BBttOvvWYhlUoelLHy3ydozdTzzQ0v18QzRubYT692AwlWT1jBoXqAQoGxv4CGl4uh5NUCI
HQvGdCUjUABfdR546TA/Rf2UfbAmkT4x9GE+CmX6YI5u++X+Tbl1NdgFsClfKWoKa3QhQoyKbcBL
52tQXT8wbVwHUbLEO/5604p8awk4Cf/WUB8I3TmjuVv4Qh/6S0KUizgf8hH313J7K2SgQsFO6kNI
mO31pzN6ySdQosNgMAL1Afa98UHvx+iRcvpcHODP6HY+4Nay8GGUOygxWaDUrg1GZqfpC4p0/tIY
7bdey+yPY+12O9Hz1rLocwPotXXkc9c1wSJ1IPBcYqYDs8y80L+n2L1UU+CpU3GgY7Zn79ajsYNv
7Mnf8+a1mytkyRwLe86sMAtheS/FpM6XxII1mDHkn71HUfKdX06igF4FvXmUyL5Xr4IalkNdRCp8
q3prwg00eEdhOu3FlOLlWlLtKb/fXHLs0cMHcwfsRqb810t04nLpIJnhpChxcorbGu0g2O2YoDP6
Hef1OlVx5TylLeYhXg+JxIFd24KnTVRDikISU0EA+E1Bk4CzBN/gwixwXibQQDnMxh/nYvCCpvaM
X2oC1w28Vmr6oV9i/ceiG/mHHHbCD/BiSspO2Nh8wyyLXzaTFqcYNqoXkvruotlgATpmlo9TYjQT
hKTtTqC3uXP4LEnhLx/y1c6VdaODP8RlJcVkfxCq7G1CI3Jyu24POnNzDuXGYQYeFDIQfS1lN0yO
MQlSbx8OiJ9MBpe/RFjM5xICYYTXmw6SINi71Z23bsuqFBkFWs7/zvooQq1BTAkpjl8pFCI9qIB8
LYdeL2zq6FT0iorSu64F98//1q5SLPFIUF3yIHXlSJYspYsCZ7KfW/bgt6k++52IO+qEDJf8B1Me
roS+Nhj9de0JsouZ0XXet36RHfcY1ogsgaEtbrT5vf6YDyhn0ggaeOgoPF2ffIZfhSlcMwcaX7hn
B2Emf7T6MVCyOD4ZXhH+cX9pt++pNIjyrUm7ltLuDap8otSmO6hzaNCNMsNrVt4Jrez8cWiV6oOI
lu5JmZgd1tKs+oeevx7ApVHtvKgbBwgrtOCBd9AwXI81egUCtFXpZrDBJI7fJkblL5MJd5pI5k9e
yIi0XZjljtGNAySbkpQU6UJIlNL1VndFL2D3gVCkhvwyCNNQfIevvDs2E2J793d505Rs4NJVMWVc
dm2qKUkuZ4Ep+sYR8xZ5dBpdHe4nq83f72wQfbSdV9VAIqTVqpLCGE2jVDDFgM6hYob8pDQNXNpl
u1fuuAlxiX4o7VGjZ2iGSvNqVWC+wUUbIRR0YeExo59Z5xpixaM1et7fttVMwajFJmQOkCFCereX
Fm1tKuBPgxhQAgXX7eWGiMhW6Wr7bazBSTIo4amr6QBqdTjsFHZuwgm50lfANR0CnMDKgy9OGjeF
NeS+5C/0y7Ctn/NwcdjetrxohZGf75+XrfsAgk3i5lBHpPRyfV6YVaGZlU2wOUR6/Vig0hJUtV6e
NKWFqF9DRSSNIVW4b1QuYvXoAgz8/0ZXj24yFwujCBidoMgqSAPz+blKCOMraLseMkYeT17maNVh
MvU9zMimbcpZHp1ccqZ1zwKakLkfdSm0MvXG0wKo9kBkiOhuZ8THthx+ZV6pPQ6Tvaf9unWIqBzr
cgJEQhRXWa83l6WrwGfiq/0SXWZy3x+pSgEBd7WnLLxpyqYXKZ9JRkFWWRKVrbyEiyxHlV5j8F11
nqsRVt9lUMOdKsWWJQbZwMM4aL5xC66PD5s2mWJBcQZ51uS4dIjF0ApHoWNy2p2ncevDkYuZENUa
zOqtA46SumBqq7ibeLbLh7lIYWPz8uIbwgzK2agzC+EzTaEJ0E4/7h/XrZeLWiT9Fsw7LnPx16tE
uXjsHWHh6RaIzXUvNU4wUyMlNNvxcWgnCOOdxH0Zm7hqJd+vfRipse2Eqls3lcFgk8avBlLHW3kG
JiQyWTfJfESUvIcB3m0fVrMYVEn5S0P5yqeVsweskS58fVGJDJiTknE/K79eeJ3oxRjVMzaZH4Ju
phu+QtLp7hTUtr4sqD9EPmQd46ZxjhTMPDEinOFeh+lzafI93XkKT7yWP50QVlOmHpz602xnqLjc
/7RbDwuUA+AYaejwhq0WKMoRbuK2yH04d1sQHD0cQtABRhfLytqXtK/dX64H7Q4I22I+dgtaPTu/
YMvhkz264BBpdt/MDvdD1sRT5GS+zSN3JH2GwjceYLSFv+yYlmay43u3bqx8QYneoQygsn/9SZMc
LpVewZ6VQgLjMovta40NMaDX5js3dmtpIJ9I+qkOcW1XptJ2cjrgTYQ9HgyOXuXaz3kddpfcBmQp
usXcOUe3S8O/Ahhgto6txLlfL802W43BxSjzx0l8i9pueOxVAs0cIcgv94/NliXglHJRTH1SC762
xKhwhfILtJFFWg9ngZqaD53GeIL6y9w5HzfYNgoXHE3uH9A2vtna73ldaVIMhu2pY+TtL73LRsAl
Q2Imh7YTy/NMU+8fMeXTEUBXQlPcGr6OKKUd9CrjBwlR7XjDWz/Ej6GJwHiOCWfHWpM2V2GF75cM
P6wk+feqtCBbza3OvNiCctUhLOruRzTUZbRzcDftUmGxkcQDa7Bu8w56hHTHCFeSMdp/Twocn0AP
nA+DRSmcbBuFKvCtz+//ziZuH7SN91o/vv7OaBQYZtFUmW8KLf9E6T07OalQP87w2b87mtYBUGjw
6RKTyDzp2tQCkJJ/lM/cIpB7slw4kcAN2ceobfeGKG/vpTQFHpgXmz6bsXpJui7uLTmA4gspDYfc
RHvsiXF9uNjVS7oM+sP7d1G+WiBs5BT/mtmCecFBR8WF21JanxECqo685eXJ7eNlx9LWykgUOB1S
7/fmvZrLxHAVwcpyO/mJGD26IrAtRwd45LrnPhflDh749n2UEBGiZkYGJJRt9dFMfY4Up3JS39aa
5jQ6Sve5cVv96/v3D9gL24ckAfwu8le8KflpekWNv6hTf4BW70Dlww6sjFbXgM8J7pvaWtBbU9Lx
vTFVwjNXxj2m4PpGEqUP03Nm2ON/uMpy4ApdCYahmTW8tjLxFGqR6cHfFmbTE8xN7scQgYtHyPDC
38yYZse63+3Lb5wNOhTkkMzUof9prV6HqCsLlec+8emi/ROGlG6KxYDpP+9GFNQYNnz3TsoKpoEq
MUm/pa3WGNqG4ladmfgVxbBTF9vTFyfO91gdNhaFFQphRPs0K9YHsGUqwowbrAxFPbZoTYfVsWnr
9OcUo+GJQvFeR0IegOuIUIdzRBLyUPfT1HUtbIIYHouGPItTe0xh8UNqIoYhD/r+nR3cMsWDR2GB
eiav38pNDYNaT7Q/EnRUEiC+IcJbIFN7fDGFo/sfa+uRlXVMk1ssEanrvpIRQ+opcLp+LmAX09IW
Vt5QMctDmFDjpjlSBzDCxszneeo5EoV+lEIz53IoIcFHvOvX/d+ztXQJS2Dkhp9FxeP6gpgoUwio
RxLmLZXks7bk4Uec3kJQiFrjfVMbzyq0i4S+nCEA62uoZafGFeRiaDHUM8x0htO0p6wekOuOk3b0
s1oLgyrzlst9q7cL5PWhwy2h8Yxg3xQfddp4rpopCHImXqBPAwSDSGQSlCbpTop6e0UY55LwMIkk
tUj7r/eSiQGnVqGh9otJ5Ig5NGMAYK0NCvhMjzC77x3bWxcqAaWSCuH1iV3naUYYgRLrLYgilzZ+
odZbBPYSK+d3byBVInIlLgct5jWkAzJMO7e5ef7UCwMOkLRBMwYGbi9v0sN9U1sLgnmAxIy5cqKF
1WEU5TynpaZAPgmtH6A3wzwLyvz+fSvyX7l2LFigKswECqeQ03z9maBXoi0Ik7lfamP5VW299GRb
pfBbcsMzwgBoV0RK+bVrZvf9B4RHnOoi0ZBsOa3SFCFKBwUyT/gs3T15vTcgI9XN/5ZLql5Qopx3
zv7GgSQackA1yw4KuvXXK01wMR3zwMJHzGAGQlXlxwIJxgdPb+aznbvO+1s1JA9EevRfIajhG14b
zOveK6FepGuRNuG5hi33lALfPoZJaz3SrDIfjWRId4KWW78icbr0C8kTgGbezHBmBpH5NE1+GE1l
oGewqzvQ4/iaPSgfbFjVvyZjqe4EFhtu5cqo3Po34YvKdKKKXOQkibHDY9Us7hNNKOjlmRf5dv+8
bq6PMJ1hF24GkLVrU32Wt2KsOa8aDfPfmiaQ83QTpTwlOpqnXcFRKitH7Fz7jbPDAIO88tSimY1d
fUqzmrpqivPJzyy7D+i6zf40mdojMSjMToPl7tjb2lB6vxBQw01DIi///mZDYUT0PPpRk586yCYR
6jBhXTrFUaDUfLq/oRsOgNQODALNS/oK65w6DJVurIZ68jt6N09LNCkBhOCl56PhqGmXOtSUc4js
yMcKNvUd2xsujvae7IZRhqEosjo3mT6lQ+MtgvdOPHcw03+eGjP9fn+BG3vJzKdKtQB3bYOFuN5L
oib0tUQj/CE2rKNiD8mZ5x0qbWiddvKSjcMJZoyepXRsEAGtCsCoQWVz5eE9IbA2H9tsXKhIquVj
YdHvy+u0+0MpxnzH6Mb6XDoIkhianIgH93p9s6owh6cmwreRmTrEZa76MQoPF1hj30svwPOggxuD
lINCPpu6epJsFF81TyiMhhAf/kTvszyay1h/o4oHtzSF/53K0u21wx6oTZA4gI+ofqyWBuKiFi3x
kDlb7mORT8nHOI/qFJGqqPjdeEOxY/D2QGKQ3qxLDkvSvO44dVCKw3C7jL7WtlYQNWP/lHRTv/MS
bVgxoHZ9ZYQjs1xjV2LIbQy9QQeIA5tfJAziMdS7cscpb2yenEZUSZJJ94x1wWgZjW7QeFX9MTaE
QUQtUBIUUfaitEPyBJt5uFMF2FiWCcYIUJ2cQOCdvf5alSWqhKbugGqoqZ5rZ0RSzGjrHZ9xe8cI
W2lEQE4o7ayRyourZ41nL4PfW13yJWr78FFp5wTPLDTKyYPzpcy6dueLbe2lg6uSxDiMYK0HOBIm
colXkAGlrOH+9qIyP0bpNF3ieUDWapya4L0+iwyMuiNfjclxCmHXW9l5jR3D1z763VBMgR4nzWNr
cmCo3u7BeDe+Gv0VkE3U2+AHWaN+5iGFIqUvOfLl2CDMamjnLCYlefeCuMXAwbjE1BDXD9pipQpq
XiwIku78i562fZCaVRvUcbwDPb11h5JtBW0omU8yC7/yGTSrYghsKmIRV20/m51qfUe5cNEPiWi8
vdnNm/FtGid0D+RXMsH9WGsClGlgzqbViskfkhhGmaooJUR/SVznwLw16dVClwXhzALNMouYJj6W
c2INx6hMVVLYWkW6IVzq5u9+QU/7mHl99UOIef5bcbvk+xyb49/ErR5AvSZ3UdCkxGwccqEbi3//
A91eK4f0S9LVuCzohjAWQQeRGVHS+wkyJ0i0TEX1I2P1EWNyrnEY25YhLE/s3KtX7oXr9IMmFxQy
FDeo6cL1dH3QPTwudPYIAIwMeL1M4QLFV4mwhRbUwzCjVzEI+2TWaGifWgGhMsI3Boqvbc0saRab
3o4Lu73nDpE65XUgHDAbWKt7N8VR3gk6DH5ldMlTR6YcIIecH40x6yHecqKd92bLHj1pUCO0xjmz
8nK+ifPMVEsyLe0JvpDxOBYZBIleY4WHGOzkYdC7ZedNuL3slLmZJSUrwcHcPKjdSFsFdbzJT5yk
AeuAIk1dZnvR8pYV6Solkzle2pBX9M2qkJMBpg0Y0x/L1DtLjfcTLak9grbbiw7Q2yHDIhsHrb8m
jx6XFjFCxJb8SIf6nrpb+9UMGwizuIPvRodIU8SocF3QCF5jCNIZMHvuNYT/RTcfrKUQPwsnbQNC
8ulih1X0x/3LuLU0Gy5qYmPAWTcMKbVaGEwyERfX5gTdft3Arq/DoI6sib3HO7dlC8iLTDMo3lOy
uf5YnVIPHBhF+HNnxk+8fmFA8Sn7OCozmoz317XhZDgQxKrwcUmqudVxb6epxBNEJG/qoF4UOPYO
oQ5nRA0I6aFBfeWok6YH943KBaxcDHNNZOCk/QzYr1FgodZMSBZLFz01A2DFJH4uMoEGYD64z7MV
Jg81OmunDoW0P+9b3roHEDKAKwLoR9N39RQhPu8tS85nHBqKqgdhTq2G/xfu7/t2tj4h0bElj6ic
GFttK/SYzpAI7LgLFWKEtnkiarf+aIp62tnMLYcFLxF2eFvJTVemaCDMQplDQbmoQjQRJp8TBAY8
5m77ZGdi/Ov+yja+HaEkxXwZ7RngB68P5wIFZxg3MjktLe2JicKCh9ZDRQj+Ge0y92giIDjiHUZj
2SMS2TirMvAi7eDas+JVIwF0BvIcbUYcES0Zc5JG3oM2AStg6L3yJy3C8jA5MH/dX/DGp7yyutpf
I4/mZREUGoy2cy4ZpD5PWgRZbu0hdnLf1PYCZfkZF0O8vjLFopVGnXFqkxolp8m0Z6AsFTWNgTe4
7lTx5GbaHsWY/EdXl1E2FWBiAvzBc69ff1AnrKY8srXJd1CSBPzWRp9Csbwfj82TSidSRlRkCGvK
hHwS6uyqCc+cF/3Z56nzLV+c8NQag743dvo6ObheEfU9it0EUHDdyW1+89hBXIDsTQVCxu7c4rMV
58PDGIUm0OGk+qRNk/JPD3+sr3dO94jKERyyIuuXI84h+7ZYFp69z23L10P7nyg2kd/N+u5/9Fqp
vubW7HtuNOx1G7duFZN0pGg0vuHYXUU5YSSWKkcl2dfjpfDnRNh+3gKurAAZ+a3dVAEs7EtAX1/Z
eUhvzxwlZlyiijum87E+c8LurT5zHMG4eJ3MBymB9lUt0Us9ULBPvmgLKrQPA+M+0Y7h23tFOQbK
DlkShe9yjWIYRwPIyEzxt59t+7T0jfdEdp8fljEM3+0iMSXn+DyiHPru0oW+ORB2r4b2NOGzUgi5
mOF1RsQIWmF/tuAm6hB3M+x3Ow0syjwRcAjgmDXzkIqifK+NKEJrvSX8JPHsU2HE4pDorXa57zRu
jw6m6KtC3gmknMNzvbgqHPTULDk6Re+Yp15fsn8zpXQ/N1XVBTXS377VMwiqqtkeRP/25cEynorm
HMUTaifXlo3IaGBh506j7TIdvWwKP1QFL10cQg+LQnvdPt9f6qZBB4USWT2h4Lzyj4SuEJQnMlZ2
nebJYYTvgAxUdSzaST/FCeDg+/bkW3btSGDt51GVTQqZwa62NjI1dMlq/HEhjPQxaQ3x6GnoC83N
Avhm6vLnCjDHuRrr5WAu7a93Wzehj2OWih9Ah2TlmCM9bwZ6guR/tklfOUoo2h6MwsWHeW1/zJjv
ODFiVn5MEygwNb3ZQ61t3NCrH7B+bwWSi4WQkgENTTzaI2BI+mL80FnT3qDT7SNEUEHrit8LoJXu
8/VRmrTM8QqvHPw4dTof8XbzqLr9HhJha0F4Oy4klUQVQv9rK4YQlo2GxuAjX9MewxlHM4dDjQSS
l+6kdRtHVXY+aU0QrtAzWL1BCX+E2gxhczXzpmMIy9mhFKZ1qJEQOMZKae/Y21oao4QEDqyMmG8V
lo0lcudWrQ4+LPDlxVVwpHFfLR9rkJo7pm7YwvFnrxxzry1QxJbW58KQXdBWH8D8MbJM9EUP+5DN
ivOblpaH6J+VWSen1+fyPOuM+Qcx3Duf3SG2CjptEGhKtATcnVSYq+dsDu0PCIamCP0YFgr39y/R
5r6AhCQrBQlFRe36k9N3oxqU9wNigj2Ch6NJcNXG35Mo957vW9oonBAnwlAGwQCYQErV16am0Y28
RmNb1KruTtDvdccIJdeHuk3roGnj55R5qbOpmhN3V3WPLlTLj4xstTvfZ+Po8TsIIqi3kRCs355m
Zgx3yDkK1ZCjaMiYLIq/OieO1NZgXjFyft9f+cYeM6Ev6WlfsbvrrmqsJ2NdpJHw0WIcHhx3pF45
QqynWKGys7YNj8zgAPhz3AV547rdgcA6oLxZjH5po8OaMyOGpj3ylx65gM9oIRCZXh0vzQJDtyEZ
6d+/Uvr+IA2Av5PVGdefeLAZpU0ql25LEqmPbm78Liq7/GNsdy/ZhkMknQMECYcKleA1HLuBoqVU
EySc3bI2gqHP6u9L2CTvrsyCf6bJSJEZiQM6wtfrsZrcjMlNRx8WqeUxXYQI4jzRKJoqe/R9G2EK
tRqoMJh3AeS9jsEaxysLOjCjb9lx8WNYuvIxDz3jm4bG8WGsTQulGG06FL35/qoUi6SUQl1KA2q3
5u51FE4UiPPRL/JG8xm5IdaFqjCY435Pfm7TBzADImligPPg+a831Jwd+JYsOn8tWoEntK6ic1Gm
VTBl8XNfWdmX0UJsFV9U+EjgZkjJutV5IDfaOahbPoCwmgFzyb8H4cn170BE023cKhd+NStad8iX
jn4TTHjTS1wiEIqmLFKW9+/GRiIByI/5YaYo6e2uFSBh5rcRcKWp6zV9Qsd/NM4VM3NP7lyqwE5n
Gr0hfFH3jW5dE/lhaYQjvkfifL3OmVHCQbcG9pv86ZDbk/IN7c30y30rWw6OyFoeIEIxJsmvrTgp
IrJmG4OL6SMrgF21Oixz1nya9GpvwnxzFzk3PCMUjgA2XJvyojkdanSf/T50leiAqPrso8WMzrvW
/dtPxfgjV829EsDW+nivQFJwYuC7XJ0Ws4DOE15I4UPMMXEoh67y1cHWPw25tfcgby2QQrdUAZBd
hnXfLm+XUBdIGvutNsbug231SfKtQdXU+mFM8pWKKhTULV3ke52hrTsB+pSyAC6N12MVY4plNs0e
ogW/VsPuFBHE+/XYDach0aBoNpc9ho49e6v4PdTCyahT7CV1n/pqM8ZB3rQQ8c+ee4pGY49VbOsr
Wjr9IjrlIHvX5BWST2gc5mr0FTBsL2U4NfFhCM0h0Noq2emS7NlaHVNjYvw/04EBAEHRA5Ttvcdy
ph5WzfEeRn/TFMViWsuQVNFCvL4RUW80MEQCADDqwvrRD31yjEepw6XY75/ho8MLYoO2m8yp1yWJ
bPQUUemczUppvTPsdu5Zb0EBeFyP032XsuW44MOB5l1i32gsXK+KB8gtLX0cfQapTC0o2c9RTiHs
eeWtQ0g2wGmHngnw9cp1xVlCqd10CUpNO/lqKrlNV8FKH2vHjLrD0C1793vrcwFxoGUHG6bOwNP1
wlAr6yCsiQDMEqGdVHswT01ZWn44DfpO5WPTlMQ3wPm9MShCZzcq9SUk0FXnMsjSzPnOwRioCVjp
jqmtzwU6lxYJRVIyx9U2tqGrtxFclL4Xjt1DSW73rCi7QIrNBYElR3OBUJqG5/XewdC1uDE0Qn7F
FMU5teFS1+1xqA5JVWc7b9qWHwZl9v9srb4TdN+GmzoAGGAbyM+MMrlPjjK5v/qcwU60bRw/ZbTs
P5x6+nWwLAAvp94pg8Q3hbg8rftmSHFRlDaqfwutZYIr6t1wJyrY3MfXMVw52Azc5tqMlefpUAoO
PRPOafqg5ZH5GEdd155RQc//izHmsCRWQ2KQVx+tBeJVRXNNTjB2Zngwait+nPtWIdXT8PKH+35j
c2kAAuCnhKNIWw+MaBBYqWOWvsJQqk92KD4MzWQ8Rvkud9eWJfYO8UMwT3Ik4HoTQy11NIUZO7BD
eeSrS9g+zKr7Ix4rZQd2vJUakHuQQpKlm9RNry3ZS9PaZcIO1oiGvSgTzAJOpWfHIW2TYOx7FflD
JT8uU/5yfzO3KhmWDJEt+FsoYa57H9H/Ye88muRG0jT9V9rqjlposTY9BwARkZIimZQXGKVDK4f+
9fuA1dPDQMIyhjXXLauiFS2FhwMuPvEK21OyYiTL6hJzubVHdw4ra65OaT8kJ61XrFNemNOrph6S
D+gnRbct4ohLYOHVfqjiSp7sVBifcNYp7LvcjsvvvTHMP57/kLvvYe0NcIYjFbJdzE1f1qnmcf95
6mi9SeMRdG2uiG/ekHYXlvLeZUGPBpQFgMm1F3H+IqwSYmrjcCmVkYdALefD0ZazEig62IepuEiq
3pvaCm0h0gWZAOT0fLyu1BKukomrPZtREyvt9L25qMnHqnP/ThIIo5AW2pp7Inl5PhRbN6ZVydTs
JhU9pl5e+37EccoOEnT6f59avMpjEIkhBwS9a5t+VUmczrAwCP20NLpChKC7KvUEz5FVR/D55bH3
zkDBrXkXqBXwpucTGwYMDsyRKvGwNvCF3sBOL03qaIXAQTTzhvzT8wPuvTQqm1QNgGuRMGzOu8Fs
OtdI0h71MlO5FrmOIHQ5xAubtIsuXFJ71y7Sc6gcUDhYU5PzyZHMO9VsMlY1mMNDlmEgEZIODs6F
hb8zztpxhToGhZGe1OZecnQ5lwVitaE1GvG1VczNIY+a4uPzT253FDABwHDIs550WmH0FEMhEmqR
hZTVcahi/Vok+uid/nfjbNY6FRyQiVyBIdCsyZ/dqQa6FScX+nc/+fGb7gjVZoqdK5iCIHaz8nCV
TQaMvfqw1o14vrHzatL8qs45loYmzz6oXVJ9Hueq7a+MKtdIRvoYtr0JquTzWAp8XNTZkteaKpQ4
LOg5936Z4Cvqw9HqPrXYeCs+junJmy4pcz2M6pLiQqshaPpiaLNyPQZnY/CHqDSWoIdHm1FmSM1r
V5JKHNoqWx7bOW8viUTvbLiV7rcq/xOhUTM9X5OjPQIdM5cuFK6LbAAW528MuxquzCot/XScL/Gb
9lYN4SDr5iecfNtJyKLS9Gr0IELEcdPCH0e19Z2uri+lxzsBIaU5mLWE0hTEtpUHXTZFOtQq3Z62
hYimg/onWlPDqi6009KWaPiRFl1YqjuHCSwOhwY0BUjyu80NsNBZXIyOh6mi6XE1plP2IBnPhx9g
/n4ITzkc3wv6hquE5Pqcf4k9+5yqSmaKjuWaWRTAiuw9lin2hVhm722tLYBVl3Nl862r55dRakUf
dEWUNO0aVfkAsnRM/ZHqePj8Ft8rNK5hC637Vc+bS/R8HMvrMlPqbocCddKroe1O4tWQiyQPShy3
vzZyhAvTtFKM92Nbdm/GWJ2/pLataAdTy4bfdcRY0UCEb5R1zNWa9aduzK/TptmbAhvlyDGoXS1C
069AxP4ote4SOHpvxaAHt1qxcYTCkTufeDOqkxotAqQ+FbGPg0a3C4nZbPIjCUn1+ae8tyXWd0kO
QWkMdvH5WNkkslwaigw1qTjavS4cBzDjkCoVfuo4gT54qeLmPuJ/05fnR947ZCihcsoAceSy2GRn
s8xbHG6mLowtNc79ucuL0M4t9aXmCTuAmT4fnx9w97GuXiog+W16G5tTLbYU11SUgTAi1zNfwTgR
aWWU/Wtbry+s3d25EWCuBH6qcVvRhbywFTMbrS6sOrO7dsbcDiIrHk6DXffX1qqB/DemBpAXJTiQ
A7Q6zt9iS1WYyJYzxpRDdBtXiuEXiafdGLF2qcmxNzUazCDPEUFd3ZHOhxrQKuoGlAOgEEvr1A9z
GuBAlRwdGXXvFMa/ELf83FfbOxjU1mrPCKaRQTcDDs6IyiksiIImT1AMvev53TTd1lO5CH8s5PS2
XMz5q6E0XKw0buMH28jKSxtlb/X8+jE2m5L6nDQFdfhw4LGgjA9xE71gCzWUWPyNG4PjDqTLT9mE
LQYkjo2hsQc4NAi29UFilhoozlQiQzWZh+cXzt5ZjhTwuv8M8GTbm15TxxSNNDLgeFayINP18Y7S
q/rh+VF+nljbd4g5GlURCiorImrzDl0M4yZl6mHBVo59SEcN56LEbUJQ/1CNbXe8s4y0uotL8HlV
MZnXRia6E0TTtvApf03dsc16B04DRZcT2O/qsYws67ojf74Qj/9Evz/5rNYqL4/6Jwt9c19jewRN
ogVBkept9z0TznCSS6mp9Hs6E0KtLJSwyBw5nHQ9ax/B53sfYtPIjoNVpp+T2tCKwMIttQ7berxk
hba3Cmlikk5qvC6SyvMHWda0OjVq4EBTWycJmjFyr8BsWp8kdNsLh8pOzYIBACHRUUD+YatsXlHT
lCKa2XiOQYI8FQIr0tEOlgRoDoJJ3zr42Vf1lFw6PXcmCd0JWDECBRDjnuz4tloWAjgKukOL9XbX
TGx0KyWoCzVjcrMLJ8zOPFGOhu7NCUPbdstFNdF7HQcXLlIauaZv94irl+bo+GNTl/fAfvVjkqkf
9WmUF9KL3XmuEm+EFtz2W6yOIyv4ozn0JMqUI0gTqzg0SFue1MG9JMGwd4pShV8x1CRnCJyvn+WX
6KWEuTQbWsNGL43kqpl73S+duve9NDUDpXOdQIvk+FooHDHKmGA9YMy/bevEyLQwYf0i/kYCsT3J
IxBQcUfrC2fU+nZxu+ZOp3Ptl/3Fdt/+fEnZQGys9h/mZhc7btqAyqcMOyya8tIqhfUAB8y98Ubc
U9S4zXCFm52wQEred4zZObhpdOnK2ImtiKr+/Rm2iFcXAgfpCHLytS7bD5NKU9rGc+QNegflzTgl
3muZFtnv5wDEpjSn2TfkOdtdKyMvVooC+Mggh9FHcUO/jQhbL4yyEwWs1AZaVhQTVg+X8+UkEGkF
QMwoGq4OjyJOqzRozM55sYyzeohiKjUXTqOdmwru79pWpba19vvPR1TVRPaRVHmYZjwvfuG1auXr
sWd+f/6u2tuUv46ziW+gDMYNuAUKhFZdH8epiA5NDfJmLMbmggrY7pR0UD6YmZAcbgPSXBOLUK2e
/YAqYphioRDAub4k67i3CtFfRV2GpYjJyKbAZBuoV9Ypr6o3CfOFHq2xL06F/dw2YcxZe4Wd6iUy
1u5TRMln1Tjjz22bx7Ur1Dr7nxXdqrxRZwStOwsrMkwU4gvH9+5SXAsH4J4Rr9zm19oCbKLr6FvZ
FVroZS09PF5dzjcId3koSinf/I0VskoUGfBRAPxvVuLooiONZzXHdmMUKMsOZpAWU/dg6NEld7rd
x4jsC5VI4kEy+/NFr82Lq8xrT06T2N/FuFSHjZu6B6cyLhG394bCwAqldf6jVL3ekr9cEGaLkrym
rIdVUzXv+mYRn7D0sO7GUosen3+Ae+t+jeRXjjgCJdsLlzy+c/pxbSepqfsIhTp/p6BdcGFd7E6I
MhhZLeJw5O3nE+pUBapJx41HFU854u7R+GPW1ldjqUYXzqa9JQi7BBQzWg/oN25WhMClZNJcLvI6
78URrXXlKm/T7HEx+vaITFd04eDY29LABJjUqmHDYzyfWgsVXeBWQIJgTk1Y96r3EgvgyXepehyS
2IhDxV6iL8+/tb3nyfuiGgoKiYhlc6PaqVLXEx4poSgy9xGa/+gLra9voxFF9eeH2ovIfhlqm5WQ
O2cNNtsEgG5cTMckTpQXeeUotW+PsRc4nVXcT7gNSwCmmhc+P/jey+TeRMqU2IGS+WbdLHWamLUC
Tnv1Dron23yZW60aqvq83Cd6bF2Y695mANQFy2Ct9IBvP3+XOm6JqMKOwMJNFbKQaU1HRaq/L+uE
yRrp3cot46Tchn9dNBC6j0oX9iLWrjW3xtQmuyjrtLcuWY+rNB1lCKBk53OJIzSc8P5iXS79DEZn
ng9pTsm4ay39aGQGrh4x0tTPv6/dBwhwjU4JsCdAs+eDZnqBE6+kTAh0LzvVHTYUUEIuNdf2RuEI
ZtlTkgT1sVkVEQIghp3kNDamogZGgL/M3EXF4fm57O0xwlU0S0Cfkyqva/OXQ3ha4OBaAws/RaPz
fZKWE2bi9Sx8J7P/TkC10tRginKzPHGApl7t5L1NQcOpXeuYWlUBs8a9xPra203EopyMBjRmApDz
GXF7amncqxCElK5Dad1cAwGrONVFVlw7TiUu7N69qjFRAIiZFazAmJt7jHaeCvACBuVS2WA0k8U7
5Upi35nKEh/GCBi/sdTWsVlSxe8yu8StzoxOi45J/PPvcm/mdJpXew8k4mghnc+8G4dRz51xDGkr
9d8MM0+DAqgL7mfYUGgiNT8+P97e2kHPbHUSweEYPsD5eJODxUbfMV6pd9WVY8bVwTbr9v1gzOMF
TPXeZqAzukInUFCwt1drmUSz643w2uKp9Y7Ck9nbERPV0+9PCBEqoiyEAwkkNxPS8jw2tAkqVB3p
il9qqQhnxSV6Vby/wWWDmgOXjZWzympszpCqHWOQd+h7pXYX+akVVX6jRcNjPo/zhe7JzhlJC4G+
ObAdZDy3BXeZScpj3iolFlv20Uhl6c95PR5RSWuhMzhuQFv2kkzhzoW6WnuSPqHav9oSnK+NIeqT
3NW6EfEFJf2kp65xVbVDHxiyzX7MRrvAFE1ee1FvXFgpO4uSth5IQ7rbpP7bTnoN/IFuHvzAQUn0
I537b3JorSs1FReikydLkmLRSn4Ej0AzHare+QztIe/rJIkpusW5DGYJUKCi6frw/JJ8sqfXUbjd
eHFAk2gGnY8SZ01J9T5nlKEfb2yQNS9KrEKOBIcP8aD8tsb5OhyCDHDQWS+kb+fDidwY26GmvlbF
rntS1L4NlcFMMWfVjN/dbDQOCQ0QoeIA4U7YhiEzHcyo6uqw8ab+xvSKJZRzWtyitnUpMF9/1VmB
laGI/WlUIswL5mEzlNqJwilE3QBzGFcvidryndbOjnOpeFcRCF8f9Zbmuqb47Y/e9Ntafuvw5ISI
oEImo8B4/lAL5L2qRAL+KRA8OlApax7qYuWWEoqFbdnQ+GrnS0HKk32wDkqzdMXvcxVs51yrLbZi
hWjC1e8okDDSj5WCt6eRROL4/BrdHYqcG0AbhXCWz/n87IUrV1pGHTqLs5xkqnO22ATrdevMFy7b
J2cZsyJ4QGuSUvlqynM+1OpfZQPuqEPVE2vL3ojkRz0u+8kXtam8rozOeg0tI377/Ax39jqAjBUv
sGaRIGPPh234KO0otDqctAq5gnkguhBV9zee4zotkh2ub+DS56OMWPOS+rJOyqErT4al6KGbuJrf
jcI7/I0JrRgBjjBKpFtTWzE7imdGTEhXnfrBKNikVNNs5IaeH2dvaVBvAsPJZYdu+nZKHaXuODdr
BL6S4uA26Y+p9wCmDN6lvtLeSCs5D9E+JkQt//zhoTPsKZRJqtDWFvfKBbTiN6mn3g2pVf/uFcMi
pH/FOwL3sIJGz4cSLBJldKiMWHUyYuU8qid3mbhLpZlfP//8do5/GiIQ3lkUcGS2TEuWQDIgYl6G
orL7xpdzrqb3OjHedYYocRLUjlt//P0haQ6A+KJC+LQ/j0GckTBBPFDlmBygj5p+KqfF1/DOPpWu
e6lJvrelfx1vEylMecTLHLAHtXrNDKq6U4J00udrt48M9Bri+FQ32SWlo/UVbW8EShksfo0b74lN
Scl1bUm1KUNdKcsDNXE1yKmo3Lb50iJ0qtd3AkWKwJhs/cLOezpdeKSrfQjpIyx4ZzNdJ7Fau245
wUqkxq5zsRjh2MH5GETevVGzsbl2dLbK8+/06eZYyauUGEiR4dFtxe88HeBKMyDQwJ8GfYhSuZnI
I3wdhYjfPsRYrfxLOQORJYY73xx9RWTGWqbRmk/WOzlMsz9ZUfGmaJ36wub4KXJ//hYRAoVbQt8O
kAVU5POxUsvOlYWZgchcugSrCemmfqlU2cd8KisYgRgFB40sRBf0kybvgZtz2WZQz3TuKpF8tKMM
UQXXBBp74eB7emOQVBMWclBAfXG3G7cZqqbITJvHoBjpm5TiXKBitfL2+ff69Hig0wQ2AmFrSgRo
Sp0/APwiuzx2CWxSVYctniiWT/fYe+yz+oM+du6F9uHepBiQPJ1KAbDpdZn9UixYZrs1GyqcoWt3
5rGFAt68xJvcvqRtuDetlUAL1xMRkyfVTerb5cLCaSAfNwiPdXGe+eBMhV96UryQvXKpov9U3xAW
D0k8Gt1gg1i6m1WLrJNKyY1V66axuJ7EVL0wq7m6slleh9m0lMzXJ125hz1iPjpzBIsQMS15H/Ve
/zGzPRlGmVe9T0vXvpWdcG87mdo/zKKy3tZNbOKmm4qHvNYS2lfNRTDO09OMT48591qcReZhywBx
IlJmw0xaeLhd6fiKl6mvm0XPbwzMN194TqfeldZsfJg1xbuQXO69KoALKzqN4M/cNslm9LcmdzAI
rTvzRz8J74W3NOUhcc13LfjfS1XFveGAHAGLo+O4ApjPV6BRJl6ktokMZ5yKvpWKNV31uGCgBWG4
fl+Yl4o7OwfnT1Ezh1OTIGZbd0hK2yy7QWkR6tCHF3HXaj7VU/O6dsdLosM7FwNDrVkeGQC512Zz
qWbcqRlmOaG02mE5uk1fH0qVHOFGAA6/yQ3phlIkyYXK/s7aAV5DFZNTlJrmtgujjVQc6NbKMM1F
9FaaMPVOEPXkdGsZs1tTP5XZx6RNu5NWgxA8Pn+Are9rc4ITYVIjXhtA3AubImcpo9yVld6G6tj3
H9LeREzdLaa7VhtjFNd64x2aBCUeEfqYPMxldmn8vdnDWwCaR5mV3tq63n450Ty5RBCvpQxbMWcf
avw2fCdO4uvGUUTgJunyONf9eFVXzqWOw87KWl3XSUd59NzMm5QCAqGldVMvw9pVnLCxR/FKV0V8
C2Qhf/38Q94dimoMTey1QrmF8HQwo+mbVEjAlDgYF4sw/R74XlAkYLyfH2pnf1LrWfVm3LUkum2N
Vr0GRx/1jbBXsaM5LUo7dtzIFhBPrZuLg9TjS4nu80MCoDp/hW5q4MaExCfOyQ7dUduNErJBy1aC
ZFHmu0Fa0+/ydFHK++9JgkY4H7Fx7DlVlKgFrL4sobBbukLdvNxZmXHpUNid3Lo36fr+VL46H2pU
pJZEZoZQazYY7xOvz++WoVawpp4TEFK5Z796/gXubQiMRShmk4RyEm3mVsd2rS4JIqax3id+VJXV
tTck3xM9aV9BgZ5vHGl5L1BBuMTu2YktKFWAJF39OehObeJiNA6kNJK2DaM+s6EUFm2AuNbvZ4mw
0qjArGigtZW+OWTnpugNmzQ7FGr9uSrz5d7QtAi65twdnn+QO5sO9z5apVS4kOfYFkClrKtFDKRR
doTDJNp8TTiOeEUge3sJ9bNziBL9MC16eVCStz17c9Z0CaqyCFvD6GUwaWlz2/bQ/xAGUuSNi5LW
u3gYy5vSLLO7tAdg9/xcn2Kf1hYV41PgIiNm858v08V1BqdcsQn88glL3/HbMFDFa5TKPLUGhRot
tt2DIP7xy872TkTrl4wMd3YKdEpSVoIQPsMTWbFUnacuwbrdLMb8aKfm+HJsPODJ0yEpvPzq+Rnv
rNafVUvI5mwVsJHnE0YOXU5RxoQRr4hv88qO3w69TC6MsrMZGeVn0Um1SLQ3d0Tea7FDyMGcsBD+
OKiZ7XtG0dx7Tl3fZhgfPBCz1ER9y6VzZ29JEdLBN+cwQPpqk1jMkzvHY6tSBBCadRW3tRuWKa0k
kaTjlUykQk9N08NpMaqj4075u+cf797LhGpMM2vtp1HAPH+8eprlUW1SE0g1Y+HIcT40hBVHlGx/
qEqsX8jV9rYq7R7OO8CKhLGblwmSx4zLhENhYdlMfiVLeaOXWfJioep/Yas8faV03RmFjotO3LUl
x1au16ZDgxybN0bz69i2oqDASsMHtWedkG6vQ5FEMKAiPsjzz1R7Os01oyKtNxELAne6eadNJGQf
i1qGjiUw+stiKznovdJy0OIDnvvqrJtXzjJaB0cZ3OagOnN2kkMZZcesik1f7Zo29RW7MFAIVOD8
DObYfb7wIddnfR4QgvulQAHTk4oh4dH5m3dtkVbJiJBoO4n5Vl/Wm6jPKr/vphIBLLe7W+wHWvqh
J8wx9tXJtq4So/1tCBsJBjgeJI5WDjqtkPOPgbSEXQvRI39VGfZ1pwwfhcTKax7M/Kghg3pIo+VS
rfTpooeqvbJFVn0qiDjr13+JRcWiV4mIJCwnHGnSg7JMg+bn6GiqJ9DrKEJ6XTunp+cf+NNFQexr
0qYD1kPXbJu/ASpzjLwn1e5xIAloPopgGuzopUxz60L14Cdi4fzdOiSnJsclFzCdkM277We2hFcg
RRUpnYmTURMViy8jw9N9rY7Hmy5BlfyEP2RT+cYIFiYYSnv6srTKYBw8I0XcRV0s997t27YIFKcf
Po56izOF4s7uO9Rw6/mI+bDofFmq8mU15Hj6Pf+4nr4j3o3FA0NIYu1sbqIUkL1VlKcsyj7N1cAc
bScAFaX8EFWcQ5ccisfnx9t5PWQnhBAUuai7bLMznJP59U7Whk5qChs9zNp7vSB5+NhaI4/twmBP
DydAa+SC9HA4ePmf8xVYZ2lqza2Dy3muVs19phuR9XHMRvzrkdAo3BegXqzRV/Dj7UIlV3CetIo+
jY4OffP0mI+rUPXc5vV7nf6h9KvK1mPfVav4XhQJFfJ+iCPKJcrywuiLAfsFr/beNjUsbp86GiYM
0eg6r9KljB+Xfql1X3UQoD9GqRW/dCK3vxtdRRVhVREP+U0e00bOcgO5RBCEsjqAMrJwL47A9gWj
0lsW7uXY/l0NML/mYKrHOTkucZli9wiBVtwUWd4bflYhXh54+aTCCUMPzrvF30WkmGUn6XDslMbt
bwcivPhDC94T5wK9Ezragx7at4ZQo1fGlGn1FSpleGKUWt46FMVs99NSI4L0V371f75O/1d8r179
tVvkf/4Hf/9a1XObCODp53/9z/vka1vJ6kf3H+uP/fvbNt/1sv5evuna79+7+8/19jvPfpDf/6/x
w8/d57O/HMou6ebX/fd2fvgu+7z7OQifdP3O/+kX//H9528hU/7+zz++Vn3JMfXwXSRV+ce/vnT9
7Z9/cBn+slrX3/+vL774XPBzD1XxuUy4Tf76Zf/+ie+fZccPe38S1INFQWoZwVNA4n/8Y/z+8yvq
n6BhqMAi7UHOhh3EH/8oq7aL//mH6fIlaCb08Gknkniw+WTV//yS8Sfnv6tyEuNK6KwQ5v+a+dk7
+u939o+yL15VSdnJf/4BGoaN88vJR+oGEgFqHpgx2kacG+cby60UtLABtwR1JBZEdpekr8K65qK+
shWQk68Grc1mutJyEcVDnQxV/iKfzFTX/TYdo7ELFxBG2rcYmGJx3aHxl1512qB5LHytKA4eQQOA
cZHGES0TVTEPlUue9nma82QO7FxozUtngZt3N6vTolx1wIfz1O/RJY8fibV65R7OuYmwpVHkVUUm
a4qWk83Rroa0Frb0h6rSnGtExuQDNfT5tnL78rXRJ3K5TvrMfM8jx2sMpJoljjMOpmxXiXN2L5yp
QQAbGf3ii8Xx0IPNM8oxuos41UYsvADcqG/V2cijF42rzvUpRrLWPszJLHW/iSLqBS45p4lSR1x+
NOMisoHWDsN0VZIyQ8xLvRzFWburOxo3RpeFy9S0i58qQLLZjqvdr6sg+3YsqLEoR4GXBs0XKUdx
n3eed18YU/GmzpJlOLYwfO/UHLkqaulD3PtMIfnUdUv3AGA91/0ZlywtUIbSOM4tUj6HYlRa82im
WRKHBoCXGXK9GMicyXSH/B4D7PFDna59VXJbB09x0Saab/UKlQLR9+Z3Krbzuyx2QxF5gMkpbZoM
K+zX+dRWxDqFY/ptZ4soaBJNfEPuMUtPSqQ8FLmKbHpuSvk5yokY0cspgtX05i7uzOU9uvC+0zQB
EiiivgHubTWBHJr2dlQTUw8TJJ7edmWUXte1m99T++xfO4U+He1BfXQbW32fZ2nxRRgL0uzJlAdD
YeRfVavUhN8UZYHaapZ6L53MQl4ympF6DzWtt27VdEo/5bJl9TjpFCHoj/kr0xon94dR1rhKD9ri
PPbxDB+mTBDCa6JS5XG3zqSHbZVXbwokHNRD6w31iTsRpneTGSVPi5V7vyhrTCSWWBV+PDSL6deW
2ivHBp5k7lt6NiaBkGI+LE1NmoCon9IEpZZ1V63VG3hh6EX3MEG5730tcav3fdcsUFaSbHlrjnk7
BGOiJVbQmbiWY3tgly+qRKGzok5uT0k2HtrHskmSb66eWIhFG+nwfqRc2IRdbcyPvbQdFILbyIY+
SZ9EuZoTgMOEOC3KMl4cv22ZfIwGPhqHp2iK+zScxrn+0UiRu6g1tOlrEClGB5hBKq9B/qTOIZ3M
yPFdaecqD3rIP44DfS5YVBWvQlcq7bboUhn7pVCSb1Gld/NdF2cjZITEsF8D/hBvPeD3bTDYaXRS
rNj9bA2554WtlO67pCtl4+MrFj+orlCGAyLr6ctcOFHrD21bfiliRWD83PM1X+bOxBN3hvFOECY9
JnlaPbS9QwRmOlK/zkovGgNrMOV7BRhFd+c0/Xw1VKapoD0QefdJkVsVArNNOoVq0bfqwWyyIQvM
wlZfukodeTiHZtngo0Zb9zd6YyKc6PSK/FaPyvi9AjaWX5dd5olXVk1/zV80dY4OXsf59mWJLL0N
pKWXnwSfAekUuzeWO2UplCiYZqXVgtgosq+uQH3o2Gp1bQd9ojhvu2konEDXS6fH46xqf3Lisrea
jQFI2BV98X7yjEEL2iV1v7blXL5yx1xLUWTG0f4ANpIcuOjjqAwUrVEYPDKlP3t5/eh0Q0yOMrpq
flRwgPmhO1PZHLKirj7YQnTypnOHrggaA5X3UlSTe6wtbVmC2o5kfJD4hrvHzs5i6VMca1A3Tsc5
8m17ct8auuJ5vsjngiBMG4oXsYHU3jG2Bv0qmlLdBCs/pa+aGq4Zh08evY5yhaKaaZTNK3p44oMN
ajMOoPB54opBhymYVTOKrmVs6HNg8dpI8QxvTg6NblRxaDZR/rlQR8MJWpDdbdiwuc2gjt00PwJJ
iJrAVmtrDYoa+dpegE+iI1LZNE9iNPQCMwUORqSfKze1WdVTwLZevjqRcN9Wet99XwrQ77mjj0Ug
cY34JNMB/ppW2VUU8MD57PaoLCJsEeF5A+cGKbJWB28aLp42OL6R1fObsc+s9IS5dZb76eyULZ3R
AhVspR0Sy9e9MiqORuUiHZHFXvmOtza0gSWq6JsLUGTinS6DCFqDwzZw+JRv4aS2t33iztIvpmVG
r2OkRXiqZaY+iKV0p4NbGG0Z1KnZX8+jowNAoYXysHhybP0pSuVCRDyI92hHi5fO3I55UM/6EPut
K1s3UKdqwb1t9NTQNQQpWKmNy7dciPEmcSBA+P0stSmAMt31wbwU3WviBb0OuHMpipST8VGzOwHN
qfOwbIpHt/V8d/HM930+aw+Yck6cEhLFJB9/BsRAtLKP/Tq16NipeiXsY6zYeROMnkIXTS0N9bPq
mHS5pDmWve+Whf2qnDHb8pe+MeUdLmG14RtoIb1SMj5O0JLNoyQkdPmuR/b4NW5VrnLkVlMTfzYS
7S1XV5XdWEOvc+/R2IItkhgUsNsM5Xv0gXrVl9zI9bES7RyHKD/1fCNyGB8Wd+iLQ22bygtk7BdU
WgqajUHREMeHTmG7P8BMVKMfN9WigLHuAdJaiuy/8jui/IDDgv5RmHHyCrpKYhzysdbZX/Gi3RQo
BzeBW8dOFEaulbwBPhBHLHneyMEkiGhDfSnlbRTNtuELoHtOEM8cmn6vqdmXxZrSF82kY8lrVnAQ
uS94i2Gdlt1rraRvTGKhDac0l24TzJPdmH7lzjYXcqSnle9C856CWETZB82IpgTagtXckYRj8BM5
lEaDolM4wNH/dN5bFZw2bihpvMUnXVtO9LKQHi87ZemPcpzanNNbxubBXJIRqEXNSCihp1Xn9+Zc
LldVWWOoa7Np6FHHo/VIs6Qy6GLy/IMpjb1XqWckw8EhWzHvJt0W0wHQst4frJa82h9tYma8+wb9
S69MpUaMEbmfZSbEJ9pXWnOTWdTnuOfzrvAzVyoPuVa1WRi7MQ37tENJ5ahlqen6ejP0r+NYacUN
9pKKc12YvT3cIfO9bqUZMFrNlZDeaUjKTn6fDJYaVG47K8CeBu0Bt0DjgQpw9mkkKex8vZLpyer7
Ij3WhQsEN6krVmvuWBkBh1rK8lgkpK1IxXSis+6JWJFepPqf2XcL5tDzSwPFjOWgpLnufHGQWeey
IcF3+zeLR3yEQOSkqc6dEHKI3xEwp/kpUqNyvIOXY3g35qJU1YNsazkeUYsZcfYaXTRwY+yEo69W
0mbx0ZrQjH6E1+w1yA1Es/lgYOynB52mLvoFf1wSmfMcA3rb+mIsciBQMVspnijVFbtOWxEWfPne
bLMEkUGn+PpL1vWv3ObXXGZb6kefXcOABcg/CRtKPNsagdfWpVS6JoMVO80lUUY+vdGcjrOTkDPF
kUsDPGXXVZoGs0GIqLZjE0ZO0v5VGfn/mfAfmDj/8k6eZMLXX7/nn8tvv2bCP3/ir0xY0Yw/1xQY
RPUqBK1TvP+vVFjRzT9ZHCsnfy0oOSCH/p0L286fNKNN1GURmYW/uGIa/5UL28afSCIAIOZn9J85
7O/kwucoB8ReYTLxzyo6jFGcuWVizu1soexYcd5U8cu2qqipps10atyJkvi85EGu1peaGedFu3VM
iPeUcle25CoAuynaQTmKySNreWgdmXwexqk8aqP2Gizj8Arw5iV+3XnN7q/hkCxFhwf+EVW0bTtB
7bjxjEZim+iZJ2nWtd/qSx6qaW2Hv7z5nd24OxQyJ0CTGe2JYWPU57iTaJk8CE1RJx+xA8s3+zny
fLUys8Pzg533hP41L0BfoHhXRt/2Mcqipdag4X9EHJ4Rbrb9KaH69qlJs+INN5Ydtrle/z/2zmPJ
biNt0/cye3TAmy1wcExZFsvQbBAsksqEz4RN4OrnOeqZ+FuUQoqe9WwUipCKxToFZH7fa9fUDefh
Hkr7n7jbv/o1cvJgkCRmAFXsL/zFYl8LpxpryEUYt7eKmGXsp8NwN+3sUdTqeP8Ah/7l94NWhRGC
1+Sl+SNowy6jXJfhLt+LQn+Md63vQ+Mtt8zz8W3SWP9P3+5qFMC0AgP/C/gKM52sgfBpKiUn6pBY
zXWr7N1s5FE7r0n8TxTmX/14RHPA8QGB8eZf//t/0A3jpsqOkWHIyTIMjxNtdR/stQEPcYV+XF3v
vxO84ETAvQXzhVGTEwiV9i+/viZghfZrQ5totfsf6lFWx5HkTvriu/LL3z+pv1jy/vy9fiFOE3cF
OCeGIEfQMyKVnruMxturoqDsUgti50EI9wNifvMUF9b8oFbj3xXsn/8Iqf/hUv73X+Tq6KXHiwqm
K474hw95pVK1oSGDDzlpuwOq+7VPE1neLrNe3//+h74+H/+DMf7+rbj40Upz6CP1+ZUs5tJWItil
zgOZbCntaAMNro55nra+SbJxWr8LvrDNpdDF8e+/9a8nA5o1QoDgNK9Vu+iofoE3lVPTIaZFm7dv
ZW49+G42f7ZOGHL35//yG3HScbnxs0CHc4JcZ6D/eGaFP81gX7HM67WO0573KJuKSMssiiwvbxMR
XeJaejmpAuNnNTXz6e+//58+YwYrLDXAzAQEusGvoo6FZN3S6geR+81S3noytM97MJu7WIo608L5
sUrS19gLo//y7GVk47KEOuZZwg3/ayDt3BDJpUfZ5EvTDWe+Cd6XJK5uNr3ZFLcRp0+C9HLSEGas
34U+//3P/adf8DWZ6hq6y5V2pSav//0/PnedsHpUv0MSe7AfXWDB1CuoE/PUFDq52xCTFntb0Kfh
NMXnnvGi/4fT8c+fPMMmWhyun2t0UvTLYTwSPmDLSavcjAokM65+lH7vZfTHdycSz0mpSLrkuDr2
8A/P9l9/Y2gxuEuieX+VZapyFk7IfpqHKGyOSdIneW013Wm3ve5BoFh8Naz7sbTLf7jbrz/RH95n
AsL5hiigmchgIn45wwC2HKfc4j6Pqng8WGZTRztuxwxJaEMaMc8/CqN/smj/xU8LGMg7jGqdS+9X
B+waWnRrDFufd9qIO6IPguMYustFtUmUmdFlDYvH+LlL0A78/SP25+/M/Blf2w3IyL6GU/3xEaNG
LjKjvba514JrF7XVfxF2/aY23zvHs+9ddgT8jbCDfxDz/XoNkiiE0feq/fSwx8LP/PH7rq62mp4r
IQ/0EGXVGjs5JLNHw4735IjEuvz9j/lLOjqnx/WyxVhzvRCI7vhVjFn2lpvoaiRyuXL2b0tZOofI
hfOmdHe18S0Vw11hRaJM1VLJO8Eqeh9Zlvc+zfGQ6xIl/OJvCJBXNb5Y/rCcSzf5pyrpPz16vOPo
cblGUItiPfrlPK+3cpBVgYc2VBLsbAnFwU9W1PBYys+WkUvGWTSd/uGTcX+/J/7wyMP/X92u15mL
KfNX9WgUF3oSjROyL5quzeyADrCvDqUKzW9+PbX6IUoodb9rTWnZt2KipRgdRrWHpyWQXnNS++pW
J7Ma0zzTKLYPQYrW1fap3Snc8utczLb9QOum7zwXcm5BJIfxCkPqPvBuMFnJ8Vz4oO5fF3fru7Mt
ahopt3EbrCmtelvYeRs1xX4TgyM35xlF0ZptrhonEleapn3wVg9kRO9t+KmYRinulb8M6lD03lZm
tSipD6zIJHhHtLK5N5YUy9sOy2VnitaLPu141MHgXL1/FJ6Z60waj+egdevaz43X+C5xrH3xQXuy
EaiGGA6PpKxt9sscr/7Pmqbbcxd02+dNmG7I4m3ogmxeEgGUHdplFrVTTOa3WqlaLxKr+7BLb50v
pE8BPioSRJd83JV1pzkExNGa2vFb4i+eAlMe1lNLJOZ20aKK4Bp2Kn5OUBnbZzT39tOgI12mwx4U
X7d11cuNGAjvSxczRA8mNpY4rOxCLQhBEahTnRSAtjxGaKqJMbT6Qx83HWzNwv+bm9KtT4O7Eew+
lu74rRvagXjdyJre0H2MbjZU7eYRIDcIc6nGynwzJOk9zKQ8rkfyRorlEXJQ11k5Kzkfy5KMoQxw
6RoeE8bWpZnK4M7Z9ZRK/jyduQTyP3S77H9D94Ht0h3wEF+20AJv5ecuVbavchfnIi7dC7TI3t0h
nJPbYZa20jRg2FZut3VinYYgmMTRQXSMCQkPlw8ou4X+YShE+BA1KF+A4SZdHlTooO9J4gXbl1zd
q3xBytg9rqGJ6pvSrwRUhbWNRy59r8grhjpx8trWrAdnk32d2+O23hpfzDKHrhHTJRzbbslA4wDM
G8ba+ZKAm5dHd1PFz4QCnodwtO0pqxJI1zz2LJFgg9qXF08NEAqlUgzi7epKndaTVbSHIlx6KEDf
LXN/mJwOObCHZMcfvfrF68hXz4ZhKgS292I6ens59R/dubKaAyZBUT1BEoy5G9SmvbW3vWxPJKZM
8SPdmfFy8dghH6ALPHGrGbeeDfHGVop/s49ye7OL+FlN3XCn4HGR/cgIn603rFt8mKpldjLy30SX
dqDIw2nYnPVkd7SfnObALz74JPy2ZyYIYNZGVQuvkx41g3Cr7AX3UAgUKg2g5KHASPnqjEnxxn0G
UQGlGNMzkhTJh9kU1NGGU0j1eds0Hg0DygWmrsTWv4di5I5iQrX8lJhYBCWdXenlg3SKyn5yUcno
HJCjefJdEVonr7fVESSta3MC5PuJj8Oekw+bCnXygcUn0ZkaS0/dr1FknnvlOvVNQt3OXUkm+5C7
W919pxy+XjPA1oXW4bgvLh3AJM3ajGxVlpQOIHZAjipkS2OD89eBnq2sKDzTH7qknbe87RtUO2wc
C6EWHOY/qsm191zssXtvNYR4HMgskedlA7FJJ+DYxwm7GtRF+UHKQXtZSZQwRvWA5Um2fjRldtMF
SQb06gyf4B1DmU5q7JbjUqsJwY+OJvk4o/Ytc2eQSt7QB6KmC2VovOayxyeP9X65Vnm6zboeg005
9qFpk+BhRr+4vcIJ+gsjCFrAUzXh2/roBzpYDn5jT8CKWxD/bG0iJtIS2r/PSzIOvTQcSFox1bi0
2eSp/Xmqr9EdYeeY416PFjX2azS7RNqudgxQHTkdMrFkLyA0pbIvblVVj92muubQ0PDpPc62P79F
9hBRAGHP6xM0mXwpwPE/w3+zYS1oCOyUrag4107jzmm4FJZMpalVklJ74JcHyq58nYeRoc1hIzw4
PCytBZtTLCWacE+vUF3hVnavtSiCLS+LrvoQDlWXpL2WG/QL7dPgATpunw24PgfoFjrPUdeJ7yP8
uMoYEMHNwgHpTb0xT1560PrtAjVfi2MnEgSc0CKUK/lJHR/X/iqcDMdy5jqKS/ETIk0PYOwUb570
5ESviSklHe6rU3scjFT5plFbLHvWBvs8p6rZTmacuptwLrodiKmYnpXpqzIdpbXe7piHVLpVRUO2
92TEftoKt2mzjhytz8O47791aC2q3KnQy5/nvYizcZzdICs7qUTaboOxUgCktjzySHEsCXev7vdk
wGrlroX1k/yS6alV7aYuG73JOSYCnyvVUXab+mgm+1Ratgsw7/mUhNR4iw6eV8Qa/RjFO+k6eoHJ
mM64ieau32D7jQMdH69DsKTy6jNK/XZBGyBKhg7ej819Xwn3uMMDlbwHMqj1UZouifH+Nfq4qcFA
4PctaWR1Uu7vwllo+OyVTRaQCCmfP9RWFD5qVxMfmfThgrLWrmPJf9xQq0y0M6D+leON7Psfwmes
yL2ojx5QJI0vk2nrb7No5M0YEFJ82NfeFxnTSfcOf6/QPy6+uOcWJN20Xrbovfc1ihnKclWcmdml
pnVKGmjwrW4nQp32uLbvykkHY15tw3jvO+X+clXnfGkg6+ZU7mM8PG/RWiQnRXAt0hGB4ATmPw5P
1hw78rUd9vqxpxNyzai7QXNuBddc88Vq6u9b72+XIRRzmBdh4bWnpRfJy8Zj7R+aiuj5dBqv4Mte
I2YcwqX+XhSVblPloElOxzis15t+Mdc512P0QZel63RlhLtFVzc3cEU0gx/XPalv7MkxX9B6umcV
18QjoNlmWGj4hbdEhHedlS9OLF6FiZaj63O45KssnJ/FZK9b1luTopKx4fg1ZRnI8x4RgMsrb8cm
HS1pQ2V10dYcmJjim76zJjvbB1s8Kb/htzXGDtxd5EBz3qO2Hkc06Srmxxq8RNDvEFdz5jdOJ07I
B6j7MijI1S1toV3JIbu436grhW5tjeH0asKh888aD3WXJ7zQNn7sZZNHdxZqu9G0Kb+tvUqTIn5n
mvQ9vCpBSUumBKbyJsvjT7RlFhj1aaFt563zkS2mYuhFDXIYjVW6QEy+EuLS5/5Sxi8dTaIDTaLo
dW4k8/ePlUEUQCiU7ktnLeJlW7uxZ8Bv2k+76lf14xrtdkr8afeOOAJNe98VYdWkS7KKMtsb19RM
t9gT78ZdVneYIgL1uASDviHYeFFHFSH5SRF2eOtlj8nBTZN2a8+71YZN2tdgRmmzeGaC6lzC7oa6
UQQJYaRAFqwVUUxWm7IZjrKYrPZhWOxFHmNrlHu2huMyn9WqjUr12NTyvImKMlajfb+9NCqGmRb4
QJwMAG790qDJiFIjuyG+ZeSdynM1UP6UoopCZLzT+PAN8VXE618sVHLQbd3cwrPZ46kWQ8tkExfi
jHLQiw77qLZMrkZ6Z2v1eq71dazntHac8d3yZue7mgQKgk0U19jqYMDdP3d7ki3Sb0UGquS82FVZ
bmm4W5aVNZPkFaWeyREZ73NjMhPN7TEK9PpgaVSLqRliHtgo0WuS0qfJX0+SQcsfaO8jp0/NlJu5
Ux0vudlQyAKnquqp0hNnoqud7uyOXIxnZaRaUlZPvme3ufEPDDiEsxCOZr5b0sc1xG+Nky9C0l8e
pNoquo6qlfZSR5a6PE+ib9tUL5btpz4ZY9d0WpdUywEv/VdcudW3pQYMOo3bWE5pMyfdPZKTZMiN
ikqPjAyv+VSBsHSHqR54Q8sYVTNI1epeBuVNjJ1oIQvGScfXKcDE7BPh10Ym9WOtE/IJ47XLsIXg
1u8SQ26Ds3VDdYl3JzrZY1IlKWRuMD1uMQVbmU8mnzr7/mgxhawE0WJ1YIeF1lBbvm2WHRz01Nef
Fu4uQyKtE0GWm7BHwKMakSIZLhHh1cyZN6axFz93GfXIs2F6TRev1h9kO0cvwtjjTTSZwTrWKw4K
jgyzHnvM4nY+82oPMCHXGpGgRu5+wKrc5V4yNOfOGt0lna15fqvBRKI0itTsZpWywuXUO37AL5SP
lQeTjBGZRmZXYa6Eu/yoVtDHG9/qRvu2KvXo/YgxHp79Jelncg/L7j3WjfaPc2Ha77iwDG+KD0Oe
WV1EPE+9Qv2lvsVNd0A3SrXP6EeNn9aUxZyiZJrcPORzsk6dFETKE4RWHTt3bqyDWqf+Ym10EZ+X
qLW+85kue0owVTWkWEcafivNktxsvdk+ssXOXOB7xXDkh7xljuWa6tHak+UyuIg7U0eL/VYH8VYy
lHrWerYWbCd5U5n+Y72oid11DRJ5lUk6iloJlDToPfz9EV2BP3L62uvrUjEn8OXbVd4dLfMHh8Hj
DS1LgNINqshOe8ctnmYiLpHoa27MvNy1tx86sTP6SlO0dyjXKy/Ddhm91u0185ZDluMPfBd54OSW
buo2DduZ4bUdzknjTWO6rxMjnVSd1/IKUqGXOvHiGsbzMD6OE1fOwEpHxGHjYpEcglI+B61mZIjL
0n5tYmKXFy36OEfXs+wnn4IV/lVj0xtLZPmXmCrtMwIlW2ciMKU5TkoOx1kYRW+TmdwgdzxDykVQ
ekDOMHEIJCNvjXTmy3o/V2044sUXPnpCBE7OezgbuR61dKPnGC/PXeljw32yW0k/pJRINGkF3BKT
uk48uQcvKrn1PGAR8QgfFb74804yFZIN794f58jnYHMnZDAibqM8tAAubq222frUl3Nhp2VjyTXv
aWpcwK8m9SCTaN7QmLqrOF5BH52XY0hEQdS5sbh1tYzmE4f+vtCwYzALtlUok7QRSZjziRbFcxxU
9XVB7YOS6sLWR+ymdjU8zqE1lj+bshJBzYPCWY3luJXwPK7HsjXTNsaDVo91ctFVJLZ00FW1nYN9
GspsqnybMjL82ftJ9IzX4G4qfgkHxDYveikI1kEtsr3F5LG4qOuK9YITFimfZRjoMrOW5uvuKuts
HMmJhGeJO8ku1fwTq+5+J6x55xjxqSy/K/dQOtkoXZzlTd2PdKUzdpi73nXaOYMomKfcdkaI7z7m
GMbh3xcW8QJuNecI+vRTYZtxznpuj/Gxs7jB08CbvfJhsiKZHGMuMgs9lxuJczcLKFFdW5SkN8zG
13zqJCoPmLA3OyvGumU084V3XGgR0QcL3fNvfmNF9ypxd9JSxfVXYg++4MZfdHgIWbFk6ggQ6swT
gJQpj8H4JQIOi/MYy8OW8WouzsFLptW92Ypdf433iAnN+KjKXs3ezgGrt+vcmHkXcVbBUT9Fmyfk
s5E+joxgTsrocJWKNmkX9yDOSWjc73070PnJUVwNtD4gTE9pr0TjxtcM5o4m+MrJTM9lniarlbhH
bquW7XcqKjaKSYlXmwnMyvxuGeQBxb7idanjCRJuX2PKDoIQQWXZxlOXCm2hudtbGznjvhUyyuuG
HZLVYnDFea3rWOQOo+el9vjSQ1Wt8z1YQrQDIxRreehQVhOsqLoBDWxMMGxmzyUV9DB95TfjjvOD
ZKjlRcVGRuUxcJpIQTcIp5ItWUMpedvizcEb0x8Kx5B70Ig6zBShtXe7b011hna8+K3k5H1vpzB+
HazR+EjgipKfwF9gXPZYDc98y2C72RPdv6HUHEzqhbL4gciarHWVbJZ7lmyS3ChjgFS8Uzp6ZELc
t3O4lK35MA67MCncpFKHym+vCjIgEM6ePR4izuVpfKhGgRK/nfvhPXJKikBaJrOf1tZE7/gC+0d/
H2dQCxPHTPNdOLWM1KAutz3Ajcw9GQR3lYBjPk+hu5cXrZX9NnDlfPKXFh/fNq316xiV9g8dOcZ9
UDgGqnyR5eQdbJ8vvOzNKk690lfJYqOrsx8IF9oarGxC++d/hzI8Ka4bN1uEF4qsqnR5mkePHbYf
GOxTYzn7h3Cly26rtvqHpyWa1E5bzvtVGq4/MkPL8DwWWxSnYcQAcQBnqHneWcdkTuYR0wjQ0Aay
CBH1Q4wW8na25rrLQMjsPBg9EJsx2vlF+3tofR1ZDVmYk5h/Ivz0+9tyb7Sd+vYye/g/GaIUgMl4
4CLfPdbT0fLPm434Xc2lotzcawxwojdsx6BswRrAHpcxV60bsbrW+zJlURlNn1uvtpbMwgZVHRdn
sd9ngkyqFAgTWoxMAv1chX4d3xaDWVHh+ZPCj11h1kp9RMrtbUiH3FFQiQoTMYmCxV4gXD4M3vWd
RTe93HAxtfWRZwFujy5CFP+dVz82Hg7FdO6noQcbG93i5MYWzghZJbPFVhayRS3AxV856uru+jyI
hxrt9k+yNSSJ+fZYqRwcuuJXpolnPyn4JpuKTV6HbPb3DepBb1YPf9/ywixMGHMOo97nNb/GrJ+t
Vp8d7bFPeapF8amXiST+epgdUvhDrRfguwhTI2FMXyxKDPdjWCzrxy5qlw1xzh4OOC1ip8siaczF
mdoBzEGHbXuuR3A8vsO1e7imhu1N2HBfJCFw6D8D2NDlh/Q5ZOwBxvSPyz4HYzaISYJUJ33dH2tH
buUJJITNnZPCGZhP+z5KK7xjUxYWs2Zx6ZTwYASWpTnx0E2PeO7a1AmahNWwdPQxifY9ZidRC3k3
uxxBbuO9T7LSEu10FUYj+qaDEihKBvsbWA7kGWY7LAh7Aa5hR9X6efQ1SIMbyk8kFS1BFuDiltnE
HkJJNNGs1yxY5JXYbZ2+SONlW0AkhfJ+VBxYgEqRv52KvfL6NApifSLPXr/y6VDy5VmNvFVQVQnS
4n26jXpGoHR0u+DEgcAms6y7ma/C0Lg/xEh0m5SNT8m8UQmvo6VCWiQLTFv9mcnCZrTY9ewcjaNA
3jvGZzYamgeuStkdRYGzt06UwYAu891Ul9ujVRb4BbbGCcYjB/3S39k9hzpRfJigz2axW6YaMcX1
wSDGnI6uo/QX8NyaDWgn4eMglk7j2uNxyVaY2eVkabd5mapNtme8iNFZIv+hq4X170sNmutnhWUj
bPeGoL/F/inu+ewnEnyRkDwWAdmTacKlUGSqljbzi8C7SehX4d+VWyHcNAxKti/X12Wdg3JR7jrh
StdpDOmepNptC/+I79KTWSlE/TER7dWB1MTrN1n2bZCWXUEFWLN6y5spY2s/7Pu4c8vCBh0UCWaf
LdGzbm/gDkUu4CG7A563jmQfEn6qVIVBM58nno+vwzY4rEPL2HX3U7XzFPbJ7n53FyV7GK0u/h7W
2n3x9ySkmg+sFwGwaxLFa+7WR7FJ72c0Ds2Sbd2sP4WDF59CHQMlJoVlwW9E7bWjjfmtJEmfSoYc
LtszKJnWz2gblnezruAkRVn0B2tcdXNq9b7BjqiC07kAAvGokmzY/+ekacKcEBJZ55MFw3Xqrba8
qUOMR1mClS4+t+MWfEzYjCrO0TkcP0g2ZQc4aBRPANz7xyAZK5nT4dKXp426MPee6Y+NhdAGmusw
byzFxxJ+Yjw0nbTX37RVJ83ArxJZ8yt0SxIcmg0q8tRr3tdba0M0/eQSKOs9zMYs22NcVSr5SIhR
Hd0R1FBOX4MamTKYQAW6DEs5fnDQJHspxKMK/0lW9Sf+GoYWTQS1PsRI+zjW/8hf+63aQpZGXBdF
uV7M5IWPtnGTnEPOO7r0gP5biPH/dbf/i/ip/2Cs/6S7fV7Laf85/Kq9/f2r/q29dWykt+y0iccr
i0LxGj3/bxdq8C9yAJE8Ehvwexr29b/8Xxdq9C8C/KhauXricY5eBQHj/3GhBv8iOPAaRh6ANl3T
rP8b5W2cXBUj/0OvR3S4ISRBg8ffDCkakdJ/fFQ8XgntlHhKXX+Xn2s4AdjmClu541eyT21tj1lS
E4C5cEtxqRBZ46xW9KHVTXGRu2YwuV7QviPGh4RB+1l65qsa5/4yFbPz2Jo+uUUbwxQPu3Mv4qlv
Du5Y9fddiZGFTci/X4CEApJsLooVD4vWMi43ptxjZFtivC6U9FC4i7MSPmbNp7kI65tqmKajM/b7
FxNVzsEsQTxeIAvpk1i84NapDHKUvrw3fPXJiwBi+WPBAvEBDp+nIiD/hR3g6Cr11AQBinXIcdbz
ZYkzq6VJMdrWKqeR1DvUPqHl2CkYIgZZBiftYnAFf2jMU6UAvqIwTDKR4A4FA/BPnl8p8J9pPdHf
5x2vY9n3tTHzcfD8nwPkdc6FhIUh8SFT6qSizLnFT2E1U255w3LvjGK5cRp6R7CpYq5dFzdqwarj
RREHwphgmlF+trvNenctmjYdlQC2tw28NLzPjRlbSsyYlq0voNHuO0b86DxNHnRMD7v4hcG4vhnK
TT2Ps0eQvb80GOHr5jcjWG1q2DpTeBOr6e8eva67yL4ookPXeacJ+8Q5bpV6XeFtsnkIxD2ar+h2
lPBwKUvucu7lyLbplk1w20e9Q/jBsF8aePAHr7TLJA3b/pT0dkWCRgWwWHot5dI7xA6+fVCtfmPw
nYPgN+Dj8HYZoOf3ot+f9sUPnlzo8zTE1XHpZy85xZqK5CQZx9sFSDWdvTq8CeuFPJjFdOcIW1B6
VTy8uo21HorRqY9kk7on3Y04XERcwZoWIH6e5bygvqX12tdN6ral4Eq+8n8mOm3DdUv39u5hbdVp
nOroHUaW/6vvAz66xj5EJvqUuK0+rhNAYY29OYX4jW58sfr35NgFmW1Tx91EZXuIigbPThtgcQGJ
vshWT6xhQUWZTHJqgafePMJvXvwQ8pzLCoFCYhcMRmET5xOemFz2lf+5b2Z5xlYtWPmF290WScc1
Dvc/I/5gEMz8sXI+y0ZCtFXL8l0gDMoK4bmMFKvrHtC2OPR2B6CrdlfKk6C2m38EU44ag+gXsnua
tCSEPUs24l88t/byuZ/5V5gtcLsNXz0ozEoPSNCYr+6w26zX0rx3dNK8LPv6tbacIWucxntAgnfb
CKhXcjadk2cFzmPiD0U+NlR3r2G75L2SFFq2fEQTYQr3WhNA13WtOocGZ2zKg4aFBKpLRqnamvmN
W5w9uiC4Ly8C5KThtL+6v8tpiJ05jnSH2Mb0VzDVObjWYGehU3/G9W7nqx8Vn3hV57uqipunVpq3
qEii8xygEQ3d69O4t4P3iL/+Y3MVVDHEXSnHuv5QzHNB2NIUA0ivZn4AgfcJfOirBbdyr+u30DXm
7MXr/Dh5S/RTG+ncbsjTshYyyMsY70t43YLKMWzt0x3iGGPlq7DcexyOLQuJWMHnTJh0D0T7V7fA
R0GR2vVw6n0st8W8vwNIbPcSbR+rMDFrUJLhdlJqlJnxQ3McY2tNnb1JfmJys1gjR33CijfddE27
3rr15GPB2Y6qqV9ryw9Ih1qrIUoDa27XmxhXVfJY9hvosqXn+pPmVX/oydOuQGe6/am3uvtYDP7B
i4V7wQQki9Q1GD+zdex5QiO/ezF96KuLbYvuJIua1tHKxQWJPR9MxboBiVoPBuNzOgUcd40mfexQ
Lm6Tx6X11sxTeLvXbfXizuGxTdb4DtOjlUZD7x4ml0eXqCE0XCHGvJ7AIlocEnHxQBfvxGKH15R3
/+Qq8PSkXr57euLGAha8eITLHBEPAxVtPEHSBHXWRGOSBQ0tKMRX0qQUVksO3HHq27E8Jn7HkDt8
aUZKYZLlc9Q0D74tn0OrTMpUIuw8hl0YlgCjNOIu4K/nqVbflsLb7q2tF3eolPnLkgt/tstmzDEN
eioTRjhntXNSVvv4sCWz99kqHJGLxm9vZIz6Aaevuja4bl9L3cZQsSEgQj03mZ6XkY1877+4jf6c
LNtDvSaP8cQBNSzDj2nQw3Fy5xmNrco5LdZjVUfmYbd8PxP8Wi+EstxOoHTZ5sdPHlV/R9da37vV
Kj4BgckDDcUl5XT7zrWddBnh3hXK4WTmMJMkmpKxgjTei5OPonDFYxN7PnEtdfzUNCVr3VzfzbVg
1Q64gPEwWis6mzKxn9US1d/aHb9XStwOItGyLC6EzekTgLbhtJubTxsR5jdDjHsxDjfNTlQWlOBE
/edZ9Z1PyBfdeSrqwwveMe+dWHp1dMKuVOkO5UYhxBj8IF/HfaThD7EZtk1iqPirPvqi3posJK0r
rrabNRLFGxxyUN2WvW4+mKL47qxrczMUXGIhWn9B5tizhZHmBDXSH8U4BamOVHRJ6nI9xFMgv+gN
GD7VyrO+1JZQly4o4G3sLrhEQIUHzmU0dFUQnHgw7UPVB+SkuiZ8rDcboBzxonoSZo++dW5DqAcQ
6pGxilQc2Y7dPb/iQrP1YSFf921+82r709jzRpmYZQd9YB+nO4bdCt7/2A8ETgESe69uYfVnoRE5
Zh2jZwRZZuuDHhgiUnbp5hA0Kvysyph7UHnDbWHr4j7838ydWZOkyLWt/9BBl8GZXiOCmDJyzqzp
BavRmcGZHPj156Oko1uZVVZ5dJ+uWtbWJnV3EAS4b997rW/ZBe13YGMPSATobnQ52YuGWrYz/T1U
Ck7G7h1OxleukRmQtSIOyLoO/Bv8AdaVTLDxhnKGpYTB1XZbO3JkGV8WdBKHpDAcEAd2QUJ8HpbJ
dlDxsg+H5GB0TXWsx/IalzStGFRv8jwKn8namJiM6meoWfmANQmFUM5YEBcwEUmD+NRDp4KxHBjT
psoskB2W53+rMMoegyqcb+q4SQ70o5bz1FrtUzYGA1uINdsbZv3TVlumuhuV0fTHwvfc3cTLDrYu
I4pyyxzS+hTYQQ5WIbD01jZoEkDaYiARB8ZjnkwsXHXsEc6kvebd0mbqY4t/xbxw9I6/Fw5diUfc
/ZO7IXZ82de0omNmu/6nNh2XYsPoXSDElPA4O19VB9fLgmdRdz9ax/hR957zqJng7wImM5uEbb/c
uH1Tfg4Zl8KzKjJ1YHAZ3rTCH6hAyuDdwmg440RvGmfftg4WHlYqkqR+ZKDZHnyODHs15hxsMx4V
ACX0EfS4zYa+3ZtQSQJqLRBYdWnDDXTJse75wW9dw3svqCX3E/67fSlpaS7TlH0PysXfBYHtnFaj
+c73SH00h6SJ+CUUXZRlea6mpY/G8pMSNoSauEKdYfLb+Gl+QVF39solo1R1D1b50Yeah5A5vQh3
eZSt19PsNsbPWe/eZHnf3jGqlyfqlPtWMKPwmpu2Tb7bSOqDuXpQZvgdIudDOomvTm4fDMKKj7pe
bKyzwRMxbyemcXcxFG1G3daJ8ULHHKlhiqkQ6IrEO7WobnYT9O6IhTBn+kZND2OmEMnBnovly5TF
CcsmuZM7xp0ZYKnE6x7mSVnEwKQIHk7ZUJfEiOBn9e+NPP3qU8He24bTP2GndFDJ9N4q7pzlvSE7
JDLAYra1jyB/mZzyMS6dbLOE07IbFMhm+mQy0otebkN3ns2NF7YjZW4ae1c0qQyPXU/KnSsNfa+h
A8z7sDCNXYIC7EEO/C2x3oStNV+bmlETQ+70GDQLp4WkYHctAUafDFkYdz65YwHNyn65WW0p303R
So5cdb1Ff1DfJLEctwz23Dthty0+75S2JQJCQis4Lx4GqhzmjIei6HzuZ2F0UTKoMtmMQ0vjXhSs
wmWTHBlxV1ERo6mE25Je3JT1h73XUVeoCfUWxc10XfZ08XT6wasFN6JjOnqq5oIKovQOLZnqW6hf
kICh2Fl3tC1S2qHBQ7H01a4aPlToI9hMhscSWUvkD0t59Jy43a9eEild/1yVPboVx+kPmt7TfaLs
SyHUnaeGJeo8qd4zxHEeVI6qZFjbOegckmtPEcImtKLJmxXlAUawPLm2ER9qM1yimRL81k/RQSZM
Hfaq9MSBLplCxear+6zk8V5swjaGrtRUFtP16Kb3vjtaF9Fr46SbpbiOgcpuUHiGWeQlM31yeJLl
w9JP35ClWkc9EEUHeN2u4SHIhIp7MKqLy2unkXN3qN+SKX32bdrxtZThgwVM5/0wFbkdoWWWItLa
7J4QJdMC98oQwVvKTbxI9BsXmafyPo3tCtmIVzUIT8NllyDs2hiL5W0lMyaGZtUHSU7BjWUwR9mN
gFwuboVlaCcbZHl1kEVliUketZx5Dqx6OS/jwoG1cI550FR3amx9jpGZvFuQhkWscOWDyxh1n7Tm
gv8GNEK5UvpawD6ECOKJByPSqG8NEUfv3d4t9KafWIc2khaDqFMUPppc3neTCqxDnXn546jwMGnw
b8yb2uI0+Ut+Tbf+iYeB4mfoZ/O8GB3N7bYR5baeDHUiViZFSzfX7M8090RC64+pMUoNvgu95Xia
bsu5Dx5biXSXU2oXfCh5MK46HfT0O5rmevg51mzn+SlY3GbrD5PxJV7meQv9M/1hMWz7AAAmO+Vm
Nz39V80Qf+lJfd2krpWsb1e3TZrYObqhtrapb362YLNc/dfgZwuGBOHCgQrHo4kraTPLcLoBAnWD
qiTe+l4oqRbSe46d2Y01WfPdz67Uf9Sge6pL/vua+vaCFve/o8gdvtcrf617/a9ar+bf5Ln/TwBy
q03l//wPpu339t34ufjyuX3hm8eHjo3+88qJc5x/uBamlwALo2n6RED8T+9u7eqRhAadjcHwan2m
Qfev3l1g/gN+lnBwrIQe8V5rlOq/ene++AdzQTr3mF1BRfIP/ie9u9X89H87d/AyeWJ8x8f86EEk
5Qpfdu4MgwF63plEUfidvrXQAi8b3wAAsKmnMgwullIy2A+dNOYNPaeivxgj45L3v9ywu39+3gv2
A9/0t8vAw+pDWIYyDan75WVUHO47hHJcRpsm+Za3TIQnkLa8pmOq40/psnCCy/ym+DAojsqboQ1T
Elk9ptPHoVHxreDec9aQ3DoEK7Kjj9PSGzSZ0WX8g6KS/3wbePzkv3mJL655tYT+euugYbgObnU7
4LrXiNGX15xl0IEqr3aiIEGyhGlvPqSx39/UntlcjRJBTZ/HyUPX9yBXh8w7lSaFaKYENfBIydZm
sUKvksRvRsS8cimvsGrUAbiEYDTQG+Kmvry0weTWWQAdIldb5ZXPUXATomOMEBeOaImW+2xJnVPV
2ZD7Dcs6povb7gproHv19x/2pffuXxcCcx1SOWZy2CEvLyTXSs0WMSVAZEKSTkQZV99xPRV3Lmee
fUyNWUCAWdASo5HY/v2zXz9TP2+Cv3a5OQ2ZRKy9/Ow2ThcriH1+H89ZEPCPkxRscZm5h/Y7ZRuQ
nrCcajW8CS1/iRr++a3xv1suunjeKxyeLz+5G9oYK3/jRJWUmIeNKVQbg4PCEUMIJ8xel+3JrAK9
afUgHvQwwzYdpvLez+PwrYTCV1iV9WLoegOHDHAI0uj3Xj2mHkoLdwEmETFh7s196hsZ7CrLUXJT
m1SYO9lXdXZuM5v23wIH4XNjLdZqTVESaua/18X/zWvOqrWmcfDOOD8B3K9ecy28aqGxQ1WuxJxs
xNipvS/C+FrSAgDD5BXxx5QxyFbqprhJRTw/j0aqngD2UNRXpqKFPzcfWzEZlylLaaAy8D2yf8bv
/36lvz+3P9dFnKquSWirePULMlpzZWrqMDLmBJDrBEWXimRqLsjir22oiDdiEOJxnht5/Psn//7u
Qo/CIOlxn0heYrLy8uGp1QI5TNFIChbTpN/coFaoh9DAZsAQ4yN6Dfu9NRTLj5zk1eNUBwmGLdqM
eeD3b4B/1jHVyyWOKwjozPAMkfIR/LzWX9zZQyYzc8L0twdNuDae1cRoZa5Z1i69w4EKu0o1n21W
6FvGrIGNjmGtl6DlB+Gupy1z3xXKSa9WMcz43ooB7FbSNfbIgjLsb/XQjnvHnK2L4TqwFWu7nFD6
Yuso4P5hltnmHKHeCjX4/Y0gTpI9hrcT070D9+PlHc4Kh4G5lY974fb9kfTT4WhVFY3IBN3VqGpn
zfdGeVjZ2ddpHI1jYE3jWzFe64e82D24CKzQPn+wM/EXLy+CJVmmdI6Gve01ZOB1q7JhM5qZdR32
/nNVFuLw9wfrDz8mmyvIZ9vHHkzZ8OoTnaGdGovO4R5ttv5okmi4z/tCPNnM4YOdShckFXT2L2qp
m0sI/vI8Q304u3bv31d1+a2zofGPi8cZZrazd03tycgf3avEggOxpQ2FuMGkVN4kblkLtCRQ0zDg
+V///j2s1yWLsxYJHpURe69FofVqc3MMR8xBHgNQ7lYLbivMPvJQ1HwQDDSuamt0jzEdow1iloaW
qZx3XVn7j7pr7mfRNvswQYVbxDbeL7a9yE2xsEECDW6JXRh3DSvo7u9X/NPp/fK3hvjOmreufcRp
vOb2DCGOMZSreo+SIf3h2EXGmIpOvzsXkPrjxD7avDCnwbXLB9/QX8OqDi8rhQzRpvLSaMlm4xLE
C6V54PW3du0MO1wapQEGcJnfLzXwTAT802029c++NPLT2MbXhpPhi9A+W6yJFOiGk3n+Rg30+0O8
vkYWSwT7rM0P8vIhthlnBFlljXsM0POly40hGp2xvqWSm0/ol95iyv/+eWS8U8eBBXE82iKv9g/k
dI6LfXzaMyypPuBU+UbRQWYX1rsvpkxRNf79l/vD5+FWIc+FfYBO1etgg7YZy97NBzBscIKfA3xa
34Hn0zh2cSUHWrlvLLg/MwxfPik/+fUuw3wY0fbrACA/J+dNmjRsmrbGYu340tyoukRBkCtzO4/+
DZ4K8YgPc6T3wIh2MwwVOmXmodbdgMjuyemFue2ROL+xL/3+1q0qAtjVFiG15KC8eut0Tz+Y7vpE
K8nJDzGj7HcyThh6F95wM/UBujWSD773/Vgy8Ku6NyAOf/r4QLhUcrz9vPuvFi/0azAgcSDuFzxw
z6bRWJ8IejgYaEr7qO8Qc05G/42ZZHNOMsN/48u/SrigiIJ8xp/483rkonp5+aBjhqiIBnfX8SA1
yyYYQvepFfBCChx4w46ZzFM4Vv5dDycmTUJxak1/vAVcEiC0DZyi2wxNbGywOPWHdKjk89+f09/u
jssJEpiHI8jhBEi+ljO/7NNeMaS6NJWz9ygFji1479ua4IBLYSv1QbvO10CX6iHhrdpXRWc+/v3T
fy9ZyH/nD/ZUk8BfXtGXH592cDKdsHP2WdraxoNRD/Wzpk2hEffyVgEOr+G4yMlr+ojQ+Ia5mazb
o2UlNHURRff/cenPBUGpIZJMeAhgXp9qkZoi2c8rwTqhxepWM8pNbNb99WTk+qNv9RdaZeL099vw
hx/B5x2h4LfXVC3XfXkXkG3G4HwtsUdwgkgrC0frR09D6zCXnn8Qoy6/+hgnjn2Q8b9B63hLsPUz
4uXF6uHyXR1CTlYdDgnyrx4D/BikIowe4mWGiXIDGZ4GOgOotDrNtqnOLT3n8gQ3UyW7nL/lkiDk
1XdOb6EDrTJVrQ9vXNZvvLs/qR6vr8ujjudMtP4s7uvnAyhFzwTV38c5+vINWmX0ovg3Kszn5kgb
FZ1SDSSYG0PDFvWpc0jHtYM5pr13mioTRnI/Yhs+Ah9Ywn2Vz5weHDxj/q5ZEvcxZRSdbowU6++h
0zb85ioxJv3GYfb3VQB0TUDvY82QQVq1Ug5/fc3aumQKZ/X0Q/Iui49rt6TYBGg1cBCMyeygXpbC
AwbdYSaPw2AiT6LC4+Dnws2xh/UzHeYUu4VV8U8ixl+9U848q7fCLH9/FG12R3g3rFqMi1+f/xl4
9kWKk2xPPh6TimJ2aWya71Ghhtd2OhfHgAnXFxfV4+zZ6f7v78FvmyYFDgUaHHpEZ5yt14v7ZTES
BCvHeZr6+1A7xkNeyfEO6415yS0OD4THqzc4Oz/Lp5ePF34agEYm0Mc1+PjV40WDofOsxPH3iV8N
XxrsJ4eCM+/OQI55iR1D1FEsXLIW6UlvAxmaUT7l9YkxZraF/lHe1AuWQVcm3ZVTghEp51QZUVXQ
DSlBGXxI/EZs9NxRX6E+eKPEeBU1zNbi2mz1gg7JmhvHl3h5u5LExL0ypEhYeMJvnDYMn6zK6a5q
TNLvyokzbzEZSYmode7RvyGqsRie7hr8j3SPAMXvlZcTMfX3H9Fan+WXN9Vh0+M/QBCIz1t1hb/+
imj0zbpZnGUftwDudpp9j7QFO26eU0/E9XucOGZ90vBPkq2wR6+OSoLhQCY6/rl3Y3zvuFCBzHRD
1l6Hsy3jvS4N6CJarX5khxGne2mIffh/ufCQYhu5JG0PlHMvL5wnwa680Zj3jG8hyqiw1FWUD154
V/le/LHqVY+YySoq2ocO7vMIqq7+NOCjxtpBhxRNkoFxGwdSZZUbVOjoe+KpptY214q7I4zgPvGF
Yb514WsN8eqOc8lIyMFGUfu9JrHBsQB7Y1kL8UWmwEDkWP1n3EW3qKDkPbCJnuFqYHwCLWTcSzvp
nshKzLbanKqbrOfFfuMB+MPlrEdTqEkOVvLf8FWokDh1UPPvPV+TfhQ7ODLsKT3Xnks6cYeIbtcl
/jmodXjG+z7dFAjpr/mLk88U840s2T8svRgMeDtgxXKHULW+/FXnos7sspuocNL6UAA8RmFaNvrB
EEm8tiHsK1yL6Fh6ZV6k1w7PUz4Vu0F0Y7Qwf952WbvcMTwkzqIbizfK9j+sQJyAyEAH4MMu97P5
/+vLggVP+q2pln0bj4a4rmlfb0JE6s2dMbUo3wsnTfz3xmz0B0aE2sRsPqNwTYHRg9UpS6MG/4DW
8Zr+Gb3k2CXXYwcN25y3Rr4kJbPCyiHXxVd9syPnMan3xZJSZjJgdN661X/44dEUr9UkzREWgFe3
Omg08RP5aO0rJo+bNCFDl9iQYD9l0kAy5HZEW9rUERpfv8E9uXPazDsCuMHUXrCx//05/Jln/uq1
YEm3KOJchOikXr785T1+PVREPIcJeoBTZlbVTdXza+xAGi4b0TtICWen21Yo6qIYmj0dpc68C0pg
vIkaTZSrenW/sFZwMpHAY2sIs2Sat26B2KLUclM4g/HE8NXedGWSfQKrATM+67+k9ZR9LErfe/f3
7/SHNZ8jrM23IbEvQJG5/gS/bJFtls9G3nrh3uYFu02Aolx7JJvsw6rIP48rYAHPTRPZJm4UfMbh
91TqL/wQDZSAOXkgzvktnOgfL4kDFkltTIPoW786ymdM+ZESL/Fe0ii6tF7XYC5B/UBbedkhnJ4P
XlEMH0J2pRvWBRz+FHEbsi+8aOGr3C5mJTZ/v03rL/vyl19ZbaACOd3QIXsN0Bs7R00mEKJ9Pbve
e6yYuCI9t76mpkfIatTGs+j88vj3D/3D80bLl2eNudgaX/La9kDKwziUAWcH2FjiQOPTPvZV4R+y
rpwOVlKWVyEX8QHlX3bVdKb3Qzv5Z8IxFqbolVsfVj8o8KMwrzYYhtFwdd6NEcLpyRdLQDhDboxQ
cLTAwxvFaama+Kke7eyJjebSGQuKyr9/Ietn0+DX+yj4WdcX2Wey5nBCefW05UVLBIk3mlGHtCLc
OhM6ICSRrv+UhfY87YwRVe6mZyKBdcd0G/AJgx2eprLvsJbMHDkxGJNng1zD0c27inQHubMrJFcw
M0fTvplNvPYoFcCyfcJQO0Uj44jDUkGD2Y4EhshdXnlPbp7MH2LHQucSVPm7ejKRXwwr8q9xq2pn
KKtvInw5VO+Zg4VtE/Oa5Jue+hgiRyv0XQ6Rmv4zrKF06yVi+uRWQYeKJE8tupp5TCx910kdjfVo
ERlS5uUW3Ax+JoGWPdxV2KsoCGANFqdYmPoGeY2Biw9+/j23DtRLlrX593ZInWxv5NPAyXWUcrwa
qXLioz2uuIDS7ruOL2gM+YkKIb+nkdP+wPsARWPmywE7Aza+Yzygg62yCmIp6k7diGQEW1A0HWhR
hAYdPkQdpiMiQVfBEpnQ2uHknY2rIe7VhzgWZMjg7EDJsuCezTZ1bCKtRKTJZg/PiDwHQmjaY+eq
8dQhdGn3TpCRMhBLX0TmiAiZ1A7DPFuY0NMoX4rEA0IQKEyDqjTjg+77Bjk1QqIHbh7LYZuvNyrO
pbnlbVxTl2p0ciWiDPSXbz2Rr15sHkiWc5wnlOscWd1Xa02jYFgkLOlRaaXWOTPzam/4Le+LpdJr
ZyEoDKhVgVSTTfwMjDU/cX603jiu/9Zr4wPwwKyTFo8JB+/7y0UYMdPSBZwY4cQ3PQaDWJ6rzDWj
Ikhv5KCrkyM90AZGSjdVtlfl1LqY+sDxMRQJIwmBjz5Q2n3/+815fXr651VR4wQeVFrffHV6wkDd
ZWqRcdTOpf6ODhKnweC3dyPKzQ8usST7v3/eb7ULKxwnNTZYOwSeH7xOd2jyMam8dvQRWk/hhUw4
vB1mUnwMRhzPqat4N6SobpahlKduKSEtmcm4HrOsdNp4Oa7SDTzR5Z03t+h3QjsDS9F0etv43jVR
TKwRKl/g84yaoY7ZWeZbT5Nw1yPSiwWOwtDCM0DVzFbBnvnylwzF5CLGIawN5tOCq0/4bXBShfKI
u237QWy8OUnOccGCdjAxFz8qnj9J/tNiQvZ1LX2NmaPTB5T5oLWskUMt0XZp/THtMk2wkE8yXlJB
LrPgo3yWeU7dPVYpgjkVtFW9S82mfwdx6cqIXVkeYl+7yVl1Hek9Karz6T4pgxrzjD142OphF31I
vAVlJSLzpjrQvIM1JRszzY5kx/Vg8KFnAGQexno5SQiW/V1IYEy7zcrAPa/n63Bnm63lRlUr6/GE
Ybv8ApwnbfYkjuRLFHOS+OIPqiqOU5c5+Q59IIVjIdqh23iptYgzBkIbs3bQzpclpzW2yyW/F027
9hsLRNE/0YRpvyRt5fFLDjLhOJWUVnmulqoiDAZKmYPw1HFvkHM3vAhmiigjGxf9WZhzae/FlGUl
S5oHRnHw1gETSpdqFdz7ctp6jG1FBDATlX2uwgICHCjDdMP9dxv82Gmgj1aTFtUZna+Yr7MWtfKu
0ktz0KaOr22bpR0x2LLea/shrkMKorkjPYBcqEJ8ZQEK7iABDw1EDmwzzkT6GfPGzN6XZukc6Yup
R+H0lXHEGsRZwsncHKIEjdpbbZQrutXNiT4bQlNkuyQ37Y94DMK7LpM+/lOrzs2IrQgQekzSFIgr
DfxyKdzizqh7cp+MfByvp0oDnElhu2xr7VXdEf4DTp0YaF0bEYzoTVFHjJK95/8lAMhNaAxvBszk
xaPflukNdb6fnKdAjgffamX1SGAcWrUF85Z6gvQ/dHe+X1ewuUl5AkFRJ8a3HNO3dZKIQhVMik54
kRdX6pnk2nDchwqE2Rb5btvt6Zbjtk9GQZesT9P2CkID/vcC3aLPeR7tMntOF6aQV7xQqztnTGFe
OelcPYcZ3aXLFHAT8CPlJjFXZjYccImBqkhbEfSHBpzFeCFODhePm+dDS1cP/Mg+M9Ig29dLUzxU
bLPjDsDTvHPLMa/uOpRx7PzBYBRbc7LsasfTmO9sPfiIToWwsyhepvSBuMxUIGQP4uliY6xqHg0w
RnpT8G7qE1mICMjtReMOmioXrJIIBkKmyHsrs8sy+3Ef8YIjusRVMRWHxc6LBKTaOO40Df3ye+42
WGNMbSbiXDajxzCFv18dw7EISctKjQEJY6ostH90OkVkBE0+bDUN2eWWRw8iSKkF/CGRwBeTYAb8
vRe0CKk6K2iOJMYpFnVOLRzydPhJ26LzsPjEwKJSv73wQ3bM2fNhOg25Ybgb4LDhY1sxRr5jQRln
qCPWhNgSre+010xBnwptt+xeQYfuUsK+2o4W++Z1szqDN0JSyu4tDFOYunE/52B2hBabWHUNiSg2
HvdtKubwkbgsYSGEnd3Hvkv1N7cdAMQpBPfhdnWlYnPURZkcsZIzZSOEz+k2hGG2HyEzFi7y2oL4
ubFrYF8aVlET2BRLo6WoDC19wgs6AFjQbfou10PwXfum806A68L0YbikOxH/KN0rVRBCucFNFLiR
BLdHyYyvAeZF6gAucPwy+xLXpu4j/GXdO49xb3tAvEHSUj4Zy7IqUEVwKIgmgqpRyD6/S3hieogP
VdPf+wlflBRnvHubySb3Ksr8abqCQF98zazAKKM+rN0MqYO7iHuzb/qzFjEVH6hDSzNtazvvOsHP
+skoc1Q8NiiNaVu7CdUKg/W2j5TrFce2k6idZTHwqtPJ1iE0gB5ArlsE/b2phv556doYd+SY99l1
CLC7wQo3Cfs5dDrxg7vrVlclByw76iiS3hmzIGkSrdNy0YA8vuMLwg4G1ygoIsfve/NkGMsqpU6T
1nuQbmgAbXVdbR8maLMKrCZmUBBek3we2gazf8DUzjkRnjadjCwrhlM+qPqxow9gAXfpy/kaCDZg
oBI1V74vDEuPG0lIWr5Tfk+RFpiEa2zUzD6DAbDvt+2IsHxDD6n3N2UbTBiCXLyNeW4oeUx7E7xP
LIfA3IkKCsQu6aQABGWX1dmgOt26YUkwYl8tTX+Y7VLojdeY9lPu1136GBspW/lQ6LA918mw9MeK
2pSKrR+eGhgjV4yf5f2c845GMxz9Ozhu3oex9+vpkJvmPFzPdTc9+k6XkHpY2s5y2+eL9oA++DZE
WzBlCcRCNPNbvsuUMc9Ltb8DJZdQ+2VkOW8XZaLMyKw+PidQfjV7dGq/T/Dzgd5YyMK84jno4qh2
i/5Bj36MI8j34aGgwitaFn1QoJE1OU1wz+xgqlcORfg9yYI1wNpWtCjpDzcgLzVBa9sssfi3uH3d
nLBDTVfLOOphF6yrF5QWyS7YUxGAtJ5bB29jmdJ8QysP9lYjqcOUoGaJESGI633P/+Qci1GMIWr/
zDq3dqXg7wMefTc3TpFdafresDUDv4DLY5e63Gkm0+e0L6h1ApIh3FPsLag/jKEAwTBUqy2Y23qT
Iy4Mtn7pEEqYUmJdzbC+2Hszkqp3ZF6Tr9aWnnVVE8jN6BOb0HRpmoDZ7FK0wx5D0UyDbKLBfMbA
xUa4UuSoClIaXk63eA/IjvpxC1fCDJ/QXWvzBsR4llwNcvC+oF2DGIFbGiJwQpQosEIlyW2vbNV/
TnqRr4A3h0/jlL989I3Sb6IRf/i4BRbSuTux6K7fOs5SADiZ1PyAVw4jSrEYKOsnFNe+VdxL3hau
C4sO+d7GQoNpcCB5kD8GlNGsTec+nhd72K5dbiR9TKCsawMcKfZimRvXNvbRmSSNCTLyOIUm5Jcx
L3FGi9pQmzQo/F2pRlC08RwE594fDOOYVQX3xrRK+ZzSfd3Q38yHoxYr8L2TxMPypJRTubWaGidh
1qNqwbjCVkHYld0/LFMFys1flPjuV8lk7an5DPMeSBcuKd53D3eOk/T3ImQQFRH1ypNKSUF1BKSc
crjr4izkpL7IepuoPjyzrxLUiUyVgJkJJex4rMwKDh2rhkfkVTF685ZwL5Dd/khL7hhDZJLbeHDE
vVIOIZVcP4nQrlbDVrGQbyZP69Xy2wjY9W4TiJNfYWLkKlqDgWBAru3QBkv/mcaneQ1xGHo3pCnS
0/FndfWdLOEDH8zGSxhrWnjcsPVaeF8dAoc4VidGuCcFYcIMiI+FBkSHq/wQN8IrI6IGvAwrIl3Z
h3rI7BMCtHi5VhqCya0IQIsi6yPq6pDPtvWDppOjz1ODa2YrzAbuKzZLG2vZxICy7Mj3FKnZ+8cq
tbySdzR1PuecOrBZYZpE+TYVS3ujjZnKsm6EVEfR5W2wi5Xl1ztednjkdQhpXw5bZy4dbKFeUnyW
Vuk/F2FQ6Z3tDR7QVlEo+y4kFi/md5EdtnJj8j+SeSiDu6aBkbhv4px1KGiyhLwGNXjyg8moTB5d
XSW3/VDa6ooVnD6Mn9jTjQ5KIGqOFmsoACPCZQumV2f7fJGWuwF7MuhLJnhRL85Cm+NWNyItTmlJ
CHhkM2kAgaKoMJKmxa8wkCPNXJskRH1JwkEkVypNIB6syYjJoQaZQoHRpQZESOJLd6njlA888iha
cPNSdipwnxzCUiXqvVXPxZVlc9Dcje7s+WD5G+IQQZ9DjNetZV1LDTSO7gtBCDjWajeKZ7P+BhJa
woiCKHCKybGREIFpoR9NM3cflKPsmkQbBGMRB5bYOiZVUlYbxity2cARcuQWsw1XMmFOI3ChzJYv
ZpobnEPSRJ7Rm4agEpqMW2gotmxdDgGEchROarM4lQFslBFwpK0Z41PeS/VdAk4bN0SJaecmg4Z5
jO2l/OJMmlPppJsAoVRfExpbAZj6PrXUb6c6LYb6AIjZ56CvplFudF2nTWQYsSQVhkRweoZiHup9
4PsQEjrVie2Yx8RhlhUBZed8WXWxbinap/Vt0FtVugNAfi2bd8wr1SNeRivduUsDX7fJJu2wNgeT
uSWLGTabGYCRgSgjSKfOOixQfY3RNuoTlIHasuQPwExpfqUGlWPichzn3Bd+6UWmaJr0bGTQxvbK
L4hRFwEKEI+Vy94VPkerC+/zcCc1aXg4Bc3qs5UBaj40KXT5K9be/l5zlABnlJXuN1VpizQHc3HM
x3AU5VXaS4IycrvaUp9YNQNIUlY+h+5i3qSQz1wIXHDkZE2uylPYo/XbBUvDvKIzOSpEdPS7+oc3
zV0VdZ0VtwdAIbKICOpcnkY5NLia6yy+lLCiPMz1Fsb0BBlsh9VbcZ5tZQoxwcsGf9yk4eJn+1Ty
PJDpWiWfB79RLj7Stg13k80/g6eQL136AcjGOLDFN5xY6bsB5LfHBLmZHunbJQ+tqs2vPBV5HiVU
SNUGt1KznCjl++RGwqVLd607Ft86i7gQMfuFs5LWqA98WEHzTvi6m+5jagtzZ9t1j0i6TMp661oK
JAWWBwzcOQWcf0kWGJgXv1JcTg0MFK6XTcbGrvWZiWw9iJmrOoUy9dYpvbDZsh1k2DwZPuJvpW33
INB0TTvcWgHrRKpiZWxCKGzlHVUQ1kwRGMMl8Q3vGFLH2dfOPPgD1XMZpneGtqF91qMxwshKbY33
MqVh4AjZzYearcV/ZspTtRGJsznGDGmEPf7fSTm3TT67hykbiAE2jThMj7wx4UcHHWhEsmnIJkDR
spxCO3fpoBNS7W1VnLTymdwxygG7kA0lZumfiRNp552paim2RNiacUR5bYG3TVqgkJALQ5YnBnnH
wJ+WgLYwXSBnpfHewILBZZalKJO2NaBcTS5FmBCtkJifde8Hxnag0jmjPDL1eZ7qQmCsbdPL2paS
G0un1hypwC68h5Bg2YjAGY1apYFEtnP9puuvsMiO9WFpYClRY7UGBjOQNLHvLW0kavBy+6Qq1q4v
KkqIuv/N3JntyK2k2/ldfM8G5+HCBk6SOdcsqQbdEJKqRDI4BYdgkHx6fykb9laprULf+eIAB929
d1YyyeA/rPWtqZh0EBM1EwLHQcnZ8zoscVMTANxY5EaLpSuPcgErdfZkZDImjxrFwBmA2X0/kGeG
D1V7x14H/ZiINJ2+5ivzhV3Hwp+cETYB3S0cqqr9HHXKiG6cKogKtCwiYNaO/pq3ZKhfegKwMg4n
FNpEE8Aeb3KV0ddk1UQWsMS4excaFMxHAgZSokygmgyxsTS8UjpryDH7rpcjEzR621B90C8D5VFe
n2M7HEyQY2zttqOm8tlOGOjWnRSlpTeDLNNvgDY4Bmd4n4KVA8L7xAhT8Yl3jO8fWD3b6sBdZUKn
tpianQ2vcMxbLnLwPTcaPwWIl4ol7jsJKNiC3VAl9bpaPy5pk4j3iBCZ7knnK/It+HuQL6KCzhOU
eNiPKzBWesRhrE7CbUoLO/bqw+Jbrfm5ANrcQwolt2qjqgzlQJRzs8bSyqNYNwwPEhUif0mKwO2f
ALWC5eZI8sjtxlJcPLaepHdVCGvzXY9GjlcTgb7jzQjeNYrR1UDBtlujuJ6DSVuUi3nYHYOebvi2
qciumttSfHOm0ruguEWeHWzhhxNcCtPvjhOAoGyTDzp/ZjUFo8/xJz4+CpfPa1Nl7BVouucTjY5i
gdeqdAsgF0gRg6r8VERyMpJC5Y4FwrKTUHwzULSbzBTiGqdOehZBH8grs+7p29Nuku7J473xApRu
JFoq1+73iIFftq1F2shr12EoAiKpyICbm3T4G3MtV4Z1TCfncxTN7novywhVetBgU4kHBvLPug5E
f+bG1JzHsKuDF2fo62cialhINjyi7m1hiNWL03FR+mhlbXtd5rjvH/vRFgg9/Lw/VdAVLYrCbqzj
aBoYBfp+NoHxQCOK7X2SWF/moa3epsAPsEa5ofhJX982eynLNb3x5oUVbNNq5/vUzGaPrN0KwQ7z
r71Eytjh3iou+U1FRuA1PGfPuEcB6PZ7JkfFlgV1StE2V9q8xhEdLgk/CnW4Q5zgPREzgUV1nEVv
aOGUvc10LcyDkILd4DQF1V0uYVMwpuBK0hhqRb27qoj2qZnOfY1zGBxQTmgfcBJIP5G1dBruYWAv
sWrLgoa7Qx22YfM9EFdTBPUbQpv1GFYKJumyIGOp0hALGvwIOHmrv5BCNTTPCxkKNl3TUqREOEn7
RfSznyck06BTm9VglLFKa8CEaGHx5FbCGIiYMAcCSaQ//GTUrYN7Mr/nfueF2ugfHF5O/rZHHtLs
+jUgCMECa1klzCQi92SqFX87pS6chcgI6/zaacgdT3TVZ0YCV5M7jN9aH72U91cStKFEXz6uVG8z
zfongkZr7xSO3VyfZN6Z16PTFp+0I2nIhnARtDtttMTjatj73u7hNWLIpsJcvMpgdiinGSRPVtJF
0tXkdxl0QWghQ7iCHkc7dO1ije5wLns+2duO2egbGfVBf2MGi+eBol8mWhqrK8dvyiiBLi6hhraT
oxQnPNf4iuUbxqFAYLCnQmxGJiK4g9GmLtExRZYqqBiMxdtFk6jaZKgqMqMsb5zcy8wiCCHlTiuo
MOTWwa3ZlLhwxrUlyB54/eI/McOU9bZz4DcmZVF33YFvLEhJQcE4bElRSadTVxme8UmkjrmeRttS
xQEokR8dAzGJKclCYC/Qw+H+XBUDwIydpzVJ72T/QlEnrqB7c6RHtEiKU7WjkqgV6ISltQFUGVEN
NUV2uXmkrhyZpq52f0t2Q4UvHV4ZAnYrogaPGH0OX7sB5cyNrhyQKbPXyme3FMF31MAwZfJmzM29
X3XW59Tps/spxY8Rm7050DL0pVjOmDxJzxoyxyMainf6pjMl4q2la3OTzKZGLVce1d7Tavq8m3Tm
CAhVXnsx9/sr35BjzS0Tl7nZSwTX8Slo5otEPmUCldQ0hAsTy2HZllTD39uyzr+brcq+ppMYlgM0
mhQNDpjYV0Z86uhqZQW73kyJzGmjDo5UHgn1CbtQZkH6r/0i1vwyjHxzGzI726D+MgkFf+d2Xk8U
kBU8daW5vpaAQ/vjIL2W9DAY8WLH8yz9fQYmXSTWNDrzoStLHZzb6DL9ZDCs82tQAlO7BcKah3sY
1OYbQ1Y3fQ460fpf2d0u6RXdo1tvIsg31g7AbBM+SDRJDo1eME9vvr1EU0KES+QklnYRrgruROdu
7QBXxaVTMAenmBvcnfCD6nqAEw7qvjfLb22UIzfylhze7uwG+6rQYcMc0ukJSELFsudi8DEdSHNG
417PKKGXEQYFkS5Dv2n4caqbPPB1u1vZSX+dZpwVdziFCmC8wVQGZ0pJlQDXldveheu365izaW8D
9Cr1D14+1a/SBuOVGK5sxtelHRUCHw0QdLP22QSHPDTp65emHkqwK7A2r3MGV/dgRXzJjgy9Rxyx
Bnlyu65YrlKNqe4wU2vBt6x4IxA8wLur5oZ9HFJLgUJyRHWIhBvZp0KNrPedAgQ8o11X2UkpehPg
nbeKMtbIM+UOAqC/Ep4Ac2yNmY+7KWKlXh+KlmVZopG9v9JNiyVZLNv4yduYfkoaaqhgWBmL+alZ
uXtuVkx+goc4kocCEIN/1YAdJKSvY2AfB3Deo7iGVSST0R+Hz2BWeWBroAHQaHLCdbbtKOwoEaAb
RKzymfSjGRIOgsfQqdXeKLgAGwtWMa5Y1NLEotWdczLqjLiwwvQbQgdYzifeIhxnL2oT3amJajKA
R8T6GwYcT9ez7tfcpuOEVvOF/Vt7i1oE3lGu+rE8q0k6Zlyj5y721VhGt9jG/JS4RN82Yj1mvdry
HwwbgWv4R4iVKQIqPLuH0uqMJ91d4p9kvZY64YxOU9oum0ON2bKJPw9Fx0OWs3Mm0S91jkalPRhT
We34MTzu7KYAtAypeiGSeO+yEpk34GHJvBpCvHY8YCHTOcfP5AAKdp5UXLkLg87BL9G5aEWs3752
F5+c21AapElNSOITQGmtSiA6M5sD5N3VwF8KEN5uX7f3uB2JbnWMdQq+zZY/fO44+p57q1TFFgdh
B1y4GJ3r3PagOlThvD4uOXSKE3pguLOunoCZ8AAR9OfIIB+OoZJ5nYyS8KGDV6ztD8YMXCuZj5fH
aSwn4Od2IclMhH28H3I2cySm9VW0H9Ex005BHwrgU6bz41AH7Y908DT7VJaWQeykQXrQ6Iv7uKHJ
uwB+gl4k0Ofd89TJlU0sCTjeL3A9hVww5P6ep125Z6pVfHbD5PlvdEIdkRTh0np0HJUOTxiwkJCk
oBj3FKsAuyllADcvs6XgfwwIbBmL2tYtbGbo76g3OSiJdUNkcGmArknR86F/aiuDcBjJBQR7OoFU
539yX9fWVMWg6sr8qNsqvzKDYsoBxET921y6dbcBcG1UJyq3irEFdvxdyUmsgAHmoTjUE/MbJmus
UZN81bq5zQMTnVLL9/T3YBZ9dxdW7ADZIRT9FetD5oQNyWI/RVYCVAFZM3ufqh787S71R+QLjluv
B6tQbNMBmjG/jntjSc3Ep2d1NkTqMoix/Mqhp4JasO2AuvM2nL30NMzSzLZD55tfi2aSHnJyPU8f
Sdcuupl3OgjEERf3R4jYEXrE7zqIrDTp2SwVbduUmdLATCUZJ0+dTKOY8A+22WtmpjObaisYdgw+
YGK3Pt22Wp3T4pNSmOvVPql19Q9l24Pzn8b8i+SZpYDPshfLrLytO7SknAFFH778XYjyXnDOywaT
HX+4ZyOJN/13Ig4IppU/sS3ZEVcBadC2i2MeBBFrnck5VkPFEqUJZuamLO8+kJD8Sjz+7cIF7kVp
6bkW22H+/3efzZJqDd2yXXeTZw+3CtDWJh1dyyZ8JjKrnc8ba0YdzvZb7IcUeFfS+/7i7+tAO2Dp
IxOEQwGLaDj0sjE9lO5E3G3ospHIkeJEdqZDkV2cedFl98Q86s8isPV6YxUihJ9NwlRJES8RMM9W
CihyhhWfUegxoiMQXE4kVU0pEDbouWRFrCxpvG1PFI+8yaolfyo89+LR7og/mI0JefjSjfpLgTnb
gUg+vjrImWIGus0TIlh1x6Kj35ohkC9kLZOH9mQYAyIpkZaOki6NS82P5Bf3lChr943AXj9MzJEt
3AYXg/i2zqvdLhuKbaN5ZuiMM3xwPSOIc68tX+u1QZ9uLY55R64kshfWt7Di8qwnlcZykV1xQqft
V28OcRwPrTa+olxBXW5muUuml3R1y5C1MhhoO2Vq7eqp616ED9PiI8X9H7qhy8/uQxu5ACIutsbf
nxeXWS/T9wB7Z2VAMxOE6ZTYkY42l3/rjJWV6GCdvvdR+TL5XfHmpnUAj2299t2AdXPtTre64G/+
+4PwhxQXZ7gNeBsIgAtaBA3+739WzszEZnQ47xChyBteZuZjlItx7wJn+dSyut933A0bJgw9MGUF
8sjzgcM7iHZj284hitq6dj6Qy70X4/JH8WhwjewAKQ5okd//qNGWnTIx6e+MSmanPmrVpVPoxDHn
UNxoms6jh+LmIxfC5cn7/cn0sPL5qNNww4bue4exH4wUTi7LrEEy1C76gcqzdPsbtPTISfA7s0Gj
e/5kdFVx6tzpiX9NA2OyWQ+ZH5i73rCiOw/U0nbtS2qlv/9U/+6vA+/BWUuaOj/YuxvIQgxdsgW1
dpywt7okt3NTlHV3Le1KTR8I4f9wWVLtuT4yNzwG3BkoPn7/BXKWzLlDZvxFu+N+V0PnZrhvl2E7
TmbxahMuEHdFa28LVy7XDanSSVjJgO10um7/068dgC3C7olq0gzAVPz+l4xilBqk6bwDDD8+lLTu
jJsKouPCbhWvf/+sP18LoY0Q0jKRaWI+fn80M5xUqCvydecEksY8QB4KhdthJ9hirOLgKfNnFdLx
K4qBDz77Dy0mCv3ocsURRuLcD979vMMcpmyduOdV4eYPumYBENoTvP1wAMxqeQFpE3//trb9/n7H
S89E28ZyhevBfP+YkVm5hra00q1SgvSFEMBRzqFkttvRIUoABZaajirzTVJskey28dhY7Z4BFi0+
LZF5bEKXiqQhmvGXpHv07kyjLIfYMlbGlCXlAHcNmwBnm1IrklYMrzwhu6sfTsjIKuMjN8n7a+hF
MEyCANA8mm9umnd61rGcuYu6nAYeqfN3+p2ViGVci585/ptzl3n6hYAHVJY1IYObOiBoi5ADphn9
xSDL6/eC5QZuOHSZea2U4Xydg0xc/f2y/7s/8lJ44Ffk/9B6v7uh0YfXNWvuvSJKxSL6o1DLF7M1
SCMyx9kaTpjf1Pjt7x/6xwPNpeEWtSHm274d4mv//VORL5nEUUXtXraqOzL5kVRmrvdAjZZuVxbm
1w6xMod+YXmy0c2lYST3NzuwjP7I7vfLnPzPc9Y3HUBWnC8X2yj2n3cVEBzpojVZP+1Ty0Re16IO
PLfDYF97ZbYGV9K36+K80vOVNzwRKfBQ2xEBuazIJJMyYIuxiXDFOwlOxmi6QvDKEgMNWW+dJ2kx
ulmqgf/E7AeOcaMcvBv2KxW5OU44dEdtc5xBKczN/GAPMr2KCgQcJFkOjI3lbBf9dY3IITiRG77k
JzCudnrlQcMrk0Ez39msroaPUDCZs9kzkEK+oQFdie3V9FhXiO+HZw+UzPKSkR4oiPtrGOjOw7Ke
5VRE/tlxe9e5sUeETIUnTP8q41arYlfl+PFaQ9EYI8f1vwR4vNNER7Wn75C25XPM+BJnRI8Rdv/B
7fH+KPB53ZoXwwaWfkri96fsUo0N88bZ3GM8MFMYA5EsNsw9sZllZgDRyunw/sWdZxLRmYL2MhAE
QpYlK6VQ1Rnsrkbz05n99EEp8P6txzlsOwEYpgsKAvn8u/oEm6cJfC1b9isho8k4ZhJjasnTml2c
qh8cILxI3x2JwDfwogAYobWh/gjevffaRRj14I/ZHuVa0F0EYFZ7m8JM/1k7BrGbDqYIpFwCddi9
igb9GKmQrEGyD9vsdpkwpOxLlXnm1yxU9Nuzh9jonvlbfhPVyOriLALveC7RJFkvUMqr+XOXFx2h
T5TJ81bKoSeCK2THkXjapNwfFlhI12nLvB0jy68L3gIBu1nNCw9VcfXFNph1Vu3TUhs2HFbtldaj
KrJ5OQwDab9fiPlFVac712GvB9DEOkRl1OxdA0tbclmPPkdWGr6NbcoUJbMCQHYZUzkKu2ZcjC2c
tvqrXWfW3rT81D+BZUeFi0krNUF+41vCaA/RhNrfGW6RcPce63Nqqz0bsTpPBhLAffZRmbrQxY0p
/TKwtN/7zN2r2Fvq9sfsmFOzQ4NEEp6Xy+5z1NsYUjqCXH/Ktgakv0a6+sFbg4lPHQFfBaM/2V08
5oX1eZkLkZIj1jj9kyw9uLy0T/XRVd704LTykpeawmA/OkE6vzqcrBzxLRb52CmV+hw6TaSPmu2h
k7ClHp4vLyvA2ShMiSQWmsSr1s3DauOHlfOTfHTyaNtiXN4aVJSfnKrsg1fS9ZCjG3nnNyBb07QU
OLt1lm2KgVQP0huFuloYSJZxM+gZXG6It3SL3IbwbWmmaucGdcN+tSfsKWb5QxeD9EeRsRQWJvS0
si41bp+2g5kO7sDhNcoVx78Simzv07AS2mip5iWcmQNvgnqymWcRQvSVF+TaXsq23BD7dg68LTEp
lnfIZrHYj5hncRzb6zidXKsvjsFkrOEWXV+Ij5p1HeeZEjI8VNCO6sTLw+FtFhN7x9rK6CM7aA4G
IGGXvQPCtVGfO15A+W7OoG5tSE7w2gNziaA550pmZw07sTsxYw8wZBUklW1IiCq+j6IREquxhgFn
WUVdx2VvtWwvppVwQs5sfoa88VykxNPS2Anry+zuktYBPxbBXpkYjibn0KjJx44df6g/mUidvY3V
zMU5nEoX+0Dne2+rsBn040wJZazbdLmt+cdFAj3XCm+ZkSOEyVbjbm6D/hvdP0FWRCqS7Cjq4btb
rt4lPtOm1wlwnMfA++cKPn0tAxbE+QTyaCKEz25qyidCuu1sK3qnOBHlYJXbZpyQ2xl18znyxXJs
kBG8oinpjn4ZFqyF7bJ0d9KBl3IEi56jZyG32d7gkwllYtDHrrFw2yXcsCl0rgrbA8jaTw1C4NEb
JEod/LEU37AVTpPR5Y+MY1V/nY1yfjCtijToqZbWFZJOsiGXEfDtFYNLeJHBGgTpg7bJ4T6LaRBe
grKFmzTsV/ulsUwmakOBgXDDQI3L3SBbxFNmZeac9JSx89Yv55nlFaS6np13Wt4ZVZUvh2VmtIWQ
TdgEiWVMOrDw4FPYVF46cjW8ldQC0hA4haKLnCdI3eGqkcWit1AvC4dJtNHco9rvnl2GZMGmXT3v
oZhmnxTNMGvP68U9vzEpEZwkKNGObLq51E8aOUB7CsPJTRqsAM9kPK5NTEpyQ1iuFNl8nIjReIbE
Z84x0xdS6FeWMjVQeJ/MrT7KSTEAshtqacOWsZriBcp3Ox2iuiteMDFioUmjTHd7u1rlYybQBQJt
Cy75H2wTG+6Kinubf334RROOSoS5n4qntgczBO/Mm6vtivJnt4q57rZBXcJyZpQNxZw4FFDHvJbF
cj+6NaF8aeW7d43MWHE0BH49DKlP0FsPnBl5CAFyXnzZ5QDPBkpTML+33R+ypG4Hb74G8miRdP6s
SQd99pyBO7WA5uU/VQjykZsgWSIwgWCBY2qDOd7kk2aBT47NksVt6di7JWUUSu5H5G0N/oM2DmSA
IDc3ve6Hn3vUSHNbAPpANB/c63Lm+GnyMf1a1+zqY6KMV46fMELoOGqyGNQi1i8rZK96M7u9/Ym6
rRGxPzGJOEIKu+jZI/xK8QrkO5lztoiMr2zD3swmCdGkhJtBdWbXND+KmW0p5/g85w9eNpSvvV6t
e6LmuvzgNxA4ObCIByFEJ7W8J4u9ityEPZQg0okaA1+ln/E6Yrv2RNglLv0JPR8hjJCCEnNh1UPq
wSyfyGWwyREMG1TpHFNsm12YhPA9lshd77rGzHZGhHApXok7Lw4LwXMR8SCFZe4IiK9pTtkC2Ptq
wuannTkk59Mdc38HRDvs4nyw2zccbwOCGEIrLbSvaCKQ21R+iCSRMGILrU8PfwF3pcIZttrFfJlh
t92PkCUsYdQANHTsL7MXHCbI4gCmh9Ahl8JWk3U322vof0l9br0Y7y8vNVBOzLaiicSGwEOAQfhr
mj3YAjMPDvBp3hOnScUPEb6wNhGiNq7IyOiTMO81u6vY+xGShQAo4dKqr85SGikJiOC3g13BKcE/
oy/Y+Sgzqm0fzBd6/2wTYyyiridBozCq4pzXrvXF0ktUg8WmvUwY148/SnRaDd6LLjXvQ7N2twFR
zUGCGCknt453J8nHsnsavaJ0t3mDmG1nBTlujyUEhIW+tbw4PKKa5VmVZQ8lp/IPtN+i4CI6rr/X
Ax4O5LtNsVuKWT0GuZn+8CzA9oeUn3Sbl7X8VtIorruuqNu3IAsR+fU8mXUsM/RXWBZI7U06vMUN
h1PJLExrINmoPXh34cPwxjWeMHaqjdbdfA5oedgGW+tEFrjRg+UZaX7phgF63dgVuJ4v4HpTdreE
EgS7UbX+p7Ek9Hfnu4JzrPKdgX/ejKovAXnVhNmLaL2a2hI+JzCg5ljZtAQ8eIpfbWwyVK2t51/J
FJZkbIYYHnbp6uKZJFcRq18420ifDTEK0LxyXNZ7zHwS6ODQu0Sakk9QJ31ZL+zZ/UgIttut+zr3
WRdulkLa7l7MJbmjK9/vZK5mgLZzDLkPokx+smphZ8jR1PBlkmQSUDF6pAfZlwlRznNWxNkiWYfX
YiQ5yGV01pAo0M3djjuFJygjFPZcl+syXbHO6b4BuMJ5QNjQ5N0aLJV1TIK4dbMiqOPoWS05k+hl
FflVMzaq35Dgnn71psx76zhOvM2kBWGWzTLZd5jhWPBgfh5L/0yOa0OypexmcQoLUJ9JWXNYX8HF
kPKCOCW6lfdB4W5tbbnpDQ/9GqKbm+ZtNHJoXRvs4K8tuTTeWUmK+Xu3zQwMPzkwz1PY8CMll1Ya
GQl5Z3XsmCjLdrbovSuq5HUh3sd00eGINiTWcs5NDickEJsGMEx4yDMSNnHBFatBuQEMaLsYqHub
TcC6JrokHnhmQgbYGpLVXXbrben5M6E1TqrCLVX1uB4o0NNBJXmr8P2DfrBIMULdsEUvKY1kgr9P
JWNiVnmWSEg8osbazuK1Re5MMtjueA1S2qhPROMV31ZT2YyBVVf8SH1+6xh3jRqvWrJ7zXNXO5V/
C/LIn36SvjxN2xIZ/3RsxOreG6JwvT0V1cCpj8JtJr4T7Ue9pbSJXizY/Yc5L8xww7/FxeM0AL25
K4Y8ZAUx2Q0xCQwt6q0wDNxtrifGjID3LCLXytfEbfmcXtNRh1WWfyYQo77YIaWTbYtSmPVtsaIn
ua6hxVZk+46ZframTNKOD0Q2N2igQf8EVZ5Oe5Z4bfZQgcfGHtBNjqVY+vjDsvP9OhVIDOcqZDWb
W9gukWJaVP0dKhWE/Ia+g8/aM9KqRHufjQMy9gDenY4dze6K8CfmpU9u7rb3qB/xuq850gDKy6J+
NpesiIYPRnd/zpCo9NGxWGHgOxEUjd+nOcS0kKVGT7VHqtbeAIH4KjHwkag1Y7qXxfwRnPcyOPvn
xAZyCHsCOCIhwA6IW+9M9BHNd6WXRe3JnJ4eB6coYt4E4kHnIwlTHSVnHDX6Gc6Muqbe/cg3/u8+
ngEAcDFGR0wq331dFfpMmHu2EmahkS+p1gBxMbhu/0W7+fAYkUH4sxpblFNtMVwZJNb8fTzy/vMv
GxvmI4i5uRDMZy/Tk38gVBifLkS8WAB1BJuhDQ4upjDUY0fkT+MWike3XcN2uqjx0NRTW3bJ3/+A
92OJyxSE/QzFjsVU2nbfXQBJNWECeV/AhaEmR3KdnYxCmk8RX/0q9NX04vEu/mDy/ge7+PKpjILA
hfmsKynzf//aZAENdp/moOaN8pGNTXEiEYsYJbSqRWIKTA6ZCMOzsIBrVMi+H0BL1B/Mf/649FDw
vF/wBBDGthNd/vt/XPow1JiF+WX2OWVoe/J8oG5nU6tJxwAQu/XcQY5qHvLO7V/rKDNvQaqQk/n3
y/9rcPzP+5+iCqgJ6AL2sD5DsndXAi5L01oWMnGxeItLH5VSfpu91Otr73V6ekC2Ygcx0eKNd/HI
jT9tKvFiVwFrGgknHqzqunK1bdyVpHwOP/UoK0zAhR9k58wNyvVACbBMmykaIcCQNVdt01QS1Z6Z
pLl7pAJx4Br9orZlhywmNkarMs8rYVfozbu81Tvpmn56EMCs6i/YL9z2GZ14aN+EQmG88PJUZQdm
wBLwhQ+e6lAFSrtx6TMF2SnCPSss5DgON7PhNiaZLp7XPrF4X6ytUnb9inXUHDe6Rz4YS8Bhnxm/
W7Q7UFOqc1nPqffBlPyPxWRgsVgGIOM5sHG8wHl3yU1EtEtQapxlYJ2TGWXMLiUvMvE6u3gUCEGu
vKqdTyQdtZuW6voWmry3L+Vld66WIm5N2R7+fhtYf9wHLMJYwIWQLwOmbJDffr8bx1U25Bwt1i4a
QjhPGqeZcRqJ+jIeR0JzbAyvE85IdJRdnDnR2mxVQGV00zMv4xlpYIU+EpuIiRpZ22LuUe9Y3cad
GHq84q0eHkNs89lhSRkYbXVjdC8BMQ+oPefZe5bKC31q16B7MsitFqdZoACuAOV2u6w21/Tg2lgL
NqojJiye7QZxBpwMFC91ulAbZoz9tlWRSnSDqpyCM3YN3ZyYfnjuvXbELHeVC132E+EyWXek7BxN
1jdt7u4wumuSxQwRXpXwD90ElL33ZHeXpBuq8blnWK7S5kVaAfEYy+gqOl0AHv2uFYxPNhFWOFpk
AgipM8fRu6Q72qO4WyhUCR/VNFDMaJZVbMml7tWtb/cNE8Sm6x9cIU1eqMhzlqMPCMh/VBbcrMwg
2h3Wgl36XzJ+qEc9tc63wfCUPA8z45dtnsNrQwJrk5bVrKxXUEgP6HJzu13XXYW8rLjRY69pkIeV
GNPJXby4lNn6MPBgNXELRMRPBLVBvqtTg6la4NW6oJ9TER5igU8BMQPLMPaE0XTjTSJqEzANTMzh
Q/ZbfoU1TfAYLuVu8EL1TVaZS04HyJXTbGWIYlUuhp2aF+HHVHF8hVzlPgomDa8TgYA7bKK0tozt
AFa+uJ0EiJtTa9bc5h6CoikOMtnqH/BOUe+TpLXCZoa2OoLmYRFmOFdZH136V2sw+KzMJ6C8UeFy
J8vBJMjYCIZnWjIKYaQvKOGG0s7n22yIOv/BUm11QsxkoRwP/Yo0xrFQe0RPrbVLrTLL940xW94Z
JyBfugASV9wANEifsbrDQI/K0O1BMkCjqnsrfXPzET9UtWgEYxpq42moyCU/LSRdORvDb/RjXQ4q
2DAJNtUHb7H3pRKAQ+pe7xJ+cwlPcd5pCSCeSzMv1gy6FnC8bI76+7Un5YVyZj023Gj/4R738nnU
CReoF7+HFbx7YVGMKjXZfJ5TG84n+MU/FnwueYzi5Hvu9fr738+kP5a4fB6o7DAiOALdAgzW34+k
wIgISS0r3HCBh3Em6OfbPIt2PT7IF1FDlgFqNVVnFU3tJiq0a23GyJ737NrDF9vPvpWB2dAg+26i
1wDELOxoEcZNqos0iVDKxdRD7VUpp+YqxxaN37Rwn/7+Hd6v3S9fgW9g2yGrFys0352q9Gdprkqo
e9kM9gW3gbUL8EUlfrAyc81sgGgmY8ArhS1h//ePti97z3++2dHjEMxA6hGb/wgW27ttbNsqdJEk
dO+aAssN8kXybBFANzjIUtNT0U1jT/iJkBsjdR18kkcPhhbr8zx2nkrsEQp4TNEI2Wmgx8ao5yj7
QJOJtwH81vrDr3zuNf+SUojTkyYmxt8T5bvQU4iZs84yrmURRGBzmD9Nm79/uz/ufZYAXFtUIxxB
lvO+bDGaKc2adpK4kxeRENc7/cwEPFfLwmiKEp2Axr9/oHNZx/1+OSENArFHhUbFSM38+91IkinO
GMKw93oxmXqnGXEzoaqh1OG85EXg9ro4B4wj6r2d9b69ERRWToIDyFFbcyzKJXZbE4MJdI6IvY7f
14/NULkjCoQC0wD9GD7kIHcwGa0sqx+NWs1fMrsrsiNSIob1l2i2iq7YPODmq+lZXTEeSzQcPyTd
IcHkbI85fYfHX9/8P8oru5Vvzaexf3sbr7/J91lj/4wa+x//z9iy/w8Tybip/k/uzh95ZP9FGllT
IEZ4awAoLcfX//7f+N//rzAy2/oX9DaHxsMkCsS0LiIi/XaJKbOif+GMtsCXR4CIAdXxVP7vMDLX
/pfPSpdDAKnPpc6i7hvgQeaEm0X/8nG043e0HCIuiIH4T8LILvXj/71TeezpJSNEERF9LZKIX+fq
PxoLPMZF14wpDAFeYvclDnUmpJMwtm0l549iYFhVv/84REyIqUzyBLgUzq9z6J8f59XCzZYyj8e+
dZ9Xdi3fzaDLAS4Pqr0ODVcRoh6iDb5Enurvg1OHsEIze7pZIEY4hxo/4kqilCduZ8aX1RaCtIqS
SElxD//Pt5LLCBdjghPV58GF10CgodTHSQExjYuIrfBmJgjiGYdIy8R5IdliM/H6W2IUFkD/QJTU
j17e13Jj9YKltd+3d5GuJ/6WDuA59Nhgil1CXCZcEWHx3KeSbSvu42bjcVBG8eAKDU+2kEiOzb6x
o5hMMvtrRP3esYkJ8seBet9iW1lhsJ2bembh6xmGGa8GgqMEaQ+6zpBXzU3WV+3TMKf1udWSHNEG
9fhBOIuL79BqJKk/cB5SlJuubWwM1XV3ONnYu1njYk1vIihxgo3WOn7N2uh/sncey5Eja5Z+lWu9
Rxm0WMwGQAhGBIOaTHIDo0po4Q7hAJ5+vqiq27eqbPq21a5tZrapyGQA7r845zvODTXAam0XTAU/
/H4kXG6S+F5ZjJrAWbS1Ec+6Iv92r/Wk2kN4TBfSsQYGOGRvdm3kd9ThsMCTlzyYGT8APaiIIm/0
HjuNvgowIrpSb7bOwjc0M8N/MVECYKieh/qjBvCttq1NAUVxhhctwp+EfXKmaL1TWgogzGaR58Te
aox3hbJcLRSKEzOyQLVRc3v2pO/U7I5j1CjpH3lqWQPAUgseCbzNOp4X32EA23TNBLLBc9+y2bXN
sB5M+x0xg2ZG1VowLnPLJZPbRi7idlHD9FFIAsGgjq3DyE57ZJFV2z1XHUMg88nWHbniA5z9LYrY
NdsxWFv0qFVqeUKQ1/CZN1TmISrC6WZKMkbA/VRjKgMX7MSOFqBddVtj3hERIr8ZVbTNxjYHFZem
8qqTLzPFxlT67ldaaGQsL9WiPzYpCIdYB7NCpmmHEGVvoOHZZEY1jT9shA1uiCIHlI7FWYTvvvTU
W5rNswiTmdl5KFsJ/CgVHts3e1zI+U1sFgRX9YIQ4goUJ+lWPCbah4/hKIuZgvbcha6XOGE/UB3y
pZOC5bMP3Q2zXYUhfcw08WBB7xV4J2bmiYY129XGRBs0R4l3GcL3Qs0fvgpYUgv8eWXYOaYsN8SP
srHHgIttV8c2TW1ulD34qcBVP0l772gf/Yq3mW/j0QHbIPZunvXIoQ3TJhFRW4CdK53QMdg31WBs
zUCNj/2ARSfk6JLthnSG8trD4mZRnsz+GcM9s+lsdcQXHugRYxDWInB5ImgXdjP58N6hT6b503HG
bzJfVRTBw9BCl+oSGSdg9FOy81LrW1lOPVwXNODA2zrZ4yInj9U5BNqaPmaV6tTGnBvZbMnPHT6r
bHUBX021bl0PCwndQEcnH9eoxLodgthBSmlTB70xN8MabhXSvBlcb3n28l5/ZBDS3KdBhmxQB/Ny
6wQVJvxVgCuKndLy6t9KlL91Uf+X1++fLul/e53/D7yoKV3/zUXdfLVS/umi5s//dlEbv3g+emKK
NgINHKbKjHd/v6h/QQbFNRnYjOBBr5l0T3+4qB32tjq/5cHvNvnnfr+oucNRDV/G0wY33a862n8G
mt7+dgWTtcqP+v+cffnrdPWPNzVqXIbOlBDUC/B/7UsJ/4er0wwaNMi4M0OEPPpHfgEG2NjhAVas
bcTWog6ZhrRXgCj9p8mrhj1Sce0pEd1JWHq6CyqNbQ5ra/4MONuJihBglj3N+fMsuVAwNPiblAdu
S4fVgMedPmtdvq0QB2LMclj2QTF5Vl1t5jHI2Mi25VXlYifQCY+jYbDlmzTyNzH7r8wDC+iD1nGZ
kydMiCTgDEu2S4Q8Gn6tRWJunjrXGHHeFd8JlyBZNgiKUpsEdVW/iIW9Sg/F73BhbuwsE3SSQQAq
mxGWRgNb4U+iAO75VuprKIYoWUAxBuwegLbMKCC7xbxJV59toYFREVgkJziuYsKs3SlOtNYF2TUc
B2lo2yUdG2bW7rodlEw3XWt9tTbjCjoU5G1OvRsRtjwWVXdvpd1XUmov9oSJFWWQ85PO/+DPefaY
lBIvnaf24LGqPSZIEXU1mC14cc1vyry/9db+vxgHTK6n+W8LcIDL3/9of/7j+r35YxH++9/77f3W
SPE18FQEjC8vbxL5qP98wfktn74QHS5qQkSWTIn/8w137F/wKLH54bWnbP3jG85vUdPTruPGZqnN
m/53SvE/z/gv7hP2K0wAiAmkMnH+mkoiW9WiQ0s1FNkk3QzJ+yy7KmQMz0Pf5s4dGmy22Sh0WAU4
/02L/Gse0L9Ol1+/ODsV9loEPfBf+WuPrMN2oeC2krDtRI4kJ/FAj62snRk1AiEWMHxDqdzhULPv
vNNGrvl8zI1dpav+gPSCkr5lelVHDnPBi7+zOg6KXyQt98e04KzKMnABR366ZtyxXUNWUia3uVHP
n0pp7RwDxLVD2CTJJpXO8CJ1QnMI+qmHPaWj+ZUbkwL9iGoy2+KYprLRcrPdoPjqcAaD1E2SLLir
lzp/G1bUQiGRfF0Wgiafn8nw2rpa5byDfs3hClrDmJMPcQkXDwRqVAks5ucyGM61DyD0d6T+33pn
/++8aS/GkP/6qoVVS0v8j/fm6x/7b7l+oxLLmz/dvJe///vVS0/LYhOlMTNc59LX/vPNNJxfPNNn
buORgOdyn/J3/nn1Or+Q2IJvkTbS03lzua//dfU6vKnkgzDQYmX39wK7fwsd/NfbQZfM4uXy6lMb
MM9xnb+Mx+ax6SDm2izEJ9nTf852ooUJhuBrQ18ruIpN178O8wjlaXUQgdCYrLDYapGiVBjmgUV5
oaOciu1+VO/poIwnoD5TEQM0bBzeHCnBoayKypNFvZFuZn+g+3ZQMfhXnVuhCjFBGs7QU2rCSnB3
9/KMZKNhONkv+k96SVXxV91k3owTAkQo4Vr1rDl9k4TIyVPUaU7hAaG1A+vgmYPubHJKnedAs/MX
CU7lJIMxALhT+c6DUhntV+JA5ER3iIwYs/6oLkwKxS+koHOMnPiEWDSBfvAvCI5rSFT+uqvNXqI3
VRbSfb9yNwio5TG3q+BBrwPjOl9gCZFYyD9rIdM5qzEpzvliVSIa0dTWEN4mpGPuuIrdUBKfzHdf
/mBDIY9V3QImFC51NXxvKF5wVJaclZegD8YYXIh7qanhZ581dXKs8Ga2sSi1QI8DeJ3wBhBa+xv2
VAEkahSVyamUZT4RRMCBY3C6BVHiygugvAvyN5xWHlrxwQturAw3UIS308E0P1Upe4nefdPAualw
9JrpEySz9wkfYV3gk5fiODh0x3EC9mqfMkIGYYDURkTA8LInthHwiFADz1486WV5ZkI6nIkE1zWU
j+hU0NolPGWZP6gJ/qlhntwSCbMpx2QJ8yY3n02p6VdlcbkBjAXWKTl3joz44ePxWEuEKaFR2/nT
VBX0arwX3VPh1elHkyE1R5bdehf5Sb2+AF0w0gsprdY20KN+/dI6XuoKgAW4Al13bmEs1kbcdh5y
rsatPNBvSBeTo+uO0GhBAkkA9mhkjsWyLGnYyTx3oN2BU0Wplw0PE/wHGQlvNENrCYqrSi5tATpL
jB8ViJYzBK7yI5/14Ty7LrzXekqN06qwIYfYgZMHZGMpo2gcfgiZkqKZ0NdWyF2NHD2JmhzkaBrx
Vmh13WaXAhW/BTUNScEC4fHWIwxxo3Um9phRc70Y0er32YOGvWINR3zjn3kxaS/kOS2MKLRJe+db
Wu4az8T+4ywSsTvyegf6WK7KI8jHzri24IyAKdcSHc00wBxQdKlrPDvCcwcMY/3waKqsniLNWqUf
oe5pewSJ7ohDAJ8nHAFk3+JMpTpb0WIE9peOjqZEoaittyVbyZd8rsxPll3yu1EW+iW6Y35sS3nX
N0r9qB1D/ah0s7y3FJPfHZOBZo76OevUrp1KH3glDob7ZDLojRPP6O3QcGYyvmdjcUEmVD5JJEWj
o0I2/UrdgX4NoEINNaSSAf6eNXZsVIf1k/a79GDpolPn+9TxXAiLjjeYLxGsAyqEAxD9yozZ0tpf
qivtV2Ogz4/7XDIAMX2FD0IS4LDJBQEbkcpSsEkte9e7vreIsUk6BXpWJs2Al3b2LLHDQd+gnbCT
e9b3M58K6vFwnpJi3GiiTLywIskP/inrhuXE24oiLPC6+ZugjupuhRdThY6uDW6sIRg/ee2IJFuZ
AuxrAdfik1tCa2KnFR1idt3sjlqwthKNt8EcACFAlW0035hf+tZsMFU5uQ5eFv4jXAw15+2paDOW
osFsMR3S5oLxXLHqhNjVqWw+/cAv+DFCjLpLAmSWEZEnzr3pCf27n5m4Rzb0M9YOvsVdsALtwR4R
rKsT530gy4PnA35HXYy8KsqY2ltwW1aDFXpXtEuEFNXhRE9dbd97s1S0aXJBD5ym5jNSDVZCmceM
ed9Yqf+gYcQIwtqFDr7V2IacebBgibtoMLs71EkovL2eD4k0u9T4uRB+V0UirZ3iYUVqUR3ksmra
kxto/PGM6yqIPE0MyOhMb/CPaeBA+1NAhnDDcGW/BTjj+hACnzeGpecN3lYbNfOsu+V637a9ZsRE
DoxeZHru/DGS9v3ijgD39m2beMfENirAYnk/fmJgUTcTn5444hNKG+QfN5k+NtNGQnkBBtmXaRkn
Y5a9/aEe+b3F/gds+tsW1FP/v/7jcmv/+VbHAOjTtJOHAgnB/MvO0G6UwzmetzBqiv621tLsilsb
N4PHhsQsGocsmqA5Qmr8PSDo/9eE/3H5If6bmvC7epdj/8cW7fIXfisCLfMXrhLaGYtD2LKCiznz
t/mLaf1ieOyvAxtbK1HqF9P370Wg4/JbLLYvRSKuNXbA/1kEOgbrFZNZHq+WQd3mBn+nO8M9+OcG
zSPrksELX4WKk/GQ/9cqkGE20//EdGIjYfK54bQLyMsR2OPB+uzTvrto4rwdIgcjlqPmXzlVejMp
kVvI4dcK2H7u7Rq7eRM6O1YjWBmjtA7c2EW7CsiYiMyO4DcWQkE49vpdk44LO9SWbAqN6UcFrJwS
RB5EeUHKFxqEKp0reKYiuaxPNBBCaY8cV+5IbZufEl8jF/7iWUzcnqhm5BUBUqt4SArYb1WxbhnG
s0Pwh26l5SRdIUPZcTevqdpjlnnt7P6OCiaLJ1xwcUKEalOtz06pyH9PMv1kmKuIsQfhbFF+ttG9
YeuLrtu5Vschhib4WENhirogSOGLkBCRilQd63z5UlkDNclrHjEvXthK6hqAQH/LfSx2dpoyMzdk
e2hSmPlWNjI9Itt37wZ1e+QZSXGA4DtFq6vtQfLmexMmBnidbDzOJbxwjqKMvbLdjLtWJQDfpbVq
sCJNF5G6KJ4NHw+Avqr1ETame4RRm4RlNrYx2RK4Y/C6R/60nmwnH38Oo78fgny9J1D1YLsDzoXa
YMDuGycCgxwsIObJQiR8KOoEpzD/fgZX0BsgffvfojNrDEPe1AEI7OaQu2F+EqX9FWCEPA5e324D
Kd3D2iXdPlmDd0dbbxqSAyLLLs3t1OBA1NYSWii01I0GxA16LZslxn0WWx15O0OjvNa8lpULVC1G
XzwGFgBRTJgDyH/4Q3PiBft8Ha+sKhnDRBuR1rW5irHJAB1iw0dhmx9zabwFGfGrnZbHrc3ViTvg
cqPV8apl2uMCZvKWSla+GXoFvzwV1T4DG3VMhQM4i8IWY56P7HNw3wtEUfaIG8fQTmzyYxsOV1li
v5v5HJ2uP1EMACxzT+xHDmlTv7gaXX/3ymchw8le94U0nuYec6mNi0zUGTRyIalT7f3EUvQG7tYS
GdJY94mFgUh3quYGk9vIpmCUDq8Fu1ZeT7t/HtDB+WHgtRgVciWO+azJp4kquVpZz/Bq7crBbiJ+
+kdJ93VZPEViRfVQgNybpOIn2BmRL2x/T5/r3wC7skAJo+BHA1FE/cXJaetjt7V1xeYmE0jFIeQO
J0OfUfY4An5fIAXUcYOursYvVg+K6qP0ytBGKof1n3eCeUZ+DS3QvauQU9NIZu6XKhdsssMGgfau
zcmgbEiEiDswCOzcCkjEGKM2jF7rJ7tFTle3qfwxALS5RcRETjr62IMqUbcBdZKRsrBJALLElIUg
R6c9HeZbHu6T15vjw0odEbqt1vaboC9+gBm8xHYO+6EYD7iXqLXbJdnZQmuTSPhY/Kaxcg4jm1KW
Yiq0KqV2GYr+sNLT4QKxHQ6W9+65wjsiF9H3Xl5SYC1yvpZyHHimPD/YesDk4tEgOChwV+0uN3GO
DFPBSUSMbJQpnPgyd5/cbHldyZAImRntgrJOrlISs6DrjRhAg3vWagCUE0+L6sABlu/AiYEGxQEL
ZAe4IjQxIhmCAyg7OksXx+e5JQ/+3sw4LrLCSW7bLjt7JoeDo7PdzF3tXGTBzw5wa92lOUHY5Zsj
Xet6havMvo1oLU85lGHZ5esip4eKS36dVvPk0okj6kDydDPVLvWi0wz7bM6baBI1SbHgXbEhiTM0
tOrJ8CY/IsuhDGdm9ShNOwXbhbwEIa1uZ1k9TRDm7B32C+sStGezRKsHZGEjOU4hjHCMJBaU9Im1
VB42LRJcW04VUr7+vad9BkSDK8G4qYP6Fa36Vbaujxh0Gat5B5BYm6IhiiOYNvbocYUtETjGqGAx
UM+ZH02gz0a3/yBaHJCbx7edn5JU8rXNczX7t2mQHxyQbmLCfwKNjapVxINJ7IxjFGncGWwCR0Iq
GbG91rl2M0wvaNMfHPrrCmMfgsjhs11oHyv/krTDf3AOqlsordSRc4TVLaKfoOsYaY6K7qowPvAr
Xi/MRRHvDivxSejX7hC+6DcBvcWJupWFWdUu2EvMcYiXGRo7lLDqanFV8Nil/ldLfkPMwOMp6Wa1
c4hC5ptloR82CgHY4ojpOOGVCItJMX3Rs588Yf4+cIrSRGXb5WdW8zWLPvUroGpBRYyZ54WtL3yA
UiZkBU82Cki+834GkU7fdlya4drMEjhfBulie5h8+bUpMIPQHLFUyAhAiD0l4ES2fvoOntx4dv2c
u0oUHswhWZMBBfcIFrFllIegScQ17hPjx1BY+5nk1Y/Mw6eY9oX7IUsySfox48kJFDWDNWveph9M
Z6+BSGOJoavgqoOZtieaTDyysg7Oi6d3N32P4CzMSpxkDKUbJMO14Jm7/Brzou9WqhoMO4BpZJ5p
OPiZe1sWzg+TjI2r2kVjyXlAOotjvuKMtuMWS89+yTJeTuJG7qTs1k2vIzYdtPVzXWeP1HaTwJA5
G+sTuCWGLBz929bywSuxkE784YModwx/TYYLvCqX0JxWcrX8Tmy9NpAbDX/KxzRlwTUP1lvL4Cbk
I0qZcjAivxJ5hcZPOv59Vo/euQpMI1rA7O4B9ZwTP3utMXpezd362jg1CTGD5IUYyWCUdHZqKfVH
Vcz6FfTEaj8ShLRtnBnpd906EYoTosKGTFxrkC1y+tQ1oVFQ/gkrU7DROq60zpPaFvfuQH+csUgi
JuCUMtbbqTXD/el2N0XQ1OFwyXrkmFBuaAd4SAsmJoXTyT1CFdqjwGHpRAdnEUXtLe85LK/XJsjl
lnyI+ZAMdHax3zPxAEOYxoXVp/sxcNjDW/5dSQDdVvZ1uRsxIG0ou1bi1pt8Nxqqfq7xbUe4tWiu
VO1v8kkmcS+6ehdIYJj6gRJPEnhCwywoLGNlO8RKXzCf0OiYvMbgIh5EW7+JbHqoCAEB+0Hw83Rb
9cwqMze5TY0kv+JDZCxl2xnSOgTXmQ7+ei2dl19VFUu+sIRsi09fpER2OmNzIG1pum17/8ZdWo1P
00GwXefDB0l56rz2hqbY0hsVvj2EyFWW3g5yKl88zXaerPqide/qPERrCBKkQ5cv87R9rPgpnoLU
HNDjMs9qJ3Lmx2mRpEcps0SkOFFeZhqUPkgIJQDTo/C1rbVeFKHs9GGn1p+pNYeDCRPRCbot6vuz
DMw4mJPQJZrPzKGg+zykTtfdQ7O/ssvlR5umV+4IWtzW7U3v+lHe2Aez8H/k8/yinG4nHf3MXITi
bk53OrgC3kxiJgjlAfSNnpO8gYmkL4zrcOaWVTAZEeOdQuvJSdAfADAe8NJBcQCEp2DU79Z1vPc7
F9tNte2VthHNpz56gCb0I75eZn1WJt9qzX8bwT5kFY6HyW+fAOX+9Bdzm2DcDmHKcwj6Z6srYNX1
2vXFCGv5wwG92iZr083atA/kx3FdGG7UrQaRqOZ9qtL6+1dRODAFmObjSKh8OeqbNXOLY69l7blX
Cxwh375AUWFhFiDItRT8dgZw81pLgdJkOpLEVH+FhK1Fc22aEa4jPi3OOr6lvNqzDX5BBiYIf+cU
W4OFuzRvD3BIdvUqdHhGy22F5IWR2RUWkw0xOQF1fE/ubbFU1wwsrP3U5cZt15DxSNJHeTuv2XZM
1VlTzolQauPVQCz/hgr/nM7sjQs1mztYHSXPUaN2lWGl93WtSCFYZLUlOSHYFPr4bSGFgd4OUYCM
IMyackSJA5L1ZimDZRMUGNqD1bFu6to+W/54N1cXpHZXGO9eTr4qBVT2XaAxCTluio9m7c9zM3F+
ebw60/SiNwVxf0a3VRjU3SbbGbAfqpZvqkbOg3xNsTjr5nPtiS+3MTrkL3I4Qx2B2EqQSsj0tt5I
sKEkJlJvTcBr9Q46orA8GNeV34V2JwCJmol1wAr6nYxAn9dlMa8DK33C6HTME7ya+dh/FGhkD/VY
WRujW0jzMMprzArpe1D4bNbgnBdr1BJzFyUG6XGgF+p3hk790Zlkvp18IuIsiJyUnibhKVV2M/fe
Vnk1qwWuvXq/sDWHGX2NvFk9LIu8g/RQhV4j7gh4e2Bm+AMRAxndwwxuLv9wslKEmBU2Sgv2WJIP
XG9ZqOljDtYUgLc/US9wHOGztpgh+T3TQL3W3XAuqlPSU7mRxbju7Mng+Ct86yWB8xPXduu+N8Ia
XqVtgOMv49XS4mIKCK0Yh02Lqg0u/HONjCyiDdrbingvFgLYb4M9meJY3B1earaGE3DA9mir9Aml
mHaY/eXOrPIP104aiL9+uXOn7n1qDQh+zrfvlO8D2XJRN1veY16aOppeyui+4yhKAiKgx5aLLa/n
E+M0NxRldYv44SZJdA8ipbU3tPcJpHytTRDEbXefm91hrrVbgMjV+zBPjHPNAlOKDX+v1nj/0tRx
Qwch+T5XjvWIAj1hOix9aFDDUaL7YvUhhkh0hh6xCPsccwlkQNRH5MTFmQALvMAevtQC78SR+MOH
AHj3BgNGELZe9wafM9j7pLjumWMT+DBcVB2FwdkarLd4a58cSKKbye5YAnkTqxlyo3PxzDyQeak2
kdmmbEbhOU3dEW4xrRU1PsFEqw2gndczJPakgO6t1xTLtf10QeA+eb3RU36Z2tUAHO4F8kRz0jxH
xLJnYjd49XA3gCQCHEyIwsaeMiMLoaUTMW04hNfXZnabA1klMSMn7Caj5BicZjphq5y+A6KJwBow
CHZJhD/VjvskvKbbW2ZVE4loyMdSc02ARXnzLWvLPeCbabbeDB5rIbYlqi2oP0EyEvVlWglnjlVu
W7cpf4iqCF5BJIzvrC8ZbubOd2GO7HT8ig1O64kt41dmKj5jE5BebNIyvd33Nihpb+bWaVVGyho0
4G0Cpn6zkq3xUWadthOaO4MS6hR4xkrr7vloprgH8Iuy9WK8WNwZVBKaoFBvJu/BHtG+F66d3ami
te4HqCMyltpcY7ybaaVGOFeUjYSJ2s54S5hId0s37p/aiy8Oyq93BDy1RGwnqoh8lDFaChANYu4p
QNoWUkTWpZsGcfoWkEx+5eea/jj5Rn6dVCahUppXXhdmHi+1gcU6KfoDQAY/40vW0w8x8TEMc7Bc
2XqrXy2685BXYpePPC1EO05bP3U73h3F0QpZXh3HxrwxpceFjUrA3gxegftHZ6Ufd2JVH7Ynuh0l
DBg8A9yZJ43iHurfD1yChFyN4qxXnb+x2pInM/XmnWoH40skMkEjX3D9g8m6QOUbNhaI+vrqYa7m
j67U1ggsSvpQ9eQrpPhbmHinyauhmQiJtYQZgklvfenpxa4jK2NTNxeCzQpXKJ4T5Z0XgrZjs0xf
TeAklNsekUY0ONcBE+gwdTQLGTQBuq/EA/SwNQfCWwFVXxd2/gp2hxyMRP9InAXpIj+eI/VmFi4k
Gr5jq3zIkuWVjNwTMcYGgyMw1mIyScl0lwM8gDXWe0j0ANYMm54qhWRY+6A08HG9+Lg8ghAAKDsw
qdnzlVAVeGnloxdLijSPjd5I43lhcjFMur9327F6sbCjkc1Ws0IujBWwvOcfEyb7N2Vqz/d5kVkv
fqXfSEE2G8dcwsEsSM/jnNYZSaZNvtGcjpSDLjFPSl8nnsJ1OZOK7tDTNdld24oa/gICFRsgzDYL
0J9RnhVw89TwzZQmiUmJWQ+2lpko36D8YFc/uoWl7XRhGjdL7Z191jei8beWVQJeIqvzsWvany1l
GtsF6gTA/GTdw8BxdtB/CpI+EOMwVFTUar12JQ0a31+n06GLGDwytbSJcLwDLAgMGkkEaLpq813Z
ODmLmsFXJ4y820SSicNkMMKpFwo4LnFeEmIkCO3gNSCpqjKS9ITK29yOOEWuCOjAx0of8urCdKoG
a90TnS2PrCcpo2zn1tWNc5l51WPn9PRLXc74pFP+FSQoCk/2adeJK6yjaSdcn3OvH4Zhma/zKl9u
2oVCkibU3Jl4T6AkpAw/bbkftXVYSEHztpC7+YDr6V03va9kYTKX5VS4jY6zTrwacP4IPHJ5m+Za
D0VmMJfoceHtimmE4lRWLsTu7G02nchMHskrj5P1kKo2RtWAkW8uYNWgWryaRQ/kr0T63ogg2FmG
D6nAEOwkB8bSww0UsWt97W5UQCW8wPG2BcYAm1FLIKDiFC6xJG49PvNI0ztmzl3NAilMAv0Hjdkh
UBThnhNz3Ey7lg3PT2YYcR9oD2RVpXE7i/QrcfkgECkAHrKDEHGuGRIi3LwYenAgEORedxAUN3b5
M8uo/Ji5N8815mt04Y2I3RWTkrDmD6Mpkm2iyvsGEB35jIl6caVZngeTLeUlM4pAKcRPrpG9doxT
VGffa34TWvWh1YqjrvGDDKrgJ6l5W2YjUBrJ49FHDEFr1h+BHkjaeowA7gA+CWpvfbAkLBLfOfkZ
3HdyMFBTjsvDshoktKbLD1uC8KGz+GkQON1WerLLMYyfqgWUlqb8nWIcvc+LRhznriFjscsOi7cQ
2dqTsmqNGWfKmDZHUHavHoDjL5Mpp0rWJ4PZ9iPeSXJu8soyjgoiGK05i/mCOUFfetwlS25shbNE
LfUvCcJTbt/KBOsE9TRBCbGlOc1y6ke9lAxvi+6TNhjykuUN+Y2erxw5cjGsHu203m77CZd3WLGH
ZhBXjgbR2t2U1R+u36CQbms2sgDsRsuMFjafLl989S4Daay1UT7lhJRbjkZXoBInIU626r7cIbAB
YCILOyR+wWKZmGf/1ZisvkNRa7SfWCIDPxamzD9wtc4HE+1YNGlGBjxtxFTRYY55xvcO1Wud38he
ypBJBC8622ZYIpxwB1+z7h2WxtRJ2Ykjg1kby/KTTmvy0HiC6MPZIu1SK3Xe1SE4pymkNtWU2XFF
pALfPnBYRGewZCF9EFOp2WxvmrIwsKYv3m1g0OYRNJkd9W4odp1buFe4ioDSEdgVarl9N67aEani
W5c5FRMVJKiImkPkdrvF+xpsXqWZWL9BX77HvKhfRkbKN15vJyGcHpuPv/G23SVv2F0advKLydpn
1Qhxl5xnQdb50dLhecXw8aYC524wJiK7urqFXqTS+0BjA8WGK3Q0jiGAY+UTQWAUIx2b4YQtmUkF
xumqit3q9GS/NAdZ2tUBPN1LA9YZXwhmYERiqH2TqtjNBFVsKlLDwmJI/Bi6xL0hcCKX2R2EnOAT
X+383i8aEiLwUMj6VmcK8U63G7fhlTNx2PqoR5Lxrh6XW7bcHBvWpVgp3fOC4Xljt4q3mJQDRS1n
7qwcDHmfFoSt+088pGYkYZ+0lv6amcnG89PHEfCWbAKypJT1k6GX4CMDOBHrgjcoa0qyobSaxyJx
5KO/zN6VpetfGEYYGU0+427M5fsWNPumSnTIXl53Lmbn2165jaE8WjcIB3AI5C4zUJ0BdALdEswT
T/SIteWNqXuzMeYGRybQxrilGgl7E12DO2asbEqQhiPwsNbt5ygjXhnlSntPWtZV0ifsigKaZo57
MhOmetp0c2ZvwKQVO02tRGmK1ndvh1qRQZ3UsEwmsgeYgqOtIctka8+e+yNAOc0Zoyc/x7KC9trX
2g9dLgn3Cdf5EqKlaO5L0PQ/WLs18UpBS4vcXPdz/nPtEAJV2icxus7Gwt/1ivTljdH8CIi3+fJ5
urnWQ7PQwlW4EJ5ytidl04p90tJHD6sIdrT+j7BRRqbdlD5t7n9x/VUbWNuwGNdN5SfNdWE5hBc5
zbyRei8fbLc0ry+f4ODh4HWkZYeDqO7R4V5cSKsN+4ixpKoSE7lo1UZaTkQkmLibuoAc1fXku3uT
m29WED+9i/sLievnZHtP7twcSPcKK63cpxZcwAqMVjhUPjl/tXz22Q4BEEssSuZCbK2AfPBFaLee
jauNF8Kub8y5nmi1871TE1qc2jg5EQ2pt17pIKbIXnlWReGG6SC82KRBuG9qIEYzKKHL6LzARZRl
J1aN2b1YChQdrKjuEDyPp36A79ROwR7tDUGIc2pEVa5DzSbtu3rsKRTjWiRIl+pAu/KHoHjAztxv
ee7GIbSKZY5QVC7b2qsv+WOmFevKLY+pK/AIaeYnt6W5E4XifpcsM5GpMP4I2mQ3iPzB8jW4vjXq
E1eWpy7DRqW6jHq26p/T9TJ9Mzvcw+LbNIYro1q56+u8e5KZfz3oYNr8lvrFGWITalObkPXtmO+j
61oIf3xyo1LjbKZ6+9k4F3ypZ1VRSmJi3JAdjRtLb694GJszFGTniDdQxh3AYbtO7xO+8QOOfmA9
lx1W36Nd0tkd01429jHAoMMlXUQMaV4GIkFZZnncX9Zw3f5v6s5jOW5s27b/8vo4AW8arwOTnmno
qQ5ClCh47/H1d0DHXDGLh3zVfBFVEaWSRGQCG9usNeeYYEB2lV4Nm5I0UAF81z3HQoKlBvleaKEN
wB88kwqJDjmiPRBYuKCJs1PA/dGtInibsYroR1F8artZ53FEykOWGJ8zkjD+QEcXoYHBfnnRwc7a
pZDDwqDmm+jCT6ELcN7x0+hsxq0dx5VFwnUN+NjEM0qPuBpv1Io+rj4Nj23XvbUDpqsi54zepBwJ
iuLZhH7Lsk8lVk6V5kzmjzPW4c7yB/ALvteTeupmlIwdUnMA8JLm3cb7qiITnE38MF8AN+tHFv0C
ZmNNbBURSGEyHKoG3GIkMZ/6dYNQKsNzDIHFNXRGWdLSj0CjyMqpNNt2sdzn3cXq9WQXNcUh6qtj
UOnRTQQ6g65oluR2WVH1GIaMRrChPvQ0SzbBIMQnv8oF16hjSrdCUlMVBQy6a0dqyhbHozGaXjJa
FgFv6JY7dDIHVXIgz1DZFRWHaBAi2JfWn0qTZjM0vroGmNH9nOKW4/QYANG35pI9K0JCj6glKqay
33oaeDSyFRZkbTQb3zQKgnup6SlYt/qqyVUMm+qewraCWIvdh1nU6p1ZhDHd67HEw1joMFTzfG+C
jT3CQ2zZIaFZnQUxdrIpl2yxovaLKTPYAD6EpGjV++63Pl5DNmpFKflmBd5I1yD5/VWTEpU8LP1l
WKa6hORlWzc6GhY6/cYslyH8IkT0cDsEJJqCeCQIZJ2HFCgT8wUn/synQo6JutbDhNp5+MMFG3O6
cjPA1snmcBOE9c9GNrgjpPaN1Tpu01tDR9DV7ymwOaE83SsVr3hEu1fSyRAvnyUeELgxdp/pDR5Q
2Sml5xTCIBa7O0GjihJNjE8BdDJhu3arIwlE/zzIVFcred2i9NR76djCyl4VfV84OPqeeF13g9je
zWZX2Uj6wa7oFNR6T5x6N+tzL+Y9yqvEK+V2PQ7QXRB0eVQVAcsm0yrJFCoJrGNNySw9Q+2tMnlL
Mis559KrEUuOzJtCZvXggBKysfLZiqR5lUTBlKhQuI/Vel6gJlbv5Kay5ThAeUHYAUEDx8Ft1rHw
AcpcS2w0tzNg55OcdS1jhjC1h8IYsTUKbeSlaQESXUrOGP/MNTyK8QgUFKxe2W1ije4QZSXuoSg+
zIOwDosxPwcEhDlSZzJdqWZ4kruqcEuYlTbam8mV207cQJCOybKvqhtpkL8ZRoQwpJAS0kljNTlE
QVadCR1VnRYG9LatOnb+BauZ2DSvo64Ja6bG04x4GHqnjlGT8llr0jgpozB9ZrVAJJAXCMRj31qH
dfJSNPQEyRkEVSKWsLEb8c0kDvsUGaXsRGPTcXiMCEeWIHzbJHk+zVnHC5zS16OWXsHz0YvSrmMS
zATlReGIUpDwCe0HVzDTnUkBQhlKt6sAO1F4dhKmRU8rpI1vVK6qY6KUzOgn5xaP+GYsZ5O1CaJm
J5VG5ZkJEFLc1ojgGz+WKVX6ia1QF3u2JmmrRDKd6YHkNDTHs1laCPg4OtYJCsFlXozfpsqCXEN+
XK+HTLWksc+icmMMOTUoNkSk19+hQtHWciXDgiHD6UYnskoTqewX8q0hCdKl4VTH6ca8Bfz+LKik
mKcjVVn0iQ5YzY5+HlvWOrLOPAnhRJRT/KJAZvPt1q/NdUfOHpL4JpKPCCf5FBSwSrJ0DRRf5S/I
x+RctVjCN31PgiFx9ipqb9HpNIANoL6iYmkAP9AJ35Pn2eOSZVmLCeDywtQMDpaQ3lkDfvHO1yoH
XgpnpQ4heOxHArsY8rUUMLKc8AnidsRYP+tjdCIO/nYmIbcU+vXYwHyv9XOkGrdyROzGTNEPgzmG
5ECy7gK5ol2Fz8CTYiujwxbO+1yt0DmJPC971ELxF8iCGAW5YNRPUhFmniiFiuVoihk/kJvRxese
ZGK8ohENVoRUdJIEKuUo0uijSG1cCrzhxBeushKTTiyx6lkiDxG05VyA4oXRSSqsSBHaIIwShbNM
srTZ80a6KGtnHWz6lLtF2ITbug/EhzEaSf3knK9ZLhfnddYKRNJAs3nTRZ0MQRI+L4mZBTt2kkjP
LGWpYYnMSz1R7G+h4SPXIyZjqmeXiAZ5y6EUbmilZp6xFDYlNAYOlBmUwSr4o8ZIsbZLJ6OomURL
XtVcEN3C8u+SUl+mWKWFECAHW4N0ppsQtaNnRCSmjk38hDYuhFnePiEf40igdPO2qLPgMqUszSZd
h9jIPcRdb2JTufMgk/MkmMD48Ura2awQCmmRZ2HqMdD0phTXIJLvpyI8i0xDeFAuMQPOCf16V6bF
URzlE6nLD0v9c9UYUrGFvGdBciR8SwQTb4Nvo8dVRNYD2K3aNUbhWCcyk4JOiaGjk0cDvb5FZkY7
c/ZGyu12kQYrNZhPZgJWWl9aw4ssHLLJrSRMHmVRA61Nep/kyBVErbgrBHJyQogRniFg6ZCVihIX
R/aaNZyCWVY1wrFs2nAthFYHHZTBAuRzes0QYbulMVkO9JnAUUIqa3FbHXqD/WpOKqYXNGgQB2Mq
btlP6nujEztWn1w4SOBX1qn8+5Xqg1WpVvKKLIOAEIHxLp84vbUilWZzhP3rixhTyLGwe8wZ7M4C
euA9quiiwweTSuj6DYVYwnReeNHRuGNfUu3LshDWdVK0B+6IYUdKmr0EXSg7xlyahzxix1eVw3Op
K8MmVsXSAdKC5T4YkAnO9bymW2ceo6Z662km2OCvBw+PbnQmZIwASOZnDP+i11j+DzBW7OnCwM2R
bW2E3hrI7Vp2riq7Mgo0RHqIwzcar80GTSfLJ/YTSPG9BURWDDYD8WirdB6Cc0c9FlIxUfRJR7/F
L1TxiJiuJre+HO8bdi07rvUQKZHmgvQUTslkFiynQNzPs6DWHmnUkUvcL5BSo0/u2emPzkTp2JYp
65zrMKovVZGmLOxshTh9qK8w+AYIs/J8Y4Gqmx29SyPPMn1tq+olWyOrS9ex1HW0/rP4oqSavMes
MNyUqDSBEqBvwdE/Ga1r6lXtUPmaLmSQtj8H+LGcn2PfvNd6+cw2ckmbb/sEwDaxkCWJZ/RGnkFA
jBArEbalbjqloivQFKZdQQ/UFfj0bl9rRIIqdf6rKOWw+lb65iQ4BHprv+S+0pjUkHLZoTWh4Ss1
FSVvGI7SvlGagv1R2dzUxLxFq3ZaVB8pg9QkH1UJzgnUtUspL0B57G5sxgoIGCGwhrDEvmzpqGkV
GX8L+61MNJcpGu1qXXklYZX4mXkz8A78KLUJCOcc9nZNnjGsiohdmwpGbaOR9NDN5pnc9lVocF4h
cdS6dLrUuAhfxb1a0x/zoCMT8JeoMKs5TaIHEajvgSsb974i35cEQJ1IcQEY3SeHgfT4i9TL3SpO
u+9FpZ5UgRNOrNIlzqAT7LIkEzajT5s6w79KjYGyWajyk0lbeiEiUrqR2mgbCEVh+6Z0BrA3bfoC
bkNunHKT0rvRP4fsaX2r8wh4XDVtT5BKS5O2IgE3eIpxrYhh2LhUAg6+bm3HLvVI02QBmyhkxCPm
G6kXklXH6tjYqK6CXRWQBQaUPuKQMwn7uQFFGrehumYXZHr46ZR9EGtcEwXv0jPqv8kAcMtCBC4z
D8aKlBl22ottxaIHuOvHQLutQhqgdgHY/Du4uw5dAym/jzNukJsh9+PvMKw5H02tpbvkV4IBV8TO
adncwg6Lav8ASKN9ZgN2UcwKtws6EHMjBE2/Tji52HFWxKxsXfwGmj3xKHDfFoo6cgSeTqEsvhWa
TCda2IpxfxDjYsUgPVZl7zR436NaPQhFfefn2qtJr4s9hcq5sbbwvYamL6zGWCgfoAbq6JHT+ZjE
Eal1VVIj1c1iMmc1r+xHFm1E9ni9OhMC8Pe0NmgMKK1CrMGcK99rPG8vY8vOLgwiyBywHFUOeelW
GXIiNeR8PBe5dOqGuhtciwrkQR8oPdsc7oOXcF5GaVrooMqhtCRjnm6pmBTsQYk591kTjaE9ZaEo
P2QJWYhJGCH2qbpwb4QWCG5iVlaKIMgvlFlvRXpBOyPl9eCAIPzMOk1A+RwV1kNWMkySYsp2ckka
KaRqbH2ZMj+HERgN/FPpGwqK4kYlwfg+Qi5LW0IQtrlccT9K6TtRlD9Ki90vlOz4JENy7NJOveG4
Mj2JsuxvkFDXF4DKDdnYOs19zgjbrqyqkyiW6hl1vbzHThQfGm7uiVmZ3gUxFlSweZJJnQ/EgCfJ
a1tbKIJRZlgjxiCIkRkGubo75KRQHHG0ZR4Z1i6g/tira7DyRWuJT/FovIJoavf9QL0Z9He3Hbnh
x1ibLFcb1UvWBsmwSYBufgvyZiR4vQjveF8duqQ5J0td3KKOJgJj+JVrwxanebufCPVFVdLH0ybt
yrr3NHV8A7jZuVGKvU6VpxW5prWrddNPwehbsjDK4gJtCUl/0uITn6X0YvQTtUXRhIlYEB7GMW3S
7+KCHzwgOnCIJmhc2UiekGpq31o1SSa3bGK3ac3up8EEV9kzAmSO0rxeFPkpUjWzVK4jQ5aP5cDG
VVLiV4DjNBIG1dyR6PDWwO9sNxSgslUhdMYdJzDZk/SgB7TJ3Ymi8lvc02IcMInjpjShQWfTQ4Ex
D7FjhJVL07ayYMKMJthrr3DyQVrAu09Kw4sRIsikeQyt2pTzO0MCbGw3qT5tmgGqEIinQ7a0Ocwx
zx8yMioIWsY0MPc8VCLj4ZYbAfN31L8VuoIpVM5w2RYUgWcygFdU9pBidRPKEcVvIzcnyXg1NCKq
+yxMjU1baJRfRqXJPdRi2Ubpe42GOoYwcjGNF84edIxbfQsobt9WMjqr0le7jS5q/l5KKnVttEKy
jTjIUv2Q/O2U4SftpK5fVVa817DZHIFqmNQnSlJmBmPd5CZZLiJlHS2BzqPHoXn25xaEU2sIa96I
mRbU7N/LKVuO3LQAvgO62bBdSDfzbMbOgDd7LbLh+o4GECWkTK2XhOqUfZ+EWQ+9lKfVIatgID31
vg4RkuhqFLhUGZm3xeAbNRM2Rnot3mU0751ACBaAgN7cpo21g/pdOEAJbwoj/BHNJWT0JI8PNEMt
R0oGxYtRSwBgyjnvgBvVN2bUz16JLMLpx+SHlg6PZcQ5GGs2Mrmq2zb4czctoDH81rAWi2a6BwA9
PY6hcEKBTUHasB46SMckO4svPUZB22dvQNDZIh6urK2e58c8Ve8W6DR6poZE+yQjRwMTELV1Df+c
EsBs9UWvr4pbmWX6Qh5ts86IjfekUIw3igDI2zaRQgHiT4cHOS8vqA00hxTnBtXs0oGdqMaK8QS3
XkmOtBC8oUrV++r34MhzDQsoM3xEmppXgNN0ZJkKlBVTabRb0xQcIgMGV6xFRxA5vka1DiJNMWxJ
EtstGs5ow16baUefzUecWCprWUU5rxCqDRHwpmPpSY7WMMJHAlB9Q7S8BvaSMWkG2AtQ3LYdZ8la
yX+gnzE2ERbQIGs4MhXJjShE4rHrhCXVQ/W5L/KEMTzXVxa+RqfQ2NEgC+FY3nbMN0hwR6VK3ABD
JKOUM67eiHYYS+V5kCvl1Jgo7ZVgWpyXGOwfkY0PBP+U44GtV01HTfgx9+FSGyI7iUF9KpuKvc4U
E2ljLXutIBvX1qwMB72Jp+Nv89rfsvF9ikeC7vOjQBwXBWH7/xXtUFrMbf/dx3dT5N9/FH/a+H7/
hX/6+AywR5ZhWYap6ZBUJOU/MAd+h1RPC7elCTRFlSUcdv+GOSj/MDQJ+JKxJNyZ4JL+4+NT+S0I
DwrowH9zHq64SZ9ylFR+0jvbJ+A2GCfw45loxAXsxO//AVIiAEWb/B7MeCVfGgDVbre/oDJx5hUn
bLff3EyGCy7QDu7YgO8Gjxd8Ha2N0zwRW9QgFrf3j0Evs9111soas1dtT8/M37tuRZI8lc7naaPt
qLju0P5r+o7qDjqH5vjIu21nm2yDbX4114cJdWupeJm+YYkQpw3BGYumx4bmlNugjbRbwgd7PhjV
gVWPmMEj/RXW3jfN7ZxLx6e4dI7vUeRah1vdC9eo7e1iH15+J+Mcuj3N+s5+xNd3EI/yJd2KfB0q
dit5Vx70tbwuXe1lL7i0ij3BFZ/UTb1DS/5K9LrXbR4HR7hTbMVeroDqxjjhCVcO7MMijyaveNu/
yDed09kX32k8tNiUe+3H3eXx0bJv9ssvJqc+pNvG+6Y6hW3Y9aE+FPa0S6ia2nvyzO3n1f19YL+O
bnlo3c7LbjEz2cljheCXYyzSiT1BjJwaDZc6HSem7hGEdeRSwuHHfYvse+6VHW9bt+X/seH5YdmC
rdMDsF/rF8VNbluXieFAFtIR/oATPUhyfkt7NaLK3dpIgSmyYy+6VD84dm/LTbtHc0tPq1BWEhfh
7x20S3RmTVs3m86WTu3c4/TwKGrJp4jv3qCb3+nmaTDO9TMwbdd0o0OwZRw8jt5ka67+Ld1V7PXL
lZS6NBMN4IXnyk3TcxTZQuMkl/KVlBfIN91beZISR33TVtWlW3fr1G1/UG+nbbzPIx6bom2/LUgQ
wZEqlywCYk3s+a2/0WiOrDmPNWv8VE85/g1ivR8Uvg037oa0LtmrvwVbmgtJuEX2FG7Pebh9qcdt
+KsbcbsBL7TjFdaXvbhVXOVQv0zfBqQ6MpseWIIIbjahGtt9gEzLlYY10RrGAW0DYuU5cLT0aF1o
0Ljl2nwqb8KDfKPc1Ydh3T3oxll4tV6LmQ65iYzDskWyy4h33SXH0BVOBb+OhZth8ESHdiF6LmLc
s0X6SAQX5ws7G22URsPB2BJfg91SCj3VctmXyrAYmi2si4gmwS86dtSWOXAO2qq87whPt7VDe6L/
UBfbYdp1NMvDDYGBu/Acb+OD1vGX/As/0n2lQWKfz4cdn79yxLvKFZgCgKq19ASeUaeU9+AkFdpJ
ldP80r/pN9k+XFsYHVZYWwVP2SUrgQFW0xBjm/Oj4W+brrR2Q8/gPEwpZRWQ4oa9zdYHsqPs8ZlR
V2k26VtnhCzaCzV5278Tf8Qrm9q43a+7jXrTo8wDGOBoP/hilp2vEK6vztNGtmwnSPYEMXN3VFpO
bnBUTv6DsCICkDdYVB6mp5CAVtFuXvlcvlOCm3/WmDcMp3/2L/E52I8/dUgob8Jrl7Dicw7EhLiq
xo22zoMnRCp0fKiiSRsCrVeqs5q8yevBPmxn90S1dP8q2M0Nr020j38mR31HFxQFtSvZyRtse8ET
CS16SSnR2fVGfjkHN9Z3BY2vncdn+VY5U05U4m0vv8zTlkL/RbmRX8wDTGL8qKTO2D/ErTTfmCdv
doy1+Yw05SY7AFy1y1f5vFVu14YjHcNfytE846Xwpjtld6y26CpWErbe4NZItuh51EfOrqj4qB7a
4SZxmZa979/DDZ1yayvad+GmOO9iT3GePM6z9nFyPe0ih94P2ZVd2KQ/5QP/ZYuu+px/f1GYzKkT
5Pa0wpXpDqvwe+ciFOD/SM7ojV660ZzZGw5HeSU5x9yuH0noVU/zjq/AntDJtsWhc1vPPBVbkT9C
IptN/cDRXRx9Fn/GWiOcS4/abnD5QPzzdKBtb6fFJsJFqmwxqiY3+kuyVf1d+wufK/+Z/nrB7Lh8
iiO6JMlp9uka18Wj4eG/LXpwKnZzqA7Dil4IRnC8m79iaNy4SW2ptmeHwB+7QrbLd6K/ZVcHa01z
HOc7FNDdYs47pSBLaFWuO9K4Xf4OAnLk7qTRu0sWE8NTvFF/BDTZMRgoXnDW1i/CjcR3sFQXJSpm
xTWj0jXWkle435XvD5hrd3fO5hdHboBGe31vrh7wLtgaYhfT1r4TPLCtWTeNGxSOgzOdI25Rt8Jm
7irr5d/WEy4GJdNvrLF8fIONpR3c59+TzGmsdXPgQ5nPkESOw4FzqE4txw5vrOrb5DvCTzIRKRjq
JJKqJ9+7cGoeWL7S9USoQLBRS9Y57SXlI2O8JrS2MVelwPlrg6G4heKB48AS/old+1sbyPsi459P
Odnrt+L4PXtrrv/Qcp3/7C/ZBP3rugue+t0vaIJCpb50b/V0+9Z0afvv/dPyJ/9ff/NfbOv7qXz7
v//nR9Hl7fLTAiQx7/aBCzr+v28cnbr43r4HZUvL3/jnzhEgtqoaMgx/BZ82/wHM4V8ETuUfKsgF
AjIUDYgfAef/u3PU/wHbwdRp+Iocc6Ej/O/OEQInWDCE11AgFvK2/HcIEAtg8w9cCOoZoPwLTgJU
CJtUk23tn/tGMa2sUciR0odl3jj6wpIP5Kb/J5iVJ/Ux51PhO/7lMkh4OXbpum6QavD+Mukgk/3n
E8xpRFJ3qwOHeqx0UcBzp5IDQsWye5Dxqu47rYCATBIcG4FetISa/vZIkRrZgvgUNlOQ2CBeoAJJ
U60TmisTNI89JLvH6JBm+yVFjWQNRdQgEvXLmonNnImjG1HQKfJCrlUVScA3KUl3QxrFj32SjN16
GowqdkMcHndRAeTbVpd8Nj/NkY4Q9Co4apOYJ7NTrM75Y6Sc/3mn/8S1fHBjLBPr2XKmUEkgugKg
Tj7C6rSQYmf2YfbhYzVm807NHwLt++cXuuZ88KDfXejqCcxhgs2q4UKUkZ+msjhWJKLpCkZZ6g00
HG26Q7uW4ObPL7uMnz/GF9/L0oDBE16xsGLBTb5/8EFEW1vJsbU2U4bbrbAGL4gR33S+4a/UHiK5
rGEY//yi0vVpaLmqrGqqSW9MN4D6vL9qJeJQAknlA18D3FhYfYSsgu33MGXymQIbIXGNoSfknMsz
5oS2WI8TgYqIgM0vYsfV96kJC8VFAeUH/YVzoEF0wtVHaTLqkhzXoX3rhUZttgu1G410EaQ4ylih
XCyIyLahWFtHky7DCE0PBGwVxRqKoT61spWIXOIAFJTOpeLX01MEAuQWlVR3EUh3mnZlLdFG70m0
5UQjkDO4JnJyKldVrbcVUKdJuWn4/zfo1CJKz75+HmmYDXamxEuXoTK012W2EVdiJqEdVWpVhyld
xNNtGfRS7ugScj7HIPceCYbWWLbRpyLOKa1B7YjJ+KtAtGUkvhsy3DFd0zkwG5pJasfycP84ymoE
Z83FRGs0K82OXYVePU6+ML2Wozx9MTqXmIK/XAvcokkXmBM86QPvr5W1ZUNFOhJwM0ukX1mtqTtw
5NsDifDROW5hjiMTFTi3yeJRSITSy9KqvmhxgYGhL/LUEQahO2hKWOwmEd5hodCZHxO1jb8Y01cT
xe9xRPqGaYJ6JU7FWH7/j7tiGsmYTIuOYMqFYZ3FFr3+BoUDLDuxvE3Vcii8L96iD24OFQWqG+Ti
6RLZN+8viQK3rAiYgW3CO4a6wDDffDnL+29TWVMSJnYar2olhik0UwoddkgLQnKUvMHUnyqUF3vB
n7a4yZCRoghHrDQAnHygBt6BxIj6Rl5//omvFrPlHpEhoVm6qCsK085VEYTI0Tb2VZ4mL8dtpQBs
ZeuX87J/fpkP7suC7jXhduqiqv2eff54FPhPE1oVJrOLioKo7ejroSu/q/CbnFMU9nZZju0X0/dV
YN/veYR3ArSXYSyUfu3q+QPgVAS54wQiipPEJhDIZrzWrEoj+Lnoyhe1nGY0fo0RKLYB+rBfw9Ak
xBbYR3z/+ff/4DZrgKPEZQtC2Lt49VHUCYaBKWICU4KCtIMuK1ekMEWrz68ifXgZma0PLXNFZIi9
H36ZlqqaqZVo+2a8xKmekOickOHphIpPVyUKVPUbzrgl7brkLJ+YY8YsmIU/ygLABbZgsOKdiQQ1
MEL5n0XS/7qh+fCzLYU9PJlwI82r1XQqOhAVSstIS8OWTpIobNniBH//KsC5QLPKEvtDFrP3d6AM
aqGorBqRSCy1Z6MYAKGUsvL0+Y1mZ3o9B/J2y7w1Iu+Mev2aG2arS/PIfZaUMEPljNkRQF628QEk
QrFMgo2idoRiZ4a//fzKyxO8munZd4q6ZlJBVZjr338/ORp7DeWqQNZgYy5igjCJYB7qwiVWaQBS
Gy9uRF0Xng1IhBGy6yC+fP4JfudcXn8EVQHQRlmXl0u8GmT00MVONZfFZoioiAj4fBEgUglI9PhW
6IZ0wzE+WDed0m9Vo6z3OFe6TSLpVFpSoyV/fGBlJcTcac2GStrnH295k64/HQOMBVEkq0JSr4ZZ
JxHegQg+cBCeSacESOklaNhGINqY+4OZSmX9xVv30WBgHVwmNjZRf1lmRrhTSq5IgcM8i4Mia2bs
30LxmgdW6kiS0riRghlvaszp+fPv+sGsiuqdnYYsiaSh/t5I/TGrWkEnZhpyEsJRcDenREPaUjlg
nglUKlFIZ32PNoj/xVz2wVUZgCZrhcHmVDOu1riRpKo+pZHmVCLqUXGogpehz8CU1spAJVGTAII7
KL6y9effVl1+8NWjNVVJguXHNnU5Ab4f+/VYY0zRKU1F06yaqEp5EzYwayoIYoWveYEuloLXsgPb
lV2s9DsFQSpA70kQ0EER5bGpelH8Fcm4VzdZEpgSVbRMzlBVBmg2kN/Nr2gdZ3ljkU0DMDkARuwY
qVqlHkexeaB6a5r3ZqAuNZWRTc9GUjtt2jZyNqEIz2boP41CUtC+SaZGW01FROeW0J2JWh9J9LI5
Kh1+URkPaphC+5B8XKd2B1sd76bR5VjMrDQsbYTEFt2EsdPgOGdDc/P5nZQ+eEk4CCu6yXsMzdBa
fv+PgaOgD+00kaDtzJLbvR9Qe43hF1HmJ99yjfMPg3+WiG7Up8NB0NRib00jHFF8tpspqYqtOXVQ
mRB0HqtWlE+9MnDA/PxDfrBeMH0jfKR5JKmEp73/jOTVBE3ew9QBCqj/jJnOnEmo+i/Ynx/Mp6bB
z4dIwbGHUf3+KqpVjxNPn41XuMhAMpPWDTlIAQC1FmyR6RfTQSIRQHfNFuhvlBjiFxvqD7+nxXFP
WoiS4kK7/PNZtEMChniChoFeU3qW5InisSUHXwXIfvDWLil0vLOqzFylXX1RDnCZyLmZckKp6Ss1
RQgoifhnLF/NVpPW9VTqstLaIvqT1xruRyiOY3SWmxluFGSKxM6mOn8MC2bsWJxFxyLJHF1LnEpf
3JC/zqe85Oi7deo0TC/i1Q2ZLDGJ2oTFNcsN1ohcQdxfivET6Z7BccZjvYVE+DS2ov7F2vo7r/b9
BANYXlo27lyZ1uPVzJaLtWUhGRYoUlfaJpUD7ZST6LkltBxsyIzZzYh6/ZeOcR4UYQCrQIyBAhVQ
IzXcFtnffgP4ONAMWcWW7fl1vO4kTb4sZoAasMzWblbACckmufviKtIH95uhr6G85qarTK/vB2DY
yOVgDAMW91BuPajZjVvVE3psCVIA4uF8Pg8c+F9mSfTBNceLwwkZjdtEYqGuUlFBICSJFqXXWMNY
Mcbhq4xGZZ1XEf2sTDW/eGWXaf76Kem/j54ynE9e3Pefd0iirGhhr9nDULwicGuodgN9Bok8Ju0X
N+evb41KlU9cDnPywge+ujcBXBhBmrg3Mwz3E8LcFDF6qjzgbtAfoiJjW6FN+uvnM9+H45AAUFFE
am3Kxl92WBllN6g0jEMrfDBUAo1FX2N2lnF0L6SNGXtwFkqOwJEqgcCo0lpEIBE6yRhZdqTp5e7z
T/TRLecETbGT8gJvx9XKmyvF2A2cpuwRT9IqqEaKUPAK6QoO0eh/sZ/6aECiCTBpyVMHYlK+eg2V
UKcuYHHT5RwndTeMiKaQi1bsNiwxtJINfE0lobsgWgOWEB+XeZblRHHjfWhrB00oXU7cizTr9Tkc
n600KBsnhUUfn4D/WOhx5yyLgP7robT5/E598DIRDEEJhuIInGL5apoFHi1h++azG700XPo4piVl
It8p0r5eYxJLb2S/i52AWlzzxVj961LGXEGZ43fJnBt3dWlwGzVVCXoTnak0oiOzBXskZrSNHVHo
I+ECi6c51HGgaW+iAvd27KW4dj//+h+cQPkQqkJZluKlxVrz/uWctMQfy17iQ2BwuR+qWKPaQs5x
PWoPZlM3m342OSqICh20WeifS7KuGztBqPNQAU50YlgewcYvQ/GLPc8Hd0eDpU+JzFoq+NrVoIqm
Ukz1IKCpF0jzSze0MT6+gg5y1AMfWw8lKQPeGFX91kfNHZG2YUjlw+d3569LvcpzXSrXBAhJHBmu
bg4Sf6shjo/KNb5mBgi8UhxvX7w/H7ysuryE+BjgsJdh+P4qGKum1iyYPQbDCkpbq2IyeWTiH3CL
gQb6/Ct9eDGqSFQciAwi3/DqYplutaqpCZxESVSOgDN9JyryGaSm9Pj5lT64eRQ4uWu45VmjrasH
CC830sCK8mbBwdyGOaqxREyjL4rPi/ToenUBPi6jQTJpLnAwe/+FjDTqJ7VbpjoUojb4yuEx7PpG
2Uaoyr/pwKLkrZGQfjylaDnmQIpLTOPBT3noQKH2bfrd7CTqaQiffoFqq7BEYalGSRcpsPwKOcIk
ZIjp3d+/OdQ7FI6DhkLK3PKt/tjQU1XUzEnpBRs4q+RFrTVBSynVLya35WFerbxUCakXyrKkUwG4
2pmlWUXZI+AqAgEj2IvxzkVyIz0oRWgc2Mc2X4zk3xKs6wtSNOMx0AJT1esDbhUmQsNmeIFfUT0t
x0p4krFhuMqM+zCoEedHmb+w0cTECbByuS2+QEyqg0K6VBLN224A9qRh69rojRmsKhPBBCBydYsG
+KBabd4c4rapv9hsfzRUVRKJGD9EeXHQev805LkYcSn6uDo4LHEsraONMOEd/PvPnC4pawzdIkMR
l73LH888bGuh01LOtsXcaLt6BpRtSHX7xVU+esE1ie4Caz/v9/WCNgdJpA4+u62mgBZQjzo4nNJS
YuBpmRQ5n3+ljy5msgdlfNHh069beyhxxaxOJ8iAYRYeogH4XNFQS1KLwNp+fqmPnhGvOHFSTCgs
DFfPCJR8NeQVQ2vWTBQ3cHK2EBrVy+dX+WD/qBPkJlGAplpHc+b9M0rCyajhNzOAI6N12OrXqwKW
qpM3t9DNAQxG1RfP66/fi94Mr4spUfvmpHc1KjRyPUql45wXcKAF6jSWJ60Vxi9G+F8flKYRgKmh
nPx9aL2abyQpl6hwsJL13eITFAw/xHpIOoGEn3H9+T386BuRTE23F78hK8zVfr+LCYoSkNZCoFNE
F0or/EewUV/MbR/sOqngKQwIfRnssrZ85T9eJ+KACZICPQwvvRF+1Kk+2qOEHXTW4T50sNZsHL/1
rZgE8fF/2DuP5siRbM3+lbG3HpRBO7B4swhJlWSSKZiZG7eU0NIBuAO/fg6iZvoVg3yk9W4WY21d
iyyBCASE+73fPUejcroO8nm8oNzs0/oGqVPkYbcDA/qz0HB+DHmJd7675J+x8zBW8PopeeH0hy6q
cHaF/trgOFvqlVPjZRUmaSI6KQV1q6GzIgZNBNST7tfXj/X8EqZa4CKPQbvGpvj8GewHUJMroN6M
swoCMTWdvtkKmUTFALy++vrkQxbp4S0T4QsryafHPfuO8SBHw/w6hdyEOmbQe9/zti0ZfsuZRY+q
4GNJT/SY+4t1KeYhvIun4jtsFHL6s1U0h2kgQjgXuvn++ungPceF8PSlxAcLPKamfbrUtG2eXihV
ONNSjhcySXbatfdk77HlMCG/mnOSarXonIw6DMA5f6KTZ6f/27lz8u8E7cQ0Ug8a47Y+GXrydOzY
H6ziHtp8OHz44fH5ZCD5P+cny89wMv5MJ/uPXEVA8ckJ1JCjdxkwWV1B0ckbFJ0cQvnJJ8TEAlF6
2lkE+3CqgE0IltU/NJxcRJS40BKtgqIxZl+1XbQe7ylSAfOoV5kRgNJMXQ9jQPSYhpJPRNB4ZO/5
lDPwvJMNCRNYxaiDXhu3w8mYRCJkfvROHqW4hwMEcXL1K4W2215TOwSiytgmpKJilTEZt+NOjk6O
JtEBaybcAqvVKweoxfYqdCKlon/3J8uTMgPGJ4RM4zpuvJqg5pMVyh5HllVMFs2PgGEtEC+M1OmT
S8pLfbxSFZCGdjsoD9+Utqf4XjtJVu7Tk5EKuliyd6LVUxW1bKY39slf1dSu91V0SK3UyW9lgsm/
SuSEvqIMpumIW9zamZMQixohcqzkJMqSqzOr88b2MUSjleWgUoIUjiESF8NW0GXFyuSSx6C+U3mi
OgR1zjgMAxsDxBMiBPHGWb1dOqX3w35p1XllUYqS18rS1APJkJUPFXTyL4qgxhczV/deN+aXfRb2
zh5uZP+7U67zE0BE8yhXl9hy0ooBOgl+RXqVjRUn8VhLRwGkjGtPpNlOcjLpsXXcVm6ItEwlyfDR
mUbQKiVg1c/1SXDWA9fJdyJvY+SbJwnasPrQZLiq0fyTJg3rb8Lc2WpPCx1pfbf7EKVa5kTW47B6
1vK2R1xTR0n6wTuJ2GazStlsCbeWYR5cbTMjSP3OYlzjvYBEL09SNw04BHLu6nrrTtq34qSAg8PF
bBJXeoIabrXEzSdhHJwH50afNHJwlYfbac7KH8VqmSt9MfxAEIp6Tmgnv+xKloJLbUKuT8dRHxi7
hJDS9YBYAZesIrvCY5J3PuntgnBV3bUeqohDCHWMlH1s5/kewQXN5FpKC4RFPKb1xh8yO93prpXf
fYM2BTblMM7bZJG0abj+qk3KdOLRWAacbyyW4EMwWTgzllr0VFMFiM2db6KesWdoLb9qlZMYgbQD
kBg8RL9tnJoyCIWu9nNZ5XWzKzs1dRuLRuWPURQWIXVw2eO2Tfxo2aoKyevR0AmC5KHjut+bMJur
68zusLl3sbNUDIwHEJWjZvYei545/03lzCibJZ31NSw2/SkcUX90VtUXaJwANJgYlL4CaSkgRrsp
M/Cw/7LfDVw6uM22Jb+EddLc1HOUI1EDCPwN3f30xW8isOpioeCNFtNoEIrMGcH6ZbsXbO14rO4s
9I7+FnLn8BE/7/JlXMsUYx86pHf9mkHJeXBLRv+HZfhsdxo8/pQG6m5xAqY45IKDQEwpNlme2uM2
Vdn4QEFguY/nBPJxTUwEJk23ePORiAJvbOnN/nTVRT50hmzuCQ6nTh3j3mnKnwNQpGmn80Uzep77
IbARS99DwAt+dFOp7iB8gotq/cn+wTRZKbhsdWFTGe8A/CjeVFjlsuLPCO/9cc5tFyKSr5J70lxZ
zg0dqJBBZ03INmwje4HStIQ+6iGrfNCRR1nRMUzi4gVQq6xjGRjR7fzxXQmLAQCkP3X6mhnUyuzs
PCs/Jp7uoiNVLv+j4w489cKuyB/sqEt/sGWjiC6lH30ny1Q8ZgyUffDdySwXtvDcliIBpc0Niarh
0U5reXr8MLaoMRT2AICyTZLaC9cHusM/jQnmRxhqXvEh9JbyCw/vOLqxfbbKm7Jtm59DKAu4uqPV
kUXUcwlJOSw/RWW3VAfJbWreh0mG6Wom4ebeOVNdq4PlaujKne2hl8i9BJYwAGF33pAmqW48YCk3
HdfyjU4Q97AW6KD59Q6T69wyY21fQtoricbIUPDjwnv5Tj247kjaaFBIfaGqqzF3e95EeCOAG2QQ
h0omcEE8Y1i5cOdQriZgWdzRr5YMvwsgZsw6NP6AAEOEOeEhHp27MQvEu9EqmDQYOhtMfGHNLkMR
qE7TjaGD9KHqOvlAHxS03hAWKmXkenCaPdNx6ScdLT3YI9I7fQ7ctuRrrjRU/EhWTz+TR1qFbyXK
Wpe2uYXlp+Hqmy+SaLFuVRinkAHGOvzRpbCs+Xtud+e0fPy9gwzvAiUFJTW8hasN2TgdLNi0X/TR
ztPuoaiB6Bx4DIBuBArBEErVeeS7p1LInwnWrs8LG/dfPhxm+6KJ7ZC2Y6jd90MIvBiExNgwUOvI
LkRHGJHPruNyxYEMWC23bNeW6FgxjPvFZdKTSZaQFwfOJzB+xnHoxRpbYuOw6i51cQYI+6ZvTcOM
hW01d8nsxxkcoWBgumfumZEanSn+AmNjzC7zDldQxCXAwEBaNvFtWTvVrnKHKt5Vp8CQCmr/zmhI
tjQxW7J5Cfk3xhja1alWFMsIUYBhNYZ34qGThw5PNONEKUVPoCBROd7ITMS/gl7or1QxfcaLkAh9
iKMlnzZlnyPz9bqu+s46sGQCRceKK3rybYg2gfa+z6bkXZliTrS2RBXhCIZgBpxNbkU8auUYA7gD
UePehmqM7yzmjB5amaa3IUaHuxSc1HxVK25Xd/bI4VeeYx76mnFwZJewnLbRRI5xm89q/saCD1h/
GxSIdqWNnX5jO1kBhqQzsw0lb8LONpfu16KzC55Sy1z44DtC1CdAF7exP2q62am9Yzw9/oOz1vo+
uvQ00eamqIqsjqEMh5cmIl1Eawc3Y5F08LzZuQjyXg/7FNFLcezdzD0IetPdA2OZQFcCtBjJA/dH
2m7NgHR12wQ8iTZFYkVf0aik5RUG2LpEwetPE3P045xfiyrtyamUdgmENy3z4rLAfv5urKuGWQjR
AX+AFEzr1SVd0L8Lxk4yI9UxVrvvMAd5u27s6uHoWvMYgfGuM1j3Eex96oB5nxzwsQb5Ea2PT+hp
nIFsWaP5VPZW/qHJ3BgWJP0EhikU8OQNfsn+k914xerlDCZmxZ2i4jE0xEmxN0h/5t04xQUQ7Nxn
IjZu7M+YpZKPQYOl4soFwX6F9sJZdgHCnAO6GFLgA5fK+14UKcRC2LIXMEx1fhVNo35XUyajTWWI
EgAegrC608sEAmYyohz3KlRijaDhJLr0s8VcgG1jiQYFg+t6DixxUxjbATRUqkrclA3OxA2LKSbc
u9SKky0GgfjBqYSODg3r4l/TNGDPwySYlNseZkp94Y4BOeYaX8kf2N6Sz8bq5F1Zz/ZtIKGzcHCC
DLtUR4hnQY1+5mYKcNwSEb9vPB1QG2mr962TpvKydWX/1Qaqdkc2u5DQ+3SHY29i/Fq4Ff1J1TqT
YX57CPf9mNBFpx+gbniWDLhnWnuubvpltNCK2NLp9+0AME+ETa52vmYVwMg9w+aHUuG1OvRhhX6p
IZMG4FCMBY+kInHGXQ65Ydy3EvEtwgY29JtiLHns+9A4P5OV724DkuveRbrMTHEMsSqq+wK0P1gk
u5TMSzlg1DbSwYG8IcbgM6npAbvd/M9kwaSUjKR5moDVFLxFpM2Qriw436xD3DcqnC+0+ihpiEis
EwXEWsRZuaYoy3ieXM07YMYO4+fDrzH1YSfPKUGpCNxFqaKAgrO2f6h+7K9Se1JXZWvk7zA06b9f
1QlpuAufpuMaCT2rVs0ku+q+6hOamm56bK1C/RbQ7leJDcywN/bRL+2iI3ycNEIivvhZlyLwJMtp
b+CLsxXbpFOsdlrl6k9tucGGtrf7xr79hdhaEDJPEdLOPUV0z840w+Vu0fqUkaDBMlM/TDUvSmuB
QRCV5pdMK/0xDBA+uU7VfSqsqL3r5tjfj4HLhLBcGCRPZcxYZWmZ1aQnaG6/fkZeKrSE5Ngp5xJH
cc5DOUQ0baC9LXHlhE9pIGBAqTB5u12myHqPnRP8G+KAN67A9Tc9q2ZQVSDHZccclr7602qGSHg7
ckdxVK8Zry3j6GhTDHkMPC9eDkqsc1IRCLJt15jijZrb82Nz8a85VWEHXkz74umx3SSWRVRz7H7J
56um0DgWp0p9VW79nWUwuOKKeWplWf/2iAVeEyqkHh0ymtr0BZ8e2GRW7DWrPV5ZekSoBIfds2W3
Xyh6Qs2Zyy80w/M3znT47EwTfSWBQ2uWYCqupKcHtXonLpfllAHOGRit153BwuKnCbL0hr9RHl+/
nl644nmwxDxZPJukBFWWswPa2Wi6liikArp0aIa83Ce+LLGhs8bknRZKB5ybz5syYv/tsyHp2NMQ
5UwfYrurDwsh3SvHjGST/Aw6FagOVsWvf8gXTgqvQZ6AhE+o+p9n+nQ+IRFyTcIipIXTUlAgt5ub
NPcOduf8ev1Y66/69FInfu2vFzpRF0LCa6H5HxVebdllZTBLbwXcqZsY4qUFes2Kw72XCrhKQ+wn
j+NiLNgkqR2vE8gRhtrXP8TzQRvKN8x/0MCEDcZ24uxTkK0DzrVGSlw5D/D/3YUJX9ho/ofK6fWD
1XXONyOnBaAxrx1/NwMCQ0LfZtEvDIRx88YP8EKdNbLXuBO+ZcgLhCufnpUMWHN7GlmY8h6RTQkO
G1obg6mQu++rtKGojfDgmDRdtMF2O+/K0esO3SgnxEf59HWi/rcfWyV3r5+o51fG+rloORGCYqLl
PGPduyb25oErIy+rcmcWIg0Cs94+SSLrAnnrW3nD5w8jIq30GZgYId5KM/XpeRisye64EOmV40J7
nGlPbbJhYHocNjZbgmRmdZ0XK7EriFz9xq+w/sefXpp8Qx5EdFV4JNJoe3rwcMxzrwVWvc2wjB17
yIBbmMnijWvvhVPKlcdNwFAMo5LPknVhiHdjjRrChfc/FkSo3/fu4sAzXtQlbExEf6//hs/7FGsb
D64SLTCqOOe9g4K6BNwYXmlj1yd3ASi7HV4zsfWxhr1xubxwKEGPjQnPdYbN9s4e6VPl9s7gM3lD
sHbZLYPK94a0zGbppHnrwfr8QcIRuFhY39KT5os9/bUSwawZOiZe0iat4CPX7SODPCWW1qCO3qXI
JzSWZa1uYKvbABZdYIGopQhV2tt2oGA8iqa58hGEMHltLXtKNPIQjj7AC0q0+qok9/rGZ37x9Lie
IPFL0JT26tOPPMWG7GfC3USxKv9Nx2i6dvAeHDJ7WS5f/9GfP1FoRvNbx2QKuYVZSZ4di/k4mLir
r25Vpt71Y6Gi3dB05lee9jU4rXAqv9Yh6aOr3PgJXSQ3S6fvnZsWw75f+g71dkUKbOfRsnDvWySX
8Rsrj1Mg4skNR0wCLk3M/p15EdK3Tz8j+C0lS3s1r9MOnB+TbAXka8Y3ENRSrja7xJrm8hii3dPH
wbjx/IkAkSIiXAi5MyKwzZYQRE+rgkf8oWu7him/ths1y8mG8DidH+s2KQe3P0xFN+gNECSwxC4D
SchuR1nrqyrw+ndjlaliP5SJ2SuY1ObSGrFC7IxVmPlWGXd037hRTq+5s6/OcNDa8+YM+OL8WSNl
xXYVLNu2Z1l31FZnmR0UveIbtQcs06C3q3xPwRBhZjH7uAp5p2LuIRU4v2OwxwDzyhpr2jQ6FB8U
RmnvW0l/4YOX5fNPIXKqhXnsL802HPjpN6y+xm9gDV1KDMjRShDeWYpe2s7SD69feM8eohQsmZmN
uSf5nzhfTnaJLAvWmymwKzZ6cR8ANOtn/UYW8vmyiswA+yOkA+sQOA+4p5cOZyrKHJht23yU7U1e
QYyFnjaDeigrHz/iElnLp7mXNbXtrK4uerwKIybFFvtRS0dzm9ZBbO0SMzCJTaUDMssUYUR6I8n0
/Gww9EZAlj6lC8fuPKwTUtt2DG28LZ0bc0xGRXuLDd7+3z3n3Og8BgE5saYhl/X0ZFATCXJuVopI
KUYli0wkyP8lB4f7+nHWk/r0oiUVIphR5gkm1g3L0+NY/LmrqjDb6rZNd0EWIlCkUrKfq6Fujnli
wuupdzxCyMZXV32QFcHh9U/wbH3AmADnk5Fswk/2s1CPxpbndQufwHcb66Aw0m0Ek2bgfU0CZcMb
zN63nPjo2q14//qhn723OTTUKyDztD3WHvzTL29otY92hoA10d2y1UyevMu6Rj7w0HHujYR68frx
Xrh01l2oWMenQBxEZydbcpcTp6XYgmXOBhnk/5qZsX/jFz0l6Z7+pOvQNjuhE4iLFfnTbwVi1hnK
eQLIFFbBYwFuvAC8v1b2e1YN6R5fQgLDxkqZtqHxW0/7hdFR1EN0eKktEcBovOmuydT40/KdEv05
DUQQz34zXtBZwEUnQvNDWunIc6BRVNWVq5cH8ms4zIXARuTqTMDiWRrvxHYW30zrxNZ+LAoYIQv3
FBApx9I4721VUW0LRDPiTmthLJQEIsstBUXrQ0YGUP6OSq+bLpiaCZMD/EIv3tOHlUzxkhKGuWQR
CtgNfjUsewrPlQ9lN0n8Ay96M2yIXoWPLvq0ZNe3rXvPnkQ3HxvKP/O1cYuFlLmZhm5P7NqwTVGm
xDSFuK1Gz5CoLwtxLGeXJm1gdnmKQJgzSt3+OBQLlPRi8Zo7y5IwT6ZZ0alS3Cz3CUErb8PYdvsz
ZvxFXqQuozBfcQGkl4FoB5jiabr0fz8t/i3OybvsZ4864M9wTjH5J8Tkf72K0/t/kHeyblz/e9zJ
hsDV9/4p72T9N/7GnbjRX2vyyINhST2MhTn329+4E9f9ywu4C9eVJvci+6D/wp34f/Ecch3mY9al
NZnV/8KdOH+5LGv4t3gBAEShvPF/QS/v/74BXwPlEfQ7e/ayAYNCwm6AiXQmIcTZjerrTGq2e0i4
kyRn1ouKbMBQ2EKLs7GPcIYRirZkMnDzCD/8zdqvkdvCGysHpbjKH8OI3Oh+oodx2/uZVFsCtnkN
zK1y5DZ3h+WLQ3eGtATXDcqZYnKhwPLHgnmGwG2AJ5ueIaRS4ifwQGYDsU38YSej1TlEMyW6p1gt
mH00LtUq2UNC2NQuO7atFyfOr87hxwFubD7n6SxvBrlwWNbohSTe2wr7UjCnP28K+dtFabIZi6Rl
0Kfo0Kjr+nGqwEmI4M71qrs0GL5Yi9wYHb2zAtxu2GHiisLlVNDeHLdBZ+1dFnKM/O/T1lywBNhQ
+L/gn4PJx0TivjQBjucI0rnFCmN4b4g7/wjcz33cYC2zU/ddjgGEEYVtK/s9y48LdBDfu0Hcsp/Y
1VF+TRsHK5m5nyNgLjSW9nS/cQ4LjVq73auV6gT9yDYM/6oGIQB/2SMz7ftNGtkaVsXMv+IvO5la
rI5Ys47el0Q0h7muLvvOr82hooNIlHg3RMuFyaCzlmnwze1M/LWEZnvIhpzweqOMIdrf+N02tKLk
EZVH8sWhRojT2yut39qdfczCKGDeTT1IdgidOZlq24Uf5Xn9AkUjZc29adsKYUQ82cWnrO/72zyy
aCRmieffzHBwj0Pdiuuy8EqGX/LxShdTP9EaTrOHIcRJn7VpMrNM1TrctIqkO1N0U3voHd0TsqxA
VO8y5WUPSdzOhNcwFl3jZsQBAFcW9dxQ3dshWCt79uyDnuFH2735oCdALztBMuWPncUF2e1JMr9c
JzSPeI7uCf7Wf+ZUw4CjS38x0OLYFgHp2Ciop8tBNOqiUyVRmlqlP+eh9h38cHicQQAXdwlGpX0i
258JrTnWwhJwXT+TSu58cVCyoj0cO9UcXQnTmAa6MBliqgJdBlB40BMg60Y2vwZo519SPbSPbs/c
6IXuZbJsHO3F9x4qRhz2jeIHjkOn/9XjTP5slrh8tNuBTSqN+OC9mToGUBYyq9+Qc6jHfq6CH3PN
oTdwTGeAxLmqgXTkaHK6YnBJUtldgHg6J//VEpP46ZH04RrjvfFpjqvJYQZHULGWZap+qIT+6zad
E53tc9m7DYGrhLmbEqwwb6c21jc+RWa9N8YufitfMNrmtqa/UdqX9rZURP+2kz3P4IJbd0pvmtKv
fqM30j+F19vprVNlTU+wp3BwE2lVHzubrAa/qNWOxzTyy+4gegQfF6JLED3XM16cHf+X/bVRs/eF
i4fvyNPpVCAIcA0ZdkpwBAsQg4Jx5uamrMY8u2TiKlSXzSCK6B3Rm2BbB0vh3JdjP/IEKnBZ0Rey
IuS5QmlCQANWpQvPIvt3s+RRFh61GejtO7In2JAC8Ja3C2o2PFK9bfl7gz5S7vCaS2xnuQsSGm8G
YRFa4Ug46lJTG0yVR1SpHtcnTZXGHq14o5P0NnG4rXecqk4AsVDeRe5x2V35Tguv2G/slY7vZva+
9eO1ahVGI5uTQkT90fcsAw+OMdcJP/HohYeKqZh2n+KhaPeayKd5TFOl7zKCzc6+nCs2xDxhw2Yf
+73tXUQLDuadoweDQBQY9E+HiAqW6bFFPezPLO3oCtdq2OkSTsI2Z3S+ISZWx91NF6touGxHOTjb
GFpUemhMLL7ETRwvF4QesOH2OpLqQNprci4Z/l0QFsq0K/Bi1gHzLFFgUa6fKVJeWTb76JuKcES5
l8FYr9ucaHxvoGPfzs1MyRDuypDsGTJKmotQa1sT6mVNd+i7AdsQK6zW3buTJ52jx327IsPt0t1j
09AINekrtjdmGLLfSxf2CsKmauc7epVVeCMmFw4lcqH80p64jClgsxcC5NdG/t6b4jAg4GdimJp9
oYdLDYT+e9yX043sNNYiNy7HqyopQ4+ZNi/3aUgzNoVpQRFVWgzug7ZtQHaTvOCWVPaQme3QAxy/
tGJ7hKFDB4rYYMj80AbSt/+tr3M/2efJZJc7eCc9WeDa0EPOp/B6BFXBqJ5VhDdaBWW+s2UqRzCL
0ucCcFjv7pbJwKZP3B5ZHaomFPABz1a1jXnv8CeVV7e7zojBHLxIu2Kr0z5aheowykjheerbPAry
J3ErNWPyWU7aPcplIXYoCByfcgJq2g0OxRTjIOQfkNMyxLUmmk70+6Rcml+V6qYfo4esgRrVGK4j
jTK4yeKx/a26ZM160bya6UVOctyRuN4pB4AMBf899WlWzsRd7A9F4I247sqyuhhZonu73ivnG7Qn
+tFHARht3AEKhaPyZqdy7f4I2sYmIiI1Ku5WOxkW0gSA4qRUiT5U1uWxaqosO0Z+YN3PbgWyZUqa
5GsgPidBAVel8sdfNKnmEoS8bz7xevIAsyfYkilzJfFPH4+yD197mO/m2RpoIo6aXC/PZYkRTgQM
ZZWUANg/1uEH0freT68Z0Ju7OhiAS9q6/UkPQvV72fWNd6wkxqKNtiXZbwRL9mWKaX3ZVqbCKWFb
rYCNoEOMd4iCIQZG3p9Aau+XLxKW/6SyvG+u9oJ8P9CRAYc6hxPp9SLVPPpsx4fzSNfsT6JbTfyl
ncD+U1kA1NstTI4x9jGQCo2CDpfJUjTioVHkjTbxUqifTDOMgBj1yM83dOGEqbCh3LDzQpe3kR2z
UCGCCzQvwoo1iLJ88HryNcQTSgSPIFuabpsSReNqEjGmP2yWmLrcagXIq9p0atMvjn81tR7mdOR8
SbjtokIf5laAkuUFTRFLe013n6K4AiI65uk37tn416IWHe2CJZQAHeao19DV04lFSKin/NC6qXko
bb++HzLP+c6IW8MNudS8t3C/kTA1diTn/cLr8grDHmsPzI0OJjN2YgZsak4BUFTTTJfSU4tPpAHT
wiZWi/sDrTCKB/46ED4TltiWVQ+JmcHmzP97v/7/t1X/IQjX//fbqj1vyvrprmr9F/61qwKLwoYF
WI5nC2gC/9pVOX9BQWBMlr8N9A74w792VUH8Fw0Etk6UJYiXraTI/6GacUj/8z8C8Retw7+n30jC
U2D8d3ZV50Vym94Wo0ccnzIi/c/4bIpggUo09Bn79nq03WuxqC9tEqqj5SxAi6EcXGVOVV/HxGyP
kcNC2GOFVmyEKDtItYuAUYqR46quk/zTP07h/9n/vYZX5IMx+biWDGFVMfF99sGEzK1clz6TNqbt
ruthJJfpKl6HNQLNbWCh8339gGfVJs4E1Wix1tTW/pc4J/b4hNoyShruTrRy3Np91F9Bshk+v36U
s00sQ14Bk/Q2q4OVKhL7/LD/bP6udpUkanvI3B5sQCMXj4B7l5Hcszz3U+26yadk7Nz37Yyo5/VD
n7gR/6h0cewQLBD7d2gr6zdlq/7PY8uI0lBDmXDvLWHxLama8krV7bLxfcYJNn3p1cdqCPUhDnPe
BypakynpCHvBt0NKVSq8G7w6+vrGp1qPev6p1v7HOsJC5MT1nn4qXjZJ7MmE5ScDageqXeKicxi3
29QWIJo2XtKH3LAG7EZ13c7gw9LZSeHtTPZjURdcgE58TwZZprxkRdW/cVWcJ6NOJ23t1OMQYOzX
PadfRIuIFkZRaLYkcbQm7FAQ537/3TAxciHmwnn0q3WvGIKDPDpOPmyp+KdHacLmulVIbV4/XWc1
2PXjMBPMM4N7lQbvORskXFhqpapPkZxF3IiMbpA/Q2q0F6RZv6RBPN+9fsCXrhpqPzyECHEQGTm/
L1zRlXmWdvjQkKaR5huFuyma3v7Q09SgicDLNKm1/tPxE2DKUMPtTIkFQrXTXlls7z/Z2ixv/Co8
M8+vGS7lU16IJwPNhafXjFEq6NwSFbYUobjvB7katt2J9ZgktQifcCv6Kn7j1J8/IKiKsQ9l3Jj5
M9/mgfn0oO7YemMsM0iRQiZH4AYT5viyeeN8v3AUurku3VH61fQu1wvgH+mQOrT6OCsk6c9CcUJD
AAFbog7Vw+s/67MzuDJdqXoLb53NJ253dpiMx0SR5yhfwrl817ipf1mTQUcSSbb/uIxsGXOrCt+/
ftRTU+rJzc5hT/VAyoUeM9xn327w6zjo7MzHnrZY8sJKA+uP75i0JjFKpavSqEmJgJUwfLXVz6w3
6waEKTlyF5B7ZGGUt3g3En+O++FDYXVpeiQYKrYREzXBVgUucyC9P7cPvagFI2f+Yh7yPEhuiD14
d0BjnPuOyD2KsUHYEes7qW6SheAzbbSAia+2suU7LGWNOY48Do7Kzt3mltMYoKqgSr4HBASg1WJ0
geEowukEuxVpURAew2eKbeGtbVW6Pkyp21xxneRkqUVMXaHwU6/bFlnR6I07ivKDirIS7Y7TJe6u
1mM7XZbuFNb3ZqoxDoZQEI+eM7OOBaJYfhuCYEF94c3lZ/IEmdxGhWVNO4dpoYxA9kDLybO0+GEx
yMXwUsUsQzh2l6pF9UnhtPtc+jmr8orG91sNFK6U5z8psyw8JAmynbf0S5UvLlM67DndCk96Vsoj
BeSQoaSRfd9STrfwUOr96xfSs5fGeh1BmGTykf9W5J29NLSUCRN3bbBjYi3EB17F+66GnOVaYNZf
P9QLdwprAg4G0ACkwQli9o8bEmtawdIp5lDcFdfOjFaSCH2xbb3Wv2J9Bvk9/HeTgQRIeOASGCYx
tyZXziOwZCQmaRaS9E4TD++K2dzJVJQ7nwLOzhasT2hqv9VDfeGcwjij1Qa9gUbfeQauoWVtMQ3B
F80y/0BuLNyS9qoPHnXbi9fP6bO3GE1UUiDOig1cEetnTx+V+2TtxybYqZDiAG+t/tLGRbrP7Xh5
51SVeeN46yL7/CJl+h1dIMdjXX2OXSnRTAL+TMWuCgcWOFUU/4kWXf7I0iX7OELf++KTAGVYpekJ
01d47R9sKQxeWLbyYru0UXMMqfqSnsl7+z3VPNq/fq2A7tVWNLxxS73wS0Q8GwkkR4A0aLo8fTiD
Z2lpLTZULcAE3YxjVm2Z5LO3YYtI7/Vf4qVDsR4F+0ZkiVfp2QN5miYFiygROyelj6cji6EXy4q2
JU/lN36El34D8ovcsaReefafrejn1FWomPFwqyWQN+NCiRnbtQ0nWjHOpIcyv6Y7Nb1x1Be+ID1Q
H0CA7WNVPg+bUc/LcKktOJTIkGNy9LF/uGrGt2Peghg/v6rZQXjE1n1kax4Bvqc/W2oWUc5qCrHo
Rf4u9+Ww7xaqnT6zJjunGMo3WELrZfD0yQsyYg2YkKbjdXrO95CpV1RxiLatCbvgoKx5uIGCU79x
hbz0rRhhp/G3Pt0Zt3z6rbpssNrYV8EuC5HcMRkzHr0qHW+9MCZbU3RvNeT5Tz7/XjwZQh5//F4r
guPpEcsijtmH1fZuCCccwXlm6mFbO/4UH5zBxMxQNh7lajWn7ZUy3ZJs4CiF1PyVwwBmRC30Qcgo
7vcqCilDmhDLQJNN9PpmixG7rS6x89E5YhlhVws9lSSfPrNqZypNzm35M4O2eEwzT/9R1PfvkhHP
9qETI2/u0kv1eCByNOKpiYIk2dOhy27NUvXfTG6zbLGEX71vaGklmzpQ5dcuNybc+HYyMsVh9+Pv
tGkyCD1twkia9lz9QzYsv6hwNlS10iXvrtmk2T/9ntLOlp+++qTGkVEAfu0/RarkrSSSiolrWnDN
R/1gd0yTWjX6xI7JJm4mB6QyubDmR8D0oLyKRUkBMs/k/D6wslXIHFLsOqgiw+47Mwt161s9NdAc
cyUNm2Ip2fwNmbj2xgLxUWwS89sdOqALaRJW38N26Kq9GVv3I5uF6bEsGFLeFqV2kpuxRCO7ieeZ
vMPUo3dVVKEZ8A2XAqefrofHlOG/Fu6Zxz4O2W1VHooMiAaxnXkpjhmBNpZOBs0rM2E9DyTTl9VP
7IHWQ1vE8NmbTvJBdFBwCsd+Dv2DLBP+hCVh8LPqZfondCcme+ciS8ZDn+nkAaEyvEC30+1dH1rt
Z5Zuw0C/IcP8ipyxRjBTdZiCu8pSOEILi0n+DFAVo0O+w4hiTqMEcMpgqP2GCBGYfFpol+F7ioZP
JTV4yq/UiWlpogu/GtwaWUuxRPFD7NVdfOxMqK9tp6wZeXR8ui9tzBjQJs5AMjCdX8trfkHjAH+d
YWHOS1XgFEgsGqn8tvyDonXQjeXSG2/HqBlAOFm9+JjbtQUqtimi6J2OqubSgvz4y23cuDjmjSfx
qWpcAEXe1Zdggetu+7/ZO48lu5Ety/5KW82RBi0GNQEucGVoQQYnsAgGCa0dcABfXwtktlUy8nWy
3rDM2iw5SYq4F8L9+Dl7rz0ZKr5fe9Uf+UFoRnC9N89yrtd7nuuMVMm0nb51Te+N+6IhS9TXKzY5
xhxxdwM5yCnDf954PiipqHAoIMD2o7jHcwRI99eXHMOlVmrgw3YdAXj7rrabHVuwfoXMX4aUHYTQ
qpJItFj2tCbM4z//9L+favnxMMDRA+sqQuSPYoJa17pORw24A6KAX54c9m7Xl2RKuAuzvEpYbYQQ
NqFAARTRDr1345mNc6Nzw5mvjvLSkiH/m0rz71sVrzPGoK1KoRL7KJUTSuVKpdJs4DKcLsCCFbeK
C5SDqOfy7jff/1/sHZRd25f30HOBb/r18nsF7j/TEQaAQlsS3TstuyVv6gvKCfO8kMXymlpOvZty
OvNaT5oYB5AmWFwn5nWO08AZFxYq16yjf/5gfy8STCBuP46/aFHwYvz6ubLS3qJOamen9mTWq6P0
JD3yVokalzTCuLDrZ0VM8jcP49+7PLBNeSKotzh7w7z8sMmteatmViqZh8ZTct1mLPi0AVuCoZAg
MSMaI/z6pKYphXPrZMI5Eng84LBVs+GLQrzr53++CuBe+Z6/7O00jHHjIeAFg4FA9kOFrPXzFvVh
JFQQ03gyMWFZUWFzLPQ7LGuk1kGjxMbtjOM1ahiOI3rL4wN9QDVOwFG092mhZxowQ3COcwEkJKhK
Iq59Y0UyHXY99WUQW0XfHjkys9bVXjyfGBp6467XurKF3GBYz8WoqgfdLqTO/tsRmVcNGjlqOSIv
n12ybHywSGyjeDcHEUhIlp9SK6ntgJm5NmBK1Y2Yl2nMrkuAaZu6TYNeUrmFOgS0zeyvbQ2izBcV
KJejYZc9sxurl08ukh7DX0yxEBhnyuSocR8+Gy1UlgCFBwnOqLPdhT+cDdXXLmnMMqyWUXVPJZZo
9rVMcTUwjs6slcBhDYg2N5bRDk/2KlcRaavR3Yysu0YQC1tLIjNf1HWXQeF4HBxaCeGoz5V2wIaq
rDtBsFjV9HZ9O7GmCH+G60JybKqWz92YGEE6Y2jbi7mm4ZW2Azytjkm84TeZwFQ/ox4AWDN2qGwa
ECh549bKnn2xrL4xsVHF45aQZDytXmrph25BBoGHvM/VkFmnM57YuIfjKuPueh5ae7p0DqpmZE3x
WsD+mxvzmEvR9XucmkUWOdbUa3d64Y6RkppGtxt7kqT9OQMDEViYr9ugwZF9k00dxpIW7cOjmswb
/yEFt8fdTKBHLWPP7KrJWqIddRUZeNQb6vA1jWN5x0adfIUXAodqhYT4RtG7zY69Gu1IYyrtZzKd
2SjrVB1eOE/C5yvzPs6DtMm6GF63zIRvD3KiV1cVdAo8gR8+KzBDh7JLBWHb9rb0z4jexdK4Qyjr
ynlsOum0u6Ev56iFNJQHjWOMo494vkC0rsyjGq01jykRxAVgOGg1zk2+ZK6OIAaPrt/HIpWIscTw
TNUwqCiWPKawTZ8BEF55+7QIpG71JIxGqUJmxxblnTK138h1JqyxNdtRBlWt6QiobcyyPsKLst8T
IWFd8rX3kN9niatfvHr7OQ4KnkM9m+mIyXqBIWGag71v0WqnvljlRGbfitv4Mg+x+gTrgweQOYjy
ZsvccYDtVoOz64HpQZhlKPo5sWZ5UCrPTcIs9mYS7LTS+LzWi/0yAnUhn2iMbTPQC4YJu2XoKQvF
jIBgO7XiF15A/oEqgx/xhcAbg57MXM6fsZzqOIo9njR/k0XsIR1slU3ikjOpIJ8ah8Krd6pndiPF
6qA+jRDwhgCoSXeaVzP/ZjmDQqaBOtGkh1b5ptlprwbSKVUgAJ7yOM2Zk21VpUIWvCFh8NCmeeBV
R2MiN+tFkbs2nAVvfMQUXnyXkz1d9Umb68we2mX2K3NYn3SvTd5K4aCrG9VxrIIc+cyMRi9FC8R7
NlbhUjOdRVuhAdCjAwfeiYO16Bl8z8h34nhBUSOduQRsxKAp1M0EoYEel2jSIdRpNyiFcCN2SJmr
fU3Z/2Wq0oI5adEtuOZly2sBWEM/KmDf63AUpKojlc3crwPADRnKAtrj2Skdc4pWTpa38dzBRapq
20QhVrtPxZhYpwE/HRP5EpwK+/maXGmAowxUho62BF0p3ZLB/6CbpIhXTsdcZjGsAxsL+jHZSL0+
JiV4BwQrDuK+Yqqy66ruOxn0ghMgOaYlvM3eJvl9V2t2fNei8H/GJq/iHkPLvIa6Pg3vhqKwnrlJ
rtxMrJIJLX1oUIHgwo5Bh42OKdRcqM9SKDjvDN7KnrBqGpxBppvpsxrrRsmW0kMOa+Z22Tegtzt4
VgXjq8RtiuLGMUUNo94T87JfIVx+N5ausA+yGUFmemPfMReAK8MlkJTZFsKTDV8BScKfcFR8Hjkj
+G2HwS3M3ZzWAHAhOw09SBJPU1yzZyVjU75n2gqB2gAW8kkw3b/roP2kO5hb9aVbstVAtbgCVxhG
c4bcbppptlNNofQhrB5U3L3bzG8JZBEkfNTNn/Hfr2/A/bASpk3NLioQl9ZAhYbxAiqhYcaENlNF
zKYsDqpKgDzgVFBWiK06G5tR+1z1ou0PaW1sChC9muJdHoMkA42txHSAwRG0/3/YTijk8f0//4NG
w1+qpS0T8s+sxy108j//4zLO36q3ZuyTX4Iet7/0c+JOACOjY5uZO24MGvNbI/Onjtn6wzEoqxl4
EOr9I57xvyfu6h+gvj2majDoMWN7/HN/TtzNLQaSCcmWArdRk9FF/xs6ZhTQH0q7rcdKB9IGGs+I
geH/ryUu07E0McaE1WHgIGqM8xKKCjeBh7Lja9e2XjC3sjqkeaXdLR5nV/S8Bq3RnE6pVuUkJa1V
OMRbyC+kbbxhnvvs6eWbNaxiv2ocmgyKN99LxGtW2a8QYJ8hfr+shCylneFErpV9xxz+qLJwsu8j
9NJSamu9NyDU1RdBO/bkLGTXKu67aWaANMy2O84r+r42pYVqu7Md6Ft+Y832wascv6HKlS9C64kG
X9PsAdUv59yEMOc1UZ0rocWGb9tLvavR+/t4JEdSQJuC7zm0pEIOa+QmmrpDj2XeUG94h9iW88Xr
GZsk6ZDvBlHvHWN5cuuYsfUkTjAUUNgYJRQaPmXgWVO3z62lOI1wSPwic+wAo8QXuvrE6GI7muru
K9Cd8uTRZaSIbcJZi89uiq0/Tgw3Ysj0ZoHr3YMsHoK6T7oo170YPaO9Rioz+oCbQ2Jay2RxbZIR
4Y2l8pXcVxpP5NlS1exYqMRpnqvkPAj3C0dGaj+n198aNafHHfeOdTD1qj+nNBRICmiIipXOU62W
E5PuarkqF4EUWofblRt6EWgKWumlXI+Vq1xkNmhEPPfdNaQhDUk0HEzocETbEiGemjNr3Qq5oiVP
ExOjflWS8McH7TWioFPCdOehAnnSPxuL7vhxh3Yp7sTI1tARf8zUy0yWJVBH6xnDxqM6xeTWWvO6
K9PpuW2FiACjX1kczLA9zeO1HhMD3IvFZZxF76VkIE/BvRyyOAH9hMABgNn0ScjG3Zl69zBoXezT
F70SoFf8pq6bUO2hx2XtErW1EQEwpcvilq9xG/si1i5WJ9Aroq0Nui69XqcY7VWsvxF/YYdjl3P1
2iZqTfVlBP/lF8Bzkd5R11jGuaR/5ScJLAE0xG/9lMFKrNcbJamfVteOisZOfX2muh2sT2WnxBEg
s5ncEbcLxab3b1D/0h+u9bAyxv5RturBxZVPAWm+J9IqN1f2J3swTaLbSA5LkZ/7JcY6bH7jS28k
j206xw8WlcIhS3IDR3/KpNizd4sJrmdwD/SNa5pPrX1EckiUJN8S92sj6tAridAe2nlgFKIR6pn1
L4MD/0nSxPCX3okP+UinrRfTSZ3QHkzCOKq56x7gxO9bKI77iefrkyr6NwGIeqfVDdK67SYkqSEj
W+mWKJvcL+qYfHWn7mkySCueYQDs3JLddOAz+ZW3kgY0NjYiOD5nOZXXoBZxp5pc6GZwzsWoecRl
t+tl5gxImULHpEbitMstjKfGnOLH1LIvrAl0xVzuazrr9L7t4hN6mjLKzALWwyAfEP+9ZJkMxdpS
kKB83StGX+IGaKkEtKU8sjbqe3NonKCxIAh6VQcHj+6JG7mKuLb6NVyIVgjE6ia+W7fGwSLuCf8r
zcuE4xRXrTDvQfdYj05du7sikeVuXEtt8ldW/52mLWe8csdhg7JpCkqCvEyRwxYDFd6U3cHuP+s1
QKFcybSgfjUlc+QuIbHOaHV2dRTPcUXj2VtVVM+6uPaS5a2PZbFXxAZSsOL4HdW/wZLBr8x5gjs6
BknHdFpPYuFn4/o01s7bFFeXcip4RZES+k3eGVEcd59K6RUMhVMITF4SVp36tibc5dKxCX4v8ziK
oc+WvZj9RhmXc+4o1k6iyuf14fPQJCe7IHO+Ffj1fJVCFm7edDXr83uzgIjcCFmGHJqjkWROSIfN
/dnI+reEgIRI898/mqv+Zxas/0Vp0xsA+f8tE4xe++bb/zkO5Wv9Pvy1dtn+2s/SRbH/2IyycBFo
/2B4dKhCfpYuivMHqTjMmSlBgKlYm/mybvpNEWjjzvLYsPmfls6IwaF59WfpYmv8Fv1VihptSwPB
A/9vlC4Ytv7alKJooSmpGgzeKavQHn2U3dAfTEkaq82Ak91wBxJfO5p98hi7IgunaYmPHhK6UB/X
tfBbxdrrbp5d53Gpn7K8qCOtlzu3tdOHRC3Mw5ql1650aPIporhDDv8brckP1MJ/t9B+flquC35V
hn8ART50mOUGI27ISArmWBueEVFrmwGzdx8hPtmSbkWLTSv3jjrBQ8jSzbG7R5Fbzb5wcu0oMjr0
IXO+KoLM5R4A8BlsdaWAtugh6yUlfh09P1+Ub8Wci2u1q8R13tEfbRdO7b5u5utdauvKbmzAq7Zu
nPSB6SkspHlcMYBS9Ph9SBA3kN/sfRNxPN+nnTXmHBqV4lbTmfdmpcNqU/dx+cUrKkRmf3n8bn9e
ir9KLD+wxrcrxC8dwBZmZmRNH6NahISyYjH8CJIG89PoDZe0aKbLBJt4OKRSZQ1vM4dOFgyzY5bo
leojPZP32NWaCtVX1tNjYAkp1SXVQjjS+l3GxJr5kWVVbHlG95tP/IPZ8Os9xUFOhU79jIKRe/tr
7YyqaHAHFHJAAxLlQdRxeVQbS/8qkJgwJ6CHe4LyHD9lVmKhEUdXeEDX/t2MG2EEHYVKD8elv3Ly
McExlnS0FaShLs+0AsVzXLV0Vse4kAML6ZDe0/eY0eOMI3i3lSJnXqaFctzxwMBJY86/rHkBqbKM
S/rjeCSRhAuJs4wHJn0fEVlOAf1zoh9UWbsBLMCFSmae27tVChHGmIS6wAF+iWbcSdmoZAxrFkDe
ZKfVPSO49nVU+Rq5teb6bvXaka5Sks7BTE34kupjf1g0d3gfSlLKxIzYPxibql9202p7Vzg6lVvp
Oe1NUy3MGtHiZ3f//ABtC9VfutQ/HiDLxepDsgV6PL7gr7dD6aq+j1WFutDoMrrR8WYPy7kkRunG
pC8mmKlDiW0G+KbthnS6vIiWtXmfSzRegaLYNANx6pv9dJs5uWOGRI1qjx22yJW6ii4tXTUqctvg
VOK7MsmvvKXVoVisOJlCqbXL1Rg3hzate4mNMuMmqWYME3QA5yW16YK+C3+EVY4mf4mxZtDh5wvR
77BK18r4DMOehnBRNHQDhyS9qvtyTf3ELvIHgXrF9ed46QNDxUTiD3guOLRQK9O9lspycXADaTQH
cx91PjH1qUHXVsVlWBDFeFaSarhiakzOnV7q7fWq0LtjdgGyUUraQBnkBRwv5DpeUmCibTASznKb
6fYN2tsZQXY9poeuuNNHEi6pNNJIbZckqtvY+WTTVB4icsnTh95lSLpzMuWscjKpAs1qb/LZyV/s
rpwvZmWU9/rqERr4m3v/L249KaNIB5GPI6z5sLoyKivA3Ak9GEseLrjF6qWg0L3uGPrtV7klFVrl
8Nas6e8ilD5o1n8+daBSAKcZQOj1j4kjVUKCMwRyPRj0tgktpZ1fcqhS597Sz4M7lUdTjN3esiYg
jqioS49RqZ6N6ZWCuxFqPY+KJA7hN/LQHxEkH9YmztqQkzSHb258HN9ps9nMbkmOtkcgLSY2Z9rn
HAMBRODuX/FbRgww7EBrOdhR4bu+oyTlE9nvgmHCwAnZmNT92MebccdQT8zqKcOLOLkwrp1xINaY
cjyvC7rBmn+zrm5+go8vMmILCgtqBYxexocXeRnNqi9STwtixcwvdp0v2Ic1fakPcaE91HEqiIPM
e+8z7DK6cHnR3xRt+z2t8hg1sJVOQDclDBYOth5u6LKq1Btq/S6P7LnFD0bg0PWidt2pYuYKmFyy
w/iY5rqw17QxpGk3XGM96nY4tNrQ4jp+Ki1nCTRPaqFsNNjQWau256ZflnddnXAMM3mQ56FXbvJY
3qx2r8gA03j2qAs74cYXXn9T8V6/SE1bgTvk7XzFAYCNvhrnM1a3mFz0cqaNmvHkqjTpWayYCCTa
WbHJUvAV6blnIC+436gQsgjxEsnxBSuVaQzLZ1246UMZ5/T+Mo2DXKanE4x8ezXuzQI7ptNbM1PC
xb5gmnvq7Eq8Okvp7bRlsHfxj31jWmAb/Oa1/Fd7usMrZusokbbq50N3iYSQumCuTpo7ss9HfdTM
A9oDpnp1OWFkcYbAWmkOAO+wzx2QnEhTUxVg7trts3FsorJSXxeh5VHapabfVyZGyJJMn7Zdfidz
+5ES/eGNYfbMdo223iIjZnsq/yqtTPBZAgVm+5iq4lPXGe5ZUZj+ILyICKO1SXX0jL1qN1o44q0D
yNG9dFMhT54r872+kjKIacoIhEK2GCQn/SjGqTuvmuvXQ5JHGrkFZCQSQIGbS0F3pvX3bZornNZ9
6wU1X34t0G/sK2eEjwOB6Hc349cpOysVYsNNqM44n5rZ+uhtULIsdplt8gW1QkcVpLkBiHX5SZ+F
d+mrgqAaeFRsWeRN+MCxshBfAx9+pLuUjPY7HFTcvP+8cH8g//38UDiH2Eg3ICNd0l+veutWca3a
lRZomCJvTQeiibLA6tec6Vhg8jlkNPh94X5GPBVS8J9mpvC/GfP/KnX48RkgRoB/Q3zBcvORo5Nl
OZ5dRHtB28qvONHsw+ThO6305Hf8IeNvNYrJg8VElmYfRyoOLr9+3XlYcgXWs0akxFze4o71nvli
1N8wovb6GCtfspWKm9an1d6C/By+MFxMnlGoJRzyZ52ptWUpZx12ufAdr9TeCsgu3iqSjAx5c7L9
lSmuv1bluklvcIw2jA/yfcWaeaXbVES9QQfVJ6wFXzXOidea+HH4CGrWnZzEm93QNPLfuAg+NJl/
XGBYm0BFmT0Tx/YRW8ghblKzumMgR9Wzq4npABhk1xeZunQeFpNxa+LI+x6Z+XHNk5yOmDRvmskE
+Ey0On8c8PZVtWFL4T3Uy0NXKjTT7EVT3rDTDw+a0p7VsW8eN0n51pKbGgs5mdu/duZKQ9q2rIhI
iQbCQllQbFsg2SXBIlqYSyZjXpdhn9VodudpJm+Mam3fZa8o76pXZS9JY7ufS1m4Z4OU6jcpTKpq
ImesS9HpG3CiGW0QOxvNYEiLI7ZvurPk9I401d2XSp/Kz+2s4cb2midOaZO2x0Tc7E0t5yepxPiQ
Npv9fKT/rabH/6yj8b8NKgOo7y9LzN8GMldM3Jrp9a8djR9/42dLw2Cwgoh5w/rSm9C3vMQ/oTL2
H/TrWABYiBymK5sm58+Ohun+ATVmy6LmkGL+mLj8346Gaf3B+Q9yJNqtjcb5b3Y06GD8UvlA/IVE
aYBgItdLRwf1kYMKTB4HMKrgnWpP5wn9lQzNYRF3edEBl5OT1il75im3im66vpo7xBoWzEwdaYub
wlQrglUzWwURPmZuExRuKvSDtXCYr+3lhKQljxR3ejd6i2h1kROhywNL4kpCW5b58bOq0XBu+vas
t4vyOYHwv2fmk9+vU23unNq8smzF2/MGDScVpgAbsvKdfsV8pdnLA5jm91g3JwN+IjMjet5CSl8b
RkDycdet5imlC40cQh+f1qZKrkEqDLABDKneWogH652WTFmxy5ns0ljtEAV9bSaSYx6LVSvTSJL2
cGAMXgSWMVePayW/6Li56ZDozG/8FbtctfM6JuyRNnnqgc4xFMV6UbBMJ7ycQYaDNOjtZrma9O5Z
LBUDZV1fQIZx2FrDabawMqRIZv06m7OjpozQWuwcKAphMMlNPognvUr1T24ympfZHnok6p7GbyZL
4mPG91hGh64ORsoIH2Nozg17RZFqEZlJlgjTgtq5Kaeq7H1njm2A/HN8MxB98+YWnAIqc2uBt4Rd
CUuJbxIyvifCszzryarA2R0UB1FomDrx/OgpmnU3mCULN0o47atKw31nAzH1tvSC4RQL6pC6L/Sc
bog3kVEzyvHVgkVyIcnbOk1mYiq+1Vkbs8vMw85tp6+p1RfHfKRzDnSm/lLEFn3/pMCabhF6ElS2
Yp0nUVjMjKhzRdHa41F68XR2ZEUUN8POJ5QfBzHadoA4o2dUtyU99rpu3y/ebQMiAHEG2eEwR6z8
i94PnIZkDtik0K+Kich55KVddqGTlx3mCSIodSn59ivZDxYiEBwOlc1kP2F75nWEh15afjcUI1Lr
zItEPw8+0RxLNFTjeW7cT4ktiAJaEtI3VFZ+q5aRIrMxsnpzx6ZyZRdbFpNn2njo8p1spbX3lDje
FXHtUHE4Qe2Ufm/nkbksePQHTF+dYt/FsX5nz4lz4fHaQSGhEUeEVFismUZvCumtoq4x2efrC30D
HVksTwPI/WUPyMDadZsww/ZkYGG6iaYYjQSZZOZuRvN3ZEp5kZtKuriTZW0dl7jj8CDW0cckxtYX
C3FyO5AWNjgK1L1oi7PCe7BS+Ljg0zvEN1iGS28WB+KenzWyBUyBmpi6pwybdttnFWjWGSFSaIgH
FKUzgjMUMzBPHL4EN3k5K25zMyzZzTLHF7g6tCImXCqqqQbJ1AfIuMmQKJ88LDJPSF2yozTzXTFp
T9hP7cvUUXLULrq6pNchBDsE26RG9n3NV7gGrnxbW4dKeuqf9J6gtr5z7hYHVZE34fvrBE8Ie2+/
611kGeM836Xtmt7W3bIck6pgNrSoUYZa/01M+bpPjIoBq9LXGQ1ecUCAoz47QCNAwtfWU+9qyCsS
8A963mXBwOsG+KFWkfzZmvCrcZr1Q5WojdzRYKkDBmpT1A5IamWcXa8rr/oWQECrhaGtmYbuMpVP
y9oCqNXHoaUDNBXipnaNndAKAiim+GIvMp5QcFswxcv9bFQFoh79bp2U9U5ZmQ0jAf82yrY5odVC
RqVhbCxVW1H9RbfbA5nQy7WWlfIV9goHoqY7lG2ZBrrTuiEJJWNzlcnVUDlPZN6z1drwsCkniwfh
ZDN5V/VMV7gmqiHKke0gAYdTo2OsvONBIdVoFfqLqS4u5B7XCWfZmXcVum/uumjdEwlA7TOBbzEL
ZUrfPbJYRd2waqnGXJ2KRldcRJNkc2hqKPt+3kvS/egvL9BqmlQ7lkznGYHR+cMUvU0vy8YCazHY
r0mSxtHalmaog/k8OI2X+rG7ghlyCJdkyar0NBwsbYRyVDU17U6v2qtT24colGI2P9wKIGb1azhf
7UWp5gFqUPGDWmheRvzaoaeyyBF4k1yaQu93SW8icUEBaNxnMIga4GRYTGl3OdkXjtPOTTePXqRa
VXEFsSQOHAhQzAmsq6HoP8vlOJV8csvuD4ZWh2ljZ1etbd82Y9fg7N1oUeW0ngtFL29cWZs8gXFP
W44sgF1ZrJARbagh7mjr9E5yW3B6XPeCxD34OsqnOk4UEiuG5rZMNCvS8iW+XQfWM5TxIaXzTh8Z
OBt2c8k6i2e1qm+qaS7D3qzaGzSTUQGGzJjkTi1LtjtF2WEOTsIlnYwQedN8iXUaHfU46hQIAycL
TZzsoUzuYzqhgIkfsjl5ywhGDrJpUg4bWWRvzQODOiJfKg4GuVeG4OdvPYNHD1fLNcTXW0P12pNR
muI4zor5kJfd96HQvk+a1lxa8vK+Liv5LQ7ZIcGYXzvunO67Bq2VxZN3jyEE3ZGlrA/gQuk+zSK9
JDQ8I2fQ9cNm8L84RqPeIhggGsaax2NZcuHR/Hc3eV21txyZ+OxDpb1pYPOY2scTRPwtrC03rzLH
e0Tx2bzoWocVfzB5HkfoccoKTIBTLgncOXrQwURGiVPnAHl5ZW1pUWoh63koOXA8E7v3fWQeHOhS
imBuZHydtUUHepOIu64CYEz/9X4idYx/kkYonY5sb4vKCF1oJ2+TgW6inZX+BNRYDTpzGK5qWHjg
wNwgpVEaMHp/TZW+fVDVKX8oCtmebW1TFev1elRbCqVayyVtciSEXA8rkp4NWo73gJu0hY0QIOWz
YLmX2GyJPlLnU6M6+UVV2cgzZt5Hu6imY7Os5ddB6qbfFItKlot8ahvnOSfFqOwNeZo0YhEHy6tv
HSydZGI7TSjS2nmSSNtvagrjGyQ4T8RjgXAxnB1MdAhPbOv3yhJnoZpMzaGBt093k5606ybzeW0R
HGRNgrpRdztr8CUxIC+dYcIWFbwd1j5bsvaseHH9IISihChjrDqogOCccZNUzQ74tzzzIpXEQ+E0
fiUACY0c5o9XxKzNZ02qGbFXqyuPAg1IqBjl+io51YLeX4bxC5gu697Gn7orxdw8V5Vl3i5ksKEm
soYTBIcntCzWwWA3P+O9QCwyp+qd12noMtohTR/HJU1epJ2S6jcnddiKYTNdVkTftZ5SXK9j1R1W
d5bfQbxN95NWozzo8mwfK94Spvz2Oy2b7oR2Pv2+JvY36MdxUOPKOvRjZUcJnLWLmkj7XhiWCB1W
/sB02obJiKzqACYg0PSyUfQDdOLR2LKXlSuR2mSC2bQdH3NS5Pw2lyyCqkHLcDFra4dR0ovqAeQl
XgiODKDV8/wYW+58noVlnJwhvZ4zZjK2y8qoeAoKxUasUTsVxjU0cf0r+n2LT8TgvBbr8J13BLWj
uapplKHqRhtseebJ7udPM7KHvM+Lb8JibW5Kw34W3dSfef7aW+mKtxzI1RFjVnzJwYUxSsQ9A0xd
x75ljU8tYqXIdLMXsNFzqAO+jlwE10nqPtFxixpTRfSvnixaTYELzGCPM7PdtxLQ01pcqlHvuILq
8EgkykMnMPk16RX7nS/y/FYdYGnnyhqMdGxRnTaIx4SzT5gU+GuckvJYD7e1q46HzllfG1e5zkp6
4BwXPMRNkjWpr2I4DcSBSBVgYadroWIO1Ne6Ew7gNOuq31OCZMcaxVBPHME+HybQd6lZnHiOq5ta
GvLQTWCINf78WRG8dUlfapGyaPVuZDx+lxK0GC6Ej0bVmqdXSOoRIGXeEC1r7R0ye8p3GVEXvjXT
VkAX9mxJDE+UOkg1i+kCW0bfpSsZpnORwynU75bcqpFhLGO4hfCVdhkasww71YLZSLVRq8UYqk5a
nGA2fNfy9tSlJIXHHCICZTGqhxT8/3GR9CVnj65SVUzlSRRbqAO5lKexlUlU5Bnu+XTLRVlr0sz0
OA5LR2YHS1NOKNxjUrDi9jBZa31JGiKhTAYcQaH2b0jy8ejAALUKYwh74I87nTS9SzcaaHt7WC4Y
vmi3t7A6g0XIVxVMyVWlKMYNK/GnWnT9Q51b8V4XOpXWUpTI/5jPEx+/4w+xoZei480p6wvZEGih
PPJCErpfZFglfu/Mt+PgeodGmo9lqms80d6h95wdDqNAuvMR+kCK/i2fo67wngXriWco9gW1ICGf
W//MwkHo90kCycRKjWNvzEMkV4UFtBnJeMO9eyDm603pbMFVVrKdA+zvgm06vnHd5cVlWnpQWZ5R
suzS3sAQ8ElJ0ytr6YcD2E0RcVoCFTcbzT4m5HW1DfApEI6i3lS7w0zJv+vBDh/KpX1C6DQGVacQ
VzeIyCXz8KlUCubvyRUIra0LZUugmPE0nWt4n1hUBz2I81QwZorv2eOnaGGgp0n+4aGd2G3ig5dw
SzQIdZOjhN3YcEvrJ6sjlpQeokGN0h0alF6hirV07r0IoD0AV63al0axRASBPZd5jjUzl8URCRHx
SKOQnDgZLNsFAlBBheHg7yi04cTgL9ILJw2dNa+jJF0pu73ysU6UUFEp8yF7HvqJYADcyQgr61qE
GkIugjaHnbKp0FW9L3bdopeRoozpfs3H1Z/NDa+XWEgl0sCoRX3KF7LO6DBah7UeOn/OUaPqWn27
lG1/KNbROaSVaA5LPsQHBk+ClRv5tb401JsOtfIaDkm9HHPiZxnNZCLIlPx9To3bwQQCaee3iaXm
B9lV6aEYxOe+BXYG/e9Lx3fblf/F3nks14102fpd7hx/wJspgGPojejECUKkKNiETSTM0/cH6XZf
kaorRs17UlERJdU5wAEyd+691rcMwAgTS8N5IK5G9TZxVgWf5BBSZxonQQEzakss69un0iUBzhXP
ZdE2x9VsjlM10clRbQRP83sjxbPmmYq/wknYFON92SCGaDhDlAOJN87FNAaXue8+WrP/kkAO3S0Q
+eLKcc8k0M9QFfPFRK8nCjJjpjcKG9IsHE7c/XpiIQMhLqfoI3b0IEaKP58Vxiz3quqskMZ8G8Er
5QgxjjSPUwiINmaRaFE9SVujacacayG76joJgI68kW41RoVUl/Q6v3og7KKgm77MSW3v2LwUp0rC
sQl1DWu9m+gy58x5lH/DrzPgGwOJuNA3GTM0/5W/nqyusytRQx89Q0r6Bz2yMppglBOZgQa+wUfs
LZJTrKueeCMuc5izzTwepenNyN2ClYqyRWZPnUq7BiR4omq0DgJmoXzwA/wVcAWma5O+FSveSmys
0UC8BWSOlxHuIzOZk6URZMbjwTwzxBzEWrbFZmK0hHkDch2pcGDfgGUHPjicYtb0d6D4egIpumuV
DVeina5SMgtTm33T73L6AGLC7EFsCetNGnvg6bd23ZnaBL/B6O7go1OgBNZdbpkXGf2a0HWyMdbo
+dHBxzUiQTjvjKWxj75wcAwrcVsLO+Q9aSIcS+d2O5VHw0mugqAlCXjw2xfIz2gdVJtfzm2RHTWt
+JF7HGJHq21PurXM4sABONloXBvIZTwVC0smkVtILef6WWUTR42CW5dLWzs1NN09FQwL6LForwa0
LISXzQqdElll3RIOii9ZHBpjMSPcy/iciALcFRbi3jGXIEJWHSj1tCWte055QRm/nUitLzy5Nz6O
sKVM5IW3rqSGt6lCf9Jxa7ZkN2gkd9gdL6bK3SWN85p0w8EptFvBifzYyfwW7S+tR7267TOJMLJa
ThaR3vhNrSNgFaeL7Pepkz4gNfquC1nucd3BvNxC121RjyGhOEHcmSyH5uiXJ/hTeq8SVKkzVZQQ
NyaJ0JR2EjtYt2WO6Ics88PAItEdheuFPVY7EPlluLb1bWGKOya1Vtj6fBVGw3lccUYoR5vMzflR
BZ0etigp4rme16hPETd6XRdDT7kKstyNFZyYMLehRLazfWVlxakn03tYu4eVNJqQzOjrKkMZaq+u
DiUy+FGnc6yycqfKDDudrr7SrT0i9bxadXWr49SOteaNvPFvA55YulOIPvVUh0Ogils/z74Uq/9i
D54OwnPxYkBjCKWRBO9HlX6rrGo/ZdwF0+5O+x4db4H0W9nKpH9XcpDJ0LMKjNtDXrJ9ovpRfvXs
usE1zWk75i7mscLoLgwtXogiD81MRNC4b/DIPtCWmEKnbXtgkbkIbZfwRM9NGJEsC9vViv2uXOor
qRyE6o8kjP/oUYXTIWAWmWTiOnBroh5Mr7o2A1fbW0bVHTLENSho05guMf67ZTg0bS727oCwh9kQ
ZwwqvKxfwlTrz/RcXhDzs7HUu7fZlA9pP+znwvwGQnAApku+fGKbtAlz79jTjYktGmERuzlQ1Uqs
kVr8qyqfnxkCvGQEnuJIomLMZPGqvNbj0V3beEoVZv6AEhNNbgmndlERPr996lZ+uBQ+xFtPseWP
N1WK9jvTu3TXWDz4VSG/VLRaoqCGC70s7gj1gIQtU+/GaDZoDCfEGUR9ArLWrbp7bdKfS5tiKplz
666y2geObUHMo+bxvYrLrtG+NKv9LGX96kFvTg2kGkg6kHgvuWLAniWEy5qQHyzvO+GX+PvJMqV6
Lvb9JK7cRUKqSHluaVmTR2zUNxp/MVqcCRRWb54ken1aO4oWqYsGjVAHLaqRaaBbBOi32W13Vl86
1OpEyVqrlsbr4sPF1hKem077jgLOwxrgiKj2Z7LTrZrLIuw0IqICarQpH0sThG1qcTAnk8ds6Ta4
fJq2USKqyj+mmzwC4TNiwWm5qXpE1F2tH2gxfUnqvojbILD2WYGYZSgI8FqWAGdYq/3wCnVCvvqb
3zLndg3cceUJtuVvmJSnyFytB7y5QJmt7GopGJVq2XGc5ZmBSyxcyasmBon7SHN7vCqbJjmiRprZ
vAt9LxR8KYgXyz7T/WAX0MGKPNM2cQ6wmXpzeUvPItSbbFdpxrFYehfwfnW2tPoLp+vpgOxDzeqQ
Bf01HP/7mZChM6WAceVNckr4XjhUb4uRvxptcZo56mlEVWJ033IzePTF+KzsxH0QEiCZ563eqaGz
FzV2ciK7jHRY5EVRtozlAWUJbjfHtpAg1EfDXw+zdB+g5LxIaTyUxZAdmTHF3C3/uGqUA80bQatm
m1XMN5CHmf3yLPuB/aIwnzhKCq6Mkay25Y/T5CpjSYIwYpMST6V1OrjtKyR7OlVeOZ5WUDYOJTLe
E7ubzJCjhnN0jelqotH3rdiavuj3bojYpT9f3aHxvPFb7QneEal7pdbsTJ1Iva6lHAI+9j3TZXeR
KI3fYXz2G+I9fLXJy2GlRV4GsC5DfckPuLj7efWRnGt2f0Z7/Qzn5ZltBee17Rsoh9evzarBQGuy
IGw8dkfhbcwLoXVv3jrNC8kJRB64zhXcqCLE4Xszj5LZDPh68kHvmsS+FqN9PRcs1EY57xQCQsef
1iNY9CvZoK+tHfwpBBbYUaXcJcwnKY4+JQeuX5gbZK9zVJqMGzXmKx+eoYXPCpLV8asnlE06rqaw
aBHgZwPa19mdqkj3STbO6FfQ556aq6obXn5OTP93ePx/gr/Ojg/jG/KAt+X34fH2N/6vHN78jwEN
woBRgVEOy56HyvDX9Fgz0cNv5FoSxDDUMUb+bXwc4PNjtAxcF8G687sgfvPy6Whettwxh7LG+Vd6
+I/SEs/2PPBlnDTRUAPI/CAtQRErYT6lLPF9Fpy5WlI+aN3WjG207GzkvBLLnJNnkrbyItCHgUAo
YAkErXqfyGk+8M2IT+Ob+Ab/4JYgz7e4Gb8rqWQi6sI3a7wdkD2oCfLnxLXyc2vR1Q/OZCz2vpk9
+4uTIcvLKBRGy3MOvTOlXyXjSRabRTo3tB6ZJircxUA+jPxWa5f1E2EKBoZ3QkO+qE/ILvN2E3sD
3P73X1S5gwUJnFvWqZHReKFZxExuoMRoEkRcCz9pP9FlfghK+3lvfCKXdZMxP4qnn66G31RmiJR9
xZQcxT/6aLFmR49N4Ytm6Bob0tJQKixWTP7AU05oUtwgvgxJ0SKVyMeWbPus3+NU5oepZOT6v2/9
Lw9vwKvw/3fCHPq3t9e3d+88f/7XO2+CvsaYgPnFNPmxgKn99ytvBP/hB7T5CelOAmkOEJX9t2AE
lDbZb/7m64VljcHrfywwlv0fuMKo1FEc4arhnf9Xr/wmn/x/kkWUfBgyHNCsnokjGG/vB9nzVKm8
1lyH3OJmaU6h/K5Xgc4QRJsDuTPXfry0OUvcYMDVDhJy3zFHF3X87WZd//q0330b78Vzv74DIPFt
ZSQ7+g9V4eziVAVRCCh1tI1js+rdpYddFDqy7f96Qsm4St+af/io7XX8eLncV66WldRFdfP+dZ1h
YjlKDzTUiExpiSWBxlSjAPgsofUn/O/dBwUsyzaLNj8WJJ6PKr1SJv7EOJ28+zlxdiO9xyPQKEwF
lVTu5eQJsimcpAOZ0NUby15fUEecAGVbXh1nKS5gETt3ScrcOrbcvu0in5H/XbkYs0GBVeMY6SZJ
bZA2BiNVmShKKtdT4EN0bUOhLJOVs+rRov8656bD6N6r8x0JZ7RUU0ZM373apUE9Txi1VbEJfDPf
y4kEWWYHML9PMFVopG571tfSprOooYyOximjE9frK6RQBPqoL/7+IPzx62BsYnMET8I/dUSOH34d
y6xA+jPLyNL51e3mlPgnrfy3QZO8h7yNvrPhSOlR2Nu3+G397LpxMnOtJK86JURKS+3pjJ6XHdFs
8+8DZfU7Q3OY7BCZVNDrNIwriGT4k3vOUKVBfISwkCNLvzVQ5/AwhX+/CR/s9Ka54fXdDbvICNCD
HvX+6/UmYMWq5eutg+mD6nJLGgCarjj2gEjNqkK7+/sHmh/XAD7R3qRr2w2hvnA+SKxJg3dyKwG8
AkEivzdE6cO30VdxTDGJv6alTT+itpV49MysbUKLOvnFR7Kd74wip2nvTdiUTBkkgkxW4TpR1dsa
tu+qXb75Cbk7BxQPHLuoGKiR9bYl8vrvl/AP9wyigU65YLEPM1Z8f8/GtS6Y5tc8OLq4X/tKHnKb
jCrG4BetGXz/+4d9XK64XXAVfCoyB70eb/n7D9OQE1erhdPKhlp0kZD5fBB1tVzVWmKd//2j7PcV
mbc9DFj98EgGtmXihvhQB2V1UmruqCVhTYOi2RGGTNzTxjpCMwaw7dj5LokzSUD0Srg4dvq2On1w
jaUH7ZGoW8PBLpvq3X52NXoHAFTK+yGYvWu3YIgYIUqzmPFLVToARWBBxnpA5EpKoDQ6DCcPEP94
goiciUH/deO0PdhDTNHVTpkm7n7MSPpCoaM6LWzS2ryWtpsEV/xH92ZaF+dldkjtDUGVtKdNjSA9
FClAJCbhDRaGFJHIJV6vJTsqxPnT4e/37oN/5de9+4mCwym61ZEffqfSp/m2uj2/U9YgSTHMVgDR
MecMqOSsnPsaPgUKRfje4TpI97AqILi7jsnfVR8stO+rgYlEPlr9S98EydMAAufa7Qr32iPfpQ4d
5hegpDIZPPRNXsqQpm6JrPR/6oh/2K8+FMK/LoInYFOHBpv4fnsYf1uskNQwWyNjGqN+U4i9s9QK
DXHSxFBsoKbV9AGRmZj+QTqdjAcot2HlMJro3S6JEF0WiA9S5eIi9Md7wHMWHHK2nZiuppF98hZu
N/T3PW97WPHcwHf2WL8wQLz/ronfs85sC2tBpw6UN7M/Z0DX9vdbsh1C3n+KyRGJkptim331o8mz
hWqWJtjLMR4ldI90bz43ujyzQoEZFnzpRNSalQI5rn23v/77Zxt/LpV8OGoYnXWGV/Ijxm7oF6Dp
FcnrkkbNS8eZhHleuyBEzdJ77GoVyjG2B7bfakY4QyBYDnLMGT/5Hn+ud3wDf4Pkupw8gp9q+d+e
Cq9LHKSllDEa4oE9SJHuHHkq2NClpvUAb8H9ZGf+pw90WWJtRuzbiezjzkzMqsIJSCMNLhu5b417
lG5HwtBMuNcsPXH39xv956Nk6lwYrg64udBrPqx7kscmw1/KKarqVNwaCqAD5dy/fmD5FMpAx3HR
c1NwvH9gqzkgOmziqrKe2dEw6X0M4fMzOPg/XgsabxdgB0Yla1vjf/uxJr8GwRdwLZjdFnSoZRdr
Oh/17+8YriPITRzdeS8+XItIWKKVnYOu7WBi2RhKd45MP6Oc/tO1ACEiMWJjNCMxf38tTkp2ij+x
HHntiGDJkVZ1nOQ43/79Yv58xxHRcx4xNwyA5fxc2n+7Zbo5546LKieaSnLPGmu29i1/9MCQ0j3h
tV4ekG3h8Clr65PV5ecVvF9eILl6oJrpxfCPj6frdsb6C3KOw0jH/xzlbHMnO23cQ4Wpd81KVFpT
yjVa5VjvR/t1qII7iqCEUV3efPLSbevlh69i4Qpl+ebYSFfmw3rq4NXJM3skarwd229pR8d7sez2
GNjL/ElT4eej/v6zOKxwEuVeo2CiEHz/w7p52s+6ja6kydfggbc9GOjHjnTMOTmAh2F2Mnn7HI3L
KSLv3ENdUiTnwmpAIRnpmD20cvKSK8H/5Xa2R6gDusOxci+Y0UIq6Ucao8uak9QWWAONcVsxGSYk
r4SaPozzkNJz0pWMiJnmPlZF4B4GvbeONsS69JPX/s/7avNQ2aatw6vS6TW9v9a5bzOm3GYQkuqn
9nUK/VJL5XhcLVd88lb+uW5SPmxoLBo2GLasD+smp4Vqtg2ZhJpo9TdgR/Jck8RvSzP40XS1/KTm
+fPKkFRhMDE5O5Bh5X94YgJHCAsvPuqghX56gZMYKawsCEodDN375DZ+MN5ttQkXxXmdPRjfHeSv
9/dRKC/BGlqQuEe+IYJCD1y0P7Sn6HQhuqw12a+07B9E5Zu347BlIjDwikvDKU/+7XLhQlbm6GhQ
EZjux3Ojpfxc2eT1hB48g0cznQbQ21Dxwq7vUIuOwEXRg+rODrGg80mJ/uct39Z1myWDQ+ufZ1am
LEyMyZgJCXWHorRyrh9y9AeZNn92wz8uviR2EOfOsQNnG77sP045CRzHQYO7I4rxFbOjFieemX7y
CP3cyn9fCThoYLdjcecQipnoZ/vxt7W3KB2G8g2A3XYVCtABdIgD0aO0iNQyzxDWLCIkjvAWcRto
bj1tbpVaW2Iyew0nTguflGUb8eEQzfzcY9T2dXfeETQFcH2alXfDYuAgzXMIxcGkqOWPqgrqNFz7
dWqu07ErW4RSov2MDvLxh+K6OOLSr7VoqfFKfnwVPbc1Ouy0UeGt5WW6FiibSFI4V5bTfHIP//yh
yFainc/h3SAf7Sdm4vdbaEPaFqvWRtog5HHWtCBulPFZwNsfBxwedvh+IEvZirczwoe3fcno4YxQ
kyIkct1XVPMF6j6Q2wXHPWe6UoUjiKwO1PhFDnXDeq40loIMPuiTGCSK5MaSWwqsm5t6KFSj9ZGW
5RJ2qI3CLIbBXxPfOSY9+CkLmVTo1anMUEoWyWf15R+FNddC44Gmgc5CQqDbtpD+dstADMi1w5Ef
AbS7MwLRfxsmNA32knun9mCz9c6OeTu3Ir9LMtWdu2ZrfdLK//NX4wVjm/Uh+mLg++jeHkXlqQoe
VoQDA7RXkrSsF2v6yY7wD59CGcgV8rNtH/ShTmO8XxRTQwAEUnNEHybTTJWoz7Jvfjax3r/F2IQB
KJGFQgnNbOj9/cwIO82J75WRwCjW43mayAiRXtl/sQlU/epNg7qCtDHcthg/LuuinO8Je7KmQ98G
MMsozJi2+0yANjasPh0H5bftQVWt/qNTa3+RrEkFf65a9XTfF0o8J72a5iirzHzB3UMYF/5rz7un
f61kvMAev0RFgg9b9V1ykZMu9dhUNaLLKVkqsIhgZC7WsrcxuMwL1ngEStVXxpuzPHFmHdRjUpNj
K1prfa1IQ0emO9roH3oV1PdV+tP5J7zm3+5wNsj2gLEbRcI2fDPN93exXMlTUJujkVJseuw8EaDx
93CUd4l/N+ZWidByaOZdkAfZSyJooNRsER3soXVsP/sy20/2/ifdagiPrX07f1Ksvf8ysDIDNJAO
IRrmbZmEGGVCheybSvWzT/p4ymU3YztjE+A94Jj5kblAKqESqUbUuhc0zni+2s5KIhgyL36XPvNI
HMlUWke9Z9fLrjVHF+vgKDzzGhafeff3vf1jsgGzSM7aoL4oSrlo92OVMQ9wuhfPROY+AdgA8s7E
gudlCoLQTfPxx+A5w3xgg0L8T+6kecb4wqDjBYzfZwvS8wfmH+DLZauNn+z9f1RA23cjQouzI8sF
ZtsPqxYC/wk/bdlE6WzP4x6BS7KbC3/84bRlU53kXVCBES/1Jthj3xOb4cuX447YK+2sxZ/x2R73
q8J7/5AAdWVd2R5bVBfbgPn3dXQEEyrTVKC6NouBCU5CNhE+2mo19nM1OSg+Ldu/seoEoZ/NZvG1
kLUsw5KI968iX/R7OTbmo127xRdRkldHPE11X40mPrFAG6dHQx/mO/pUyV3i2PjprH4xLkwUZiRu
cH9ytLWWdmcng5ZeN0MJMXESBJyzpViFf+pMs3Nh0vh/LnND+0HYGeACZToI4gI/SXDU4oAKzRbI
/2DI4JXq2W/ZmuwZAI2/4lgm5dOyInTMeGwz6iWmHoEoXjZuwGnCcGRBMwteJSQkRnvLSUn5shbS
TnY4JHCLTZ3TtKHFqvKEWyVd97WX1c9YTiaUNa0B63zEnAU30e09tTe6xXntQCSwgPk+/v6CdqK7
r51F3yIjAVzGsvHJKB8cIafzWel4GX2xOM9EL0xbXy6rH2wmGKxTqaur0yDd2IUKhxAgcSWT9mCq
zC+ORYcXMpxV2QeRMOkXxInjBfeomRftkBdFeztaTX+fAPlCNMh8DnUY7C80rMlYXpZzLh8sNpE2
Vv5QvmFLkM9+thTnDdCvKUr10c9iV6z1qz67mymK4PkT8DA5vEfYmIQPFF1PJm4dzFHXNNobJrMO
RFherw9MtHmELZVq5glphEw/SsArSWgOlZ/vJbQpRK82QX2Ns843mBeDG8cbpwmvIys/HeJx/CYN
nh84msWaRpbsq2/CqVs0KcW6XtSlGNYDwht5SUOpfiKzonjs2oaUalIDwJu1IzO7PYoJWPWGqzX4
oi3aymdN1hWR9KxEXDS9COZ4nk13pIFN4EW4jEJcokYe/N1aW1QPOtL7/nJEw7BgsKtA1+FGIkDJ
8eB2AGvtSGbvk4FL1d0VZbHZEOOC4j9gZxHD6L3BvNPohjfmJGjFlv0cEqKBTTmxab5fAfP1GNFB
4/YOyq9dF7SaVmLI6PpSRgvTgbgrC4NBnXJyI/R0adthWZWo680KzAuCYYRLrG/rrpGG1MGP6quH
HjGfyi2WbTjTGsj1ew3EyryfRSLv2lxTTGxEkT0h4JT4AdZVPYuk6v3I9WbCJ1HyIYFNODGdJ9hG
7pUps/5hVPqi4X9vp2IXlPY4RJ0o4dxaGYFxODSwCSE44vwNq8mg26FmN+jP6HW393lOvlVkKNPi
nSRp+aZCJ4VjesmXt1n5eJrawawOcN/UXQnOHSNPS6nP1xH1V6mMLIXq5pFPSaQV5YES2omRO97X
Ks3Gp5lUdRj51GBYWZ1C8mIb0kEetgbl3agTjXRWLq40CXnw63M1tUEGRoBaFL09ay+eJnthaDHo
5hAb8zh/bfA0k6jRquU6n229DXWvH+3Ttq3wCplwn+SZnuIBwKo0WntQV1vOkSrr29xEAnaC1m92
Y97gwDoL6sBrIo7AigK75/wdd4MMDlIrFYqruWqnPcF/CNrhUas+ZozQXJBlwYRkngrUV9owCiPO
i0Q/BEZqeOgK22kh/3PJvs8pgV+72k+GveZ23qlbB9q5adEwjBa4ui+crcBQJegKcHuqNoiZ+FAm
l74wX9MMNU9ktQTcxTXABhyYTGc22TPqcvzwVsQyUQQ7C57czKSzhrQ6+l7WnugZYGKE5kq0R10X
+b2UEPGxnAtGPF5ilSSJDBrmcCuQ3U+Uz8pMWeTIdxeocGZsy7Lu9nYADIGFv7OYLbfj8D0P9BTZ
uzlZsH+FK/Xj3JV6t+ssp7711m55q5CDVntPSuuJOBQkMkSOsHlM+JGLaJjNQOxKtxziqulXFQuB
xYKV0UN1LddclTE5DvaKI6vPXkav8qdzJ2DTO0pfH1TkyIkZTx5wdA0LTslg60e9iUudbTfM0Mf9
WBsXm4GpcZAF6ZAG6OGYUBnLGqeaf1DF2H1Z9cKBFmVc0IkCAbPhCXoMwJ3QLwVEI81LX7TWexGO
dqhTJkZFMseC1z3U3HnXYqYU5XhX5971LOs7jGoFxuA6XGsin9uvlV2ecGokZaF803O8Lbp94qhN
mW1cQda7TFydsWVQxVjPY8Gz7DvNGLpzcPAy90vRiceBzd1uh7MFiNiXBiDptKgzx60w0Rm40ZqL
1fjajHdlKoAPvuKHIKfLO7H5P2DJ31cy2+XC2rOzensv98s4t3uDu+rCvrR6J8wklxGmdWI9pxk7
V93SuSas8WrEQisgYWfjLXQDam9aFPORWcMZnVT+rIVMHzoJgOpBF9cpaZP4IoBwecPdqMRexydm
jKK5SCAXO6gU88Dzbuy5OpGavXKFZGn0/SP1xt1AKhFq4mx61muvP+qLd8CV+owZc9cNwUVqOmf8
/reWKe4dDfdRTmRHKc1bv01vCtc7ccp7P8UIK/p4JCIjFOx0ZzxlctdOP+BwIM/y7xKBdE2k8t5o
0ws7w9xOKvd6sNbsZJgtn+nk9IV0oMOkNCNsbe+kJ9QmGYpvRl9HnUSzWqn2UE/mPmHIg6mx3nuG
9TRr5rWB2L/ImM7ojf7FBKUe4FyNWt+hf63FHpeJ8ng1DxLZlpWNwAHwbGsKsonI1l2nVSlf49oV
zpMypkete7IgbqVa8VrI6vuQMOCah/qCRLfzLVgiAAnoYxxKKnTQSINPitSwnv2cH34mbogU3fnU
yOo4TZYzqM8RkXzxZOqgk41k11XrdxJCJmb0k7NcTSkYcd6ncDMcYBg4pqPT3U4oBYm1oIxLeden
ne433wnzOi6zuqQlcHC6zgFyVtAskP1XUxsaYnPL6yrvjw2Oaa9I9Uhfxxde/KsGiDYeY5jpo8cS
1zXz7dhPHeJ0+VqOJVAlnFPMUg3RUyTNXh+ppr6YZKuf9ySY7tmY/ceMR8c+0SfnAhnF0V+Go07Y
+pEc+vNSMWT2/HMkypADGtKuKku7dAsw6igIGaPm8zGhjjlkQ/mdYy8scNG/bSaMyTe+ej000mH4
phTJesDLW08/mdKZ05YjbR1LLpLt81I484NbW9qziTrkuzCrdImgpS4YCKhBMNwPAKzDCjjoTeBj
qQkdjorUkBRYQSyHpbudg6wLTgZJqHKEI2rxIgBOBlzQvkHRmw0VNrrSlOsTzAsjwUK/5GSXJW1A
dHSmStzx6Bnx6tM8q6xtbxlMuIvQRmz3LZgS14+topkU0e2EuMsitRlYtLip7cHIr5BN53YkeCvw
D6C38aKR9BciAVgNXmZm2i86MSh2KK1hBWBKqBON+gaTeogVfpoJOMhwr02m1eHiocg6XdBMLzt9
7SWYnrWeWCP9Emc6V218E7pd33RmNt/a7qSKPcYBGv+yLvopgqSVJMhCEMbHXe/73zNAxM/SVhDF
cTd2N1jMtTnuqtIn5dQvJ5YvjNhQ+y2Q/4q+0Kms5w7yorXWBM7gqBqjMsMjGqLLThrqYxxwEMYr
WiB234EWmNlcbv0C2A/7YBbpWC12BD9Nxka9gKs5di4GDH8aCao2bLTtP021r+1gz/wR4bu3BH6T
6ITSwZUhliAWy3ZpSszuqjXQ7gOBscGD+MaPJbFJJ5rMXjlh2lXKRsYTeGNsTZZTsI1A1uUulsQ5
ZTS91BkGY+Rgi6GsW6tC7XHZscCWkU6NtrE2rPQswJZoxJY+EdWmtNH5UdQdP19DbNejrdCpho5X
ZS8GcJ9255ayJ1sOZmyzDChk0T0RigCgqOOy10GHkGYOxYXnC7Z2TG9aj6nDW7OoKdK1gWUyQTlr
IQbx7GAQu14ZYna7fDbW+6pAEBVzOE4evG6oX8jhNEk5cmrjG2zcgH8d9fbKpi1O1LNliBOhVkFZ
ZlWIg/JuG+xl9RgUe4pNlZ42nQig9o8pYW320KFL2CBb5/RCJCaCgmo7St0gvy0nAwptVzWPXtmq
S+iYXPyiSe4yc0ht6yZP2KOGRvcrhB7aJpJbGU1hOqc6H8vEfGbxNoMoMVZ2dn8kcxSX4hgEkQ3f
tw67pE1PCqHyp3SuLRVrRY7ZxhcuUrrZtMYX3U6bax0XNy+2DcXDNQvxMJUVselFtU130doAM60S
3sawSmv/qQgQ6uDH8/HpV3U7nQz4jrYKSRdnuXRJtbJoZBmxQ77OjYYtJIAdszC3zd2xuErcafMm
4k4lEGDt1WVvCQICpr6eXjhnEBrqWyt5FhgpmgvD6zIMckLLXlr+wpNbWsDv9M43u7hj1E4rXjQ+
NcSABcjjbstrI6nqb2tQMexTo2Z+a9ykuUCGNAJ9VRr9NI3C+1WjcL7JiZTkZOAJwz+IgQhgzkuQ
eiPKznYEAGr+BBpzFCMNdTRwVdt6Ze21BuY7rF+Fsa9dleMc0xb54rVlt30be9M6vtKc0WXsCyv4
4qZTfc3/Vn2tDFyBYYkc6UsWUObGkoMk8bBDJ38YXZ3cdnh9vsoe9hAe1m1tKmgacAhqbfJB6BQF
6qKYZHaEQ5VV+5SsjXbXNzYVrZuUjDWIUabtAfl4wXOV2xhuC3PFHgLDLX800qx6TALkr6Htzfy3
pS175liuuOq1qsLnzPOCTatNcSTWtAogx4gVl5glxXSeY/rBXkeegxMpyZE9Qh/O+6IoA04wteFZ
8vVNws6QXv8+wQHxYuXo/SN4pUbSc6s8orHdMTvF0gacftYm6cce1Gz6uNo8G3FpChfIp3NWEPUa
qV6BC53Q8Z7pnFKZbzj+RaWPsHQ4yo6v+YwnCjiIgyyeR3A4G3TNwTA2avAgugTzctSTE8di3hfz
K2xE1n4fdjeVbTmPD1S02rAzMMrhgludmV0lc7LrZanTu1R3h/tmaDM2MFhv9o6OBc9EV0g27gA2
QBVLMqbkPiMMwIIaOgcnPHMl5mIxwz/qp3IZMBA4mXFwGl8/NSQSoxiWjDFFBND4A9FyQXqdeQtY
CBM4PVMoWS5BOCiHs8gQNOBFV1uT8DQ0y95VgsNI3GbKu9DtQkt3htF5X0ljrZMQJTQoWNYzcw8Y
aEtb6dc3c1EtVujEJpRw7rwLCcUDA9yUJjdLlgfmoVp6+YXwctmBGct5xJLebYEm2V7awZjYsl4m
cNpvRjWC+6izLl/iaaD7FFrofl4qFi4S0qpmgT42d0EOjXIcdOqJUR5gvmwRc8M6DjvfHddlRxu1
hbCsEUnK5lUXN7QDbP10YevqeZXTdTh0XrnG+LnTK2nQDduRh0hxk6XK0nYNLX+H54r9K27GNL12
+paHwR3oiYZlkFt5VIDZIQEOtE0TZr1RPRFn6Xw3dDYZ9qcR9BFmX3ZwjTb2DJJ2PeAcbZ6LMgBV
481KREulrd1xFEv5Sv/RvbDmUl42UOw5P1MTY5eq+umbP5XdhcJjTj2k+z/1AFCaPlGO/zFMIUCC
ZR5yGKM95hAfpDVmsRpNUuRlFAw1xiwBR5DD8SfaiH/6EMsjgstkWAHdd/vvv42mYFgxRa45nXL0
zHd9xY0ivCD7ZIb9wdaBk483gDguAJEIyzZ70PuPMTUr62n1wHgq0vZiMVyPnWD4L8rOa8dtLIui
X0SAObxKpFSq7IouvxBtl80cL/PXz2LNi0UJItwDuB+mYYrk5Q3n7L22/p7DmnHVMFVuytjRHrSc
sja19tyT0uxFxVwIA6OUrytkYqQlCo56Opuqy0X4k97p128zZQV9tknA7qKqPORQ6TK2w9g3KV9h
bw53RuE/5XY8eJevtOA9//8xGKgRbdXGNwHj9vgxoJCI1RqHEdNHD5xwFLX1xyl0di4ZOZmO1hWu
MW/wihmLZVqas23aJPiAkQw2BcU0GAerkW9FoI1eOyT5td3I1LvIiNkVteq/rvzc+c6P6u08GY61
KMk1ZOU0YY9/7kAvPFWA7m8lHWpHFGM4xvWFLbgW6qGNwnoXApp1Yyaca9yzSHjNqL2OZP/dyQI4
hmxfnihRkZhZaPKdLQIVfE8GKw4upb1JB6XaXv7FZ0YzqnJGj4mGkT7BomnMrjDHiIsOR4ce/1vk
KV7kUmn+/SoqdjaNrq6jImBeDGZZq7EiRyLdNo0f3VLYbVwsCt3u8r2cdsBp41Num40rdMUwrR0/
fQ4eTmFFRb61EzXHQa86O/TE9aeRqSodkNC5y4fc2k51yKRaFuZdNcy190zNoEuglZXAuXeBmwxK
sQd6bNnbyZemG4p+4XWaWmIvBtt41oHyebhXTffyzz/9qvj1BsYbpDq4f5ZDHfiBsMFbwA2M2Dvw
viTKlagDhSH+VSA/Ty4c/kgNkBE9yfqiHVz2qdI3RCQh6iisXREFAVmpBd+zav4qWjla+4qXunWu
p0P403EWoRYFZHz8YlpZ4jCvAPQyDb+7n9mzXqHrlTdzPg9Ic4xd1U7yU28RE0GprHA1q6v39Kiz
x8vPeCnAmn8IOxvEwuR6oNdffJ+yMmaDRa0aWGbb/MYw62Nu6fOdSY2Nsnturkg/Tt8p3sk5QYRi
D83TpTp58OUZF8D5yWnr/MHURf49w3d+2+tJvLIunbsUq8U8Nc+vdqkysaWQukJPYZoyNkhNRBzN
NvGpgwOfBe11+TmeThscaHmMMtn2psXNHb9QTkmDprEwYYPBLGXD0XdDwlxXrvKlrlxMpzjbGKEs
AQ6yucW8USQ9OalahHJmaHxjmzuG/05GOw08tcsnjFSJpgDj1c1BPCpTG2FVNRCGbMi+Q2ZoJZAF
PdDd1b06USvf1NhRHtTRNl86EQuJvX8GCZXuQ/A2dTJo2MsP6cwbwfalIhfg3SOlXDwkiSxnihdh
ifQBRr9K5Pl9lCv5ra+05tvlS52Oa/56HLIaOwa8Acu8+6rza2W0IaICcSHmtU6mg6RkQFo0+pGJ
VsYrc9W563GgR+GGm8IhBOD4/cdgXMuWMyBxQqOxhyTXbga6oR54c/shmjANrWw5ThfWObaU7jqb
LoRB+mIG6RqltxTBOpWizeYUoPrPMXTAO6tWrD2oMcpqbdA8Exg0UTfNk3Stt38qhDMR6qDrM7R5
MGJQPL5lnRN4gxg225pNnn2GseLckBjmUBquJHC7QPl6CRnsUEOGzBP5s3YCXdxmJUjDjcZnSExP
EBCGmkml/W4qMW5my6/Jla8yi5aILRe+xLlxVKiqxzotAr9Ow19WFKITEFGul15h68I80O6EtGNA
5iSBPJWsjR4l43CXRD5larr1OiXWqKxJh/cbWNYWwCjLbZMSolxSDc0dPDtiYoiZsJ6VdkLAhQrO
BD4y5qp8wyufD6golgwo2DI1QsQOwVvbOuofUtopqMeh/i6iCuaH38bij8gn8ZPQgbi9QhYykOuT
4GvcQjs0f+PcVGI4N/ZQuTqHYOe9q5sCVaTaYBt3ZJKtwNi0fkVrvI8+oG5XH1Q/mseAQ6Hssso3
b2HbUJQdi7hEKkzJT90VAnHY7aTN0d4qfCSDuiHNRNfPjcbZpqmefq+jBBlqURsAiOWJI/dVT3VZ
wq4XthLU7q45iNJ2PnWrLp6CEQmYB4lx+hhi9P5wUqZc2clkuQOusUTl44vsIgrmnCY3YGgklbzK
snqXFb1/VfWik2gEx/Qcq84kUt5CygBZHaUM1LdBmnMmJZHyOvJIudfTHE3ImE9D4CIZTwnDasP8
mchb9FghRcpb7g7KUtlRBwQo3kmeaPXojwQy8oCwnmydJhjClzjQJmWT9HZwE3Wp2CRlTTuVGE8a
LhBF9HpD/GL6UxHWBHzJ6F4uTzen07+p6iygCt+/jO948TVWgwpINAox9AB69Wjtq57Z4x27fJWv
6f14+mevyDYOkRQXMu15FvrrqAXDOUPNQU83G6vaFZKZ/DfyfOpNRmPxwHE8ImEzLb0BDMw2r6Ia
LpcOmU4qiy1lQusmtsVw17DV2pY0UiH1iEC+xQKHNKJ2Srch1/qag3o50yUrN+sol1y+hTPzJKc4
piw2PjaZGosHVfpwrfjKsm0W5ca91seBm6tVfR1oMi0YjaFz+XonfgVMOfituCIjlct+5QH89cj6
oJBDG0jtVnGlp+nK+J7usr1/Nf1Jr/uGlu3KKzqzQnM9BgDuHJt5x14sBAV0r1ZtITq6Pw5Pv58O
h/3G2171G/dbv1nZ4JwOuuNLLZZTumeZXHczPFKAEKUv4qw5AZQzr+vobuaf8NfTGwNmUXm+m5vd
y45b2e/3f55vvq3cyJlxPd8J2lbM/Dar2uL8XPRygOCWy1SeeB1uq+342F0ZN+lu2CIn2Qp32KM2
OdDoh3P0KO2cj8uj5HRjwrXxl3MW4yeceOYozdSYuwkD1ClEEgHX2Qe+pXJXN5O9cq+nL+3/l9AY
IJzOlsb30m81qYaxhn9GDd4FYmw2/aDQ/v2G2JBynCcL1OYAfvze1CqjRzvCiKT3mr5UQW48jXpM
PzMBNHT5UqfSZLwbpAsx3jFwUFFYHDInsx/00YD/jjC1vR5Qy2zrjnZGhQQFspgmBz8IEevdGCfI
Ls5VIHyRWpp3l3/GuVeINV7ny2P/rX/VTf4aqbTv6BnwIim4KyCAx7Y/6HH+5tShvPJsz71B2gGM
Eopq8JoXgxXTWAyvnJWUrOD+gEx5OpTDpK1NXPPJazHXK4xJ6hDgcHCQLCYShD7kJFtzuOAE+mpv
wYycxSUOOd6jJrVeITnKS9EkgcLpPpM/olK2n7OsDJ/DQFdv6fdMlBcMS6BUSmdhikFfDR6zT7hT
UFTNv5c0YEbg34P3AmzHWWIDREz7DB3SXAYU1JVnf6dVlNXKwz/3VFCmWgp2Gt720srSyo5QRtpK
tOm77NY3c+tbqHXCgzIRv9aMTw2pwyBWBteZV449kdfB6YWTy9KiaFeWRG4MJU4IksbBqazSHS0/
W7m3c1/SXKwhOgcuJU7SxSuPlJQGnRYQy0FSF+A1cMTDNtCrmDNZZgqHcgTYeM/XggxXWTGhMbbj
tLtxylEWK5/1me9JxUSMVgmQ2+yxO55BpCgRUI7QMnNYjl1bpYiMRHXc22oduv/86VIcxErIvpKi
5peK+K9PF2x4OCihEoEDtaxdXqM4RBlFniZbwMtXOveE0SMzQqnx4aD8Wu/+vhQiKIP9PnOVNnFY
nzqEWdikyweJms+3mNSWgzqF9beknswDOnP6jFLu3F/+FV+Hz8WnPRf+OAQzV1EPWWzjSnNAcWNz
/hiaxBQbgE3THTBYHfm4L0qXFIg/ENQ1LwgSeS+pffSNT0v/HGziD1CdKPxROa4oMqy/Raof6gnv
p4L0pNr7xLwT5VDkAykpFq3lmLhOr5NnfV9WxW8D0OyVh3rmk9RsHBQE3s1LuLW4G1+p8AQrhAbp
hTa+0eewn+lZdhuN8renyL3zCgAhXHmGZ4YnrmTFRo3NAnfigE2LBslxz6IDeAPdRqvEt6KtENLZ
obxy0uVQfToV00Sh9WDDHmFVXaymtJ6TMCNHcDNU6Gs2xHYAtAtDzjNdnCI3k7uCjrrQZcRtiL6T
lyiZHFD+WvUtD4WDQECD+NdKt3WbR2zeIzLJ3JyYyhdAlagSjSZF1dnOql4PTHQq9th+FX0r+4Vm
XEOWtP5Tk0L5jzgS7WeBSyfzwKCr9x0qd+CuuWFiNfbpOGImExlcD6WQUaoNQ/Y6RlnGtqYkqG6D
n1h6hHpLIpDSOuk9flbzu5QA2y+S0kA57cvDfQLGtth2dqXcIw8PGhc4qRRuraYqf7dmSyTEkKkF
AuvREjXyXqkkoaSNzZe2MZR3gnzL7xpy8Wr2xZbjk2TZub8jHFttXQvO9nXTl7Qk6RjE144TghfX
afg+pXJASByOfc1HwdPX3Yb6p2Q8FAkQEaC/DaDyzgjqXyXOnWu6c8gwq2Cs7gisjioXJU7pu+No
C74mu+8djP8yv3ouvNhYYTTJ2mV+hrbPyVBObVl2ke6ZTk7LhmiPGKwhqm8fJIgVPdiBYUCDHAXR
lI7ox/sW0rO2G6UOcXqamMCHnTSI32o/C0aXpnT9nwlBGRE7U3fsWSkmMRCiMCs3Dkxa1cWWXt8i
mLIlN51qOdwQyNgQ/ys1hNJJqc7JltFVYvTVS/jV9tBMzX6qA4SFiNunwlXoFlz3TuaPblna3Sv8
FcRWEn0ymJtDXB5Sw7ey22zoQFRl9IU3CZXVT2oE00R8rBylBEKZ4V3XRiYBujjH7tLKGdU9oSWz
BG6QEUUjSbV/h1RaeLfc2q1Vymrp6WnrMFaHRBgIF0HFeRQv5JS4F6lAyqAD1fVGObE/qRQNyXWt
jrVK/DIyHKMtR8lFSz4Yni3100c5BO2wbeSuj9yIthDiAXIKzU2YR0ho1WEOfaWERRWjN5zgQW5G
jUGs+1qOMbIeEduodDG9QjbTX8woVNjIP8mBOffzoy5MpWv2ZBY2mUf45lDuJuyUldeWAt66j6XM
Rokt5ijUyqmmXWb2hDS2edGZVxOuLMo1QoFx3dkh4nUGYkZzLSy0G6KFiCmo5GT8UdeK310batm0
WykxUwvC9twbIpa8JPxHc0KMzFWuU2SqU8cAfh0k037shppALSQb5b3d5mgmHXTV8VWS+SSZoE62
VDepIys/TGWHvDfg8x29uLb758AqAsj8HRVuIsOi/pYcRPO9Y8Ei6oRoSS9hkUSIlUFBdhGEloQr
BGarPThtAksrGtQA80QUfEaNnL/0RcI23BKKUdzqomeirOWWwRKblHk8uyPaa2vXvv+TNK7mTViJ
SlZ931u/wcNjN7U7kfQeCSbhba9EhQybmNYruZa09nAU+M4HQkYfRU8XPxoIbF4lbVCfwqznxC1D
05vVpHm+JW1hQmhhNMp13Gbg+xPZDD5HzPSv6CKKt8tr7df5/mitnfdsxOMCNWMbg+zoeB8j2CY6
ZceGMeNrgIfs5K6JgfdQwfXfDNJkumoSd3saBdpWs1EcG8gBYTg1las4WGLmCXWWHXRPl3/YyZaS
3wUGlprY/3uNi8N7Y0kTDnLChh25tB+KPB2ehViFZZ26w7iMrWNU41SL3+mLn/PXhsevIzWTwxhK
dJ96cya1rzsYKuUXIzB2Vm68ZbF0G8PdzUYMYyNOFeZV+aHOupUt9MmCzYYd8z1lGKxGCl6w4/cA
XchueqKytr42+j8dBCVuXkzipjLRRv7ro2WnPidGcjVCw615w/LXPfd61acWLnpUD6W1L7XU/1MK
659lD0jO+ctxTOu0GRhdx1fRnZGzFeIpXDcQ0Hvy/l6iSAQr5YIzjw0Ow3z+s2z6PUsgH40cug4l
5ava7xJ0PvW0Qxo9V0ytH//81DCt0o6kMWky8hbl/FqzRW5h6t0aoPRcEBbjzi8Jfrl8ldN63Bzj
rqETQSiBWXG5l2oNAY4nwvsNuLRGaQnBL9lOcjKRv+bnfrkhILmtmNTRNADwHbGVamY/4/T7eG5S
V+2h1Wa2yuXfdfo54ufUICRQLqRIeAIuCon2xaHL9FTnJiXm3vYAiK1yW0/qadQ8ATEoVIoxHZ8M
GrW0rEgtZuFoHyGHGMLkmTUJhnZD7Fgu18Z9gvD+mzJoWHhzo8i2qtSE6FZK49FS0viVZ4PyOslt
50VL4Rh2JEb/+6OgKeyQuUofiyPvYiD4E+kecVJWWydAJiXLJAIFDiK/f37gM6R1Fg5Bb6Fyc/z5
JGolMPawhSTtDjm60/b3xK0pK8PtzOeDUAZFJv9Qn1+2ZY02Mbs+VspZLFezsiJENbKI0D9fz3eX
b+jU7Mo6M1M2kP/o9OZONAQ+GX2qVEFnwaP1CCF7eovh4by2cLKvVPzgj22rJN8CP4iQv6gmkuTE
eKlIzFt5tF+imuM1j18C6I/z0az8Wr7BsKRj6Ecoak3OJdH1SFDE9zBpm5+6bUbZFjsZPP6+6nP7
hhOF9qb0VRxed2Y0ptvMbiC8S07/qiRzNEaeAP1OSUY8jI01AFen0veLYm5FesgkmpvUGUuxm6Ze
/kyaHksVsjorQG6aZX9sH5K9SyxpSIIaMrnXy0/89OVyHKNaQtdFwQe0FFE0sTmUik90NWXq2GVp
1+l5gE1XwNqsXOrkjMvJD3AixFL+hV5jsXoZcqlpk0G3ddS0SL2uZRV+TBkX+r2tlfZwBQ6xtCBk
YfVYGcFnrmzNcBwOCchEUAsdfydmTTLnOCFMHLCtvsGrG7YIc8ROsyrthxoSE6H7VbKyazqdpmbq
LnAxVBMmWN7F2kYrTTCCKKbak8Cw4feG8c5pwLgTfjSxlUiSlbs8PWLPZWpqh5Ro4R7wWo9vM6nV
SE51dChJolTPmT1hsFTIWNd2VWC32mEMtKBG461JT6HqIH2wkzJ9tpy8Rc5MaN1j1PslqrdS4kSg
tGX1nNASdDWMSIBWaqrQB4X6wK9C5PVTyOoiu5kRRh+oPR1Khih5HwUABjwihJl1SGklEmFbKSao
MSiS5HbwE1PaYCWpLPq8JW1H0jkwlpj6RBYHwUj6H8kaRX4V4yUlnqsS1J+rGpNTNCXj91qqrdAt
IYO0V0PANgFgqI318x8/COp1fPZIpoChs7ouNj61gaEJ8wO65kmIW4qn7ZVAT77TW3mtZrckkFHt
Z+JGUsZLo2XiLLbVwLYgSkZdu81xGd4lahvjeQ0awqA4eVw1lRy4vWyp936RUFm4fJsnazXXZjZn
96Do2PiXk7pvVlIQdeR2YZq3rimAYy0miPzwj1cBCzI3KQ1IPyhuzEVbw4DRY5CUG23x99rblMLr
fSbJyeflq2gnN0NliSKggZCAz1xdDnzTDvi8Gy4DKNSb3MYtt+mddgAi6GpuvqvunHtlLz0lV8NV
uAMpunP2xS71FK/YGR7W9E1+N17ZHurnlQrbGcHt8S9bvOK6tAjvVPhlycbapO5vYMreb1Twm+dk
F7mgAFZe6+kCungU83z/1769QKrUR/MFs83Pp83hY+t9+3b5aZ+sGIsrzPPeX1eIxgC30cAVJIvs
nIqI1AAx/spG4NwbRQTGJhpBGJWkxW0ojdagMqPOVyJe9KyqoxShOWtsjTO3QpeFCj29bQed5OJW
YoHBJoQmuk2ktD4YjSHvzHjIHkVZFO7lpzYvbkfbCdNioZ21sDILEJu146dGliiOXEiQWO4KTAlB
jSKm7MziZ+9PBFiR6o5aZurFSyWRv3TFAVpaGxrzKrf8CQ50FxojBpTfr6/orxeHQwmFnSCZo+vq
WH6CY5KVW9GSjYtTxSDjiEJI+NgjUf+QQs28ljrgXXtHDyqvhPJAUyqYorUP5MyLRlf4FcTA04HA
cvxcitBu6wEYNZtLob+OqNMxaPAMb8wir6ggZrr+q2/TkvjytqPAawZK6hDK02MBaWUt+88I5fG7
bkbauCXjOf/v8ms7I9CCmj9LEehdzf3KxQwG2Wi0lA47rpIYcX6LWgpXlxAK3Il8xGGJ945YMZBY
vsVyNorm0xh8O/XyUiJTXAiR/FdldvRItts0u0bVMafY3JQQppRp2qdqomVbaGngLiwyh6q95ISk
fdm+XW3CssKMXrVVKVZG49cqthgLKN/REFLNoYGyRPLn0xS0UFYA3iQJQuCkSbS73BfdZz3W/SMF
+dLfdpnqtDSsxvJXztkqgkle6s9SOJgN3hBt8LTesaWDoSQtOS9oUTZ2BUl8m2Ot1r3L7+FM04kd
HOcBFCh4MKzlUYeee9UODtrAdNbbAwKfnm0tY/my8uRZdO2IGU9Wfk3k2/8IabIR3Nap2cqsdO5X
zMhOh/4XwRi6sTjWETqqVQHkSZqLvSPdUPbHKNF3U/SWalRtt4mTjj+GhkjpTVROxJ1mdG//E1Oe
/Fx5Hid7B5NGCrsUOl+ctOneHH83XQoJPEEquDXqBpJ/2RSEgw3mTaDqwzUxj9ZBsSvZS/JofGzi
cHhFrI+nX0mkByv3fbend+oh/Byv6MEkO0fxiaFtfP2uQeO7MtrmaXQx2GaSOad1Jlroa4tvXAYj
TLedbwgtcbBrKz9z21rSdsDDgq1P4ujKwzkzp7CxgX9GKWLmKC/eUtf2sZX5Q7o1EZTdY/UrCeQb
h6uVV3BCsDJxh87NeoM9HHKy+Wf8NZ9OVZA5cRCl2yhKkYr5gwBqpgQGMVgVRVHSZvkccsqlDQSK
VO7ykdS2qPkIJtlcmUZPnzCbfoYDhQbgchygFz/FSoeRDR+wmtYhk0UpbE+kzfhmTIQsY++KXi/f
+xlTBBUH7CgKXcv52Lhw0DhtjghRQ0SX17bwdzTF0DU2iST/iYmVCr2sdsxfFN1ylZZTUz8aPU5i
sr/J3ELyir6UJHX9DlRcT/HC1wAHTnjMmFmLGduA5L/6L0jrgHSd0fpZ96Y8eGT/Sau6m9MdAPcB
QHFGM0O8XH7QlV8XGmFLydbqHOl3KiCwsUwr36qY7mIVpvodm84Kf7TeuU1skF1tW72rpZBxNtIo
ZY+Tko5X4F1pKk++tVLvPTPfsPTQa+e1MpApxB6/1zGuHTUg0HArkgJjm+aHUnc3kmLesOJY2p9o
lMQThbbgrUbIgHW2ltQ7Z6yLtUrTmefEmR0dDWcjZorl+xaqLOKBgNttMxCI1sBpAN/Q6DdodtZ8
YGfWJjw9lAlIUMHWceLrULWI1OcasLuYYnMnD3ZznU9m+mxYSfSsgKNsN3z+wZ7VoN0ktiIeUs0I
boRilldWXncH6jn5feI0ziaJquJAwuh0pdCxWTtwn87BtM7pjCDcktkkLJWkTYiuuQGcT0Gjlz9I
YG4gkMjNTRGD4LWEFILj6coDXjd9LV/kpKKBzYZz29y8Vw10Y4ttSSv7Wj1plDZLq+5GJnKYmjui
t2m6MvEVaE/taHho5CC68eOpQblrVc7PLu76V0fuhOx1+DBtOBi5uM2jMM/dSWSWuUm7Edm2GdSK
trIInE7KGGMsBBtIyAy6MospyhLdNIXMlERy2+kt/c/ANZV6XDm9n3slc5PGRFdCj2Sp2XMqmntt
B9HADoruOSHxHoa8YhKTPJiPjagG2mi+aDY52/EVtOdpmwjbCnspGmWMBSaJRfnFxCqbEgdNdwZ9
2ZUBQvSGVOY5Tnwq/mBKir3BKeZoSQb4Q+pgo9nEvla9Yn4291Em/G9VMtVrypJzP4tivEY1Gjg0
gqjFgw9I6UbXV6Rbuqyx7maAAwjdpDNrJY6G6VONf+q1AS4gU5nE6lx5aROZjEDArtbBrzIiAUnU
WHPVnplQKN8DkocIjqVxue+XBlxZSYjDfw7Lfs7o3HooDIxDYqPQu7xYnbkUh8i5RI5xhqPG8r2M
igbU0RfbwgFfVwN7c9UoSu6K3lxTSlvzhHy81ZnNOSaY2XlCwJx4PGGHfitIbteb7UDI5/gAYCTz
HESI8SEkMvwejlQLPT8sQT5IRYNavDZ90DPC0d6TuKazWxC29lJhPVI2pMWGj5pdBBgzLP5PV7ek
mRsST4S/WfH4Pql0tTYOex0DR38mW/d212jmrkHU/gMnnPIOn1G8p4Bd3hRJ+aU6pfwGrEP+UZvk
Q8tOupu6Kum8yekisIf5BGbQT6p+I/WiDvZFbAl550eN9k04QjYwgsi4EJqKW980WkQ/A3IBgEYp
xee5lcoOTV8nZWG3GUrH/630oFX2SeoMyi5E3d9uKM9CySxy4tU3QQ+sj458GqDJsxLjt4Nx7i3y
a7WCiBAMPwnnLEBs9UMz4DbrpndjHOCnKRlwh00hRxLbhcasMAn12vAnVZlO9jpi+BEkjZm+aIFp
rp3iT6dd9HU0gucAhHl+WRQM4GQBdtCRUfA4/QNnZ93Va6fflYmhXkE8DIChDGJlTjsjIGcdlJGG
zbznWdR4PKiSfmgnUbMNcUY4HAbGkVsDvtbjFMsmXbDBMl3RqzX2Ham76lHFuagg232qZeq3Wnam
HXYT/RBAd+A4J1ekihK8sLID/TI5Lkb+nPFGh3pWD7M1XPzIspfVKJxdOkZcKORLh13u2gz1320/
5ylXlW40XjjI2tOIif5ltItIxdrlSFQe5cGoN3A7SXXmnADBt3AqIEW6M827QSH3+aYl34yNGJCP
O03pYirIZS1JrmIAwSOJxmZPCdMrGjy9aiPnCqxF8GTFSf4JPYZMYDtytM9o4qy2mZIkfqhH0/8l
mrxtd4Fjjg+wH6trVsKQqGdfk343DU74tVV7/voXz2guUc6M8HnbsNzOaYafSRR5xdYCdOZZMnmp
CD1iL0cS/iMKrO5+gPSNmQtJF60S7aFgj3mbduawnzI13CZKgfDq8ux4ZkhT0MO4OtNlqfUutphY
oQKbarDY6pPUupSkm0/KQIpbZ4G/iZHpoYcj6vXyRU+mZKQDUNJx3wDB5iCxOBH6IsLFDsFwW6dS
dvCtWFxD+GA3U1prO9fT7STXslVo3zJ6Z0odi4HJCosgy1CQ+eYQaD1/kKpPJE/KS+SH8Q9Jb9lP
GgGRUqgz+2f8diTUUa427kJ1Uj5rVflj1rTvslGbXozKGn+DnW++xbU9vV9+KKcyGxTZWCiI+iR1
h73d4qlwCGgsUVblVpPoo+2noKn6bduT0rfTlWqM7pQYK7pbKmUOC62e/B5U2tAjkLRbApRLIPDT
tkAbNG7aOGqLh6wrtZUjyRck/WgM8yPR/dIQdUyKMUs7fM6HwdvTwCWNevLfQLnqz2hkOPucTPXf
LWMizsMazPFXUMbxWzfJoFKBQLHZyfHd6ttAAfhBezetMNMpfRYc5K6kZ9W3INcPEOzZyTtfR8gG
H/me+4N6GOglfkPYlEnnQlC1S0/VU6RntoTvae9ohIivjNDTQrpFnia12hlOTQd4iaPQrSa3+gQB
vugy/dDFCootrdJ3dmh11FtS2wUl3nkthaJt2FK7dADwQO5AproyLE72FPMvmTn8DpTsWcRyPLM2
LKJaCjGHy2QfNjLKDf24PW3y6yAKlL3aDTtU7gdrhKRfTRmCvHRt5vqavRdvnd9AzYnQBp1/L877
PtNnIaz5N6iiv+8DvEZEqqjmhxnotr8RQaZsBVXeTWDJSNUC4JK9rJCtiF76cRamuyLMp0Of+3R4
g1C+c3QUjD49tdu6N9pdlPsVOM5h2KeVRkyiT2kPKZ4MACxJPbPQ6x1fd+BlVQ2OSzTVzs4hqRUy
EjOpsNUbu66bt8sP/nSSUjFTAT3l0DsrehYb5zgGbS8cg42NcPyXSR46rylaa0cqRfX075fiwbIk
EN8CUXr+KX+VkmBgJnUT0YNr9R6pamoOu7KBIIX5tVgpW335LI5fJQcwjFN8wkSo8TaPr4Vobgyq
KmYtzScSNap+ZM+G+T2lDuEqSUiOROHk1NsBtW46zjku6KeBWE/KOr0yo4YlAsdlq5JpbcvmD7lM
28NUpMCn+qJ6VzVcwpHN67QDhdjxMJMeKH4rj4FjkdoYR+WVXnXBbkiyNgXilssHzRyrQ04O4W01
FuWa8vykTEfjRcMRwqPFx0jj4/h+lbEcEfZRZU+s0fwth3mau3BbpcfER4m+Y63upH06iBZWEUW0
6IoDMsD7AGUp8NkhCD7ZmKDU4JkqV0PTBuFGyQ2jdIdel69KxcafXPVWmNE4T403tSm1X5dHx/yB
L94YNos5qIrPj4rIYolmS1hP4ZSABI276F5p/eGhbK3+gLQywaXlUCSZorVp5+xFqZ3yAczO9GWU
CQl+TaQTyYojrW8eOcblgMjBD0MNN79PyTC96I29mjs9v4zlrbLPRWUKnQEN3aKuERUQ06nzgSvR
kuKK4DTlqqzZ02/QujvXfqIX24k/OGBIEMzHmYTZyyGKpFapsT3H0lrJf/4alj+I0UFBCbswm6TF
JKDpoOv7lGQAI+JaFSLh/Ww3W/koz2xSUAt+3TYrzWnCjxFEZe7oqI0GIsGeCSPI4o3sx7bpxvS7
rsewR+ycDWLsdmExhSRYdCEyU72thlc2FCL3IGW2oSeh2og2U2CP/oZyItYjTqNoscOwpOByeVie
yhAp47DlNx20EmfUjtQakoTOJe7SsbZvRZQFr6NaIeYEindoHGG4fpLp9wVI5sdRx24FgXK4NetO
7IDUjh+Xf86Z6ZqyD2V/ipRzu2Exh7ZT1PcgoLOtErXxhxlnRAoFpv9DDhy2VJevdVqY5dZZDXlT
9M/oAsw7/b8m7BEIGd8Gk0rg+IMXRuY1VI4d1eoe2p3IqQ1HHwxLoLA27Lks3a9c/8x3oiKtgMvC
OYI5bTklpAnGMrCV22qMs+fYqEJPh1+JaZRVEYlM/z7S3H4gO7L1FFHq+ynKa/C6mfqCwGpc2RSe
+Ug4O6DA4A8+k2WFRaq7Ssm1MOeAgp4/MCXjyiCXae0jmR/q4ltk34sEnR0I9jNrMZNb+hSqYefQ
K+bIS1SqLZ7UUa2/K05A81GRmszayY2kWBtKBxZcdFmEG6ElKf+ZzmKW5HIQU1DO0sq7/D7OPADW
7VkqTY+YPfzidYStLePA43UEBsXFhtiGGzOpjMPlq5wZ4VyD5wu6DF/hkjOEs3+09Ij4z9GGGTt1
ESHaaYyNE5zayrd97oYQ7XAy00kcw1d4PL7twqFD7DDtkbDm3HACxxCHtnl6vnxH5y5jo0JyKG2A
YVk+N5Lr4D03kAyKCYedLXTnBqblWkrvmedG8ZNCOYNmNtktNtBFWKh2E1HijJUghx0tC0+T9KzC
3DcpK5/CqeIHkSEnfNYKLoTQY7FTrg1QoSH9c9ROPccDyTRhgyv5Q54RgJAWCkzxSZtcOy+sO1Uj
hT0pcmnrB7rzQEdRclu5YztcO823AcvIWgXizKPAG8sPpItN6265nCklmgUIDzkpArXfbuhZyb/V
KTB/zgoN+2702TMeYqBH92Ws6YXXpHn3xN9Ef9NiwPmgX+VMbGxrgLmoqaxYmxrr4ppW5cy4QG02
e1nRXsxxRMfDrwgiaoYYlrbULOpDq0LxmrS1pf20Mk6DiRot87dOyZ6/6vgqpEA6mMvamoDfmlCw
biBSo5xaVyVbfAOJKHItIMD3cSHC+4KUjdQlHSn8IGTjHcGi5iL5KdfmuPnDWsxxxNJrs4cA/aG5
jAbNu6LGB6dDXC2s/lupNzO8ukr+kP4y7fR+bK8QEXlSnP0mVq3z9MEp9z1loZUJ7RTBgWuZ0+88
SmaDxvKYLze+hJtMnkX2MGFoJv1x+qrY49XAAgM/8bGmOvyUB1NDngepBnE3jrhp+8/EVr+pPXRP
u+70P7VcQSdEG+OZVTEdhiYEsoiAf2U9nN/U8VPToEbqc2OJ//GJH79JQjIco8x5iZKEga4RhX1H
EoNzk2oDCapQKfZS2tsrDZ8zFyWyiy8dwzXpjPpikE5l3gmjhdkq/IlJH4DuHRzPZl8NxbitfCl3
CzqE28sz5mkxGHkqA4RgTD5fLBCLHXIXmomqt6JCkJuJj5BB9Fwgkvtul71+DyceoDLsaOc/0wyJ
pqDaoir/o+zMluPGsiz7K2XxjmzMQ1llPmDw2Tk4Z77AKIqBi3kev74XorK7i5RM6siHNFNIJNzh
8HvPPWfvvbzCIDKXXKMwezRFJ761ZENeoSJQV82ZNb/0amE+/eZ1/uTurOoUVDfodSiS1r//HxVS
jQyiToyq9vQB1yQLPUDwTNGXZ1ttopw9S82/VXoy3yhSND3NRFivoVV6bvth1RlBjMlX3ZVlnidB
Q/V6aMIk/SDLPScZNZlAwvz69a637csTxNOOoofSkf7W15drlXNdjQUvN860xk9kopQygiA2ksi1
h7FotVeri+HQCJRov77yj0sySX6moqDkoUpApP75RmVob9c4lXWmICMzXiJxhQZ4DcwnAOzvX4oQ
yHUQxkGYmI/Pl4ILRF9Qo4szEJAVEMHuuJWdDO4MGeM37+onHz+bDOGMVKmrUuTLzEKASI8kmZmF
VQIWwPZa2t8WTY0OkiPPMERg6OAi1Rr5dzy9n9xOvhZrdgaFCz3UL7eTMOCMqHSZyEelqYOoHRy/
0IvUdfQh+k099qM40EIEhhgFGR3CTkqlz/fTLhIUPmB/MK/iJvIwMYiPoiHiwwXYBBsjnTQO0CrJ
Js5mskJjDCzWpmVXZSYsLkkiQt+lohNQ5mpHgoyRM6U0c1tEHnnajbqPpqUA1BP1deBEah36eErC
18pMisYdMOU68NWovn+zxvzks2NUTG/eQUNCbfblbVW1g4oix8WWToZ4pCLtj2t0zckAY35BXYLs
f0mS218/mz9u+ZRLaH059HOmQSv75V5GdPYgPRL+WJdhUNGNdLVklP9+ecZlmAggKSY+AhXF58tM
Sj8SyuGQ9xTPKubn2bw1p4VcK2zuTCMZ0u6J5SefRK/qQyUbNQ9sEgeApHS0P4SNVpRW7hy34VYZ
VVrQv74L69fi8zKEFB9pB3edSEDcnp9fnp3pHF8qmVAAyGivZiawMhNq6s8mRAi3y0yx/fUFf1Kv
EsDzl4WMMxGf+JcGhwS7b4aP1niqwLQBU8Z0fGhwhkPYp7I4XiJGrMkiL0zZ1SPN2vR4QBZSuOss
g00Q4lMq2sx6FXKeXsdh2xN132e/acX+pFTjMVuF4KsBjQSyL/eFZT8aOqmMvLystYB8anOjymgr
ErIKX6mWRUIoT2MHSqLXByObxk3TAm8HTxVdELqaR0bTvxPB/RgjzbyMT4pPiUqP4++XpSaXCgVy
iUrkJ1jQiuQV23pPK5G8CKNaPsqUgfDGoUUTBmmFfT0Yyr6/o3GVl5swtGGvZYxSyJ0j8f5Jajrt
O5L3VvftdlFkb1rQEisMIN5/84H/WGFSV9I34DmD9IxU4fMjNtaI3ORGlrDgDHAKhzZjyDQb017F
RRog99UJRBHTRmnM8ap2rM7wB6xb34GpmJtfv5Yf1+p13URP9leFwIDu80upgHlQgxNjj8PmjXgg
5ej02vs41d1vHMA/Li5cCB8Kan+++jj6Pl9IElacWzqfVNuMoacoacLUl7nFr9/Oz66CwomnFJPk
OgP/fJVWDRNRdxyG0haznjkUdjCVkGN+fZUfbxqmHYYFJJbw7LGTf76KOpSkyZlK6sWibLxVMLkh
Qz86tKrx/ddX+vH9MB8wNRYHJhMWVdHnK9Wcm1doVYTNuCiOGDbp6cNQC359lZ+sQAiqdfqIaxVE
Wftl5e8A2WpKHeLOG1PnHFfT+BEhFPGblsDXkUfzKcq6xCXNx8IptQxepvSDD7eh9qKiYeJJLucx
i2KIUmlv/WaP//FuI+pSqGRJPyQr8usQiLmCEoZZRmyNXn8P00wlOr/VLomddr/xjv9k4kh63pqb
zaAP7fLXL6ZGbihLSCq5hJp3fP0WJXUTRW0PiD+TYEwmx5Ul9jQPNazqh6Zo73tkOo+Uzurfzmdj
0od9EdEJNmuIAV+WtqTgYDgyKGK7iyFky8u0N9Uo/d1p98fZDNWhwzEcab9OHtyXZzmS+hm9ERHu
hdqkD44d1W5sM58B2oKIRZcTOhTAttJu6L9rnC59LHXDt18/fz9+wiijMd8wCWOujbP881NOABJJ
KWxZ+B3MeCNmDos0N3roXvXv7upPtjHeIycidjJsF1z087Vgf7Pm5tDPbVECEjXKbO3Wx1mnHIfS
KMB8CMP4MysX/MxrEXOeZ7ZnL5R1xFN6S/AfwqeBccjS2on1m7LvZ6+O27BWzX8p9b9+6MWshaPS
5jldl57yayDLfauSGnTfoba8BwjVHBJ5kGMv0nAv4YqOthB+LnZhYyGZOUjsI424s9+8rB9XITTA
aOwZkFAS8c34fM9A1mVC6tIccGOfoW3T870JyOfvbkVorJE1o2Tn/9cH4vNVlCnpZMZbhcdcSvpW
ZXF5ZJS+MO435N804X54Q1xq9USuizgt869viORcvSpsBCnOCMx7SLRoy6n9b3dwGU6ggzXXADqy
4r+OQ4pQAnI+goHCoVDtUFxB/Wlsy//1l2f9cnyqV6nX10xIHhq+wT80vuPMWqYQaoaX2cX0UKex
9qCRZvxoaa28RwdtupEpN7sJsJNnQMT6+5+arpno8Fg7/jptfv7U4nBwysLkjIVYZW22OsW2snvQ
kiUI2F+/0x8ORYhBOMnyscG+poL48tWlY5ALqSXBT1VLIm9zt1AV4LYHQaWsdb9jKSBM+vHOcvjC
mMj/KJG+ioHskUXerqEJcjaHODf2xHV7dNNkJCiFOjqekU7Q56Zci66J1gF/PaPufssaOmSuXWr6
9zhCFLgVRjS+LZ02H5kh99saY77q5TjW0c7nBVtMVBkzsWHMvxckOs5CFJOaIepcIqW/IH0wOxwk
tWzcmWbX6y7mA4Ra9EXh9gplbu5FqHaGp0cjcXVhN5KRbTXjnB90S0WnWbDgeeQ4keMsR1Kz0Ccb
FBKQOj2NfUGK0FUrOWFCiuDQHnuSVoFnFcL+yMU87MxqyiQwqckCRgtdKTFLg9lcMYqxE/LQR1Dt
TtNrwmOSL70lVjweHQFLkwitWON5iCITq9FoSa8l+epPkRWqDLGb+bm3Wu17lJTSa4XtvCAM1BCl
26up5bDu9tJVFeWSFsj6iB/eoSKpT8Oak+lXQwcbgHqGMO9UXggAReuSSPtFFvF20onu3OaRKRa3
VivS4+2yIiYM+rTsS63qvOaQyniDmMWeq7YAqCD3MhhcacbFdd0JnUVBIWEdMV4+AVTts9k0g96o
odRmyQIBBuYFH9OkGkayYZpavQx5mavgktqFgN8ume67rFZ13yKO7AGCW174vdOBOkR921huiRa9
9jG9MHIwlJnY0xbbduWOc9U/LoDR7+EoMV1OqrorNhlPSYQQsJrKwIG+Xh6WitBT+B5Fzjygh0wB
3Yzmuj/A7BlcnjLT8CGyMJ1qGhM+7lRURFJzeFQn31ztan5qLdn3ZGknvkQQsVQ3mmzlRVOQnLiR
Y8AnRULVP/ZOvsikkg9UdbR+UxsE8lh+Rx7RT3eO3NePqW7oaPqQQfGEcOo70aCXFa9TWlTVMQWL
QBGlDTdyR1i7VwirWWO2iGtAyScqMsbylPg5vk/CjcLReiAbMCk9TTj2VbU0w0njbvLrrGjFUWuD
vgQLHkfNreplREqerXgzHkRr1dqloJDL0phc+rIseb9eeH5cYtmYFNIcOPvSuvu6M+mIAJY+o9hV
agwxHnNcsSGUiTccx/rtMhnzw5hVRBzCKXdzOiv/XQH/r/fpP6OP8ua/V/P2X//Fn99LwDVxJLov
f/zXOX6HClr+2f3X+mP/9599/qF/XVcfxV3XfHx057fq67/89IP8/n9f33/r3j79ga9+3M23/Ucz
Xz7aPuv+ugivdP2X/79/+R8ff/2W+7n6+OcfwGWKbv1tEZSeP/79V/vv//yDvur/+CjW3//vv7x6
y/m5HfbDt2b+4Sc+3trun3+o6j9owKOcxQBHv4qd9o//GD/Wv1HMfxBOxH9nS1wNciZbScEXW/zz
D93+B0NIBpE6cyf+Yh27tGX/118Z/6CbuDbdaQXjh2Dk+n/e+afP6P99Zv9R9PlNGRddyzWZ6X3e
QAgcwYPAEXEdSSNVsL+U8CXwwh4YLOMJW3oNp61SZ3eCScWuLTNjp6nrHLnL5Q1p9r6shleEuso7
K2d9SCyhbahIDC8FyuUnaf4QqrO5oSrXQeomOf6AUXbDotQ2U7KMiCAj7VxparerDPNtTYC7sRKr
OpgkSjINLzEwZOYLOtbvg7XN+/CtgeG+0qf6IxDL5QaHVX2wh1DzVFCKRzWWpKCK4ci6kT05B1Wz
opspKidPI3Z/SwDIvquQiquKcWNIzmsCLdatquWEK/wkKROUbLWTtjj7qyDsFWkzSJJ2nsx1RZfq
BmN1QSDkatneQG3Nt0Ju08tkRvLkAQy17yNR1oHctWkAj9t+BDsf7sCp6mBR23gY3Qa3uerD2JLv
cdZgQutK6b6yNWKBpgbUkq5Gw1PaTpWbxeyIUKgNwMF9gzrStiJyH+teJu/acqT7nn+x3s6qGwOa
rVrQy6QQBEReggrN9TE8xhLiSQLeFOEpMqhhKzIjUjrjMfej1iAmURJF+cy2ty2sUgpEOVevyLOi
DQQuRJqA66WWXoSV3unRoLPulQskwB60O0zdJHJIQW2h7SxhLJ04mcK5HbJ8Ztobx0HY8dHBKEll
9nSmR16vMKdnZoAPe+4t9WmYp36fiJkowLSed5he3rVZ+yizBR/xYgYZAWR/Zmz/biqknjzTJKnP
47IclepWIVZR6XIf01oCXjaD/gw3jK5Uz/nGEv38PCuiPU74BN9gvR4VEhKWChQd0S/adqkh4Nqz
fjdHZbFvB+O9rpnySdILKKa9aoXfyjS6JoJ4W0zyjsDSS+NYvIGs41ONZvOmJ4Xqo2V+5jbl0hwa
HBWeuVJAp06eQK4oPuddCLf1cFQTO9v2Su7c6DkUUWIJsCsEc7hzYqs/RZWWb21Fqv3CaL5R0u2W
QpPfJkfSISGKJlpc7B3xJh7kYg9h0Lkyl2IC4Nqr8+Os9vw6TU7J41eL7ITyswnktL5t66zy7LGy
7+e6zW+nuTe9YjAIYh1GaUf1NFw5jZW7pGit2a6W8ApTzDjSwZpPeCMtpgfsmFGQEAoUZEQePTR1
REPB6OJTXyHTYW4f7k3SS/dqmNnPg1Rq53EoJYqsvho8uaseGDO8WNQPjMWJMPKAPIduPwANpD0g
eTUTu0RPnqsxL5Gj12RyJprt5zrR0LlRPgxLU1/JRRQxwEcOSopp5pUdPpVJM+KTVQ/vcwZaEO4J
rytMZkEbcoXQtPJge6UOnVLhe93FDOOdTCaItlSAFGYQ1rQuii5LW00no5XkXdYbxQnhqvkCw4iA
AtWiLZbcYWs8SJUGso+YNk9zmNBo3SAuY2bIvoWIfk86MqmRhMEI3nXazW6Yql7VnRdNxL6GyOho
92N9zqeI7/Bd2eROkOgmfOwwck2dofySqK4qjZQ1gypvDEyH12Etn3p5NLcYxqc941XrEmsKI3SW
6UPF2s8zqEeBgTfxXHdt5sbwitOIVJoiDcaRlLXB3lEXn4HEbmu72HIUZYUwh71daOew4/vWju/0
qzSPemEzjwmxEiRzhGDlBp8Y8JNR3QpsDeTuNsHSO2lAaww1lJ2ap7AxfG1WPmobrBBv5wB3GwRO
MSLeFVlFxUgHhnb5Ja/y+NaBhkURmGaHinb1ZsKPRbpFtPat0/GGDLhkh6u9uocry7x28uPUjD3R
UM/2+SOKq8VtBngyhnEohiyAf/MyKzJLhW0du0wimrmk+63qrbOfGIW4tLbie5FPWYg9U+72tZEf
Jkg3RpHYgToyGpLTIuQYa+uzrw7Ww1QU/Ho7lgJOiHwGa9J72beC+w+6HqYLQVhZuCKETE+bv7dK
Mm7lvsq3fOmmXawtTwOcEXYHg6Clue6fDCf3B60c4DuO7chD7Aw3SUPGSNRHm7nsqiAZuhUPYyC0
A3kvwgIuEliA2anAdS/q1Twru06LpBsF6u9NWHNeBAJ0nS/2nR2KIwYeXpic+lYb30hh9TJqE+Hp
qCICU63jZyMqMxbcnDfJ6uNZyIhUC+kV/Rj7oLXdcG1KCMzEDPtoKYOUm32FGEnbzqO2nJ1EmR6H
qO52Wbbs7TFJtwYWSx4Pufdp5PYHTchQBWQ37U/kPJsubO+kcYVdKdtwdlRX1G3pVmzBnI12gq6P
m+TV89AyKpO66o4xkX0oZgsUrMK+GTVTuB+buN2WfR6yhjcjx5TitkCOSh++A0hTbPOyzXbMKuVD
Ny/6fadcESQ7+vRxTd/IkI8IPZEJJLb1U5u8LMj6/VkOLctNyu6iQWLfhTPPVtNJT6JNhc9DqOwQ
nzs3fcpgmWKSiR0ifuIIk9krsbtu5KKKhcdbMLfmOIYI+BsZd5wUJfz0AM7azv3F6M9yzkfDsehB
S+KtZnZBrdPIIp4MKbe4dqIc94/l055k3xDhe8a9cHu7ewH1w79NptGj0xduzCUOn2tpGC8RsbzA
YXFKmiC3tosjplMnV50rD2b9SruelBcYzmFgUYjFQcJy4y8ozvMlwkQyVqPrlDxNZDxvWNafxrrb
zJ2ynWPpuFTJaUqfo5wNM3l2uuzKNLJrAmeQAJVbg4hrtxHaxeQE2WqQbOa7IjFuo/SbkzNIxekZ
ORw/Gwxz6dkJUTZp+7Tsn9WezXVo/aErr/Ve29VrHH5qk8xeT3bAcZZ1UesuYzjJh7ow0ZNMDdz7
Zm8m0ZOOG5SjlnmpB9HtxOiUQPu0m3LivAWFVBrgsnSc64O42pIVsynN7KDHz3NtbHrZAcWYF2/p
lF3LrYpfUL1juP1cyeJg6P1V2+nXTVnfdDwwyxiDw26c0m+1pQ1aK24CwqhHznPGXqJsZdYP+jgc
QodceSW6ykS0WzAVQXfiMyL/w8vy4tUmB90Vsf0qQfwKSLGePbtjeyB43nZrvmsTMHAr37CTle6Q
QnEEEmHsk9pUd2NabJGPvix1Rd+OThZxH+FNbUnxTjcLxe+lkDP/pN/1GR9lKs99YGlxfakafpdZ
V9F7LDWvQgxJoKoZO3aTGkejL4ut09M8sorZI1wzRPgnzvksfQjHOjfGyMOFjEirm+9AS86Iq11n
Er7TiU265ihilQm0uGk9bX1ZVt08U7DxO2Qvqmo/tqmYpEnMz5nS8TkmQ/7Mg5aDDquesnS86m3z
vejlu5xjzJUkZx9UZ9UBUrb6rDXabS53vKpMpSlNzrt0p+fKrc24cBOpQ3ittOOlFsqFwNktUefb
tpzXm6htemMqtjMX2slyVL7NNHDvyHqf9nHy0QNqU3N7E85dcV4yqp4mMzG9tPOrDNv2bA8padFV
5VznWZryXcnrC9+pGzvPvmMXhu/JdI0kDHk/zFjU0WQQCTJg/PAbTvYnLWyJVEOxERAvcCwJX1rc
DIFUBw0CHHY6zw92XFnfiDSxPVGO6SkktNOHoIe0Hw8yn5Td+RhXWczLuvcVsjjxXmuZSz1VuE4a
x15pmtfyDEY7TCNKjEjsh1KtTmWZqjBI8x6PUPrSh+GFaVL8EjbiZLHTd9XgBNi+0ztTZPUxR5O9
YUduPD3lNSolPaxy7PU3razUXY4xHYyfKu1LW2LpXe0tbhIN/MdkrI8Eyd5LpF5D+FD0/Kg60Eti
hmCBYq1Zt43RH8qxau4msbTXQ8j8Rtat/F6alRTJYp13bpRzOwpaG3t2y/ooQxXcxCRKusosOYHG
LK2ntem82hV5PV2kQo9iTd8uI/aLIU9oT7X2gIGblLTUKfsD7fLMrXX1TalG5ztaLmVw0yi5FBkR
REmNRHmCl7w6NV6EDQZAIsVrj+2uOORlj7wwsvpm3xCU9zAp5uL3OuB6LOXNuxoO9SZt52NRRU3m
FqniPDQ9+zBpLSZe5s46aCB4/dLO58C2l9m18mH2el7Vo0TYaekx3bGuSX+IPHVUrF1qtfquN0ec
TcSeSjsiS0Nv7OancZ4UP7IqHVED5unrxKnmXZROL4KohMKvHTshNaKGlkAse3jdpKmK2c+atzMr
ZdAR8nxO+9bxlQVcz9wu2qszluqmN7vxoCQUAx7BBjoMUVWmZxnFLo08Tx3M0QcMOGyItK8PLWbo
A2kB/VFtlwdLSeWncUC+Z5Dw8rhQbkMeoWU3Lj2JhYmRbxWI2TsrKnqvFHF2wUWNvRl3l3wM6771
laLAGm2F7TljzOZPfaJc10Q+rc9R8+egdaNXO6l6brRuGyvFZXKeskJAIuzyR8sqyzdF5GgXLIgT
kRaqO1XKCncp6nenaPXtOEdO5YYzLtQqEtXWkiftlDCv8swW41ccGy+ImoyHclAa1AwMt4AMRk/E
4HOwMUyIpVE+bUOBN3x1DJxJ+LpPGmNwm1E39oh2c57W/KXLeb7CZvJBM7YHM8M0BsLA9pAh2Ud1
/UZOqfOYKlV622vytEEsq/iVHt9oUftnMXWUdlpOcJtlTGdO59NNjactAJT2PBiIeKDViFM1pGRF
qiS7k0YwHi2ZfTsZw2QI8tQIY7dckge5nJerbIaS0Ahq/Vaqxi07yCIcaBODql+tmTXPdl/WOxKP
zCAeQmMDVDx15dGydmuv37MsoeBNQO5lEGojKbyXcKC/PiAw25NNbt5qkTPvamvItyVEiMIv6sV4
VuFM3NKeVC8UasY3zW66q0nu454iUBuva9Z0ViKhf5fweJhavs7hKjAuYZjf5ua7qHfYi25QJrxH
o+PDfFTriyg7zzZ3Wld8m9nTDzBrheeUVb5zrLbeOMTFUHaOBNs7SDlvCS8mtDBNh0dNZ6uVoKG9
80SSymQ30i63h+gk9TFAzmS5JIwknrnxyXHSrPRDD/UJz2BjbG3i0e4zY2ZhTRii1PJyr3YFxwXi
sx5FrjjPxdhxbhnV+gU4ZrGfQy15bfTeppQKFZadoSH2T7Lycjf3ip+WiI+Gvs6+l2i0Yo/BGgin
aFSW1Gt6QFqBJEqLwHOSqsRLriVMss2oOxLcE8GWtCVZ2XbohKDuTLp0mShqOdcNTfSs6xGpkLmR
9S/RVCNyF/JUXgqzKG9S3uM2KykbQa/O6WnWyPsPjKJWritKv32s5ZA4ZrvO1xwroZzVqdKezDjJ
r6ZMJXGPEazkuCBFBcLzMRzv+qkYF1/jkhDZa/NKJr3hUaoUfZ8r0nLJ25aTqWJl1Z58+dLxJ1GH
92KEeuciybZu9IXwjLAXk59RErOJ2UDsx3alIg1GYh1Ru8bbUu1n0IC1sH0Oouo3I2NMJE+htElh
FexYl6rAqBG1z8picVgoOTIlDqEMVtkdZOyGsUtHo07xtYylhHLTcL5FznKTM3p5AH3TH/Kibo9q
E9Ky4Wjlss05lk+HP4KdZpuNH9czp2olWyDzhDa5jeV+6B1GGqSKsNoX0OJpBBwEBghPI8LojIF8
2hv9cJgSDkyJdCyEdg8+xNNrdUYyVG86jiN9RHBOD81jp1N7eXVRth6yCE7uy8RLbhp/tpdto5+r
XEYzk7FDhuot72KvGh3BkUBBZj1Ielv4vVnvbWLqknJ9DJ7rEX2ZpWxzB4FUaBIhQerJeBVRul5m
22p9A+WSQTy5GxMthSDuiDYNvFmcscWMcaH6mE2xhA/wYqfHNDNvq3nx1XzcxLN9r8t5ENfh4I3T
bsw+UjJbvEEfXTM2L8bSlvecDIetPNl/4rcqkGBwuB1so9PdXiNrTRnq5WgK0zyAKTFXxs3GlqP3
MRIfmjLPJ/i9O2M2Rg+nHKNBdR5ID88e6V6k8IC5ThIi63PseWtMcbGFKHksZABMuTCOtma8k+pG
TTfEAvWs7VDByx7E2c7V2RNuUwGqD43Ix6xSfFtlnF/YgQOrmidPSWgEWqPtSkZFv0OlYyl0dUMR
dZ2vC56RJWtCUjJjgVF01zSp85i8vmkV0XCJuqG7F+QQB12bod/UIDIsVcTuoIn6lIN2ZFyMYvAT
Wij5yOAvbr+rk3W92MqZ6ZHfV85DQXq0JyW6uDQcATc8oG9lQ+zM+jyWitJyufmqjGbOJjYhffLM
U1EwWNEYR9xK6ozNooqoX5gMmfYUZBrTL1O+040ysNEZqq1xnJzo1bJ3dUxMdD24meXcL9LaG7OP
yojzsodGk1PJWtVxsYfEN4T9EFbGpZYUgLogJcdOusbwu+3L6U0W6TlKeMedOnEUMAN9nl7JmHep
GzZTZrG551dJeEIGPwFtDg9j1lyoVK9SnSZxmZkEiIT2Sx0bo7/M65oeXRB417g2iOWuQnU/z6Vw
Szv045FQUlVffFjm2yLRYPw2ikOcGo2Usqn1Pbv+Y4LyN6Tz6A9Te0JJfZkWP8rUPcBxDKcapnsD
rsJQOl7MhMM1poUWt67xNCJWHawDrRrmyY3F8tMwf5KKdNdF3cFkVE/jMDSolhi0SYQVGgNWtnI3
WsXJlPPdrN3QeaTsH7G/l+wm4QgUZyyYInNr6IHB1cUF3Zpt5XatZXrZWEy7Zq7cucLdOkwYzGn+
3Yx2tmnTju8aROhucAaXHoRLo2w/RHpEt/2yaPKWBGw/Mt/G0eag14Rs5s53q8y2WpJ2IKo+qiak
Ya8v3VkGYn3b4L31LVGxtJLK6k0JKgciL3S/1NV4B5K04FlGD8w56C0D1FXogqe7lM5mzoKXTQyD
h8FvoiBcaLH1xUHUNUAz/aVpHhU78gbHuZYd1atjZ2PVeuUNxHIumd8otavpd2F8cmLbL4cmdkc9
9M3q4IyKP9ZPlfJhx8obxfnotkrdBFJr36SFFu4jYzqiMOILDwjsOA2MhUP5Ju/qc2LQcmWR/1bI
0zUnkH0+jk/t1Jzk+clR20tRO+yVS2kFI7EsOzyUT0mcbAXHFLPiQ6lE62Vhc4j7jg13kh6IHYRH
wkxj8hq5P8rgxe188RcCvlS58438NKfFXortHYq96Njw78Z+rykTZM4bEGCbcthKzUmnT0URpB9s
lBxh9kDfwU3Dh3oE08aKYi13itrT6e82sbMd6ItWHUFAjFwbmiyTbHlhbp8ZqbiiPyb1E0uRS83h
0oNwQ9EwxLiQGvUw6SOC6hn2gnZjGg9233qK+mLM39L2gXELhz2Og+wHLetuuUzHBkmEVW1a+7mV
Ja+rFE+h3yGvxUJXXHUSPbc+xV3KmsZ58mmSWnCiZXZc5N5yK6xs9y0BqH5PCH6gMq3xMtW+H4Sj
b4pJvehWP5/rtuEcoobY27sPfbIOeVoGutpfY5nJN07cpAe9YtZA/eJLwlaOZTjeV1V7VSM+aKBT
8VQXfGTCyTk0IiAQVrmc9LDxF40I/6S3dkLmGKpinJFn+zZZdDMwpXmseA+c72YzOqpK/1oYWhzR
L+uts5Z39zJInp3dGfOJdpae3WpZ98EWRPfDopLRRX8CUCO7Sbqu5N1sX4dJN22JMwMLmdL4YPll
ovEcRhFS43xpb0f5wZIIZ0R3ko0a32WhmdcxoII9k2lauP2dntIdNjnW1EjjrFWav4TRc9fp88ki
CIfamnnd8FxVs8tM1Nq0ZXlS1ZulYadVtynYehASk7PB5zMGymTdC1IuiD86yol8XVWPYzPQ4c7v
U4nAqKHzAR/YbiErhzHRN2POhK1Y/mqaqnN0iMc1izuzww2tcAz4TlXRAlyqsy5P5j7tqnMsGzRz
K1/I4lLRyKXNEg0w65zbHG8uZxlj4mcpxSQ67rJGQmWY01Mi5sArOSK5csqco22ptGYnyc5ReExU
o9+RwxhxDgnrndOXza3iWM9JHMX7tsVGpTSxc71yhg4xBn/BXfAMq7LOTp3v87i8FoKMQRQaOJ2+
lfyYC4MTBuaQht6MHG1yucfKrqC3ulWc0XShczY7cLwUQDyEFtScJZo7VzOlF4PaMHUksaN46IKV
zuAyP8i8ySF1prYpjsYOmUz2aPfdVUTRfD+vMpkeGITL6e0yJc5bPupb8rJPo2nH20UvnuZMuqKV
8ADVYCcZ006p7NsFYpjfyT0dK2egu28cSDm41Sjr+pZZbdZrriByjgCY7iGvmYujWPa0pdNp/sao
cNJ6PCttpwaGju2WTJw/BSW0uyR2s1vK9JuYQypEg/1qSKmrejl+S+w3a6lvLSNOaTnwdZLncxzp
DzYnRYn2+xarFF0OlNgbzvL7OsPQnU8qlohKF15T1XchAL+YecSSHVoUilunFe+ZzShP0CtQ2Akj
+W6xxb5YGMOXCIM8eeZpQwfj2hNPd1j6cpSeJEubWWJGZgh4CsTBHJIDLbZwM5bDvB3q0PSdDJFs
pGvbEhqhMBv+zVz+b/bOpDtuI82ivwhqjAFgmwnkxFmcucGhRBHzPASAX9830naXpeoqt3e16HPK
i7JFJTMTQHzDe/dthSChOa1bbbtinXmMS88AhieuJ12nuhGND6Qpv5ySyEAtheIGMKYDm0Wt3No7
TlriztH3bv2xFfu2kj9AI1JeCnQwUW4Zu7WPiYImSySMEShd54V1k2ZyIPqMa7YbvPI4dE15iluL
500zj/B8OhI/ess9CGN4i5K12TGwMAPZRQkCqHI3a8Y9N99tlzKqYY5FFA6M4bBdB3a7sLs3EeTJ
F4FXkztnkXRqXXshCz37EJ1dH7026U4rCrTNPI02E7zF3KVGqgVOrmMZxLa860Qij+3s9EdNIBLz
qzJHIA4bJLUyY2NmGamDqz8E1gynj/C0ltwRhq9jWrVhF5O/M6fPWklN12XZ3pjQHJgWyHzRaWkA
7+QlZmV0i+ulgW1noH2d7SpkbJRtAV9ogfRG7cpabfYV9YRNKpuxHPjZ/TJ2D4Qdvxajru3sbvUv
KQ0xXwysvtOOFA6/r2hOdHFV0wCnwIxI7tW6IzaD7LFeJ+gaY+Mcu5F5NlRNJsyLfqs40NdrU9zU
wqz2qT/UH4Nrk41idvql2cb+t0X22jP5jvNLCuxnb9fjwtwzZvpftm+GVglanfW6EcnNkphftclU
Q1l+Aa9e6/u5tSTDTzYWmUW9N7ddgB3hI2+sIPGnKnTNrt0yhqb4SXMfiQIlQ0ktvm7qzC6OduGh
GjCl+BqnthmUbvMofOqZzPRQF9jRFPaztx7iyl8eBrJ8DwRw94+m1l+Vhp6+sURBNoq+f2N081Up
+AxrK9tPadoc3RTgZdZlV2OFkiVykZ5ZTbljCBWyh7PCcqjKYzIsQOwsmR7rJNvVEV4Cpl5XdVR0
N1KO75HTFyHSB55o/Wr2W5lQNhB02Qd+0518/XKJ9feB6UGiGTutT4LBqtRsirsnsdfZBEhoWRAK
nfte78d9jevwQMKj9Ztz5W+pr/6truonPda/1Gn9J6qvBEru//pD4/RP6qur92J4/0l7pf78b9or
w/4CZcizkBzDwkCUi8T6d+2V/cXAPkfEE74CE/HVP7RXlvgCdBGxIOgWkBaWEt/3v2mvLOeL4qej
x2e3gb/a8v6O9oqX+ll6hSAargC6ZDbRwIwYVfLf/+R91jFyanGuDRuqKe5ml+21HYxMRoFX31WI
K9LlfbCsW6N4X5Nbb3wc6/2AXFQsyZ0+ZrQg+BOzyxKtSt/fyyingTl0OrM38wBXZZOWRkh6EFaU
IojWg2fcreawFc4LlQmTJuJMho1sHsx5P+ATmi605nvN2kgLDWbaj2K+04u92z3UZVBC60vm6jiw
97fIDUQVHNURBLDD2hZ70exFFG8Lnro1/8otdFRPR48dZGfGG73NwLf+KMos6Mgn0vvbhq5isH/Y
9a1g+pW23f1UZUHefK7SwRL7snDCGWX7jcAx2NTLEa4dtYi1kfGhc6yrXC93rMnQNL94+Te2z0g+
4q3LAkMbTTUYCRjW19IPu8VCC/CdSfJl7dzrkblPpndYu08oMMI5kjtnWSlUZH0ooyeeVTujiXdl
zVobTo5rxTtjNo5aPfEhDjtpTLs6tsKBJ3xOvSHrJTDmz1mWewhsjXu3pG82rSPNt12/jvFFQmHK
4onSrWMKfU0UHuIS+jqkCTL6TttfYraHB1voP4z1u7c+aP67IcbtQE4ryPJtsnxzCEUd4vTWj5IH
Jk/M2A8OrSFbhb3OqmB2X/R0PS6gUcdGhhqR2KMzXEUTXReb+joJwT32LCz8iqpgzfc0IDczYpkU
cITZzztOb1bWyALIkG7EGHbNFLpzc21hO2bZaph1qBcyTBIi7DRzS1REmLTvFfMzjTWHTNFmXMgp
OaVJv0esu+3HDI1vetHo5pajwWo3c/bBYAgiGbteiPj2cJw9pFTdmz6ngaJNV84C74lpLW2JjK39
3HN9OwSjuEjarYSS29wyokeBtNcIEptp+BikXopyunBja1NFNtk/1IveTYO83AIrxBIYZfopFk/T
9NqsNBTFVdFHvFF+B+4E9Yqx82aMrEOY55TVa74gcGa3p1vHLP3uksfRdNDuLIBtSpxNUnHcrrgb
u82aoDCPSF22NWi51s5O10NFFcfsj98+3q4G8pZhDirre5mnh6qUiMCqJShIsEC9sWtnYyPkDKLZ
3BburVAoCv1yMu6bfL4po79wXbjm//aAcXRkpwqUr/8aj2RBTKHGxBNkFp+piiMuH3PJdxmVOzZK
q3kbczb5Gr1T513abXZcXBKdpyRs1nmnRZLjKkLP0+wmyrwpxqUBqS9KdhgO+TEXzcq3av5KxDA2
rOFHglU/5WfgExrItO2lCPR6J1GWdDlZPNNFnXxd213taltFqV2oQm3JcWu9IdAw6Tc8/cnX6pDQ
zq2YEsaY3OOMp9ZLYX8kWYoMRbsQxNiWdVD06AnfLX/TLwml+l6TDwW/BBYjtTRixHLTJ19LFtPO
vP/T8fK7hPYnyawyEv3Zy3J+av/pQ1WC2j89tUd3oelWRqu1eNSH/NausyAh0mNFUIp8YKHvh7PB
wHj19hgfwqUt/+J7/Sc2o/oV4CBBt8JyiRPrFytkhVAVh2WONcNwQ2o/0rMx4SP0vC2SIBMQFDZl
z86JhQMyQW/rMD4Qx0p7ad3jzKoOEQfPJfNJTy+567UFYdVF7O0LP0CatdHFodFHHqZ/AUL5RWms
jjuYdQiOXfWbe+YvSBKDKyY1/GLcdP63cSiCURfb1WXis/7F5/MrpOO3F2JTBlnIxAD76zcUjxTQ
EsEtd5lZBGpcHRP1vmesFLd/9VpnrPZP1wOae2WGQw0g8ID+mu8iPX3WzCghIl279Crx1Y2MY9rL
Q8z6aRJo7ZijVj6j+Mx6kQ09gmPtDQj2pMOXSKzkVYGKaajWapMv2aPX4z/IEU9k2E2K8hk3TBBz
zhOlwdlZHoqqvs/iMpDWU8LNK1M4zB1Q/AaPS9EeUY9udfU0HxvWrdey/27Y6Z7JDAkkQe9J5M3d
ab6x9bvWG0MLlWW83HWJoWyEgS8+F8fadtBoYm5Mzc2hyEOQYHKqY/H3o+ZtKq1jrc+Xc6Fm/DxK
5BwSwH4w46dCeDxj22PTqdmTdoghAK2fpXYb5/2pS/Zez/zBQyoWzcEwXbP7N8lziUsTDDkUew5E
rwWvFD3oxTH1mo0zENNxVxPYRXu/k2m/MZgVd3wM7usUdzvZPGvOkzqG3Q4F2/Kc2GJjtdggy/Xg
szWb7PvGZWqfzptFv4KOvpmXD0O/zL02EAyjE+1hydIte8HFK0/sWUTmnJYRTYL/6RkfYH03KJO0
ljF89T7maBbdG9dgb3kzDYdRZ67zdeLkECzTW+05hjmst+cToKyfh5FWx3O2usG4hATm3iTIPWBm
jImn35S1tim8EcXMsl+tJRBJg67HDW2KtsEjZnEO+hq5PVoZTUhkFJetzUKZjfDAtqpdySxcywev
YMYFwhH5uBPYE6I61z4w5gj6IaNjOyy8eStv0AJhBFUA8+y72XLfF8bFSqahYW399JB0e4b22ywy
9u7yHWN6kFHwWNwntcnznrMP8JUTX4LfZ4QNPpDajJerEhH6nX3MkKr53RN2nZMUJ7PfV9a+T5xN
VaPVFU9sSkM2rwdX3CpTGDCDgzpSLZlh1MmQkPHkrrqDDsmzQOHji2sn/YjG6G7Ow6hwuGeGPZfe
Ts93pfnigd4wHX5sjA/WbO9jx9tOzsXkUTwu6MEy/+jA/ZGeQE2abZI13XSsPqr+62o694X1ODnT
lWVjkXXFyWj2UfzoJRUzXIs1ocWQMUTBHeTsosroK6PxvaeRLcwYd7xrR3gDFtWX3E7YjW0dSSwl
AUt/6e6kh/naj6hhMvZ2nyOq3tUToVebXyu7CyG8HQ2Ej2bzWesHMaD2AqBhBZJ7K7LY9NvIU7Eu
+fGLsg0gtw8Kwkzr2jwm/i3ln/R+YCrCxERd5yO554g0nlrvZnSMwFkPFhVXaXGIlz4HtfbgpM/j
/ABD6KjBLvBlco8fHQ5gvDWqYduZN5GusYTrGJl9R8297+0XNEXbxCf8WkrUqvG9Killhv7fr8Ky
nxgYAxRV+W7PTd4cTGrNJb+BVLQbxlc9TR7tGSNgr29FG4fUd1Z/0KKr3g9j72lyOSlJH0/jT7Oh
1HSWrZ66W43Zt8eoqdopV8aC7Kd26C1KwaLT5VK9BV3J9IVrZfm6Uo5647NrXhGnzDT2OTKYYadc
l8ikGTOH4Ca3lYf2w3yp9VOPK8Thnp/YEtTHinY80oadZd4ahzxBDGEzXX9qteQUQ+Bc6vzJZxQo
sS14KdMhio/RKG5cN0bUv+wsBiItNk6nGkJrqdARkI2SFGRZsOmGoE5MzE1reNtYzIfMRzQnjlZH
3aLicQS3cfcWd+A9UFPwbTF1exqzR6P6rKiVtDOvtghAMB+jhdope+pdPVzx+Gb3xfzh0PYQVIMp
t+Glv2rEv6CNPSWl2Djs3vSkuyPWiTCYY2RS8xKBwPSLMLMD+QUBnrxNPGLoI05sJYTPq+45Gnoj
2RRDwcD+Ium4Sosjq8hWezdITnBEgetxCAyQx7IIXPqVmO2nYCimQZDwHLBWzncpyQM2uG31LrC4
Wgd9u8xw1nk5BCA7LqRdQlUbIzAdOYdyOlsPEl0M+d10ieZARUjeA1NKBv+nzPswBryerOcj44KG
fB+zsyYLdgMQ6pu3nib/gMpnmztXtmleRMMjtNBRsqnp9vl0mPRXyT4tH/C4dbRgKPXtG6bVs7nN
5R0i1nQ6xPq+iU72gFHvHtFDGx1QNPAOLt2uYaiPql33D32rowH90bOCoPei9vGdIuhR3ebmBZkd
m0zsZfu2Vk+Nep2yuC47IgGiFuFE+yZwDbDW22ZPbd0z7mP76Zq7fn7o3PgyBXc3cdH6mEX0zNxU
sb4d2aU5S8B0aetCzVga91qj/x7gSOO9RQxfvyH2xSoQaHN7gVU2LGD60cMi0dfnB6M+1sxu89fJ
fTPM4tHokLgZn+hWNsu6Iyg7WBIYujPX6bpLkmiz6jQmCRLit3kie3DdRdU2oiFK0qM1rhstQhLX
b8YOFUaJqNrZMP1HQ8eTqEHMeMcoPshg8QPRCmbMuyaX6jySxEbr2qANn4LZ4JAxuUe7Ydeym3Kn
OEhw1/IwdZp9OViHyXhcffsOdVA4e2iuRb7PuwlpI2QxX3tuedQzxN4ttFdJc88+eRxRzLORLaLm
0ijue07lQZMbTyYhOw6a+2tgk0SQP0bzD01brnurPGq2xHVtb5Y+/8Suu2mHhobtWPkhUwm+mFfN
woPl+2Gldh2Eew/o//0yIgqLB3EOZyGinX+QFnsCFpMzIs3eol/hsm4EM73Z2ar37y30R0m8MWxW
ufqAnj3ej1X2wICdp4k65PLT2nFbD3JTTvDTZi1k+aUh9MAjuGUhVvL56GsUdlzsWclzhE/X4h06
0cThjicBkY1IGHpzxBSTs9GQhmQNCgd8B5V+SMrsNLA7z5slyJM0xB4TWvXFVHH4sjTMkZXocruk
zrbU52uNexks9GaIPtu5DHDUHUCoB457i2WuER0693yT5rwXa1va6z62tQCBKJe+s4dIypDX2azl
emnR8WtR9mNCtj5N3iYvm33HospG6Vvq3nWiqhSrv8nS+dGCyJ/aB2Mpd0uPUrzg6tHZhsV1UEc2
TTuC0PFpjkokOFkoIgUK20wKlZnN10rRy5D3qhluSkzPY9mFs+pa5+rdzNrrscOJ1OXMmxPyRScK
ifGj55E5oRofJ+OI723n2ZJ2FTlhe7suadiX2S4T69GnEE18Gvo4dEX5YbnJbuKx31YYeLu3fp53
5ozUge8R62MQuZwO5BXkJtUnnxEy6e2k7XgYDzqgszWYCTaKtXRni9fSux8HezvFHH/VC1ezDT5o
0fc2ENRsSIJcE0EeJ0ERvWEvofIsD/ZCq1yvgayfOnPdwUXGBve4Vo80BWbTw2onzqNYeYbtuoaU
Q3dfTVflqr2gCT+NtnHRZi+x91KSD6/JCZnllTXXKW6e4kaT3bW0+uM6tPvUlHuGcI5dnFB5BWWV
fj33w39r8swIkP/9auX9v42cf/pT+x+1MtX2v/5V/4lzafPfzqVPP7r+x8+mYPUDvw2mNfOLbsIf
V3RdSDKA1ew/JtP8J5L6gB0zGsaYaqmIjT9cwf4XE/SRD+eENFHDc4GP/D6Ztv0vBA8zz3Zdl5+D
EP+3JtM/jziA3sHH4SV8Zgx43UHt/TziyCK6HTKWeebp/IKbVat7E+1d3YSLLaG/FXWVv7L8GQ+m
ZyNsw33CvqM1KGh0OsKPPpdIMztcjVzq+UMkuYk3zZhVz4Ac4XLXhf9q577LTDsyX3pDik9JFWIn
bvT971+d/3Lb8dOl92+3J/+J15/N1Odf70Uu34cp/Xkxon7gd1O69wXeiwDfw2WmQ19lgvLbYsTU
vyjsoeH/sTHhwvz98nM8FiPE84J8NOEOwtf7n8vPcb5AdRc2Mx0FwFKG+T8WNv8HUzqDyZ9HbMSk
QpPiGuQfC6XBGYH1pxFbPhNS40IuCgD9VJ8lEZ2vVcmsNahjlVemxT/yagJ0OEKFeI0wiIyht4zz
ld72RO8wY7KfRLfS+mqGBs4iykSchYvVrEypG2ZlAG4QG7PQp9w2apM5Rm0XyPcjgiFfaS6ckU6Q
+LKTP4+ugUh4MtuwdHMcqwi9l3GDA7XekV0VmRfWkNOi5zLJH/jUwHYAppi/z3bdafvSscF7ro0a
6sTYUiWParnQaCDaRCzspC1elTaFEZLYOlvUOYKaFJVF9mIVHhI0WyhVWr+0HR2AlVjEOXFKvhfp
3JJ1NwsbCQaZNzodWa6dIsMiOriX6+3kR9VnvybaKccViuOpnb9CzezuIid3Ve2hhv8l3v53Rpl0
Vosxgj61cFsh/SmXa8dcqJVRuuA8XvCbh/PYJEcfYwublw4Qx1I5lJKisSd/1yKkfOmSuOGY86vm
fc77TqiQX46d3NJxyvAQxKwJcaUzQvwR7kdHehY1KSQTHApN6ly5o1gRU7VYXgPIFeNn4sTpU2zz
Mqz+PZUW3rsMnDOEq8Wm0KV2ZeB9Wk8ZruDHpbE75tilxKmZIgmGJpPQAI4QEssghU8zbInoiZ8G
xLHxtitJjdt3k6dTYmaM4DeNqOVwwi7OasZeUYeHVZEoFWlu4CaN1so9yqUaxm1MvtPHOPrWyWq0
0tug5cd+OU05RjSS7EywObwdvl4L6SOu/NnZNes0npbSHBvswCNasDxKpY2QjNIwQJ2IGLXqBppx
qI8Ghj0PWOvsdrRNmjkFI8lubmgguAAmareounWzHy/HyUL0D8aC32FyW8RHo3CXbwRjVi82alau
Ga+ev9mNXkzUqYPWhdidkFUzhJmj7TBGXErdkq6QFMaqugTziPIiSfv2zmbq95wZtNzAS5z8Q0aV
NtAquOIRxrJgB+Wh9eSrirM8nGTFGogV68uASiQH/FkItJqu+urrGbo9lsIRvO5cj9ozeYi5OIA2
iz91L5fLvuJYEAwyoSXdzHquY6Cgi8AfPzfLPmll6W+NyLSYmJpd8hQRNNArI3nExKprfPQxg7U+
NQgwWJ7ieUPYv/RGgyqtQ/GblCblnZaj9qasNawB/ooc8I4WksVnLDvIi60/vM1jaz1HKCmiwDJW
BDsNgs7+yvJUaWlYuVvu8zXPylNduhXpiDGS/iNkWkrKvshYbaFlQGtWZEOa3SxSG3V0qsbKQqlf
+c4NbOYYErqo9Qix83EEL6kbywARrSf2ZLBFbFF8n6agxcwzn8DZRw8uGgYmC2stkyBt0unO67za
OKWajY5h7tAl3s+NnhtvaWXZ6Kk1ErG2c2HM5Pl2a//ScSHYG4xr00yogDWhZSciut0Kz1gy+MMi
Q+myaXq+oJs0T5zoLpYmyv0k0qjWTSyU8nJcsKPvywl96nVu+ennIGYCO5Pcn3wePXhbN1aaW/1+
EisbZ4iIHl6wJvsO0MJlWypAfuMera34m61N9hv0hPhjGqGXdkmpF2FSoaW6TMeJwfIkdP0J7S4i
WRqrJuyEQRePST9/xvIm2I9jiPQ3nSfiZ7c0+/ZyRPvhhlXjDM9VGRULwqzOXjbpPDNWj+fKYJzh
AF/c2rXJdhxXkojvzKUMPRU2zkirXb/5k0EB3+GITrazkOMYNJ5auFpVaj2swo4xCOjGyK5JdzVa
gmxizIxCLjoNNTEmG162f27tov9myXygm4PhySA/qjXsToZdo1oERbtsMNp50MpnECMYekWd7kYw
UEE3FkZ21HTN/YTQPCttvhoGZhNP8SPURt8KHWnwvCJ/sIZU0OeTvvHs1g09f7J4yDRNKTdxMvus
mRMhh0PHpvUl5QAw9hqF3bdOxxDFwyMTOot47LunZI2G9ZCkeedjR2yG733XjkylhpbtMwDLhx5A
TI9Px3vV3DraYEXL1j02WXFao05+w4kaX4wE/VgbqDF0q445kfY61w+d7Q3k0/ZMP9vF9/ZYGpbD
oCUDz09e4nsD4/2ThgnjTWHoLoeJLCY2ymLlJJNYphlrY/584/Htio3LJfqCgNSQD1pmeF+Zpg7P
Xmv0+ArTebx1bbuTYU6y4XOeathYIhtA1pYvyNm7Jd8L/t2lOK5LhOZt0ZOlxq0rBOAyN2MNEOWL
yXYb0ChxMMO0t7vCua/HAph7OeVgpROnADjeVprARabr/is0RjWeZw//nvfj6pHhlemsPTEQ9jsv
8phDTs1sEQfRsfPg/UzdRaSRyLOHtoZlPar0DBl3lUjAIFU33yRdssTQHQySA2MMcsVG7yp2nrUR
sURIkXnh59OShKWDRLi8/f+qeFjOrCYF3Ps3VXE6JON79WthzM/8XhiLL7hWbNDfliBGDYT0nwtj
B9w5CV8Giz4yL/5RGIsvFKpEcRrGb0SmPxXGFvQnqEqQWnVQTfx1f6MuPqc1/WnTqENvojIWpiF4
IAr910wHO3IKnrtEyrlu1PhBgzGm3ugVhlrNi4c8qDG1PqtE3Ydunt8KnRkfiW8u/oB0LYwQTg5u
pNwZyoupB1IQqix3HuNEgWqhOcUDa8S0nfzbKsaJejHPhrZA1xXz058+8v9lgw6R7J/qe94C2itB
SLFJVO0vm2CvJwN+BUgfCBI8CeFFbzPuvRXB3KmVnQXXJy/Sj9Ts/Au31NsfKce9QIQBWH7LgQgb
qXNTdbc5awsa02zix6Hs0lvBBNNCeTIWFzOqrywY5nj4qsek+lAG+YiSwKB5uZI9I0DQPK+ID5or
5vbQm8PSbqSuazFR0jHhfUtbFy/RKPWTLJWbwusllAOry6R568eyfMLgOLvMW/SCxKxV8aLieii+
N15Ssk6I3Zm5G4ZapNJ6LRDCpgOI2mw22TaRpJM5YSXxq1O6THmyBSOIgWMSWLjxemsL2q8ubm4T
zLfF1m9yBI69O3m4C6DQQbrlS77knPXuhOKr4oy22GFkRooHbcLQjom2FEZ/EH6syd3oye4Sp8/i
neinomZv9CYHncAr+OGlbntqV9+5yDqP8EPiLLtjQXX/mqGDtAFDxRYfkta2TAoTo3K3vuWvh7Yb
41dnJfIPpoM17gpyu6eAg2O6ZsnHmYJ1herF1FZNgBJx9Zi5eTQzbV6ApGzgVGU3ZTpZ1K/gYz6i
oetQ0STS+mw5nHreRCEfMFhP2rawEvNHbOLAh/zUgVVZtOwaZ0Vm3tRzZV62UkggT0XNHSD5jbGV
QjZo3Exna6PL9SHH2iC/ulg6Iff3BPTu5tbpb/QSLezGkCo7urYm0wKgkDqXXs/0ZZtEtcfMuBxL
VGCd7TxVKMm/p+dnsTg/l7PzM5oSnOe1cX52J+fnuDg/0wE08HwnIGG+Wc9Pfe18Aqzn0wD1BifD
fD4l2vOBcT47/PM5op/PFK5EzpfifNaw2k3eUX1zAjFR8l8XMXAuFfa6Kn+VOq9iDPUYmDPHvjc5
zxg9cbJp51MONZNEbB0VnH6UHZyE+vlUTNUByfXHWSnVsamdT9DifJoW6mClOeeM7UpvvPXPJ682
DcNzpI5jw8LL9WCZffaSnc/r1Jsl4repIEFQ0wBkELIzopKqgE0hT1OnPp7h5lNTpcB4rgpWVSCU
DUyNfbx6xSeqrOGKFrt+ENQUHLJUF9O50ii4iS90VX6UqhBxzjVJ7FGeVNQpw7liWdHtPyyqjFEA
MVaqqrgpGr3xj/6IzZ77W9U/5rkW6s91ketWxrdlpN7aa33rvfjjyFof7xz1FP4Naiv/XGf18ewq
ATDVV3auxAwnwpUBycO1wvxcrS1dQ+XG7IEqLjYo6OAVUttNqszzfqv4NHcwwv5cCepdp/b65wox
0c1IecFU5bj6WFTDThWUppP3z04VU2VaquCMp6rN9+W5Dh0te6gDokepTzmRzAdSjbiZl3MFW60x
1WwiEypbU9IS5pFZV4RZo8XwTTtGTmHAqwMRiSMEKxB1cjrLrA6nc/2caVw0oGa64Tnn0eoz+05t
hMwR3uMtBBVMhwMrakwyblmGfcoGIeb/09uLKH9OaX+WnZiLydrM2KEdRn5F/DXxh2xih55Syxq9
pxDx+tJA13OGiE16C2ZmM6cRWu3ashBwdmImj08IIzVuYwrpeJegnaw2umGQiCDoMdDTjJPt7obc
KNMdQ5f4GnU8PCOts1nKkXnqepcl0wqAHF0h3036xwfP6u1yWxW5+DBH355D4luniZjJTJYfIk3w
S3CPC9Y30YDl2cBovYGS668nTUsLzDeZKIk8YJ96QbcEGkgJf95z5P1X6Tw0DAciaX932FPSx3rK
PIF7lYIuFQx/gKOZ934qhgvZFstjsljAgvK+R99C4s2Nm+TmnRnN/SeNnvlNTtXc7fKcOBkENiP8
tKjv3QKLQG763GGMU+gzBoG0gAf3yIGVxDdZ6XJU1NKp8FhxdW3yNoqNS68Z+nc6fSLNq9EH2+Qh
F0DjgwkJaczgDo+p7dJczf3qpNt+cp3lEGnaqvNXpSP5ycs0vLWJno24QTISVM0kT2e4Ok7+HQi5
g9YREkXGorqPssBjgkNg+sKfLsph8k7DuMAmtrk/biEOzNBVYiVkIk0YeT/4xdFCY+IgoI25xAJX
yp5ZzZj2K6tV28kvza72b2U3DA9zqbPwIWU1usWWwhIltxKEK0Zbkefx/+XxH+Uxo/5/XR7fF/X0
nv9aHfMjv1fH5hcHVo5B8emyIkDJ90d1DMuUoRatkE3xzIrC+MfYmNWEQGDPv0OFCj1fccz/2Fq4
sEzZMzA2tpCM2rr4O+UxP/hrXWny15DDwGuo5E9+x5/3Fn2/5DjBEc5HHQXeq3pcM2D09QkZ16Rw
D43ZMeyNqQRTZG5O8eFljORWIBHuNOIwxhaIWPsMkdBwX+5XRZZYFGMiUrQJxoTYbhSBggim+QnE
DXcSeAqnYd5XKmJFPzclHm8oFnKC+LEoskUxNNnFZOfJi3Sn9SuOFHSqkDBKb9UOcEiUgm6qYPVB
zMCpPD01U48vVvE0ombQLpvM9YnVVLwNx5XlwdQZYS8tQj5Sh+nynyY1VozfisTdwfH8LrPq1s9v
E/upUWgPfEFt6Cjcx8qRIUZpfzQxKBCb5/eNPPNBSJQYrl0FDYmXyfw6Ygq9c4n4eanOdBFGOcDw
FHKkzKS4y4pYHH0FJMl0aDuOgpQ0lrd1HVTQ1cyYFnOCd4gU1KQlw2qHYQq1mEKeoB6JXvzJtK8j
uzXomYMeYDN0FU/flQqaQkrcel3BURndRmMG2sbFxPYc0ArsKnlRKvhKrTAsowKyjArNEgkmhL3z
3cidMRgYmdxWLta8SeFcIKcZDAegP6HYvfWsxsCfo+gvMDjuiBF5MpmubGfFiBnLnreguDEi7vtT
HcGSaQxQMsS7BXoHNcXjbaeKPANF8EFzYNH4ikoz1nhZXUWqmU2YNY4F8kwqjo0UTrdtRS8eMwW5
0WPnViOncau1rnVZx7BwIqVNlB5YwI2nWDkL0JwoQ3Uhl9I6cARrJ1OxdcBs1e/AEnG0k7XhZN2d
wOpwhVKBct8fPpszradoRuOmVAifStTD1czvhXoRwI+oVv0CAjRCxdoeiq+eQgHN04R7No+r/aRA
QYtCBk3DPDwZ0pXAbPngJuxjzxaMIYc5sjrzY0QGAIgajt+d6WgSvz9JVw0D2LI1dTikrerJOk4W
czblCfiauUPEb781lmzRBS5+kHSNfrUmwJAs0K+Ys1sztBUqKau99oo+D5nB0GYAybVsfq3MeTk4
CrRUVy7MJUCybPrhMOn8yHYlgCM+lhauwJ7kMQiAg3soCOfaTgrn1PkzTIuBevoJDe6yzTu5UDOC
gKL7Aec1m+5pVIAoDZcAYow0eizP/KgMkpTJymeXK7jUoDBTQ2OsDFdBTxFu1R2jKNWNjeuApuqK
xjgaemchWstfpYuSrRqUr0BBrQroVjPrXLzECnnF1fMOBj7HSjaPp0SBsSyFyIJM3G8xUQPQApq+
T2D1bXu9jnfzKt5whmYjjD2QWxRYdFZmluzKqQUPptBcHMScqmde17oKZHgK4rXmGooaBfbCLtrd
l2k6nXSF/UoUAIxWbbpwDKBg0ZkPJg3/QWQgw+iclPsYjFh1JooJBRcbpakh1QU4xsDefgeKTFWD
LE7pSjuMJiDKHCguF56p2HypaYZxYV+aa33lKLQZWvCvPawzLe3HsFH4M9fWmstEIdE02GjrAiSt
QbAPBIWppgKoFdzSlK8zZaRExFf07GIchVzrFHxN0zBVmDVOpbhWaDYFadNB236zFbht7udUB4ns
3ldnrlsH4S2iuATdIgnd5iC6BGj638yd2W7lxpp0n4gHySSTSd7ueZK2Zql0Q0hVKs7zzKfvRXef
H3a5uxrGf9OGYRgwXHsik5nxRaywuSfaIOM+Y/Utyl4cJ0fcBWb8GcmDDQp5O+HhMjr7PTAODiml
jbPsDRkH7May+rSxnRc7jquXKeySQ1gBiV/lRmQ8oDbPV8vFMT2UoBONYYuoRN6wJ/EqwFtsSBWX
27A2/V1fDvWxTiVno2Z4NXCsboXI1hFZzwV/oVYEGtY1TkgG//AKtbGxZNKfCcrmx85R4aprc3nw
5ubRdqPrZAJVLVQv8Swl2W2XGP3d0EXBq/DhoHXSeEfzBn4QKPeuI6pJAjZf4FNvudLHSi7y8SS9
02B7B+a8J6Fk+6jneGeGSUe6Qh91C0gnMMRZe/ybPwVTuRUBafAApWQXDMZptLyfVhzfKZkk27oC
dDKNwYfwUPQNczBv4whsoO1EFblSdq117c7f0UTYNTbcp7EDm0GGqCgO+z4jEYTkpe8ozvMNv/5U
/qxl8i0s+2BrL/3k+IaDnUjJuLY0QUU2aV8m2+EBeHV6mKWhvkVORCC25NhsMB3jpGGf+zJwtwXz
0HTVsVaBzlEMdvzxGLu62hGRqtgwdzfjVE8nzfyptsx7brKdSVyYSg+GJSs935puEl+7lLJIB1rW
tpC9dZzmgREqO2704B4O9NhzoN45JdZ6NO3wp9f7/bMyMUyl9jDs9WyJ22JI33FWWPtABProNIN1
dEKIa5TnUijj1SVgosJ9TEpCTjmNI+sGgsPZcBtj37S6oRZCB8nGN3z1AP/Lvg28rrxzF1YRWh7I
OZSoBybSAoKm55y6ufVvUGicXVV1JeJ4WpxBWRGvizjPjkODAFPHxrPoQ47uxTDspinmadfO4DtW
IrLnZwqQYk4Qbtl82e6EvdqbKrmp2c2vNc8JTptKr7TR2icvh/uSMjp8oSW6u4sJ5K7g+Q8/8tLC
Gj4bdnBGQQ9usqUVwWHEGAz9RcO83NmZc1CdEEDXRXUU7VTuNKAUOw4fVVnYP5LB5ovlkX1MhZVd
4NNR4dFwoPMFeBrmuink4ZRCDGEZ/nUENXeo2GRtINa5jB/d4L0xZrZ67lFCMxrldHb0uILXtXMq
sRM0wlulwrnKuTuJumMV54fai88ddP91NbN4D4YV0iWR3ihCF1EwWaeiL22c+mOzsVILvnGXXgAd
2bsKGmLSjSewZOX9BBEbApVDvD0bOMgG03emP0cfuWTGiCzG6W5qz1GLs7CAM1vGwKyCb0zTGQSN
xQ3581uXos91Y0znVsHFKbiQ952qX81kvulxq9kFZ25H1A00nHo9wyPxs/bDQwdaG0lv7GVDrrLA
WivSQ2bYR/yFeHG12FSe9z0EHrEJYy5i7pFdlDFghu/h7UOykl0yfFbGewvyl6RWaI43Lo+yjQVN
gzDP9ED91IPr15z9+SbHxrQoHbEvcZc848KbgYMWT9SFWLwWu66gOLtTWu6j/OpNxDSKWe2bYMK9
WmT1Om5Aa7STwOkY9D9qUw4ba2CKREQAqTrFYgk7PNDswRnU4fmU/vei916Uc5pkt/jj2PBbIEAN
AcodIgIq89kigdpTBcDIrrW4aVhoQiyuQwplqURdXJWeP68ngjJ2YD5B/DiYjKswtDfT1Q/bH+Ew
nsew7UkZZM520OFLa6P9iO7dIo2D6Pujr4OfNJRtBxHjrkyqVYlDuQaGgYcApAsg83sfF9R6LrPs
YggSdVbP5rfrASxPrbeBd32yA7kLO0DziOF4Fgf21yk//spJlPvo8XtzIugZ3lrJLuhfQxwIq9I0
K/pYgl0fRreBIg+JDAtoC7G8sNLnvABRjNTyEmh5isdNP7KmTipr70cYx74ZHPEDFCcTRvHVmIPh
FcL7YTZ6BOdPo7We+jk3MhjO0cXgbnbZ7JSkM6exO9R19VSqSG7NFvJ2htV0jNP4lgLpGl5hrg5T
GNjM2XmkvJWc0FdNZsif6Ryr93T0VyNoONoATuz4l/kDlOQAZYLJxzolfZpwKXK+gGCrUhvOCqpf
yBNA11890vMugOSH6ZYrXdr2zqr0vCUy0bOBy+GF1FG5aR3zk093Sg3jJutbZ6Odpr+KPnGfWxcn
L2cOcatr5bMxmt1tZTjYovljocPWVBBkXfNqQk9fY0BeYGTmLpzTYt+3lXE2FNqynr3sBvCh8+yS
RcY+QgBaFrqAWPUwkRpVqcdi524URMsmljSkAsKI24++Rbb1XCwPjGSEM11cuDoNTA/HlreFH53K
qCqASeXRqYGBMvXxt6mGuBy3ikK3pD+RSWF1YmCwS4Zg2w7uLYE6cW5s8KcgMExc8mSg1DCY3ATj
jvvuZtLdeyJ6Z2ePM4kM3Lcj1YLHPk5p+JiH+NhV7h2PAcjds4/ZvC2woVbjq+2bnC2q4SvvYpKZ
tF6sKJk/4fhgs19jxR5AXLDtr0ew+NYN3pGHtkohKMjW4XYube6T6C3tmYjPWROsMqf2r71onbdm
Yorjs6RutGE3W0rbPtMogptnBXyulOpYDwsvzT9Pdpq95CJhOSeZ1pveoyySB56Im5xKmxX36ZHO
G3rMpSOe00VS7DAwU3I0kQEbMh68DGxX88D7LD0MQkM73wOwIj+Wpx+AW0qWssnYJDHO58QF2E6Y
Wn5nXLXPOcnj50gJfqm9yP1TnhREPmj3JdGCezhQZfZqOh4hcds8NUpBFulKnsQui2usX6QZREub
1Ql3Ffky7xJKaFj4hsZjaZYFewgWVuxZ5Mdw1MxK3aSu3rKA+cQQQofgn2LO4Wu8aIuYzRj6pi6c
adtH8nsruxc2R1csQf6dnud7qaIzot83zNE2QWN2QJnCau76PjuT2NyHpniF5OMyMcjZm7vS30Jg
zzkOFS+FN5OKC0NxYzmMkdj0pnu2nSWosGw6NVa1INu6iUMdQEStVPejYwDAVTyWhMoaL3WPU27E
b4vgeaM0gAvNGB/a5sysLC4n/ZFns9zXjt1je0+pCJBx5r8Zc2+9ztBuCZ0ALYdKOKyDEC5dHHQF
w5hghpebece6nstn2XGP+VmDed91xgSLqWaTOfUmjqV4guvqZeo1M9LB3nVe9Bbit750M6v0CigE
MRwtpunWqSzgYSJ1nsqs+96NTXYE/J6dqkISLynxqpDngsZjYGtzAwkGGDLWxYhs+5h3rd7ottD3
UtCkJpJCHFn1oqdcObRrVcK49eaJJ69udYWH325uW0vmBMeF8QGUob3vWi8np9Sqn0bGuS+ZJyiE
Mbyvqgnygwjwi9PURQC04iZF+ARJFvXUkbRiTo7cjP2VG0qCxJ7wezmlyWwCLdt/ZBJhQO5DQt46
ZV49DHURv3eNA9ZlrtVBEcjmKmuMBwxv89nlOEDqn3N9XeZqa2WUwjiJ7+4C4Yu9GzcG8Z8o3WlT
U85WlnN472F32Q819jtvNIszZMdx3ViN88nAQ5/NrkH/jwtIEiHTFGKKPS9K3waDTMtKt1018xgf
czuju8AF0roy3HLkN5bjbvCseld1g3tOktEVRCIG8AEEhCGCjhoIAtaIqxuCp+21axhEBpr+TM7R
+eZMmbipAyrVpp6UjqZRhsCkZ1BAZjZHmTOTzaLEJwMg42dcPB8V+t09jtIPZaAAFrY29hXx0KPy
IZ6lHvL0ELJcJRXCOT+hvVVUeSWi2DhBt2FSfJOxQ4Ffj0znz8cCX0/fzuDJOeI78y7Jet5s+AT9
siW2EG4AHJk/VKfdExt9b2NoEnqRUbkHVZblHtuTwEiprG951cHGJH4gckICRmCxs0RPM+7yJmw9
ULNZeDJEEx1qw/a+F6IoYXzVdE7izNq1EDj2Th2W4balXerZnVr1mOv5K6Yl75RrjF95Hlgk5xCT
ehQaUnV1QJUEEgNPe/D+GcCrSo/93WgOuP5kqfFOyvTV61VEs5Gvb4UYQ3iwjfXgdwFrQLpQZmPp
2cd5Ic/mIGiZKMFmascFTJstjNrkD1wtdhjDY3u1YGzVQrTFmWa90p1n3ozuArwFn8UJrFg4uPZC
xMU5AxzXXihUCf46fJ429FyND+6OxFPxYKPaIAssnN2hsEHuRpEK3oY/QLxED4PHkHl6Qrp4QfXC
igPbazHuPacWLN9/Phv4rVX8L6by/9F6/n/QUA4H6n+bDXz94pz543/5z9kAEwAqyzCOa7LwixsG
7f2/WDvWvyytuP7h6zNjBCT7/5wzNmMD7eCPsfmH5/wl0aD+RZ3AYpvh7yXHL//RbEB4+HP+jG1g
WIF2vDjL4QHYdGIv//1PnvKxSXtn7JhxFQw5X7qUqEEnOIGv4lkxXUwtOxo4YCsqmExi0A/EK+dh
r0azaleeOfYBg7floWJ3YXgIXcXBP2jC+lqHmransMudT1bzEFsJ1pbb0gz76SBSP5DAZptK7olt
cJ9PJr6Otd1iKMGnEJ6aGNJihwRgl14j9znDtefAbc1iW9oF/Q1DVrFuqj5yMTA08SMTbFACfQ35
GAUDiAo5aog3gCdi92bpi+L4SZE6jrgKqXfVpFbtrxIOnBh/LD+5gkFGDG+U1ZgHhrb5sEq8yLwt
SmwwG9mxEfZd0WbIzio4D7amuIafD2I/xgWwKfBTGATnHo/ACrAAOULIKHg4YHsyNwEreWGTWF8s
x80uyWjCX8Z8ETJolCxHK2KqZKdprMc0N+Jhlldc3pBmUyM1XN6xTtrdWOftWxwwRsdc6PTBofJK
3W+qOR7f5GxXD1bOT7mqEAiI+E5Jj0dnMcE2rle/ZYGyv2kzUC86wJGQVF519Z0IfKOJwzNbq9oK
CfOhHeK3HeNbC/Rd1JNllFimfWwtC9e/RYRGNi7cFwbyMEuIIBsWPa4mo2ZDMNEwrtp/y8Y7RvVn
v5RrtDBQZ/aBd8GiuK5s+IsxRhVUximCPJeOH8TM74V5KXAA9e78CkbGOchibm/nONp4QcXzH2Ko
zDSiRfY5G6zofoQKAwaoNKurmrJ1NXU3lOXsnWy+jl33JHzvBHPsJW2+4nK4qxYAQ/Rl07sZB+It
6vJL1i+QSvfa8axMDegkkX80e0OsBwCBfti8VQn28Dy+Rb/Z13Z1j38NOg1ZUEqwCD1PuNQLtvGn
YuREy4CWVLPcZbUEuuyH+zYpL7Ob1XtpJRuz9SqKajxwxEErnzzlWI9OOhffY9EcrZFrzh1GNBid
GjEbPPPJ7zUoHtvc9oPQj4mKmNrBxaT51XCVve2pmHhzbEzJdtX9lEl9A6bvTiE9nXPVxGu2C8NT
A6auxt7W+YjpQV/farb6doD81VfHFniehIUw1A+2FFtY40jj3qtnfojpdsK4DYzOtEvcWa+OSQzE
xzqX2Nus5odEHJCMmSUOT1qQLNebtxF6KIjepbOKMG/Jo5qhwPzOxvaessRHSw87I3bWzA+4QqwN
Gz38OLepo3YuUEeEumvjGWyh7Y3tAV5CQo1cesNCsRsHJB8jPtOmQWuCsavixYQUb6BErlORH5RF
vMXmvdikBIq2eOyM5zD9zmHhbOkYdOObdKj18arvjOzI1p8jP93hn2LPdmAW8j2E+0nzwlZPrYHd
o+m/hTbh9MBf6/Bx8MynaswLZg7epwGBikvt3GcTdwRub1XJbGMk94NndxjSqid291S+DaPkDG2t
tVveZ6T1qbwNV5UzsFDlb07bXhh2EpN18I+M8S5rS3mEMrnpF7agAR0Jt8c2btS1iwzAYcOX6iZq
de1OyntkpWEjrQkOZpDcRbaL04C6uz68mYXFrE8l6YbLMduZwNTPI8VwNDKW8I37b9ooSKvG/c0U
O7fWnLxKR+2L3iJlLRFMk+6oqNfKGAT1zbCT1FjN81VE0ckjXk1RK1tDrl6Ka25FGn16obtqTE5H
ZRKpaGVVKXxp1nTyLsAjkr52drPP7dq8Wb35XmUjsJIsfsyZc9mMufAh3pc6wmR2UZG4BIm7L/v0
aSz0rc7xk8F60fQNlbDPdNw/SGM44qDems0dfJAZVfFhcPpLXSWnHN2gJ2bhNV39SI/2TcCibwTB
y2TVDwzZvKHe9bV+bgGjl9ioAU3kst2PQ2KtohLlKpgvGt9GbVAQZsbRdY6ryxyLCw0LjDq4G4dm
N1X3IfpY4RgXlc1bL71N6Zex6ssQwk9NCiYzDW03dh9wFELREHGrt4XmfILU6HmMMPpa7qgFcjdW
CQ01x/2xnpkyUOn3sxkh2brJIRq0f86ByH5kikGVoMBOl9VV9xhC5mVvnvT9s41WTasULt3VDH16
WySQL5phP8b1fm7LS5vae/aUK56rc3uNWnVp/O91Ki4mkqebF7uWQ3pCDbyKKTXpmKcQy5mT7nPx
9jE1vDOLGtgUgXro4QrftVSfszx6c37V49XF/jk3dwIozSDONqM5x6IgpQwPHmMCWLWGDXWKAmPG
UJy2aJBprgnw6Q4PqJ7E8BGVzcXW9tvc1ICxu7csMs/dlDA6ggI0Ie5NbbSrWiaktGnsNC13A67b
wHka7FS+ugOzS6kvBry2KCmvWbcstoWVPXe1+ubONZAF5zt1UptYtJ9z3e2Gxig+a4ruGv3Sk73c
4yBeuRKQq++622ZCIEsxD1Dl/BYa9K41kbijdMnZTPOdZx6zDoKWiJearI1RhCTim62rs4MFQofF
9yNy6g/pU78sGtj58ka246FiMTdNksutA0YOxsFy+OqCwTsExOmMnspxEb3Vhub3Si7BUJn3BFQ2
xvQiRNvQCaE9dTvXwE9ExcwLNIeqPegj9nhgyMGdCiSwn1Mw72+NH7jneh6PzqBuSEX9VDzWEowc
m7GCjEdxppoGkMQ8SxOMye7VrF9tYB08H188TmAB6O+Z8fp969+5gX6lIeKI1r0jMoJD7dM1I5gW
xXiuBJV9CuRrEO4rKzrFXvBEuyVmp7Ffk03fdXYbATdiOjXlmCJj8ep51ve6oEI6LlFDm9uuRW8y
uJOK9pjgMV7NltqRfvoRkIRZKxXdNG53GsqEcV7oVKs8ajfDZD4pB3G69ofpaLU2jtNGXSjROXK8
po5x7cz1ge1WeBvz2YhxMMzed2bPqBJxP0YRicztHP+AVurwsKZ3jUGaHWesueNH5jirtOcDTo9p
HOwqmL5V8m7Fi681/1YGEuvt9OA6YAmnd4bxqwi2kDP39xGZ/JiDIhlfOhTYr8FsGqNbSibXfXgB
/LqOHDrmqZ9UpOGcAJ6pPOKEvDDnOjUZCT6anBCL1vh+1rqxdirKdwoWpbngIozxzuuA+xs+cCLK
DFyH53Lx4gA7jqNvc/kaMn6vsEtn1whIjEaeHxx7FyDqJbDC08WxSiD5Fr6XBv9jt6TuLOfkMk9e
EbcPDpGsjrEUm6nng05nuJpvdaUeB9SbV4w6TNbiA7sSUJImO1JznTrU4TKDDjgQ2M1ERL7flWSV
iCPNRD1rdo8ixWvJw3VERBp4IyMInhyDqnAcLk/O/ZOYn/ErbaGo2zu3vh/Yd99H8UTlebQwHUqm
DaUKcDZQgJzIl776YgK2nwok0XNGTSCBzQXevGQud2n56Y60llEJBq6y2JKn2fg4gvg69swfrPzL
V/0xya7MNk+qLc5Y0IO3Pg8p4qDcZaq2CZ0d2QTZojbktrXtx9Rjs9UGR6dt9mY6dF821oVt1xIY
g9ddqJjJwYwMFdAES7cQeHLOM5iLI+Dn6ZtVmeyB8zuozqu8ku1LNFTVUTF39+QC9WyLVTgJe5OT
lkJCsR7zzGHntGEQQhgOmsaI3F/x/opYfehmr1AHEI3ycVp7g/7R0PoyGeJJMWb0ZoQsJiAtT3Ga
baVm9NMtAsmsm0/E7vUorR9t1w/3EJt5Ki84Rht6NIgXvcwk36v6ZDHv8jFFgIiM3fBmMtUhmjp1
n48deQiakuVXRqtNUxibsQa44rMVyj2OEILhSccd5ANLpf2CORntSHW8XfY7khlEg97ThXI3VNA+
Rn4oBT94/BzS8ZDG1g1x970uvX2Tqn1ffwUi36oIpoX/3Q+Ha2sNu8Aa1nFqr2NCifQRnwOdMsn0
VnEIe7R/aPQhyx54r/T+MO+hY+UFXy0PF6RH0B+yM9cF7OUYVFrn6oONXj73P+kPXPVyeiKpcdMH
4uKyWN7aWbdXtE93Q323FNbHWQxJ0QIlE1rWpjGNe5TnD7MzqFcarI2qzYTkWw8inZE3jHnGaLNv
PFozJl6tLnpU7+OEYSiI9WGsSv+YoK8wADSunu7Y+sBwNuO3VD+kbr9JaXvBjYW+T25OqLT+sBje
VdolWULnb0LTWX3n+0Jv+1lbtPpkQX7K03qDMenGwlJVhB1eYWfiJF7/nAOT1EDGQ3uDxQ54RiJu
fbY/ebMZIvb1KTOUKr4JZmNtjdm2op1z32NYZeyiydN1w3vosp5LOGMzW8WMYzHIZlpgWQZwV28Z
HyywQ7Y/Vv4kudMzzh9TbXqbATgCSbL+lEpOgZxusKNyD7YRiCXVNQdPgcaqVfqIdc2vmGJzA7sc
UhHvFhpXne7I3kZr4U0/dEKhTkEe70TgoD1L3VnrNCiML8NzacU1jUuSVN8r7GwW1gV+/nHvDSBB
HDecNoRtz7HF6AZnCrbZEi/v7FZ0mMNjBb6Hg6vDoTD0q260zmpGVIM+lzTuDanI13zCtgfeZXKh
gxCXgd1Ki7D0mo8s6JHrpbGZzApY7pyuIfuoIq+3lHIld5QUOStyciNAVZrJ0pKRLMyoyb20PmgI
DapWsk+1KXk+RuV92ey7sHS2PRq5Vxydqfs5R8flt+t2TBT4Q2KQXdxIdTzNJPeJFYWe5zfrNnWb
b1FVAZOKOr/9iSeJEjlIZDHucE/QdglAw81oj5g7d4NfXgD6HTuD3dfsLby0oZjYT5uTfe2KjLNU
CtaJz5+bcIvDtPBuBQJ8zWLB3LqTbhdRY+J5b75PuvIQLKH7PQ0UJvnhqiqvfTaWxqYgMEVqr+Lp
03K3gnkzzdLYjuak72AqcC4gdMQXKqvMextmThb7mqF8v66p1fD5qPPScVyKetn5dQWuHEeSU6RX
S95hSAW7YxG0FnzMpPvxzxXK/1F3/Is6+Vsd8/+iQvn7cN9zUn9E+Rdu5Zw63z/igHL5P/5ToLTF
v6TU7sIgJT2HVun9W6CU8l8mQTTXQ9jHPGwKdNB/My8k2iWJPyG0w3+UC6L73+Zl+1+AB1wHvjSS
Ion+f8a8+EWdVFKapmTTKLBKa8TQv6qTWdhVsezYoMdY/E+Bjm2GGpwh/qTY/jfJu1/90X+8ymLQ
FlIJ7ppfuLE6Kt0sKqHDGX404fSjwugwttn0+fuX+YW/ijcMarqlXeI5DmxU95cP06qsBHseEu/T
BVjUUPBIzTDSeaT2TrrLm2cjb+ZzkZjkBH7/0uavMu/y2q7pLjRWVwhX/xItpGeuSQU2d1AhynQ/
Uwbq+JRaenpqOFpMI8mPReW4jyUEsA3JTbAQZm3iNEVp3YTZYj8xOgs6WGBoSXsYxJr8FlBPyLHk
9+/177+GLQD/Ewz1YMpb4hdFmtMlVY6d6DcmMb8HOYPPOTo0f1g3v3+dX2kqih8b372zcOt5nC4X
/p+V77iR7jA4M9TVNKGHKbQgFlxZI6lCcYvBwZlYdgxs30LsXe1/zUtYR4IvWrnSiX3Kn3HJf/uQ
LjQj6Whz+RtR5ReUENpjbPIkcTea5roNOS2NHaetd7//iH/71aGxmORISRlwT3q/En8Z7uLjNyvA
iTpuvvWOy5ZIWeWLiua337/S8n7/nMFl4dDasUHoawIPfwSE//xlqqXCXUth0lNojuDJHR/QXO/r
DVt245wmimzX71/xv/kGPa5l0hXalFqr5ef90+Ai6jqUMQdeqEK1RLTvB3AFhXH5/av87SJhQRQu
gxqOo6B8fs0Wq1zZtR3zKhbe+IfYYW+Z6khsOPlZRymqF6uY0rv/v9f85cLMotyebFSijXQrfyUz
f96Y7IJKTq6vrYt+xZldn/7pa7Ik8Vk9obVgTSeN8udvk7lA3TYxbEXpGthZ4rm9My3AG4kBAmil
YlAOqz4l6Ln9/ev+/bpxAC0pQtsmFyiS8V9fN8gHw42rVm6qsUofelWHH8QsHdgLGYDU3smS/4W2
/bdbghWQv6h+cS1PkrL+6wsWies3VBEppHm3vJpeWeE3EyBc4BJTBvb7T2cq75dFH68V+XZeyLOF
AMtk/fLF4ivE7lEBQW4cP8WX2MwxfrHYaOfXuK3TcB/wIf1dgB8k39OmtVi8/Ql2POYeD48/9qWP
MR2FApVEgWx9akq8mqep1hMjG+J9FBxaU4m4M2JDhLKERLE1MXE5W0oG856NM6NsLCwNnN6OCAv5
hRrJcbXs+Op1Vk/QTuomm+3z1GszPw0zR6FXdx51tWmDdE0Z89FLQ8/EGmH6PLfyAMRlTHFv+2lH
1bi0tbLXvAyFU8GxEZ1nnmLHN76bdTbAO4yM8q3IpVaU3veIAh55Sc3orsP64reLbyAQBcRe7Ftc
7X3t9fsordkL+wgAnGWJbyQ3sfAYR1l4oWChGiq+GyrotJx+pdvfUUgfWrtK6vKtnBLD2MUY6igI
b4HJoDoaJA9TfLFQZ2oRXhmGmtYB41bz4gsPGdc1g4T6SJ0TIvnO6miP9raUgSRN5PtNxVdbDnIh
Ldaztp9bQWcR5pJp5isk0EB2pPUx9wvXxR4zd3n7Mo1ZHuy9NEFvHIsUY1MgdVpTaIfTViLCGRCt
te+ihdn+vVe2g9iLyfTefVe3AMoLeiecM6plTUzLTkfXfBx4XJj3NsJgs88muEn7ubLbcsCdVqBN
GF7SDodx9ma8kmPfGwjUI/x7w8h6+aSLbFyq+AIc4zwmgmFbtC3qDn5QqPM+zrSENqQmn4991RIG
NUXKv/u4k2IOyoGGkhvn5mscGy626iFR56bhdyf1Pxvoun4ceU80njFmCEDkwVgt++oF36sUq5At
KeIEh7TkVpU4n3auRMaDS9JyJYQ4ujdFWzqPNRVX+FCtpCrOrOtsNrLSCyZOVo1E7qtz9VHnRD/W
lesicNCiVLpv6MX2l4/3dlpn09ybO2GkKPKS6LlBw8ZYvfQt3GcpqzHZWSg1AwBL36TvElXOYDob
45LLggTy0XLZ/OTKp4/MIfdgrKzG918SUL2YzZ2OEL50RiyUcym5LSI/iE64X+ApjRho7/PODPKt
0aV+tTG4iSCG1l5n7XVeBK9Fmi+O9cTgrBzgal9mZVP1aQU4927xjS+oTulMej260Lo5mPe0iM2U
FAzrYfDNH57R1ZT74hQaubwsC/Rn6rffVSYJo7o65WHUYJ3nlGvUU4HfxGIMwG9Hk18UArTb0cNo
0CRmuUx1lS3n7lqysRpo40zx94iJ++YpIzwSPPAQjMHwOH1IDiqyqluyumRQzajNaG4ZxJtBLOHq
mqay9+SWVcoP3iTRsaYNhZiBh5P8WVqWOHHrim/tQAsf3SmGJHMSzN57IicXwTW0IbjgLDRr750p
eBbeWQ3BDrzIZj7z51A03GR4E31VITv3dob/TAzYue2sbu4s3dXNOUrN7rG3AhUeRVHLdCD14YdT
Qq8ND2XSuakMjoDcBA2ZUM/iSwneOdnVcmokM+FINw9UM0uEeretjf6QzejbjOmipP4RJ6AKnuDb
43Dn3szT7WA3tvsVOHPk7whKd9SVdX5IfJkMP8aGYUBjKfKyyR80uSlEksxOdyNRmpE5bJDtgY2I
98g17HxNHiXhPasmuXeNQdZ08pTJA5to8RLOdotO45Y0DmgiBxsxpNXJZQr7rcjM8cvp0ulnzi7A
2qu6Cq/l6EblXSZoBIpxgb+rwhruZYJhYm0HlfvM8V69CI7fJLJ0ILbaY12EvKXdhxiQ+o/SK+Y3
whUFBB6OiPG2bFXDVNsfq73J4klfq2ADuaqFgh4P7oIGR4oBmIKUaXlr5NrakEiU85qp7NDv6mlh
88sE/tzS2gno2RglnsjShVWc4Cx7IlXHitVXrIyEpGYbbHM4IFoolb0MYmBZTXU7+/sWRhnE6EKp
Gh5x330NXkQnqPRq4yWoEpQCo8PgJyUxekjilvwak1jlO1kVFuHLSfYHFyJ6gJpScLf7rZseiiTy
62PTtVTWJi4tpTIcu7fGTCXtJLiq2k0ZT+NtZ5fzfdpQo7T04mAODZQTYigPANtucZZG5srMaXNf
KnKKryxV8YeV4LZc8YHjZlOFJe88hSqLSXiWtdinoqMwqTBi2hjNtKqfBtF6iHid1X8sP+136iHg
mat2gIVsGXzSFYmlAZcz1tmbQYvRRQkC6p/1uYUkHTfBnbAzHj5xPoVvk+LzY2qFugHqcRDhWo41
2ROIIGiqgZ8nd4wQ6Z5rG/pFscAaLMq+Z1c8wembhgQzR8ZnnVNYvKaN0SNFCCXB2eLOz99bqX3v
dhrhSG4qm2fIk5h6GlIyr09vCL2ZJrgyt9yC8LD8g27y6CtMHUx1uaHxMlu5Kr87OWPQXdJhwMOB
FuifMdUZxsbHojKwsuY2v6hV91vltIEP+6Pgzysl+QJ3oKKm0t7s/Ad3Z7IjOXJm61e5L8ACaWac
Nnfhs3vMY2bkhoiIjOBMGo0zn/5+lNQtlYC+QKE3jd4IkjKrMtKdNPuHc76Dm2ZO3E1desUPMWVp
e6ii0B3AUo9YZoK8SpdtRsCpQrLkuAn8yVGXgPRHMAp+WKf3E7LMZCvT2nlvY7A0GyhpqGTcPPfG
jVis4B3IZfSztrtAEDxSC+BcapIvywjph2/WIRph6fr63SKNCXa3DYFtMxkxzJsunWD6eaadfgUC
VdPBEDb7yDR4AXFBXmm/DfBZjjD9YF1iCdU+MnjyRCd4gdh1LPg6SFmCqLl4oLrnvXGYzKFo6POP
lEPxMeByrpjNRghAhmD02oOp8qTddFRf3b5bAo5NJ6nZ3ZJ66MtDqxabhEmr82FIB7l6Y+7cSqjS
C9vYNhY4JttoDsNNtAzQJPgB7QWqkGhPU96ZZ6xRaA+jquiDLXIie9qF6aLt2zEG+gVzL+dbzbsu
efSpS8lrjHJNlrMwZDvrPgXGaRwXAQCcnI8sGNg1MAuMu63lZWR0eF2Ihy9KPVItVIJXYDuXPYs4
Y/L4NpNBMJ46pyeJqnWVBAakMJCmlWZlxR+8Er+ianorEuWxVinLZDiNnt89RtAwu4tSNmTLcFTJ
qx4kRRnJkjqCFZnIu0b3lTraoxd7J1+WGYEFWUMBnDptiiM5Gt6NGLNgj5Ip8HeK5c53VGbs5ABf
olsbOKa/B7cKEe704cUegbDtplab10Ha+WsnYpLfRBLxPCdLyRg8bLGk1SFJtfz18UBsUYqb17Gp
eu54v9cfU53UTxVm05fWaMyMg9EE29Ydf2kD9dMDphoY5PhjjBlghgfL0FzlXMm5V7GtGbJ220hN
vFZTOs0PECxawEi1q0tteYuH5g7bLUMd7b9aSa4HoiJihumFs4TjHr4mPxHdHrWpy3iDbIpWNHoP
KZRNTjiHTr3zK6ApZFoF/pUgsxckCSSDm9U7W++Yb0GOXSaHvAqkSgiRDGVctOlYkY+EIQw6vMzR
PAwohzwP7e2k8iMO+grX68pDpcLL9uwjKBPtNqSgE1jzbaJomxErZVL9iOYIKVRZl+UtXyfr7CEj
QZmNVyIeWNPNv5KlIuq4GoryqRsy+0mIuXrhBkJZgSMq+oKEhzQxZl10H0JWIjMhyA24u3IOboOo
Q6odmil+DZdmTXJoGITjrgmmzyEpq1slp7Xn4ItF5bOkbbsfJiuhAI4nrJllnAScWvDxzzoAEoJI
AisBRhdLsgH3J/EDXJCL38I1dUx1nPHhD8TVnt3M49WJKFgfFk5IwyMx1NkhDNPoaVY9l0gBOhLd
ngKomzq9/mZsjyydrFZctZB/EFwk0tyNWURLgFIAwXuz2lT43EP95IgSMyAIeXZG/UqWSqdWml0S
d3Bz08kb3+LY1Wihqsa9sUbO9h1aHwKT+pjVfK5TeLNIlkc0WpGKy0skxRrQxlH0Mugs+SBOXLPL
KyN1VyFBSK44Isu3dpYlwYvjFDwVLNoJGIdn+qsznst/jUd5HFG4lDuFH+814EHIz0rU5Y/QHlBE
wbhxcE92Co5DM3OGglAIHwlDZNm/emHZaKe2Sz9IPU3VlGc2L+wUE+YwAqkge9ZyfUqTInZ+em3S
nl2Eq+zAtKlZ1RUmjfczzeIXqC58MoRgRv1+iu1wAgZWeu1pcWpNTWM1xarXW8FBFq0s0NgUqZA3
4bDZOj5oFYK4bP+oCs7cbd2SOkzuuusnRxNbJPxUwpHPAIs4nN0xcN+oW8hqddxM39UQemDJwoaC
5OJnuIMElcBVM2ib2womDJKz0Wmjh14XuJtH+BNv2Liq55xmqeBkzSqQ/o7X3DIWDDlgjE3tYbQo
qaim2lu9yxznfG34l3kKFmSIQVw3v1Ixod6IrXAEXFp2Pe6YbOzIhOmD8tnBgPRs9zartKAL5FOS
o8BC/TTQQjUBRSPdeRsSIjP36Xvi5wgyFDKw93IJac+CEl8XDzdPOprJkH0OmPLs24OEzDeX9skh
GuL8V+Omw5cWgGsOU5JyNfF9wC2dWhb/jB8V32rt5kRajJ3tfXuZzbq/miWc0mZY5hAWA5vdXUTT
6u8yMYvysP5NvxIrAwSZZElBTBhS1UtEaMgebfHIypD+AvW7mrOv1GLvhe6XEnhTOgJZmx+r3ENw
QW2/EWCmr1dFyc++L+R13Npr6p6taTiTwBPvwimt68FMHVFadmptIJCAoiA6t3tsOgSYhCTY5OFC
gchskIEu2oBgHQUfvE5HH5QHBJ5Q7M/0spbHz5HViPdhWPI+bDyIL7c+tOwneMTWS+8XzXsUFQs3
O6nxzyDV6GayqO7BYWPRfJooopJtCOQJf3KFI+MIY5Z/D8UBU4uZpuS3aFXyU7u2fol8gZW4K9Ko
O8U5iu9N1y5kOdE/oTQRGMK6M00q5aUhJYK/R07VcdRjR5Q7X3TJJtx1T3lcq+YyqDCptza2fFQc
mD0Se6quWEq45NnMdjqeOFGXcdv4YAG3sdDycfTyxtmnXTGg5Krc5jHPx9WZoLDCbhq3zCikFxhc
Ox9jJVbJJqYAtfLcPADJDleeFg8BhTrn8N5iIUs4pTW4MS7eVpPJZ4m3sOsEMSbaonjkXPYAv/Q9
4yXNDOW6L+faOka+3y+7XiUOKiMQ2cwQjK/MKYKkFbxX7LnY+y/lbINPqNWPwdQgsb2Q0OktG20M
6aN0MzTEgdvsGWItxR4QMm5LYo7Cc4od1duZaga84BfAaDofJRTev8F576lPLbqgecHMBvKmvlRO
7sSnIUxJchODhRR3WvnmVjqH3lbkSD+vynE2/A6XDjVgO/FznHTsYgupMM27xudnqKSVvDdo9AB3
50MZXpk2rK2Tqaek3NShx4OloPMgjpmBK4LpSjz3JKOFj7afSe7eSBOiqqMjbG/AciTleQxbuWza
nmRc1rcIuhF1Y/Xbtk0DP8akXR3iNnFxfZX4f3YxX99wyBTKtp3X8qzssUgG+qfNsAr9apVwMsOu
7YLNVLra20q6SFSlUPGO+ESRWaHhwjJldCRYUJfj9MIbTHyHbJmZJHXvZidDC+UdYBWj9jCuhgRv
XG/6yuEb/6TZmGeOim75VJ3nXoTjTStOLvZ+umr2f5hMmM+4VCGEWyT2oGKn0f1iegxUvVNxanZM
Yvz54I+i/z36EzojCvXmLaw85y7odEw4eRoHL9xatb9ROc/pcRiGGtcPh/5NYJR+6WQZYRewm/C+
8Kv8J3MNODI+qD4K6aZtIRs5LfK3xl/vfWsKDH7dxjGo9HWKMhaUUfC5RJqRDDIYdIZAYbxtNLGa
Byhtx0SIBrH6kJkdPSGEIw+s9CPbvVmCti4OpM/Nv0i3t4ut0xVMm3Bty/GUGzCg923KrHBnlsRA
S/FbX5xSnLg80Ryzu26E5+zulqjC38zIsrqH7cIb0eee/q7qth9OkF6pIrhSSaEZ6iRNtpm9DOWL
lWf1C/wCQC7p0k3P2nTgv3vpUzV0Lk3oafibo48P2yX5aMpIYIJMx8MI2olTYWDDwNxPaz5uhNJU
QEw/r3uFm4GxSaKjXWxNMbZLP00fjMfkHIlzvABUcKL8PSki0R8GXsL5YKVuPWwn7QU/7BKqCmA0
jZsM2PLAH1xnMyVBW3p38xIECn4Ekw8eoiT+EeJIQQYx14IggKRm5NamvvrNrsE4ZM2kTCUyAxx/
V9VFhsYiwagNtTFI8EM4yCtqseSAmopl+InBCtetPbsrGshm9EQyoxs5OD2rPsLV2OgfdVPXXyqy
naesQuSw9/pk5MtkfLXtRdu8cGIOtwKCXEcnX1SoBjmgvyX4lg8xS/R9OCEsRG/oayTMn8H5Gbnx
lG373gQQP8HN3UB5IawqzcMGn32+jk6s2kWU1LG0RHZnqyg6u4yAmXaRoYjWb4aEup0tGf+Usmru
w8KCIcBIIHqYMUvPmNen7D6cMqEY24FLiWVOZIHCyXsL6rBsDxncawJMVBS8+Nk48xbjeg22LdOr
lrKtEMGh9iKiARndL1Q0fj8HB7qq6DqxK+TFbhx37QWabv0zYszakO8skm+gJ6I4VAJSKAyPQj8r
dq58aZlr/Yo6lwAueB2yPmhGf4QRQSLAZVKH1T0+l+ATc+QAgjSIif/0rDna6cHJX9KhNqTziop9
UTsNpb/tUst/GTBncOtzPkyHQjr5J8tmhkjkSiHzMZCtF4LDQEnxxIjqF2ogSY2U2rL5AFpBCFXX
+AyaOSnD+L4eID2d69EavyRqvN8OhlT0Zyox/SXt2MpsWmu0wkOdFM6dkv6AZtsZW3sPGBzCRtOE
Lo0OU4sbwzmxEvb7+eSrXnbXivv5h+0gdN8qypWzHMFtcngY9VnIGN9008A0poMOqh+ZnQbRLrLn
4C7ztPsI70982ozCmCdNvvWRtDWdknL9NDiumRuMOBxff7egNq0dq4D4lpwuGi+3lQBy4rTQF9F4
wVU89w3hm5rAaOryUn+F4WJxPvUWUAZL+9G2RLtX08Av+Uc8mgy3KyELTPd7vDobkjrAm8DCp9Ie
M8kxS5ihP2zHDgnThr4toAQMnLo7Aa33L7i2m9+ZaxO74BOchaxgIjF7XwZ8Swc1524FjbICGyxM
5KRXM/MzXMiLn745kB5aeOj1WOMxbXmL/ajt7pQr5l+EfpAy2MiQ15dSFL8sU/y2OWKdtS0GPrN5
TrRQX6JaAPJmuiVQq5ErgCqSKORFWhOa3OSW8yiBTaAMV0ubI85OiIeUMY/FVnJwDHuY/BSqM412
dmbL5t4BGxtaWlUJCDUemSzuPRMwIZCMbMSe2gGNK5pZGfCjJABlbNRZz2NZIq4UEYN7iJ5oSq+0
Z4gP7UNUfeeuDdxbUK32vbM+25RYXLi7ptMOI1mwv/xBLIVHVkPavR6JnGVlVAFFu5MAgJI9GhPS
Pcd85o0uTI3Jx7HIyKQcsKLgiKkdBXbYRxHHU0WC2F63BaPxkBRTdllBbbJjBNxYX3u8spSRguvx
JmcuivqL6RuOVm+o3srAs6ytDnOCXCOazQfqETKqKTepvvx5KF6KZk1IyWYXqSY/kp/uHd6U+tgu
i1/cjwRTjPugRHm09RkGk+MRaQYgUcFo54Doo1UMsHTsYdsyWURMMZ7lzfqiYDrBPEywZbX0LD1G
Rl5b/qnwOwxnLzh2voWT1tTGP0dy7dSJMvNuQMcg2QMk7HN66dmgZhSDLI4VKxCzIxdmuOpz7fXn
LhHWHbMTgpnSJCCenagnovvCJk2+FFyXdpeyEoRDZOirD3SeqNjB8BnSUOsMCBDA5vmZ97a09ogc
uZT7hVPhoH07uksxU97ataw/8C1ay3ZiZgPWOss1nV005ex8F0qhrVNkXr1zeeeiTdGwkzrAybFm
zrg5enSLKDTHsEny9RTParkh753W1R5C+0Q1jO+IUoYu2i6ATF8og32HiLTUTp6hKQXdZ2pTjh20
JFRwZ5VRgBYVxBgeyFpXnjlS7DOkr5l6lldjYrP9dIVCt092fA3FbqYtO+ixNVdBlww/uDM7wUKg
4b6tUs+G8pSBuzjJGjbdGhjU39ImRM2jnSe0QzXnFum5sT/8RBLAFBlh+NDTGxdEcGyIAU7JguOW
VoeUnUNA5mcvobS3E3HCdoG+V4NOAqgRpL/aOl2NYQXj2k3TtCOneUq12rth+VSSZniD5GWOb1Ss
NOLWUGJwbNkKgIhzKoz7VlOFoFsngkE20l16rBO0cB1ckrCIOIyECjcOINzpJCENeodJLiXhD35r
72qoYSzRl8F7M3roCzYHKXmHg6hDeDxZ2Zkzf3LxFuIpvBqalv2szu3sOyRT9edEYoyz0UvRf4Ko
1eY3XQxirENip656qzmtSnjrggEyVq+uLIt94YVcEUuhrHjnFWRKbsOshsPFbKzuyQTpWSCSyYfG
1gtRFGz8SXNCEJTEA0JeTjB8Yy0n3q9pDYNXAnLi6JlVRNLRU43mHTMr54eVEJezEVnkqSPUXJtR
4BAG1hYK8eJuC0QFp9jqY4dJcpgGe9sgXtpn3JRPVYAreMPUqT9PoV/BJLOz4nVJ+rbCsEYOxFXA
wl/uw8Uhiqbhglie5tSR01ElAa89clPAxWqxbMC3DmCwS23YRe46iqCE2a1HqKyxGpKO86KX1lmP
bngfUOytAS+ts+bJJlnknpjLDA0uoZgS6z0Mu3551TGuYkJBE40fi6aeD6rxcQqTbhjgomgyPIu2
z7uxjqmLGGyXiZi4DkvJJMy0lRS8t30NFYks+YztYG0tGOzGPllHTN54Gcd+QmVR5uEh0lxm7IkU
QlvyfGgagAqtTkUrJLCYHeHSn/mPin1yUGDZIYiFoQgf3OxgV2kTVa/H9LAsFz4uHDYwmKDiIIxg
ncIWJ+DV0177u+OaerKWETp2ZUG82TrJpNW2mJV7VtGI+8zqGpKpVRURaukw6yXJXNkYWGXrdNiO
wTkw8KgndqhAiYLxynJRJm/HsCMFzOnTLLw4LLlvlrkTxED5hXOoGvKNtl5eNuERTIkttnhPscmk
YPyBUmYZ4/ceT+nRt12Pf7nK6+VFx3kK86nG1bPr0VEbhs48l9MZc633CRQo/MRBPi6bEc3CGDJ5
s2rvht4Bq0SHdqEBNg5Z88Vlxp8QlT4V+jsgNfqYkzdQ3o4FK4DzwLyUpICJnQB2Dj+5Y8TUdmBo
EvxqjsW8DtUzU/vqdaZ9rRmSL61/7lBaTo+RwAp4LpyhU0duc9sjwQv5AFLmgKF/17tsdlUK7Pfa
iSWlPLS3xD5KNorJ3QTCKtwnym/0T8GlWN1LKyRSxZ2QfpBZMDAFlKnX/F0XtiqK/ykabP+WhPFZ
cwmlcdL92//8v/9LFcwr/fi/5i+/vnfp53v1fwBvz3+SMa//2D84C+IPvDnEQ6LWU8oXHkKzf3AW
+BVqXjRYLg+LJ1D4/UdwpPMHcjcIDCgXETMTbPJPFfP6S8hx+P3UBCg1g7+CWVCrgPhf1JEAG0KG
Bm4A5AHdNKLpP4vOOjQQMdxOB4s0tUn/kKqHqGP412AL2rXViUhUf3qysYGFpzuiVB/D9E7IeB8R
T4zPeWMx35cxq/IQt4p5rpAdIuIEmD6+2Mtt0tz3HQH1VAWYxSa8w9s5ePDqz8C/jadrn6LBefrb
5/+XHsXn/0a66f9EFb3Pt/ZfP4M3ddV9VV+xqf/0BK7/0N+fQCIipSvQK9sIGYmQXB+0fzyBwR8s
LBGvuwG/Fij/Xx5B+QccaBmuokQlQ7U+0P8hpHf+gF0ZMhR2PCTCjv2XhPT8/n9/BgMecM9HLKuQ
ZROV8+dnEDCzcBFw59uCViXF5mUoWmg2FdLnhFwCLiw9/cKY04l9P8zsFuJsKFBiVkUXnwpHZN5e
zxMbsZKd7L6KA++6bZky7zOGo+luKWabfn7JnRVq5v/OZTCG25bhaXHtCvRGI76wcteIotmqTpkv
X02CKsAK/UM5dy4UxIgwNoQ1xbJp4nG4U5XKUE7NEaNk5WTzSzGhgozSZmHz0DRLcgx6xRxiWLCG
q1FLovhQKOEh7cmktpeFS3uezK+ZpfSNopvGM9z67YtUTZiCZSKKcutHEN1YuKPQ2BYlskvbdUp8
Tw5YIq5zy8YMZUnyIZT68mg9ra2jTE3xZeHUs6jNS3Ih0uANQjSTnFB2lAtR5vt6x7QJngBDMn3N
oZVfAlvr/pYrE5Ca39TJSZqCZRPZd8Im9VjEzwXV8CWlQWRVXxQkUfi5LG9zdrok6fBxv1lF5/5o
6d5JUWC6deUvExoE3dfk3HVhBhUKTc/eGYVmnZPNlLPaLlfr6yiGewSQDSoK1QwvDT242CR4R2ME
LtEa1xO1hNTiHOUvoWnCv/PeVTeTO+V38aDkB+Mv2R/LEr7LJqh7RuF1X4bmZo5L5wI3Gb/jWPTO
KSwd2FNBOD3UivyDfbVM5VnkDvpK0lo8C7MmGq6qng5NyIyd7znJrxFGpT8aR4evHjNRd99HtsQP
0WMLL9LQ4u9SdAgxSjd89HOreOUBR3zYD17EYhaCZ7G3ogo3dxu5xD91JjfmNp8qc790ZrkSrNhX
HUPN5J5yoQnOlq+d11IUDo+/68T7AhvACq9rWE3HEUwxPA4Aer2oz3ZWOzovyrOG99QO8aq3E8Hz
0M3iqd7kuGy97ezGcDE03sB1/+ibN9umWF8FI9NNnFvUgOSV0GXkdd495jGw2TGbbf6McAXFVMBo
2WtQf56ZNGKXT8neDJmsLGyuraDP79uw8jU7gonammeoVlsSodh9dsIQ1go2FE9iYrXrDtLiKFnF
hN5tgAQnI89EMR7Jhtraa5DRBpG1jUZHMBM9g8AabkKrjS8uJ9AJFkQG4r3uqnJXQ/sn2FFJfW5r
vwSvXzpZtQ0hZ1WIQ4cMBkEvb+aI/UsXSvHActZWzH4iPBNzqkoS1pPWfihTe92US2u6LmXGlCWp
bEBDokFR84y+e21WBJiDvxsD/tLd9L+0TPL/vyluT1/m488hFTg5//N6kn9wM+H0CkMIjKFwUNr/
5/UUkPIVUDnhEGG7888CyfsDTibmCtxhnh3igvjn7UQet3TUGmvsA7da662/EOGG1v/f7BzC4auW
OMcImWNUZzv84P9qQGCnn4Z+vKZxmmy4pElu7Yeidi+WH9fvsnb6H8JApQJigjl+nn7RWuKeFp25
C5DqXiOZUx9M4xe6YxDGRTInOOaX5eD2i7qmSYFhQsHu/2Rk0h51gWz4yvWZLIdo7tGut+n3SKME
kiF1oV501i1zK/PI69/cshKAB0Xfd28z07lBD6xf28WKt0R54YJ2e2alzF/3eZe2exMK6yXrYE5q
9jvnzkFfvxlTFgeLPTUP7DXUkzI0W4Dtso/aD3pGpOl4lnKpTpMGQjvO43I1sfE60UKK6yVxln3d
LuUBKWJ+XbfjjXAhHQhAWxPGYidKt4twnjg0gy2ViYSlMfV8DDJ6DwPAxHbt7EnZJLYyRdJOc/cb
Cig/e4xLuEB9VvgXU/rNkQXCgYTbAuBschGyuPPil3GuHy2cyqckdsf7nqv4UIbokjZ2PI4/KjPM
11UVILWVffcVjFqh3S/Kk7MIZODUCRt7HucPwGH2k+rL5mzN6rleqvEtj0JU0rGyjrA9duj3b9lF
uMeFyLCHqKxpQFECvoyVPe9x1CLcqq3hOWbdg7RZx9hMkRxfCMP1CDJo+9dOTpwsY4KwLuZ2vwv7
5LNvWAtkJRJvSnzg+ZB5LKzehF12IA2SITmWjeweJLQrwCyxddRRj45NqzsXIOBO1N2933ZonqG6
Jo3cjjNMTNT/5wqWw6Sa3egmjLf66TXWHNnzZG9jgCq+TB/dXKb7Kc9vmLXpSwDPd9uVS3KQikyp
2l2uugG6Bipoi7Oy0OYjEUwESIDL91U5vAxiteW1cZ9cW03LTq9rND9E65h+Jwix2Pl5cA7YOb72
fpZfOaiSrqKAT4cJNPtdryQqcy7lwWaOuYszs8vSaj82v0WDX5gZ87iRIp7OJNxFCOe2cSvbfQN8
+MhQYxegJVn1bNGl7km4JknthuBb4BZkULAGDkBiSqYRMYtNhxLnUDf4kplg+MFucJz+HmHCRnnx
kY1FSObxfEzJaNi4M4SkzJUbdqOskYdDwbRZMmNA862o5moAKiJtLmIIv4xxzqxSWSVn3RVqGgBb
csZc0PnTTTJMZFK4oJ0Fd/YwkiAjGN4tlCs7VJ4DWu38SurUuQyMTjeTZR8w8eOmlpXEji3lbVvr
23YI1AP0rW6T+81na5kXfxjrOyeAhiDQTDFSh6AAMJbPXC1737feJ23y65bl6qNZQ5+yWdo7HxqI
UIiCJqYMxLN6gLds5EBALZR5XzoFBiMJ1DGfUS8NoMzIw43vsP6RBJclb6Io7eNQOONr70korXXT
P/XCvekCDNNZYu0qXV18ZHVFJb9ZXJ0NWdU3Xjyp17xaxE4Xd10bNtA8VsV/oJKdHMfPaiY4LG5s
+epOZbNjiZheMZw4yBRVCnqrn8yy7UNl8mVnm+Q5WszO69IauC+5Jw5vE8rr1L9O01S/KqRiW6aN
n0WSPeCF6+/TlgTlUN2Qy7hqIl5rX5SbFNopKFj9FCXp7wq6rd83t+6AStxP2fR5RVGg6ItOSZFm
F1d3ikfdM2eryIfXxirLG4KQLNjjcLjE0gDOQnL8KYfQXKdxaW9YcSzfhGwR4CILzCuFF1/lSPiP
bLM57lr0CKihWRJoAJsX1iTFoc2miY17wfvUQKNXrH2OZkYVk5AGiCwJAPKaWgt6KPFXQw1J9dB/
9nYpP5ZRAYgZI7HVqpqOsRLBFcvB5Yp5bvI4+774ldZkcOGf6JxbzFvmroVRDXXiIUJJWe2LAlZi
rJabIge4HAak1VUEJfz2LOh2zhBmP2M3nQFtt+YrzEv3a+Jrg34bPjhDRnUHEe7DxWvzPusc4Isb
XfEXWfxdwR4sbuJzwFW0J8nFOZsgBrLgp7+7zkG5WjcA1jqneq27ZXhcpWKv7VwuWFeWc2LsnMG7
qB6sesDTP5N71yKY9n5akwuYCs7H2v7NfvUSlWwPxmyxSEFPotuhyT9ZBGQbBAfg9iz4dHZSoEzC
1ibeNYRrUCSWaF/TIGFxVjmrMyIlW/LARgN9qKia5rFaPEaD7QjQ8NjOMPYDa7Le5KCra8qPPNjl
uvKflQ3kboPmt4daZq0hHm5131n9ABo2r68JN7F2rcoY7om0FNWG5QFQRSTxI4noRrwgeRjvwbVy
DKRIiz96OxiDTVQN0QkDpX7FG+0+KzaRGrZxstAxFBUmu66OrPemT/vHQQjzZMmgehQ6aZ8oRQIk
Y5UHDKdvYbvFERHWaD1RSigkOO5057mgxxjyQ9rLgfe70ZK/1Mp5ZSnKI9aX9VWoJ3lJFzO983kw
Wly8pv6aF1xhDSkp3zG/ad4VaStffHJBCL2JBSck5iScAEbe59WxdsJVjl3BQ4MQ1ATEJ8nQJmEk
Cp+yjOVzZt82Jnq0cp+buI62/dqj9GHx4s1F9J2a0cP+Y53adj4W7m+A9TsLVWOnIPeny4ctGIj7
+S5JUrBneRjNbKrq6DrIe7YaGQQ2B6/CYE0l6/B0Vexa+mMtF68kneB9Gbcdw4MFZEWQsIOPEMrj
/AWfEaNc4vFFvdAfQ5JGMqQMOxGSxAlV331RTk9S0jjKG7vgOLbzKT5UkERxiC17wrDbhyFzvBfD
67TSE6fmKfOlwIumwvskrtr31PTuFqJjyP4P3Wy/wBMrsyw4Jy4acciGQPE7bQ5dOHpfnt9+zHDi
2Ev2RL+GABq13avf7syWktqr5QZl19obirS2ca5cUBdPWATIDovwT5jJO471Asg7cT78zH6l1e93
pnWr2zqEjRhn8INB96JQj9KTPTdHkuN/u1Z1TSTnUUQ+p2RYEWkhlP1KeKwgj4Ge/4pLqPoaMtRv
5cLWYRE6PmIzGUkSh071u2nzd98KzJ2AE5Xpyb2WbHAeXU3gj1IiuXfAu741ZhiuYHTXL7FXyLux
79qTV8wVnlM2Z8Du1JEWOvscqjDaD3gOSOiW8mUkpopSoGqCb1kW+J+E23hHgf+INy3euVgBE6fY
5N5wN8cXOyfzvSqP7ogzTSjvxFos3WdWUtzHtUkuSy3MaWpRg2GFie/sYOjLfbqQp+yjJNg5MRJc
lxv2XIn0oV8QcAEPCG/HBf1qgz0c/PHg1C/gE4gzr8u2J76JZCyQkkkqcUyiG8yIy4XeTQTWr3HO
T9Lq9r4TPTFgSgMMXJsY5usu7pbmSNAa2x5PBtE5KwbnO1dteyIq9op85O5i4lReFRqFaGPS+ZST
uQBTXffnpffFjyZwyi2xeNBNLHZ6BbIQD91r2bQBeq403ffAZeYtvVGLJdqNruO+JedosbM4JEMq
ci405l27V4uS0cYf/Jy3lOwktvZzzPp5fc7Teta/zJTSmMMujdOq/jmC8OP5mNOx3PHgxzuwcOmG
KspBmWUlzk60VXRV8qJVyLiMsuk8Erk3zAWQ9Y/jKn/AfvaMS2pemHH4xEHbcxUwU3blSbdNN24K
cvgYdi39j9E0sF4DCUxNeQZQjJ/29nOFMgkLeJvCj1kyBBlsY+2ID84OXh3CXvdJskp5oJw/z16M
dBEvU/44ZbI8WkHkH+JqYfE8qwY5PKJ4vvlSbAcdyK2eSTli6JjPz8Xok7cns/KO8z8+ZDGFXNsZ
e78gIr6LMN4x63YB7GUYHiCA5vW3sNrlPa+RlnSxNx6munkeGN/FbI/MuF0qCg0C3DBpZo5AVtHI
WysBuT571yAVUeLnprxVpjeXrNLFs6AN4GCiqeMCUdsSJvZ+LGL1i0+HYBsgtLuEySeCb0Ki9cp5
itr+TUvb3RVBB2Y77FOI7s6wnPsy4sgD9VPdIZkWpykB1iV1HG47k1GqSGu4OFzOl6bzliMqLHuH
RNC6GknNYym4grPawL5CuW/tEUHKc8U29ZS5CvZatq7qWECWRENoUJE6QN0atCE3iDPvtF/OJ/4v
LlTb0LQc2zF3fnjjAAWQhvURyeIHbq96gz2CZe6IV6krcQp3pIR4zMRovhraomQC2FrinrpDVyXJ
QRuRJ/0/9s5kO24k27K/8j6g8BYMMHRTd3hHp7OnRGqCRZES+sbQA/P6svqx2ohsSnIxyRU1qkEN
MjJyZYTgAAzW3HvOPphhj73tV809XnDw+fICix9sOlvccGD41nlv5hgeDLzIfTegjc1j9rgCE5w+
3JWc+BA0D96FF5nOagzA/jI+0nXbDu0TP/Q56AsLw1b5VRtib4UfpH2xU/mDGHFi9FBH0tNfiXze
eq55GtWoQZhChdA40U/TWigkOlJT0A8cGICyb5wk/zq6lXM5SuCGDWA3BLPhysuDU50hR+V4n13V
piyYgTJ3P08jGirOxdZJhwC7uBPhsVnjYzuVahWg+FiVusYgHp2A3SH8twJGl8auF+O+eSm7goAe
URwpY6/NOiWJrrDu6znXtlpQzjslrOc+iNwnJsJ0yc38Ju0CfVapVS43DdDqi15M86YySmvHqy/9
wGisfRukD0PPCZGpDWxZ4rWcFTjQIx6uirsyCLRxJUifThFjONku9PQk2Si9dxbvfICH1E52/Itq
M3vjfZzMrxhtgW9rKDcBGXc+nfrgRqFA5HE7X8wYUvXKsYLkIL2k+570Ql9bosXPy6ezMatxi/Oo
WvXGqCFY7707w6NlsK4D96Q4GLlde4rTPLu2qNqALYmJzpo6Gw08IQFW7a4GGqM+8PpybTbTKZjI
6PUsNpiqvfKU95p0rs3mB4ZinjWbUTOOsNoMH7eB50+uekQid19rJaosReM1Es0zdvVhz6GS8Wot
yDQPta/q7X6vJErSImFBGsKrQAh50VvTfC3G7Nss9Z74rd7Ztz0HUA4v+rrLaV+o+MrQ6vCw+CSc
ij/DIFTGYoe+EhNtaoorxibBtRvbwq+siQ2PLtCvt1y9b8RL3FLlxDX9LUGVuSmGeJ3MmG1QggRr
tCMFidItHm2NGrDb5+3GdaHxldl8K7riXgl1QNMA2Bhiim/iWl0rKaqtCOUl6y2ugeA+Nb5rxtDv
pI4GtqHX/B25LCEfTXBBbsw3h8SHlu26EiLbDTWLMcCge9aKhuy1rrrInZIyBTLTsBskGX/GfHCC
Ym/YARGZkny9ur1B/LKZKL8C/Jr2XYp0LRjsVS0EE05YFIeIet9atVa/gwVgodIlAyoLgmnrDdXk
20nzdUC9ct2kiACL2H3CUJqtizLZpUGHGDQNTin78X0VUNAGqwpCL28ehzzZmnVySZzVW+US7IK6
gZMq97Wbxni+IELzyRRFfZs3zgPyD5RHGSYpZph2V0AFusqoFyAQ1fadVM2BI/pikisnP5Cw4zMZ
2lv0RZiKknbadLlx69Wxw1yqie8c377Da0/ZzOfGocoAIRjN7AOcCBY9LxosgpLytOJ7CmGg0yDD
4aIsa03suUK2T9JlH+oHYfM3JVIdfHHh9SLbMoEUhKsatVcax6GfSFs/VRil6Nomj2NgXuk4Tvdu
3S2505R44AFzpLen0UdqHaHFwp2O/LW1XkITUEIaFfeVMb60JgIIOmf1KiX9kXMbAhboTAqrDlWM
GoWRsscaNRQaXaCFd4atLkLlcdzE9w8PBH5bRkUPM3yM1pHdK0KnvV2iwAot/Vmw8FzL3CU7DWh3
P/lJK5Zgt/Q4FMVXXEfJXrP1eGtbdXwpXMS8stsMzChXS/CgvoyTYo9RjuUiD7zd1Lq3bDx0hM8e
Bh/A0jneKZ8v/WKc8Eb2JQfMbnGUsQX8GbEp++FO0St+XHtFlCo9MuyJK6Yo5Ie6O10rZeIw4eNk
PxXvVIfzlKz0O4sIGnvumvUUWO0dJNeVF8PgJN7nMBs5souI/l4tLnWturULe1ebmv3TRXwo42CX
VvNzPbCdiOEZuNgpTZxd6J4489TIP+QTUVLhN89D7enMEFiN7LLqo1eHRXHVgfhhG5eIJ5Hz4Hus
zXZmrWfR97eIP45G22xlha24Jml33Y7kFkLgraIx80OnKB5kmke7UY7HJmxcFo5p2M6T+YJK6AJz
waUIvjk948oc4x9ZDoBCW0ag7ClWklAp6oo9umUV7dHqbMevXTM9zpF9O/a8LiDXG0TYbJ3yfBe0
87yJHBy5bZrQSJyLjRFsYzt/iG3vIFJafmXGuQ81F73NkTA5QL7eZD5iLfwJR0pcRpNYYtYsc0va
Un3ZdeCU3OabrvonTba+Fy60pVq9OWphwTZttgZVjiloTnI/Gir4qHIovrPOIrQid2QwzXqfYtod
Z/qhUUuSea1+1JJ4NHu8ogiN8zh77RoSDBLLXrU2PTwyRc19UofJKSan9VIow3oggi280gA496n8
quGWXJIl915/6vK526sqfIXETdqZ0sfLYWpGn2guzBNmwLYFBLfTX4pYPyIQU5yiJ8yEiIvnyr7K
c/sUYZDzonTm6aGY9wZj3hqWrT/H9Brc0aAZWQXN3iRoYNR+ECiEt3elxhvUHptB1Dsj/TnNXzr9
uS+NxabMwSrDr22mP3AMbN0qYwMJJObGnpvM71IdkV6b95Swoq9NkmmHEOkR4/ES04x40DU5E1Cm
ZW8RZCuAu5A0HKOebylnmj7IIIzPep1RwtdACJl6cDnwZcVacU8y0VWr2SRGI6s9ZQ4tTBTOj0PA
Dt2KjlEYMvd3mgaNi24hLYMnQ+ZIU5NmU85adJQpsY08/pFsV2sfdJIfShjEQ+0RTsCj6p467cny
SDeeoIdnjr3SCc5eAy5aDMqivid2KfIH17gIxXxI+RKJn05ebS3eBGl41GsDN0P/VgTllRQMSo5H
b0gDSYdTPehi/aiV4Q4gN09sTjY5BnzTszdEjZP9gyFZ6tF8Yc8WYRhoaLd4MnfdGIhjhCl3A+JB
foX5wLbAhYICKJ28kghGYDnrUOGD0t2PAWG8HKfIpZBVc2v0gJ5iOga4G7OC6q3dsnS78kdjwfqk
uiLG8dUkXHzrVHJ8TvnYOYAk63m4n0Jrb8cMQlRqGQyU9AA6ftOy4qJWXMXOcwUni+Vo63R2dxEO
0XSa6RRtcSqgm8B1FZMCPlFRoSyO5p/zXd7ddBj3Jy+5rzuUkHUR5t+g7R2TQKP2NdxB8VCoyQdW
5bp5LNg1xRP7ZqIGYXADZbsYQSn5hVtT7o+d1zGT9tpmKzHp5KEmjrKONdlYQIuD+iinYhMOhBbZ
JQUE5fAheMS/KgqzJqteXJLj5cwAtZEJ0miurWIg+mI24D13vQM6ivJfdRrnuj4SnjdTNxmYVHqq
c9CCmxMF0p+oiOu1FigmXrIjILJikLpue5LOs4jAqkmyTCKWCfcT5BXYbfODg4Nh32q52muaiIme
FOx7pHAHf4yGFs9W6Z0a1Xe0/BHnbpOCWGW6GkREKZE4jxi7rPXQ4SIEo4zcm/55vp6VHUV+DlTx
FIiSiYk1KNzoeDh3ycTRWah0whIhvJuE2vt3TVdYwHoXDLteLl5qdKqIi0v9RZbdpZbbSMeL+IB9
LvpqWC1+BI9pvh8VViWpkoMxegGuLi4xif6ePNDgBy+XkK7CxaPtuD3+ZizMXyHh6m8Re5sK3WsW
/SixHnGapCKGm7FaY4VMX61G6pdR5ugvdTzbOygyw1PpjOMXohGcdYZ8fItlObuAlu53SGotyqGx
+WxISc6hNKxdUrPR7JgIr8kdecyJt70cU6+4jRrD/t7rjaoRnXhwKDyt8rFXENuZYMhdpeC5rgoy
m09Z26ZbMTZqnQgI7dPQVU+dMxODjGB8S3UKGr6bwTluAuNUjHXt53PxEqr6Rsb0D3AYoC+ylHaI
msS5YkDA4fXoJ/DC9PJ+EbUeuzi3no1yAvQTWSHB6hg3Lrqc2EA9xWY+IWoJqUUO+gWUGnkk9my+
J+sgvrQzMbLvKIgKaEcjvHYy9sNZGdo73CYYz53a/TrIsX7rLdx56NvLbRmQETjU+rwF5yhXCG5Z
FpdoLsQrdzJ1y4NhVM1TYVjTJYbM8ljGc/BWG5ROqAEVobCpI9aSUZ0XGAkpZMsY+E01N4+tJvAs
Nlo4v3UxVH0tFsGOUql5LMcvsJG0F2dsA05GdruHS9XdNqEMfeBq9OSKmDhkcMsQGLz62ATNyBLG
5gKF6/LxKGhGCITWzRJPzx5PEb0SB/2w1w0hjyKEJjGNVsEOwcleKx7AxUy8xJ4SA9ghpy/h6FO+
vKs54W/+h+RDrnOX6u2ckD2Z915xDObGoq45L2jz0PUzKP9MMbK++ftSwQ+Jushf/y13/c/61v8H
FYMkZi08yP+sGbwq6zb6r9PL64+38iwi7J//7j+lg2gzTAn0FNyc4xmoB/+lzUBUiCbQRoUB6BL9
4IIX/Jd6dWHwAkx0LAwYqDRMFBX/kg7qSAcNCdUXTQV+M+vvaDMcDw3ib+pVaXieRALr0Azm4LcI
G3+VZpAOogx2b/iXnZJwEn2KxCWUpR9xdYWGjFQqhE8JGysW6G+iqZ6iSDvY9mC/zJo2kd1Vv1kh
Igj0YDcSXxq1HNsqydJwMIoRw9V5z2aokaCUip0biFsxkRdtqRtLOnjbaceXQxv9tAqO0Sx67C6w
5oD308fmqsx+mibEsCprgk2me/F92zrl9RwxixyaKc3vU9BauMmRLCUzUCAmFQ95212p6g3zoZ+6
+a60k+twZHsL9GolxtLYTrhzThGr7CnOC0oNkqMHtkawO8VjVtZfVD6fsP2dBFaJHVVGWlZABwl/
yGPaHF1ZmJvJwT42lqV9bVGxPjnhRGBqegCdtM7b4NDV2WMbmjCRpEFqn3w1Wx5gUNe0ufMwuW5K
hQuPikOOtJGVG2vEEvKiukuO929RLN6Uq+0rC6lkoudfnV7f8HWLB1SR5rYjjHU1FPLeFHRUwQ2u
JqJpt9k4fK3RMUzh/KDS6geWmP6S9sNDWjrPc+5cWDmVaTMx3gpU7IlAuT9O2m0RB8ey8Ai8qMNp
Rf0UQ0KeeVfU0CUujYITehX7Q/UjqCHRVT9Lvd7CRml+5EIjQnvh+s2NOs38yyLLowfTpr9qStyR
TmeBEa+Vb41G8QbyjCCZIXHuIiN7iOq7DFABfjC46S1sjvt4hHqQec2DY5gvkAagCyRUgtFFJMSX
+bloKRki81mb5VytLHeibBfXV01ttNcOtXi/n1hn45ydWIDPhJ+Kuczown1UZzbV1nRjli00SIUh
iuIqCWh6JsgLQnk4CmngrnHUxqBDudIKVJK6wkk5DtG3KWZEU+eFyzE4N6zGgEZ696i5mkvFC1UH
N4x1awbxbupAVAlA9/MSZ1lZ5d9jlHiDmJt9SogVxuQrh+pVhyByJYx+NykcYGEX7IcEdwop4lQQ
7WZd58RCdRw2dKNEQVS4PhgCWm1zAUsoBx2xNvrAfjbc5tmJNGjsbGWRwhph3e2CEee9c5s0lHAy
4tvAlGAN6Y7EkO4Y5n6tK/wdTvJgS/Ii/DQDLjfEaBtKyEKhpclnDRAH/1NuRqXdU4/ArgqikCgI
GJTIZ+jMrvGa3ljldRYFzyW+pMBDA1NA5fzapYYPLohYj5yNc2cQ6+tEV1Y03zaZnPb484LrpN5L
6ulsi2ZCdEkf9pY09bz8gS0M3AbvY+PQcjZN71vo6AhySLGzyOOO42fyAJmkQo7rvBSqBTrBZTQ/
/LQ12MrIcdrbzlTtLcsZbkz2zrsS6IKfN1BgcBbf0wzedB54CJIMi9HWsTk5P+VsnjyjDK/SZH6x
psC5iiqLjmN55aahpILJH22HtS+HcDvingl6RAuGudcTci6SnB1GN/+Fo0TGw54aDUk64KZGm0EQ
GTj+0DwgleVsO3SvCp1EJ8FFVLWFg1fhqWOtX0H/c/m76nUCZ+W7XdOuMv0HFNcLonduYLjIfTqV
1CnHFw+EEr1vYjSMXr9GEe5LoR3J2cAUTa0Hy5uF6nkgsZA2BZkNmjd+gw/NWdeYR3hgbst5muQd
wyD8gQZQupbN8NVN5stkIDS9m3USE2bOHAG1OnJQ9UUGNyfTHYUcXmuq7e0iEQTRhPGxKEl3tEfY
s1mDyimllkCLhn0hnHXPmb/pKWIN0/k25flx1MP4qiatceNY+QBJZHoWsePjYb4MM9QwkxxfvVBf
pbKkNk2eGfIKTOS5b2UU7erS2mM3v4k7TlQmUrl11fUkAfarQc3ryv4WVoKUMvTPJ8feObP2NGJJ
o7g37xWV9UhvXlyFdVT1DyP2VUibX2Hh9ZwXxuep60+U1hHZkMwahwpWt+adQmdAyy0L7YIqDUCS
RaPUFwASFNkbVlEUr6gsNKqqFJTqnPyrGcEEeXm3Dk14uBTgsZT4KXqzPQaqMHxkNK/NOJJqH34Z
wik5QaAav8WKRDfYaV8LIoVW5Rjc2P2DZoXyokPITLF+ii+Cii7GnKn2xh0izuGRvdVjL/QnLywO
IyzGJMP7CxTA2xSSpdC21TWtMP6075lFC5tK9zMGXJwozjOtDsrOMaV8Fx58i6UULIKDWCAmUL26
wVF1pGj3M6zUtNbtnkOlJy9Ivwk4RXoxieF006iov1YxDcUYVsNa06PH0GnFTtn260SXb+stAkh9
kUICbiPj8y99pGjREKaLaNLE6fqYLULKrhDapqzoRic42snhYKR5Mqq+UOVvT02QdjeWrsEAjnN1
RR5MfTdGiXYV5gg4yx75cTi4EakZyDtbewIh8JfmE2dYs8Me6DyBQICjYi/yUNE08zZfJKOVYTkH
b5GRqnk2v3uLtDRjGWFLkaJfQXeKro5GwSJFJdu5+xoCXXqplSYv8J6TIC449jfLlntcNt/usg0P
i2VHri+b88ZIsrt0DgwS1bSYcr4L4aiY1igsrX0Xt9XWi+nmrcyobH4St+lhF0d5LSljvkDjBSVA
t+iCKC+O1AROHmdzeiHZuH1LPQLAxyRXD3CSO3ievPNgpN9pT4OvaJDc6uEcbQY9R/o4DgEqQVeK
g5rI8EasuvTVaS+fdCKfj3RLaV5bSr9GyB5dhHzVzOs1bQMLFtFJR1SAQz9DWftiuSNRp6AEVkXe
wsspo2sc6N31mLhWuqmVrWIKhnV9O4yeBrm6nckg44gq5ohSTWLL4WqxLay0FPWIN8fhhcb5iOCf
mNJ3mcBJwe5hlRuSRuyndgzH6yhVL7h7CdOZ2uH7YBkarCsDDFk4LbWwwhwSP6P8e2cn1XwBwFLd
xR1buhZs8XOqDOSgzIokpcbavAvxbxydSLfpXVwhgUEC0mzNwLdZwwiC6cVIoanNX3G2rDVCqygg
H52pRglvZIei7dtH0B1YOgbfcodvSZ4dtYmjr50NB8TKyXXX5aT9tGRfdSFIysr668FiEEH3FxiZ
gVdBvywjiuVzZFxUsGZXQ40fgpRLjo3lrVOW3bHK5o3MmrvOBHCHX2HjNozbjFUCk+2wG5LsDZUH
BbbRyR6noP/SBHOHz9ekWT5HOZ0QrCbEzG7L0juWoSi2iu7jNb7UU5m7exTZjyrF1sveSt2Pw7BJ
e/vWi46DwUdI2BFZ1XCvmqLQryQoCeif1TZ3xxtFpKpe46xP2YcOga9i9vgxkXbrxtTKR4tA1ZCK
kTSmA9KqVaU7W7ix8S7Q4rshpKGK6YJGIyf8PA6+zDMQNqdq6fZOdn7hjB3Nga70bscQGYltBDuZ
6hu8sV9Mu1aXDm66VYU6JVl1xfTEoeKJRfqIvZzqb2vtDfenIvjh2jFSGn0lnJKBf/ZFK+g8EstN
q5rk33qc/NpuX2mEzxed9zCm4SX97y2CgGbjjQ08Sg0ndWxtou6vNjkSixkBcdp8Hb0iWsfsBbOG
UEvPuzFoBPs6R5q8JFvXHS6c1qFur4L4hzfgJcdYfFLtsri0X0SktEvTTU+Y8+dNt5h5k/BkNY8m
DWG6Gv1JJyGQCIALE574ei6pQhhZeu8t3GSvvZgUpwynBIIovIuMRFiyR1sKTz+yjs75MI7fqHDH
9A/no8i0BQIO3NVlGHWtV2zqOsJLndMHoXpwIXv23qxdWkhLlo94g8sYqk695NHzR2jg3cfaFtAW
7Ksm4/Jyvm6ItwWXzs/02m1oYd7B62te1pOiafz/iwf/iOBxpCkW458riF1YTu9L9MF/LiX8r/+Z
vRRv/3Volv9qfrUgvvsH/bOuIP6bTBtXuKDrPGJtzH/XFYT33ybSMJ3gEUSPkkLGv+sKtr5YEgkO
wYchfnfFWh655IYQ+NVMy8ZVa/6dwsJ59ANhQ5ybuD5VDMcTxpLU8EuAh6xhxsU9QBGjHCGRdd2w
b1r7QiU1odPSHre/PK+bf7htf01cee9ylk4ODnURG0PuWfBDayvpWl40+4knok1VwvrtF81QzZq4
aRLD+cfQ/c2s/ev1eLa/Vk305fawW3gmrk+CH+TZ9dKGaCRlZajENf4yDKI9IYLvbvSMaWdqmozD
Vzm1Bw8x7daDeLL/+H7PDDV/Xd8jcEI6/ALKSlSOfn28ad7FwkW55cM/sA8KJv66SKxs9/FVzuM0
uEuDwAT0fli88BWdX6Vma20glvONaijYzDTlFpxNtc71eNp8fKl3HqjB5RgyFiPGXb6XX2+orprE
NauJtj2RwPvW0yByW8pju15mewHrfk28CSqlQZuXfkn5yZ0uBqnzF2oYfDQMe2xS/JDfry9djCvK
om6skCwi0KcSzS7DBVqTdnxs1LHRlCqaOAnFgSo55QB10AuX0JVWhaaie0CsNMfTVKagpQlQX4c9
sho/77TwBl3o9BYHnfMKciX+bCz+Ef+0vCbKC4ZhLU+PJv3vvz3x2CsQ2cTgJ1dhY0fQwFTXhhsv
cbWbfCTPb9S1U1AEAhlwUq9sTH4HBnexJw4SoY8XxaypsE40tEiHj9/rMkR+MccvA9UgGMsRJNDY
ICLOftsYu21RkS3pa4Jd66CcaoeiEulx0K/jxsG1GKPFqpUxfpJ5886MwIUtgcEWgxuz8e8PhVzr
gg4VAejAO7qt0yKbJG2P0Il+fNP75v7j2/zjS+HesGBhvAMGIG3z7DabvBw8LR1JT40HCwZa7d2g
oOVQbvTl+uNL/fHpL5eSgkFq2YRMnX+UyMEaJRpKXmWFryNwKSn1Kv/kfpaq72+vjYsY1JaJjXNA
0Bhnhj2ghghHI4xSkMiD1SRagu5l/eYhGuEQWM9rOE/dJ1PAH29suabEaMtEoDuOufz/vywZmujI
KKoTy+/LYLghmkGdeknn2UtruiqFaB4+fpB/uQ7/uEmL6c3zHAP7/Nk3n6fdKJXNBeMcnE5WFSnH
+TD2hXRjv53S56YPx2Nnq/Y+56Pa50VjbsC7pp9M5u//EAaPQ83fxsa7jK5f7tyyhxzloiZ9OF/z
vkuoqCLxMdGt4vbJRZVfaB2R0WEDPn62RnWo0yVBG33mJ7/kz9cupI1LVNAQsATf7O8/xK6qKqJH
aPmVYr9vQ5PalRKVm0TvxuG1WlFsCz+bev+YImwuisl0aXNgYT3nZyChpBvmeJjyNDwJRDjhuKLK
h8ptQouTIOAnPYJgoOU3uPR5c04HqSW9rRnNaI2BKe/7Qek+VR94yqo+enZo+gAb2k8GzDtPhxAr
3K02PWw0bGdTSqdkYaNU0X3wwne2jeqP1Or8Lqvs57KN6xh6nRt9cs0/1iXaQ5JZ9K+HQ2Hu7EOE
lh0Gri4AU6VKHal8kGBoIYQnkSR4gE32WmoLf4ksMVxJZf7JXPNXAtrvnwiXX2YaxoQJ3uRsWSa/
MyJz1uXh6o3DY0bASdChhAkrpd9kZreNMw04MEEIiF3L3G8TWe4mHfW8bUtrY42NQQuBHns9sJCn
ZdVtbFy5AIBQwn/8Pb/7qBy6dnxAWMOs5fX98hVNU1nFWT8T30a3DfWjVl/NJe18pFyVn5bxQYXu
GtjhD7aK6fHja78zhj3pMSxYbyyXufn3azuxF8OE5DW1bdNdoY8EDjVO9UVF93gVkkG1DVkIH0ar
Mj+56z9XHt7QL1c+mzWbauqMVqHq6KgubFyT7VlX9ETMF9PLx/f43vBnkbNZD9h2crD5/R5VCSlA
zZ3uc1xuN6qu2E6McNxCIaKdZRiUKw1ygD++6Hsv9deLnt0e5h6vBf5JTISLD0HIytkXQfE66/LG
rpwFdT0pn56Mg26u+rtbCL49ghx1jlcEIAKe+P2Gu85pULvyvZdYSwF9qvrSWqAHaYHFtYDp9skg
eu9VWpLJkF0LFz7PrJyaAXomeGJf5qADnTRId0Fqf3fYsn5yfHlnxeHWltMhKa8LOuns/KIhRgOi
aOl4fvLWj9MQkVHRkxXUyHznTdSYFCqi3ej2hT9qC+rR6xyyYKhkffx+heQhns8wePENm9xS4XB6
+/0hW1LPyyIiB6R2kXVhGrHWKJ1oiRRptnHKyr3Wur7CYd3JzVzoVKMnzC3x1ETXZlrqW2m040XJ
SfnwyQ9bHsH5D4McxXtfAJ7wEH7/YdHUSYBpuGRglS8UHQNHZnVrTPT66gCuOybsAS01YE/E9kCZ
arrOXs0UWAhz2Hz8Y9779GzHkmwO2Ey74ux1GVlnAwrohT/QXdiy2YY6aFfxPpk05zbKvfA6WPLi
P77oe58ec7Etl0xZ05LLm/tlPoU9SJYfrm+f/EROFCBf9nY+nbQWfwHI3HhTWBTKu5rEO2hv6e7j
q4vlxZ8/f9joEokDG0KgEb9f3o1njiQuXwMEfvtgcDq8FLpmb+VAgUpDYLUhPopi9XJGo2NT024K
xiv+sRlljTdgGK8AcFeZfbAbWa2xCiefzE3vfa+OJfhxls3h5vwB5aldj1HYEcBaFOBmHOLVJPbv
bWO13ifBlu89DBdUi7dcjDnibO41YJw1WYorHfi89aP3Mn2dOVm7Vn05bCeYtJ8MuD/XM4N5gY2Z
w0eJMuVsqzMw+0+p7QhUelGAYx6kjV4XI7mB1NgNJU4eTdysEeGXj9/6n7MB1112BjxRj3Pb8rt+
GXPABmw1E6+BdtCI77DClOveBa/78VX+HNlcxYPIZaJ+YSN4NucYkNQxSxBL2THv37g02dae2aXr
KJPtIUjRfNDsyKl8B2/u6LqfTPN/vsvl6uz12dixpzp/lyA986Ek99b3tMhj10pyQZS64WNWsDkI
VaJ98h3/OXkYuikcyiMUcmz+8vszpTZueRie4f6XbKaVAhdq4apjl50nPvqGEBlnLPcfP+L3XiSV
x+UwQUHuDyCZGRh1niwX1Qs5nEJ2bX4D4/Nvf4FMDULn0Mi3wap5Nkw7C+5XUyA1oAyPWM4qHVR2
U4ctFDvdxzf058e+XMpZiIHLfuB8xQRxFEMA4IYAeE6+yGmmAjZu/a78+8VMFmZKUJYw+dCJVVhe
6C8fQRMih5UZAo0ezNl2yNLvUR+Efmy3FMAmms7/F3cGOgYcHRE25nla9WwHc0sEFim9CTroRnEE
NTwkLAZGg08u9c6+w9Dt5XVhyGEPeT4WAUCQXWf1hg9hP90OQdlvIhcl0ShcdB1DTrMMURy++LLy
aT2SjFRNBiR8Tc8/+So+/SnnU6pWKS9vUfY3g975vVu5a/iA+dZsgdW6WkG0QkjfhOUxfnLZKPhV
PpZrUdfWJw/lve+TsAoQlVRcqB+dDWIQ1uBVilTQFjSSvZvQxDJoSbtYpHGh4k0ineDjN/7eDMTC
Lmz+YzG9n926FgpoyBTN/Epa+iZNbGPTmABg9Cq6D1J0/R9f7r0bRPhIfDIrCeyAs/HsTukoYlDA
fjfF8cHURxjMWYCTqCturaX/DLgs+uT1vreAsYemGIqeCOf52UONbZEW1K+WhYScUg2L5oUBOmIH
66++pTnRr2gU6DubyNlPrvzuw7WdZXXBOkgD6PevV0VmJwH7GnizDGTrXT1t8kEUfheV0YaX+dk3
9d7E5LlLDQBiF/u0s5rN0I6JHDSergnmjxjnzoKvXZCU6DC2P36R5jtvkgMDOwL0rFRr3LN7MwPd
GMhR5ZtptPFUterQ6guzvY49P1doNzXsjrAJyJQW3mmqdO8SpfWj7lYAuhFfrzjjAC8NBzgzLIEw
ztFbz+g9zXlM9gMhizs9K22/N+NHPQgRWlmReDS0OTrGFbJ1q8VuWAD+2AWI7CB8ePQKGopFGpSX
Q5xEzoHk3PpIYNcMwgRcQWiKbvvxU3jngQsEu9A2SZN2jPNjWt8XRjqPDK1oyFPfrozmlipHuYlU
OH/y5Yh3H/j/udZ5QS6Nc70KI4NDCH33y9ybOqxpwH3i3FYHUpBr35ubdguGT26DAPY/BjZcFEma
HagiYjZWkB0BHtXrvu4xNgMl4Xf29ieP5J0xzyPBRWbyUCyIcr+PeQgddVpVnJUGxukF3egHOI3p
l5bmGfP7PMd//xuj9amz6HM0w/twdj3wB8SCLxs4r+uD21wf2n1DbOi27gBjSTWkn7yHd185lUkS
3tnNsOP//f60kICp1taE39QiPCVTVq01isrgNjB7fjy6/pp8fz/30IdCvrCURDl+WcvO6pfVX5PJ
oCVLmSWv8xbWeoAMIppN7Q6UDxETJWmZN+noODdeq9+RF0NWaprGZENp3lWcKWLSBao3ZfxIukac
6tFDD5M30pbrCPMqwwR0uXlRVSPBI0EZURmrWsR9eu1rI9D4NUfMEXtMjsmdiPRqsLBQBT1aXq2Y
MTSryvmC5IlkYBUF1gVEB5SrQstdUERzM9yMZKReeFkBmsjuze5eOVRL0Cln4IrZk8ttge7oOsuI
b14BPbJfrMwcQblaJgEYg1Vm5BNjrLS2kYN+F1Wj6FwAYyH+KstJ4doHWYq2ruzoTSC82Sk43l+1
yHS/ukM73FmJ0V2RcTk95aRh4hjTjXpbEdVisKa3xtecU0+G09mCtoYcrTEReiTttyFR6p4gILEd
lMG/RnawxNviVM/eFIu7tmOvtyJOdEM9aIaPK8apWLe2ifaL3MjmLbS6OFtRrw902CEk7K0bDh87
ooWJbfx4gLw3JXA20jkLuqbzZ2uGPQQELqIKKLUuDkz7SWVdvDE7JXzXTguMlI35yTXfG/+4Hvnc
ADjqXOD3MRkCJHZzi2uagGwOBSMXJWY0bZoRR9DHt/fupUwqHTZ7UbZVZws3nNbANfp2SWJgKikq
vdlFRVc+zTMv5+NLvVNiAN7NnCUounEmc86WM2NJM+qqHmW7lzq+6bXWUc8jrO2hdwkctUOHlxdg
dl219aZQbGpz8taSwt8FJoJiTcjOsFGZOR+GGdAL2Vbe7uNf+N67BvogF5UBVRBvmXd/mQtmtxkN
8gZ1Pwjz0sfbmq2pfgMvaVtM1aTSXvaJ88nm8J2KnLHIRsBloStAL3f2sodOArwEhgCQDQMTafUA
ehBwEzla9NVrvuSXrCriPB4tF4jhiuzo8JEc1/HLNOXB/fC/uTuXHceRNEu/ilCb7gZaXhIlihIw
3UDoGn6NyHCPqMrcCHR3JkmJIiVeJFGNAWYzDzHrWdVidrPsXb5JP0l/RjkjZRRTinAaMh3phSpU
hAfMjHb9L+c/ZwXytO/CJ/SRkoumf2Z0mlj/wvWoNQkVYtlhW5FZlqdkocXwJTanVDFC2m9TQCU0
XYNmuKXWrLXtXiebZvPvc7x5uF+0FrgIUE6zO6fVWsF92dXcv/voiFIR7S9ubBdFij5otcYdNVvw
BxhG9CMC9r0fljsHmcIphsrjqh4Zn7eoqD4nrTTsnPmckodTEwU+AGQIRbREmc/hAiObi7D8YkuM
DU6fseGmP0XLpD3YdqnQR2pY+/79pGmkkigV1ERxUSGmxjxTtrnYsbRRoz3yjO0KES3ExzpTp/MR
OixB6MaxPr2JS0400VMSulBpEBHoid8fbOJw112voOXE21i5NvHaIILkptdDqqG9OtNVFggt7g68
SsAGvJ/cImL3HPRlwL293rl8IJAY6khTezlCDkTILcfwOdS16dAIqCbqbXZ4movu9XbT8Mf1VTqD
eQOe7dMfXhJmyjw6nDrklFtFK2UWQWA01T0MRR8ix4hwTx9eiN0V4oHwpTU2/vUaQZ1Bx9m4w6U+
i890f4wL6bC3GkaDmQAJobc0eTI2xkzXYocAbivsGM8LBEDud+2dTjXiZj7pLfTWD/O4S2h7vgg/
dyGEu1/ulqSsYkF94XTQIo3hNIMfCy8maqRnLt+ync/xzeA2wBmKW3GHQtyUylT4vharJmxts9t2
uJ3A3uRceTZasqeXoszbBxEHEzIpD1aieKnBCNeCfoKYyjaaLofkyxCDX8IlhiRPBDNHmxUgjtQ3
UPStEwrxV832kGikfeZ1E+e5sD8B6gjAGPEW4A6FJdH0JbS4pBCGtjjh8BCgtLJZa+9Pf23Jxmvh
ofCqUSJOxVTBPO4YsKJF3gZ5Ca/T/CFINRil0IHre+t4Owaw4w8p8A4vfcq1L5PVxjvzkWXdN0kY
wCnd07paMWlMpsjx1inK9Ls1Ubnpbrsb+o0ALPp0MR+3YVUb9iBOG8y81cPSMeofT3982bYXkSVc
sxbZOyBl8raHF9RouAmROne6g+xz5XWuk8ZasA81F+N43U3fi6wA4chtd4RcD1h3YwbZxRTXcrbp
IHq49OYovOifusvN8szUlDzouBAazyrRbQypwgXs9ta7dmC3tGFKKcXQ2WnNjyHmySV1LWzIFoVv
KVK6Zy6Csk7JogCAZPsTAi5cioDygUJ1oNazoc4Jw/ldK/F3Y6qc3fcoihvXaXwuqSdaLG5zzFzu
PPyzJmFueQkgcRRUvvSIdF4P5B51hFpjC/HoAni3YzgtkV6EiLjlLCY7IM4Iqfe2D/NeaHo9mNvq
OrQ2p3dFyXXTguaJYDTgQoOolzwiD/79JAAbP4SJBRZQo5NMEIL7HC1DSBEX8Luc7q7kzcMdhli9
g19MyLgQlJkjTjVtwew7dJtwY82WOj5Sgi3Z6SXdM6vbFG0VJxu8LmGZHnBb8Fryp+mcN8/uea0h
6eP4mupZciZOPBtstk0IPBDl7QcbarRmYZ1oNYwBl0un45+5zcu2GBYZuE0mGOhF4Y13bT2K/AZj
2CFDz7kPoCfcGZ996vug7ZnBPDULHk9PcWmXIJUELoUDVYx7zZpusIV4h0tu58R3fnMD9d00BFkC
J+cQUEsKlTyayGf2Uentws0igKIggAGryrMdhG03nDenbKR5a3q58ubL0Zx6huvVNN1Nuiu3iXJE
0B1RF4qMxTSedcc7gHQwjPlQMadQczXgkRptWgbUUwYLdHpSyrY5rz0XHy8/IPS2PLrY23XbESw7
w3baBA3SoyzJWE63fapj9RE1Rr1zJ100WNx8gNZQHqBYkYBF4UJjKyDRKHglWYUuPETEBTqz5nwM
NcNyMm0tLeg1t1dz6p4/LOdBdAlRe2+wXHd9qCX0DdIkdh/rcHN5ehrKjh8pBuRwSAyJzJc8Dfpy
k/g4xcAxAS1SkQV8LPLSYSxkjk/3VLYLse8AmRrgYsCDyz3ZvQgubbB6w1XdNm6MNqTUa3sn+HeR
aINkrXEN99c5zE9ZpyB5yNUIbFa7+L7PgCi7iNG1h3WoH0YQC08QQ0Hls9nUgFEED0CUHk5/ZtmE
gnszuMoNsODFoNQWOceZH86gYbcNb7CB1m6QRIgKziPEWE93VYI5w2Ih16Y3kReBmKDglbstx9ap
wYONat5o/dSx1+57vdG7TmY2wgfLhItt0XNHDi7nBHYMbYB64xahgrQx7upJfN2eUTcPIH55ucSw
RaQG0Rp/TWw6DZwzV2+ZoYNBCQK/1+CiLxo6Mzuy5/Mopmy3jly1trJNP2mGV06I0sV0PZ9fJfpu
3W8GDlXpGhGo0xMl5qF49ADL9toGt3/bKMahqTf2Ezuw29iSKZT7MXduEjXWn7ZJtJwQXWzcNhaU
ene36StOVw/fii1IYoWkobznHUQxXH3q0bFDxVrY6NrXxra+GeI4xK/pimJFeCtgYIWkQu6qDdud
M12x06MpzEPdxpriOEdLR90V1UynpzPLPR7NZ4/gLl9E3UPxZne6HtUOW+KKAazjd81lkgBORwGr
B8eg0/VXtzDLz65W29UTGTUNC0anthOunYm308AVJlAe1huTXhTNkYNuUUPAvdv0wga1/d0G+CBv
c23zXEzszqIBAdd0Qyn9qn3mK8quBgg98DepBmi0s/DJgQOcInO4Q9qrLfLu27EDm8Co5bdXVytj
FQ4SO0K5eQsPxempKzNBAKkKkBQRQoGYk5epVU+TOUzFTB1M69dzbq7+YgpmZGsE7jAkoTpsee0v
yQLliCCAqWsdUDx4egwlNxSXk27wKDMAhP/kIThku6Zzg52yrMNg1AS//GHZNX50twv35nRP5V+r
IyzYIBEm0nxyV0R2EVefam1IZ9dgb2HmI8K8/Xnub7rjzjyIJ0aCRktjga5zSwgpb1HsOXMuygId
uPYEUxod/LyjzQpp4zqhBr49pJgDNhRkLFE7C7r9tb7ZvGf3dQeOAdcyjJH1myAmfE/ldA+0X29K
RSb0/WemRCxw4ewQMGTPdfU2sKHigxssUqfuzvGZ4RiGviFGIdxtBnXEbtF+87ED+vp6vRu3sNhG
G2Kulx70gYMlmkWDlLf1zAqVWEFgDBo8yLwhjEfslYND4MKmW4/R5KNovZtc75pcULs0qN/q9XU4
mgXNM+Cssq0HCEWkoigNoIBB7g4JaF230aKnxgWxsK5Wn1/OHKjFE2IAZya6tCvSbCLbhjJz0c6O
bCP1N1rYHoaNKZeI7nD16tCDQNdxbouJUReXVJQI5l2JST6YRH/jpeSHOFAzQbGGnGZjpEWb1fDM
zhH28lE3IiKTgV4ajcJhMmAWj7roOw1TP4UrmkAQbMWNeT8CEngZrefckjCSXjaQJ5t0W6ic9OqE
mt0EtCUclUIlEHr2M2MSRuvRmNg3Bkl1IuFF8ACK39FqKx64DtkigL8gB53WkpCBFq7GGqIgT+40
bVOB7e9uN5ThCPI+ZzLbIK54eiRlG5l4PsUYXDMcLzF5B2ugp9R7hYE4VrMlpO2L1ewWjxopNx+U
SODM9XPmfNk5pgwF/1jE5hC2lDtctvSpvtpSXLRsfGyjx4Iu8vYnu76Bzzqddck7CBXFlT7vjlxE
EW43odMbu9to/sUJN86ZY1X68VTmABjJ0hGFG33pBjAgBREbcJdApDeFYz3yVqvhKjKCMbLTiXdm
3UveTtJA3GOigEB40oWPh6nXi1forOCxQX286UB0h7o0xFLBj0QHZ0NE0Vdn+iw70BkAu0lEkO0k
fn+wwvV0HSyjYN0aNuBpu1p4/gZuXehtDHd17pXO3qXitqbMiRua00ootNAXPEn2po7syBD9Gn3U
oOqIlDDEdNxfYX/t29GwExCjhuqnNwxS7FUvWTQF4XN9HEKiOCSgbY/Qe4RMKl4uL33oBG+6bQog
UexOx0J8ekhS3uuvUeR5v3H0FFaiDZRUbS+YrPSFM/C3re7YqRurDx6llGPH9TWwKsa5IFuJYYxu
j6i+FlnSI59s1+5Ciw61D4DHhTuE+6Y31BynM1kRYEJXKSbMjCrEZZjs4jO3WdmWxRanFLVLEoL7
WV5NypZ6XXSc2gBLhYLRMog+2p06fE6Ir+OdNBqvOCJtgtkQzCE0a7QL/UHmYLhaG2YVJzJStFu2
nT5sRuA7l+ieBm6r8/70fVQ2s4f9FY5ka9nY6Q5wasqPEvSm1iESFXXnBjBOfBm1N/O7JIRAJYBq
/e50xyWeFoHLZoP/GpQhFT1eR5+RJmsAwAAfPP+5q/vdq1mKRdvdpRvkyHvz2wW7aeCuDHu8mfXO
YbrKMsWCvQ6GzZ7ARBdxyfUwrC/meA7D3SxBH28auD9OMcOvAq+3vXQgAh3EkRa/X2zhYN+0Y+09
JMor002BnRl+eNNL7KZgpTAGm03o3a3duX9mZUpHKKps8ZUI+jNN8tabIQuRtFOY9ndtUISdtf/c
2q5wlAw9mqwEAH5pdDf9aTpbgEnbauNuTO6B4urGTaR1EDVLjdntZrWE1NyGIGONoX1/egnLUjBt
5CSZPh4YISEkj7AZ1dGkoFeSK5Cu97cIqY6ChfbsQnQz3qCaOAT80f2bZ88741adMDCC396HxtQJ
z7yqZZuJgs8emf8Gl2HxHkQKsRlvBdFru4nbjvDFHFn3ObJVu6l91Uk6nUmybv+4w4IcI6tG9vD0
RJRd+YfdFwyrhaOHKeTnpKK2UfvzlCgFhS2Ez/rYlp9Pd5WBDYtXPvVB2d0Ay2SxiMJdzxo93QkA
Zs0RGNtoKZQxiL4Mw7YeXCZUr3yyu1p0g2SIj50zSyd2w3cuUR6ZD7b+VP+EN/O80Gb3PdzJK7Ca
+lBvbo2/YxcC1/Xr+h0pIFiKvA6Q+RnS5HCvw76/mcc3iNw2f4QXqTlq+tBjzwLBmKLPg8m2twa1
o9n+zZTs6BiyhO4YcpLWjU4q+kpPtNU48bRkpDU7m8Hp6cjSa8Xp6BKlptAf3McR8JW5aPvNBKwk
j1Xyg+NQ7EvhngEE2J4OIAVo3ayXiXGlLdLVLYS5y3HXWW6udy5KwBAi7j4EBlICpJcgdF8ZxjBZ
JrsvyFRqH+xk6U9anZnPMZ+lFmJV2khfG+cSK2VbhyKQprCJeMmLcEBiUZumhuIl1IwMPV04kJQ3
OvMJKY/wzNMi7oujqSJ3TFE2MEeKpOXTCvELlJ5rsmjpYg5fMKgX1HqSxd2SSH4fBh9/mFKve3t6
gUq/jxuiSQQQydhiYQZUBYtmOyFLoxteMm6t9cWXzcYwm8DFzriIZT0BuxBripbTkQ/fXBg4UHV6
CsNNfAlm/WraW2sf50brnE1Q2hN5bjKhgM0AbskTSbHLijpdLmY0oJaX2sIPRlRyTUeasamf2d+l
XXUghQUgQzymGKXdrQjXAaRjzdoB8DskzcdGhAnkOt3VGU+hZHtQo0OOlWoISsM6hedmgbBaGKI/
gkqaHV/CdmpP9CaqLkBUqb2GcX6Q1s+mukq+D/pGykF1Dj9lO4Wp7LUju+sve9qws+n2Rku77YHG
0rcQvffOhXbLooEkd8jgCTLfJmkmedkiSEYQyyOTglKlP0k7gCpdsCOjBoxit3W3FY621IOP6/UQ
cjDHX/WdruAq6DrzIaUq0QSuLILAPRs4I1QhQ15tfQxXZPfGQGzkU6DNNKDRrcBaajHRCejrJuSN
7AmCiz+dPlNllgF4GFJzpD+RdC4+d01YO/dIC6qOgvcuNRf9ZT2yb0IvtK/WU1TVNXjo+kbkzcYw
p6eTzrYxv2kjVzGYLhF/aGxm8RCew9ZttPbR7Op1gi+nh1gSaugQx+IYAurC8xQP9oETRCSrKQpt
gZVDXztqG4LbzkEB4XQvJbvnoJejg9hdQ2bYCDgdSeDUrxwHrts2/AIoxEEwerqrEguDfUPCWTBZ
sGMLpo63IdoW488DeUDWzDbm60m0SqClpRpt5EJ4BkerP/vU81FhB4+7OHM4y76Umi+So6QHCIQV
9m4jSdnXKSQIsLe7fC7CrLt2/FTfhNHk9IeW9oRZDmcU+TY4peSVa8YtMCQCxeMEdnAftIzNJEwc
Auet1mY/p9+l/H6SarwCifjLIIZmbI78GALSHxIrTD9ZUeLFUS59Ln77MXD9+CF43T863VDNynp+
SJfWv/3lKUj8WIzAdgP/kBCsg8slEYllI8qGe6oBz+Srkmda1rULQgBcauSwsx/tLzUv8O2XX9eN
C/YgRrHR2f9abB46PJih35qD05+3n8zT/+bUF+xn5/L53/6C/VN9DgD+AjbnLSmZA/jTKL0DIvky
Q29vCkSavdou0C+IuFJOLjLX4kfeBd0LQZkECJOL620tPiQ5FT+93bggvcydRWgo++FEHR6AFgx5
IM/FS/n1929rDgSqo9Lqt40LcqlEOEXA6ODbm+0LDHkB+n45F2/u7IvcSqVP15sX1LkixUAAIvsp
zACbAwcRFxFZhOznrR0AwUxXaQbanQuROoIdUv50DTEK4gQdgZd5m58uWMgqfbreuMBEIZ9DrXP2
Ix/99gVlVxnfx/5OfHv3vsj3VZqBdu+CshpQoBSxZT9c8IcXgH4BPFXcjS+v/5u7AEQxfKUZ6LQu
CM0TISWskf3IL58mHkZuCJzL/c+bmwF80YpT0OaJI9MEXJMggfjhGw83gXaBccSPKE1krt+S6SfA
rZWWH/MX0ByBCzyjkitA524ENvDr9Y9n99amoOoJgOiX0Dd3IO9c2fI3LoDwQP+532ZvafVfzNE9
S+9Xd+w7nJ9W7wLOzCaVT/LbJ7wefsHTR8Qn+9lP8hv6eNhpq259Pt5o88DppVsf4w9nQIAZs8PP
LLy1rY9DVnEKsH0oQBfw0tLnr3uBywczNmbAW90Fopql2gXYuhBYkhaTsP+RbaC6hvsDgyRx0/3l
IDzDb70Bv+G4fI2mDBzXe87iKK4VlYVbfusf5CGE49+/hA9EjIAVpuZC+qcisLLv/ddAy78/BQRd
fP4ie+UOfvE/uGQO/hg8WaZ/5t9IMZvo6B+/TE427JexHP7VSER/8qmQBp7/Jv/L964VmuETdZhZ
wOjlq+/MBdGddz+H7pN5GDDiocv/mIeWXj75YCOdbNKP6S0uNEv8nfvh1xkSIavvbDdypYFqgPWr
tUjxUrC08jayUBE5EK7NKsPcy/y9W1jFiaW6TCQFqrT9LkEUx/QK8wDaqeJE3AcJ0oQlY4ZkSNSQ
VxnzB3ES5BGDBAckp3UpCxBVZi3E0qr18ZFIK6x+hV4EKxyAZlE7KagiG+INl78k+TVmGn3j7mbP
mIWNSAETcXMKWsh6YmwD0sQOrtxR30TY6Kl2H5uxxeD27Yk9CniHw0R2BgwP5GwUq6jo7ha96mUQ
mwt5Enn8wTt0hcq1qMiGQfxoC79iEm9N2wmtR+mrWqB0+A+BFuLJJHSFk1F5EgfI4j4+sgFrd1bs
WOGRXgbp3B5vG4U4BArRSoUC6my3ZbfwV6/n+JWRA9nf//vDpeduzm/1w3dBfnukd+XoWTnxb/+o
N8izuSzNfN7FHidm9Ztr/40H9Z1vB57U6NElebBzv7HRfhBHG9OXmhVl+lUH27d8V0rbaFhZlRtN
0HZ+dvOGMjNHQbMDx3w+bPP4wfz+ef1kLZNHj+su+LnGOa0NSDAFUienjuU3Lt7QWgRPIYmtp9r5
/hTswAEWVhjI6bi2gs0yCBZBGEhvgihmrbpdBjSAcVHbm4T+1znKWxb75+RT843LMDCXVu2LFT5L
ltfJx/kbWx7O3EcsGWnHC97NqjMzstNlnDcjpkGgVyo3ukrMOODe82qTBJdCulOE5nPlDkI3DuVm
jaaCZmPHhRhfGq4ofas63AeO/cRE5FZqWdB7V215Yj7Kh1DArCs36hSegWMbPPnVuvzGDXy8EQg7
VB/r4Jf/H1u153+6XAduKJ061LuqN39tZdIA+xkVx6PEMfv+ubhxH4tWAQXj1Ud7g6EbO9LjAoO+
gnbdx1TauuSNqrd6az6bthk9mWHeVjbBKp6RWzOF9kveDiet32/cxLemZ26kO5jkSD76PKTw/fuB
ZguNKjjFtzykT0/yZhB10fu9XGWwCbcvpDF5U9mqCfyhmpaLHjXMvAqaDnbi/l0l8p4QCKKqo75z
MfHzZrK5UPFkZK3K7wWwyLyb16/e/hquo2wZmUneXDbq42DI92/kT7/8I/ELKC0ABnk/rx/2JzyT
Z+kKojiterP3VvrkWJ4nRyGI/Ctoeh93OopBklBV0LjlW7bp5Q2J9YN2Mv/j66f5nnBqaNZurMCX
DgosrAoaDxZH8T0B0K16AO+TZ1N2MFW8/A+ANPOxZfMrKOMqD/WX/xvUHoLFL/+oCZHTj+Ev/89/
cuU4rSYKTat29MAxLITy0ANV0K7p74oXNNmT6g1/hg+kcMDbCjY0kitz1zdrYzOSV7Ot4C4lzeAW
bPqMorjq4o2Iw5CJkUwCNIGqT/JPRz4IhbYKmnUXj+bjRr4xhIJg1YnYx+6Pz7dAPlRtu++GtQeM
OekSJV5fveV3j6klrZ0QVKTKCigFjMHE0UtyGknBn/rj4rAw6FCtWDUSezh+8RyRbDz8q5GSBF/f
dEJTji0KRGzVnTFIl6Fs3aowmyfmziTjEbrLfISZ1SVSylUHfBnK719Txat6GYWmJR2OporJZayr
/IuzCRBQjqoTcBWEBRMABoHqzcKPbLpScAx+verN3liPpi9HbUhFVm/3w6KwDVRcwT+QfpS9m+OE
ZlK4vPaYpFN59HszeXZr70Kz+HyeTC9+o5N+nxJ5zKczM91E7WvVPfbZd2PrORtzbbRwibUXnAZR
NVe1k79ZUVzrm/48byobvorI9I/WwpKNZFE3UXW8d0GNTfdPUU0kH/PmxJhh1cj/+HpvZEKSy6/d
J4/PLtgA90k6irCTqLiWMZQfa5fRUfJU4H5hWlMwR+8ek9ptEkk78qV1BXP0H59G96NPX0bD/1kT
m8cKmbDi/ifRLSg6MT0yjWxIOc7eNmWP9YknXGEeOAPTVDU/3mAiuBQ5BGPZuWPyx61EBkL6E67E
zzb5DW4U+bVU4Ae921nho+nO5IYVOJrvQi5v+U1TYOfyztie+WxFTr4Hs9dGwUTcpqa/kM0GUWBT
9bXpO0lx0RS8uX2QBLK/JqS+qo6VBPlj8CyvmYqAxn3o1m4wEKTnREXuCMyNjP1QESF5D9ahdi3+
5/7dp3xSxS6DIjD/4+vtg0v/mThlIcwFP4GSluWlg/uveqtX5lK+GpoqDNPrNLTTXfE6I95QfcB7
vOd1UEi1w4NYve19bKekbQUb4xpfe+4cT4mCc31jyuiUTNOw6mVxaz6ZwdERETIglVsWYKMCqBYu
QwUNm96zu5ZdIKgClTRspsUzrQKUcmct5YwJ7BrVh/vRDM0nyyt1IYQkZNUF/GjOj0wV1M4UNEzN
gbtEXkdew9PY1G/1wF3fNpdcG/kwM8NCyAdUnY4Hx3SLviaqwAoaNmfu8UwTuFXRtEv2Mm9nb2Op
GDGpDWEWFq85pEjzvl7/tH7ePVol0yFq5Ksu4RfXin1zkTeUzYeKq+4DMYJgXUMqK0yWtb/WRiDQ
gjh5OZmH3QmiBwUf8tLhdeKbkUM24a+1/P+6ZZ0amQJX1dm7XxJ58tKy+wbovArb59Z9fvas2siM
4sNJ2+cFfnv1o2+8G15m7d5x4csjvPPX2tf/uw/DHHZKYQ3I/LPRivMBRwHcSU0WKHS9//pf/yea
iz9NwhQIEiN4D4puYearxpfsV0lsTQpQIBE766WfH8GDC7K1DkJLhiVBGdZDnyrv8vUn9t7CKZjn
2z3669A1gxR/ya39AFLalLKfouZTMxR0OgzmzwET+GDOcSPdheSVQJtDFcfZxfvjAhxl1SZV4x2H
XyMW83Ti6/Bfjw5zYioDalndV9XveoMRNY80iuylKTim7/ApgcDk51FcAQqe06y4TR6rIK6p+hj0
Lc92E/kpVeA09IOIic0QKu+tcGfZwboQG9AUmHIM3izkWY+LHpPvTi31E8+mMkpaQaFEVHWuh5YI
aUmJGRUZlMuQaZBzJypAiaMoLtYMCt21qpMw2FlPjjy3KkCJY9cvToLgNqk62rEZBlaZpXSy0O8b
7ZhxaPpPkoMj2IiqDnniPlKnUki5qnD3JpD4+ZGV5kMUF1tPQf5pYoVkAOVmVcxDaFny7KpAkQ7C
AGCVdDUAxsmn5PW21/sEfzeUJqGpAuZ5SWShcDnAVVR9vJex6cmjFTw6VffulRUWNhjsEgqaxUkA
zy9nr9GIrt7yjRmvC7tBRYj+xo2dpGiaIKtefcD3XrAmHiRv4LaCOb5xuddjy8c5KeCpVGQBbpKt
RTYkCe18CsTtg3ZA/sfXn7zbwHtmTvKGsnZ1BdfabeCbxdoJBUcENzSWB6sCf/kb9d+oQ+Tz8voJ
JgWwMeW7QsXT/FFAO57z4WXLpgJr8TEI46QAjId7OO/n9dPwifhAwdmALLR6u+JEF1O75N0VNJzd
mqHrS44/uqQKml4WQJcZD2nV1+N+beLQhdKe0DQVU7yxnuXHI6OPqjzejRuT7y9u44yXqWrbn+cC
1yoZlxBwVF+5FwzbNeH550B2G1WkkL+I+nP23QDS6Hyw4mhrSkrvoNQRVS+hvKFVeDX3wDbkR1VT
UU1MONMSRf+3cvAfLVcV4NR9bpbMoUUSXB69YOlX8FhdB4htSbMNEXK7o6IY+Jf/Lc5NmWsGIyfC
DEKvqoUGFDUr57srC6L9Tlg1ZGRgCP42cq3k11DGEXHJ4SeIR+p01HAfbB4ckobl4b1ToNt3YfIo
Gx/5IX39u/iOoKWd7GNFfTN8pBQrbzQ7+fkfqvRgJ64ns52oyCSK0ZrPhWS+glMjav0pTDAXZpR/
fDYTCt70gZlihZSdGhWm9KCwO1QUNg8RlfMLbGkqLN683XImDxUwhElo+SSHDpdQhYE6SQDceUEi
l/ypKL19T6mCezhctErzP77+9F2xjwvrl8kfVbVwbs1QVLgV67FVcL3gusWRKGON88/P3AsVIPqP
BNHioPbJlV1DTQXY/R6LL65du3EcZZH3O2vtyjeIipz1vpeb5Em2GDQV9sID3ob7bD5nw38IHqGt
O1wBTUXI5gHQw35+BuzLICq7DFGzy/t9/cbfT9QXlxgvyyKMFcHdtL8VjjAzKtgw+oJUIXJqX9zQ
dksveVD81b/r8/3JHhS8Un1CJwUqFoSxqo98ADshMLm8oexRVZHDvjdlq0gzVPjI4jCPErA5RaYM
lNzyT6i6OzFhYueXf3jWQnK3UFpS0IP4gFuTHmTfWXACK4jb7Y/X/hWo/fM+l/Iv+ajF0ragLDwb
vjo0m0cv6fPfx/LfE57mVndmiovVLOHUPWX2v72k+gDmJ9nqUYG+4dq0jjJ8KsJyt9a28BajEJ5v
o6rH66Mgw7Cyu/9WWCrIAuRNZ5fP+f15HhX0EpG5P2JC1doKbqGvtHcljL0Am05dypgeX6m1TzmV
X1lID6cGZq+9X/zbOaV9+3/gAc6+v+oBPhz/y/k//Kv8TsoovaW+8t/kf3lqigFKuLtCMDCf7dfv
8UHA4yRMWcnHUQENH3m1e9Nb41yH+TDFeVFhA+A+xRYsMtKYj8m3D+7cb9zGFKo8C/bjwwFTpJn/
8fXTfMcEhyYhkrwpMRXNk0fvG4f8kataBtw1zyf0y3bn7/RiZlTe+X7/87yYpbzlKjI4BHh/Drz5
i4dzuH2QLNQIO/Y6HeKxQqDsPOnjH7fue5r1P+G6h7aFySnXzKnAX/ep1ynAElTkC/qhuZPJblQQ
WolzLD1NKqDSg8ALimSpKioERk9E3+RHSYW1OCZU+OQIptsCbaqK/PvY9Oa/mStREOeYJNTqyo/T
SXb6b3yc7gHa8zxJWyPTjRZnJk5f/56KeiteU8nhbQpxrsoNW2GSt7J/oxW4uZ/DpDhYBNfybl4/
C1/IhO7wSKSFg+n/XMt/3DNQpovxJ3wU9o4WHBzmIpAWR0VMpg/WsphgUxHqEddtUBpyVFFEPAhE
nPafry3cGN/+l7KIrYr4aZYPF/QnBJXERVzWjwpk2CAIcptM8hZ0BbnDsTtz8yOcuUwq2gT9IsiK
nl/kVjJEgvsUHlfOk8eufIu+vIXAu9KjynwVTs9L+1nxuFhsEZgnB70XZRLECM/Soqh4GPA5JaiM
Cv6r9xZIp5cdug8wPQ0Jm3v530kf0VRBinXtohZDMDpf4uyJU8E0OnBCSlDJdpc4Kk0VhRd31qY2
ML0SmIsK7M+dW6CEVoH8+WL6BCpkc0JFVuHOpLZVWkEVZ1ZM8E8WQZUCILPbyrt6vaHy0Y2fyAaV
Pi7ISSnowFwCPxGfUCIwIBSyK9uFTIw85z29eqs8UpFjeuW8ASoCWvsEy3vLA8bwr7V3EWnMCGLu
7LIhUSuKxmvUvg4S35HsFFS+qn/dQzDHNpVmDTFJFe1SZ5E3I24wTQUTyUMC9LQwWAU7828sr7vP
VY+TmCJxaeAq0DVHRqZ2vtr2fEpiIGghBM4hP7SH49ZJyxkGsmKoghIfbesqwOBSEqR2C2Y5rH1I
qHLHXiw141CsbiPJiUY7UTCE9s5LyvyBjk+JVF9Vx+fwa8TdfBouePivRy9Z0iwjobDIuEwn8Pf9
yleCIidWAN5COpsqaFs+JVGBw0ZTAcd6+OU/4TNPrcMjSSo6/+NvvdNlO+D3ifqXaSz+vvui7NtV
736jRODxz/eVZXqSb+wrzyz2yz355OF+/ft/AwAA//8=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17</xdr:col>
      <xdr:colOff>156481</xdr:colOff>
      <xdr:row>24</xdr:row>
      <xdr:rowOff>99727</xdr:rowOff>
    </xdr:from>
    <xdr:to>
      <xdr:col>20</xdr:col>
      <xdr:colOff>20319</xdr:colOff>
      <xdr:row>33</xdr:row>
      <xdr:rowOff>156483</xdr:rowOff>
    </xdr:to>
    <xdr:sp macro="" textlink="">
      <xdr:nvSpPr>
        <xdr:cNvPr id="56" name="Rectangle: Rounded Corners 55">
          <a:extLst>
            <a:ext uri="{FF2B5EF4-FFF2-40B4-BE49-F238E27FC236}">
              <a16:creationId xmlns:a16="http://schemas.microsoft.com/office/drawing/2014/main" id="{9ADB015D-F575-36A4-0C91-CC66F472D90D}"/>
            </a:ext>
          </a:extLst>
        </xdr:cNvPr>
        <xdr:cNvSpPr/>
      </xdr:nvSpPr>
      <xdr:spPr>
        <a:xfrm>
          <a:off x="10565945" y="4508441"/>
          <a:ext cx="1700803" cy="1710024"/>
        </a:xfrm>
        <a:prstGeom prst="roundRect">
          <a:avLst>
            <a:gd name="adj" fmla="val 69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179342</xdr:colOff>
      <xdr:row>0</xdr:row>
      <xdr:rowOff>91440</xdr:rowOff>
    </xdr:from>
    <xdr:to>
      <xdr:col>17</xdr:col>
      <xdr:colOff>49802</xdr:colOff>
      <xdr:row>3</xdr:row>
      <xdr:rowOff>129540</xdr:rowOff>
    </xdr:to>
    <xdr:sp macro="" textlink="">
      <xdr:nvSpPr>
        <xdr:cNvPr id="3" name="Rectangle: Rounded Corners 2">
          <a:extLst>
            <a:ext uri="{FF2B5EF4-FFF2-40B4-BE49-F238E27FC236}">
              <a16:creationId xmlns:a16="http://schemas.microsoft.com/office/drawing/2014/main" id="{1903292D-EDE6-AEC9-BA94-420B9CA2CD79}"/>
            </a:ext>
          </a:extLst>
        </xdr:cNvPr>
        <xdr:cNvSpPr/>
      </xdr:nvSpPr>
      <xdr:spPr>
        <a:xfrm>
          <a:off x="179342" y="91440"/>
          <a:ext cx="10279924" cy="58918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563880</xdr:colOff>
      <xdr:row>1</xdr:row>
      <xdr:rowOff>30480</xdr:rowOff>
    </xdr:from>
    <xdr:to>
      <xdr:col>9</xdr:col>
      <xdr:colOff>7620</xdr:colOff>
      <xdr:row>3</xdr:row>
      <xdr:rowOff>53340</xdr:rowOff>
    </xdr:to>
    <xdr:sp macro="" textlink="">
      <xdr:nvSpPr>
        <xdr:cNvPr id="4" name="TextBox 3">
          <a:extLst>
            <a:ext uri="{FF2B5EF4-FFF2-40B4-BE49-F238E27FC236}">
              <a16:creationId xmlns:a16="http://schemas.microsoft.com/office/drawing/2014/main" id="{0B79849A-01FE-8E68-2AA7-AC7814516757}"/>
            </a:ext>
          </a:extLst>
        </xdr:cNvPr>
        <xdr:cNvSpPr txBox="1"/>
      </xdr:nvSpPr>
      <xdr:spPr>
        <a:xfrm>
          <a:off x="1173480" y="213360"/>
          <a:ext cx="4320540"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a:solidFill>
                <a:schemeClr val="dk1"/>
              </a:solidFill>
              <a:effectLst/>
              <a:latin typeface="+mn-lt"/>
              <a:ea typeface="+mn-ea"/>
              <a:cs typeface="+mn-cs"/>
            </a:rPr>
            <a:t>XYZ Executive</a:t>
          </a:r>
          <a:r>
            <a:rPr lang="en-IN" sz="1600" baseline="0">
              <a:solidFill>
                <a:schemeClr val="dk1"/>
              </a:solidFill>
              <a:effectLst/>
              <a:latin typeface="+mn-lt"/>
              <a:ea typeface="+mn-ea"/>
              <a:cs typeface="+mn-cs"/>
            </a:rPr>
            <a:t> Summary &amp; Profitability Dashboard</a:t>
          </a:r>
          <a:endParaRPr lang="en-IN" sz="1600">
            <a:effectLst/>
          </a:endParaRPr>
        </a:p>
        <a:p>
          <a:endParaRPr lang="en-IN" sz="1100"/>
        </a:p>
      </xdr:txBody>
    </xdr:sp>
    <xdr:clientData/>
  </xdr:twoCellAnchor>
  <xdr:twoCellAnchor>
    <xdr:from>
      <xdr:col>2</xdr:col>
      <xdr:colOff>441961</xdr:colOff>
      <xdr:row>66</xdr:row>
      <xdr:rowOff>38100</xdr:rowOff>
    </xdr:from>
    <xdr:to>
      <xdr:col>2</xdr:col>
      <xdr:colOff>487680</xdr:colOff>
      <xdr:row>66</xdr:row>
      <xdr:rowOff>91440</xdr:rowOff>
    </xdr:to>
    <xdr:sp macro="" textlink="">
      <xdr:nvSpPr>
        <xdr:cNvPr id="7" name="TextBox 6">
          <a:extLst>
            <a:ext uri="{FF2B5EF4-FFF2-40B4-BE49-F238E27FC236}">
              <a16:creationId xmlns:a16="http://schemas.microsoft.com/office/drawing/2014/main" id="{7AD31AE6-2501-46D8-9478-68A643F46E9C}"/>
            </a:ext>
          </a:extLst>
        </xdr:cNvPr>
        <xdr:cNvSpPr txBox="1"/>
      </xdr:nvSpPr>
      <xdr:spPr>
        <a:xfrm rot="11138485">
          <a:off x="1661161" y="12108180"/>
          <a:ext cx="45719" cy="53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Aptos Narrow" panose="020B0004020202020204" pitchFamily="34" charset="0"/>
              <a:ea typeface="+mn-ea"/>
              <a:cs typeface="+mn-cs"/>
            </a:rPr>
            <a:t>  </a:t>
          </a:r>
          <a:endParaRPr lang="en-IN" sz="1400">
            <a:effectLst/>
            <a:latin typeface="Aptos Narrow" panose="020B0004020202020204" pitchFamily="34" charset="0"/>
          </a:endParaRPr>
        </a:p>
        <a:p>
          <a:endParaRPr lang="en-IN" sz="1100"/>
        </a:p>
      </xdr:txBody>
    </xdr:sp>
    <xdr:clientData/>
  </xdr:twoCellAnchor>
  <xdr:twoCellAnchor>
    <xdr:from>
      <xdr:col>3</xdr:col>
      <xdr:colOff>60961</xdr:colOff>
      <xdr:row>4</xdr:row>
      <xdr:rowOff>121920</xdr:rowOff>
    </xdr:from>
    <xdr:to>
      <xdr:col>5</xdr:col>
      <xdr:colOff>434341</xdr:colOff>
      <xdr:row>8</xdr:row>
      <xdr:rowOff>107578</xdr:rowOff>
    </xdr:to>
    <xdr:grpSp>
      <xdr:nvGrpSpPr>
        <xdr:cNvPr id="11" name="Group 10">
          <a:extLst>
            <a:ext uri="{FF2B5EF4-FFF2-40B4-BE49-F238E27FC236}">
              <a16:creationId xmlns:a16="http://schemas.microsoft.com/office/drawing/2014/main" id="{C1A1A795-B527-45BF-901B-D5284ED6D0F0}"/>
            </a:ext>
          </a:extLst>
        </xdr:cNvPr>
        <xdr:cNvGrpSpPr/>
      </xdr:nvGrpSpPr>
      <xdr:grpSpPr>
        <a:xfrm>
          <a:off x="1897925" y="856706"/>
          <a:ext cx="1598023" cy="720443"/>
          <a:chOff x="238540" y="755374"/>
          <a:chExt cx="1649897" cy="742122"/>
        </a:xfrm>
      </xdr:grpSpPr>
      <xdr:sp macro="" textlink="">
        <xdr:nvSpPr>
          <xdr:cNvPr id="12" name="Rectangle: Rounded Corners 11">
            <a:extLst>
              <a:ext uri="{FF2B5EF4-FFF2-40B4-BE49-F238E27FC236}">
                <a16:creationId xmlns:a16="http://schemas.microsoft.com/office/drawing/2014/main" id="{FDBC386E-8CC7-6F1B-2A21-4EBC89EE7232}"/>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AC33A221-F9D6-5CA2-F0BE-7E4AF478A03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C4">
        <xdr:nvSpPr>
          <xdr:cNvPr id="14" name="TextBox 13">
            <a:extLst>
              <a:ext uri="{FF2B5EF4-FFF2-40B4-BE49-F238E27FC236}">
                <a16:creationId xmlns:a16="http://schemas.microsoft.com/office/drawing/2014/main" id="{8AEA9CA5-F832-4E89-4102-A930B790ED74}"/>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141386-CA52-4C99-AE61-FD3813D179C8}" type="TxLink">
              <a:rPr lang="en-US" sz="2000" b="1" i="0" u="none" strike="noStrike">
                <a:solidFill>
                  <a:schemeClr val="accent1"/>
                </a:solidFill>
                <a:latin typeface="Aptos Narrow"/>
                <a:ea typeface="+mn-ea"/>
                <a:cs typeface="+mn-cs"/>
              </a:rPr>
              <a:pPr marL="0" indent="0" algn="ctr"/>
              <a:t>$2,96,384</a:t>
            </a:fld>
            <a:endParaRPr lang="en-IN" sz="4000" b="1" i="0" u="none" strike="noStrike">
              <a:solidFill>
                <a:schemeClr val="accent1"/>
              </a:solidFill>
              <a:latin typeface="Aptos Narrow"/>
              <a:ea typeface="+mn-ea"/>
              <a:cs typeface="+mn-cs"/>
            </a:endParaRPr>
          </a:p>
        </xdr:txBody>
      </xdr:sp>
    </xdr:grpSp>
    <xdr:clientData/>
  </xdr:twoCellAnchor>
  <xdr:twoCellAnchor>
    <xdr:from>
      <xdr:col>0</xdr:col>
      <xdr:colOff>179343</xdr:colOff>
      <xdr:row>4</xdr:row>
      <xdr:rowOff>114300</xdr:rowOff>
    </xdr:from>
    <xdr:to>
      <xdr:col>2</xdr:col>
      <xdr:colOff>468903</xdr:colOff>
      <xdr:row>8</xdr:row>
      <xdr:rowOff>99958</xdr:rowOff>
    </xdr:to>
    <xdr:grpSp>
      <xdr:nvGrpSpPr>
        <xdr:cNvPr id="15" name="Group 14">
          <a:extLst>
            <a:ext uri="{FF2B5EF4-FFF2-40B4-BE49-F238E27FC236}">
              <a16:creationId xmlns:a16="http://schemas.microsoft.com/office/drawing/2014/main" id="{C60E5BF0-408E-4D9D-A9D9-55473A192BFF}"/>
            </a:ext>
          </a:extLst>
        </xdr:cNvPr>
        <xdr:cNvGrpSpPr/>
      </xdr:nvGrpSpPr>
      <xdr:grpSpPr>
        <a:xfrm>
          <a:off x="179343" y="849086"/>
          <a:ext cx="1514203" cy="720443"/>
          <a:chOff x="238540" y="755374"/>
          <a:chExt cx="1649897" cy="742122"/>
        </a:xfrm>
      </xdr:grpSpPr>
      <xdr:sp macro="" textlink="">
        <xdr:nvSpPr>
          <xdr:cNvPr id="16" name="Rectangle: Rounded Corners 15">
            <a:extLst>
              <a:ext uri="{FF2B5EF4-FFF2-40B4-BE49-F238E27FC236}">
                <a16:creationId xmlns:a16="http://schemas.microsoft.com/office/drawing/2014/main" id="{B46CB86B-D43C-449B-A548-07ECE0439D9E}"/>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CBE6202F-8807-8C09-6720-A717E7288EF0}"/>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A4">
        <xdr:nvSpPr>
          <xdr:cNvPr id="18" name="TextBox 17">
            <a:extLst>
              <a:ext uri="{FF2B5EF4-FFF2-40B4-BE49-F238E27FC236}">
                <a16:creationId xmlns:a16="http://schemas.microsoft.com/office/drawing/2014/main" id="{26D60418-872F-F1B8-48B7-C2C727492630}"/>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569AFE-383D-4765-90A8-B6D0A2862CC4}" type="TxLink">
              <a:rPr lang="en-US" sz="2000" b="1" i="0" u="none" strike="noStrike">
                <a:solidFill>
                  <a:schemeClr val="accent1"/>
                </a:solidFill>
                <a:latin typeface="Aptos Narrow"/>
              </a:rPr>
              <a:pPr algn="ctr"/>
              <a:t>$6,45,223</a:t>
            </a:fld>
            <a:endParaRPr lang="en-IN" sz="5400" b="1">
              <a:solidFill>
                <a:schemeClr val="accent1"/>
              </a:solidFill>
            </a:endParaRPr>
          </a:p>
        </xdr:txBody>
      </xdr:sp>
    </xdr:grpSp>
    <xdr:clientData/>
  </xdr:twoCellAnchor>
  <xdr:twoCellAnchor>
    <xdr:from>
      <xdr:col>6</xdr:col>
      <xdr:colOff>7621</xdr:colOff>
      <xdr:row>4</xdr:row>
      <xdr:rowOff>129540</xdr:rowOff>
    </xdr:from>
    <xdr:to>
      <xdr:col>8</xdr:col>
      <xdr:colOff>403861</xdr:colOff>
      <xdr:row>8</xdr:row>
      <xdr:rowOff>115198</xdr:rowOff>
    </xdr:to>
    <xdr:grpSp>
      <xdr:nvGrpSpPr>
        <xdr:cNvPr id="19" name="Group 18">
          <a:extLst>
            <a:ext uri="{FF2B5EF4-FFF2-40B4-BE49-F238E27FC236}">
              <a16:creationId xmlns:a16="http://schemas.microsoft.com/office/drawing/2014/main" id="{07F4EC14-70CE-4F72-A6AA-E0C78B0F8501}"/>
            </a:ext>
          </a:extLst>
        </xdr:cNvPr>
        <xdr:cNvGrpSpPr/>
      </xdr:nvGrpSpPr>
      <xdr:grpSpPr>
        <a:xfrm>
          <a:off x="3681550" y="864326"/>
          <a:ext cx="1620882" cy="720443"/>
          <a:chOff x="238540" y="755374"/>
          <a:chExt cx="1649897" cy="742122"/>
        </a:xfrm>
      </xdr:grpSpPr>
      <xdr:sp macro="" textlink="">
        <xdr:nvSpPr>
          <xdr:cNvPr id="20" name="Rectangle: Rounded Corners 19">
            <a:extLst>
              <a:ext uri="{FF2B5EF4-FFF2-40B4-BE49-F238E27FC236}">
                <a16:creationId xmlns:a16="http://schemas.microsoft.com/office/drawing/2014/main" id="{BA6ACB37-FC5D-E4F9-DEB6-1A126C7CDF6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EBD3CD93-C7FB-0307-A318-A449C2054440}"/>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E4">
        <xdr:nvSpPr>
          <xdr:cNvPr id="22" name="TextBox 21">
            <a:extLst>
              <a:ext uri="{FF2B5EF4-FFF2-40B4-BE49-F238E27FC236}">
                <a16:creationId xmlns:a16="http://schemas.microsoft.com/office/drawing/2014/main" id="{FAB8267D-D83D-6BF4-8D8B-D09D342E8650}"/>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769579-3F50-40E7-8C10-D546843ACE99}" type="TxLink">
              <a:rPr lang="en-US" sz="2000" b="1" i="0" u="none" strike="noStrike">
                <a:solidFill>
                  <a:schemeClr val="accent1"/>
                </a:solidFill>
                <a:latin typeface="Aptos Narrow"/>
                <a:ea typeface="+mn-ea"/>
                <a:cs typeface="+mn-cs"/>
              </a:rPr>
              <a:pPr marL="0" indent="0" algn="ctr"/>
              <a:t>45.94%</a:t>
            </a:fld>
            <a:endParaRPr lang="en-IN" sz="4000" b="1" i="0" u="none" strike="noStrike">
              <a:solidFill>
                <a:schemeClr val="accent1"/>
              </a:solidFill>
              <a:latin typeface="Aptos Narrow"/>
              <a:ea typeface="+mn-ea"/>
              <a:cs typeface="+mn-cs"/>
            </a:endParaRPr>
          </a:p>
        </xdr:txBody>
      </xdr:sp>
    </xdr:grpSp>
    <xdr:clientData/>
  </xdr:twoCellAnchor>
  <xdr:twoCellAnchor>
    <xdr:from>
      <xdr:col>8</xdr:col>
      <xdr:colOff>594360</xdr:colOff>
      <xdr:row>4</xdr:row>
      <xdr:rowOff>137160</xdr:rowOff>
    </xdr:from>
    <xdr:to>
      <xdr:col>11</xdr:col>
      <xdr:colOff>365761</xdr:colOff>
      <xdr:row>8</xdr:row>
      <xdr:rowOff>129540</xdr:rowOff>
    </xdr:to>
    <xdr:grpSp>
      <xdr:nvGrpSpPr>
        <xdr:cNvPr id="23" name="Group 22">
          <a:extLst>
            <a:ext uri="{FF2B5EF4-FFF2-40B4-BE49-F238E27FC236}">
              <a16:creationId xmlns:a16="http://schemas.microsoft.com/office/drawing/2014/main" id="{40D5CEF7-B7BB-03DC-5E84-C8973361FBC1}"/>
            </a:ext>
          </a:extLst>
        </xdr:cNvPr>
        <xdr:cNvGrpSpPr/>
      </xdr:nvGrpSpPr>
      <xdr:grpSpPr>
        <a:xfrm>
          <a:off x="5492931" y="871946"/>
          <a:ext cx="1608366" cy="727165"/>
          <a:chOff x="238540" y="755374"/>
          <a:chExt cx="1649897" cy="742122"/>
        </a:xfrm>
      </xdr:grpSpPr>
      <xdr:sp macro="" textlink="">
        <xdr:nvSpPr>
          <xdr:cNvPr id="24" name="Rectangle: Rounded Corners 23">
            <a:extLst>
              <a:ext uri="{FF2B5EF4-FFF2-40B4-BE49-F238E27FC236}">
                <a16:creationId xmlns:a16="http://schemas.microsoft.com/office/drawing/2014/main" id="{2DCAA909-DE74-4803-074E-6F2ADF7830CB}"/>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D1F8963B-232E-FD0A-F27A-EE4917CE5360}"/>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a:t>
            </a:r>
            <a:r>
              <a:rPr lang="en-IN" sz="1400" baseline="0">
                <a:solidFill>
                  <a:schemeClr val="tx1">
                    <a:lumMod val="65000"/>
                    <a:lumOff val="35000"/>
                  </a:schemeClr>
                </a:solidFill>
              </a:rPr>
              <a:t> Unite Sold</a:t>
            </a:r>
            <a:endParaRPr lang="en-IN" sz="1400">
              <a:solidFill>
                <a:schemeClr val="tx1">
                  <a:lumMod val="65000"/>
                  <a:lumOff val="35000"/>
                </a:schemeClr>
              </a:solidFill>
            </a:endParaRPr>
          </a:p>
        </xdr:txBody>
      </xdr:sp>
      <xdr:sp macro="" textlink="'Pivot table'!G4">
        <xdr:nvSpPr>
          <xdr:cNvPr id="26" name="TextBox 25">
            <a:extLst>
              <a:ext uri="{FF2B5EF4-FFF2-40B4-BE49-F238E27FC236}">
                <a16:creationId xmlns:a16="http://schemas.microsoft.com/office/drawing/2014/main" id="{978391BD-8B71-BF56-B1C2-94894E7B98D8}"/>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EBA113-0A3C-4152-8E8F-8617672E0F4C}" type="TxLink">
              <a:rPr lang="en-US" sz="2000" b="1" i="0" u="none" strike="noStrike">
                <a:solidFill>
                  <a:schemeClr val="accent1"/>
                </a:solidFill>
                <a:latin typeface="Aptos Narrow"/>
                <a:ea typeface="+mn-ea"/>
                <a:cs typeface="+mn-cs"/>
              </a:rPr>
              <a:pPr marL="0" indent="0" algn="ctr"/>
              <a:t>6698</a:t>
            </a:fld>
            <a:endParaRPr lang="en-IN" sz="6600" b="1" i="0" u="none" strike="noStrike">
              <a:solidFill>
                <a:schemeClr val="accent1"/>
              </a:solidFill>
              <a:latin typeface="Aptos Narrow"/>
              <a:ea typeface="+mn-ea"/>
              <a:cs typeface="+mn-cs"/>
            </a:endParaRPr>
          </a:p>
        </xdr:txBody>
      </xdr:sp>
    </xdr:grpSp>
    <xdr:clientData/>
  </xdr:twoCellAnchor>
  <xdr:twoCellAnchor>
    <xdr:from>
      <xdr:col>11</xdr:col>
      <xdr:colOff>594361</xdr:colOff>
      <xdr:row>4</xdr:row>
      <xdr:rowOff>144780</xdr:rowOff>
    </xdr:from>
    <xdr:to>
      <xdr:col>14</xdr:col>
      <xdr:colOff>251461</xdr:colOff>
      <xdr:row>8</xdr:row>
      <xdr:rowOff>130438</xdr:rowOff>
    </xdr:to>
    <xdr:grpSp>
      <xdr:nvGrpSpPr>
        <xdr:cNvPr id="27" name="Group 26">
          <a:extLst>
            <a:ext uri="{FF2B5EF4-FFF2-40B4-BE49-F238E27FC236}">
              <a16:creationId xmlns:a16="http://schemas.microsoft.com/office/drawing/2014/main" id="{72FC996E-92E6-902F-0E40-A8B5D33AFE49}"/>
            </a:ext>
          </a:extLst>
        </xdr:cNvPr>
        <xdr:cNvGrpSpPr/>
      </xdr:nvGrpSpPr>
      <xdr:grpSpPr>
        <a:xfrm>
          <a:off x="7329897" y="879566"/>
          <a:ext cx="1494064" cy="720443"/>
          <a:chOff x="238540" y="755374"/>
          <a:chExt cx="1649897" cy="742122"/>
        </a:xfrm>
      </xdr:grpSpPr>
      <xdr:sp macro="" textlink="">
        <xdr:nvSpPr>
          <xdr:cNvPr id="28" name="Rectangle: Rounded Corners 27">
            <a:extLst>
              <a:ext uri="{FF2B5EF4-FFF2-40B4-BE49-F238E27FC236}">
                <a16:creationId xmlns:a16="http://schemas.microsoft.com/office/drawing/2014/main" id="{C8912843-0931-9A82-8E62-A84E4546B002}"/>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77134352-D2CD-321F-C75F-373AFC239360}"/>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a:t>
            </a:r>
            <a:r>
              <a:rPr lang="en-IN" sz="1400" baseline="0">
                <a:solidFill>
                  <a:schemeClr val="tx1">
                    <a:lumMod val="65000"/>
                    <a:lumOff val="35000"/>
                  </a:schemeClr>
                </a:solidFill>
              </a:rPr>
              <a:t> Orders</a:t>
            </a:r>
            <a:endParaRPr lang="en-IN" sz="1400">
              <a:solidFill>
                <a:schemeClr val="tx1">
                  <a:lumMod val="65000"/>
                  <a:lumOff val="35000"/>
                </a:schemeClr>
              </a:solidFill>
            </a:endParaRPr>
          </a:p>
        </xdr:txBody>
      </xdr:sp>
      <xdr:sp macro="" textlink="'Pivot table'!I4">
        <xdr:nvSpPr>
          <xdr:cNvPr id="30" name="TextBox 29">
            <a:extLst>
              <a:ext uri="{FF2B5EF4-FFF2-40B4-BE49-F238E27FC236}">
                <a16:creationId xmlns:a16="http://schemas.microsoft.com/office/drawing/2014/main" id="{F1ECC402-C7A5-1B51-BF61-42DAAA8310AA}"/>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D36269-0753-4768-B094-A0633ADB62FD}" type="TxLink">
              <a:rPr lang="en-US" sz="2000" b="1" i="0" u="none" strike="noStrike">
                <a:solidFill>
                  <a:schemeClr val="accent1"/>
                </a:solidFill>
                <a:latin typeface="Aptos Narrow"/>
                <a:ea typeface="+mn-ea"/>
                <a:cs typeface="+mn-cs"/>
              </a:rPr>
              <a:pPr marL="0" indent="0" algn="ctr"/>
              <a:t>2707</a:t>
            </a:fld>
            <a:endParaRPr lang="en-IN" sz="6600" b="1" i="0" u="none" strike="noStrike">
              <a:solidFill>
                <a:schemeClr val="accent1"/>
              </a:solidFill>
              <a:latin typeface="Aptos Narrow"/>
              <a:ea typeface="+mn-ea"/>
              <a:cs typeface="+mn-cs"/>
            </a:endParaRPr>
          </a:p>
        </xdr:txBody>
      </xdr:sp>
    </xdr:grpSp>
    <xdr:clientData/>
  </xdr:twoCellAnchor>
  <xdr:twoCellAnchor>
    <xdr:from>
      <xdr:col>14</xdr:col>
      <xdr:colOff>457201</xdr:colOff>
      <xdr:row>4</xdr:row>
      <xdr:rowOff>144780</xdr:rowOff>
    </xdr:from>
    <xdr:to>
      <xdr:col>17</xdr:col>
      <xdr:colOff>91440</xdr:colOff>
      <xdr:row>8</xdr:row>
      <xdr:rowOff>130438</xdr:rowOff>
    </xdr:to>
    <xdr:grpSp>
      <xdr:nvGrpSpPr>
        <xdr:cNvPr id="31" name="Group 30">
          <a:extLst>
            <a:ext uri="{FF2B5EF4-FFF2-40B4-BE49-F238E27FC236}">
              <a16:creationId xmlns:a16="http://schemas.microsoft.com/office/drawing/2014/main" id="{94D3EC5E-D78B-DBA3-C7BB-F4C99176055E}"/>
            </a:ext>
          </a:extLst>
        </xdr:cNvPr>
        <xdr:cNvGrpSpPr/>
      </xdr:nvGrpSpPr>
      <xdr:grpSpPr>
        <a:xfrm>
          <a:off x="9029701" y="879566"/>
          <a:ext cx="1471203" cy="720443"/>
          <a:chOff x="238540" y="755374"/>
          <a:chExt cx="1649897" cy="742122"/>
        </a:xfrm>
      </xdr:grpSpPr>
      <xdr:sp macro="" textlink="">
        <xdr:nvSpPr>
          <xdr:cNvPr id="32" name="Rectangle: Rounded Corners 31">
            <a:extLst>
              <a:ext uri="{FF2B5EF4-FFF2-40B4-BE49-F238E27FC236}">
                <a16:creationId xmlns:a16="http://schemas.microsoft.com/office/drawing/2014/main" id="{DB37B838-D6B5-97B6-A55E-B105305CDA2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6461D8EB-A203-004A-C749-41CAB864CA7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K4">
        <xdr:nvSpPr>
          <xdr:cNvPr id="34" name="TextBox 33">
            <a:extLst>
              <a:ext uri="{FF2B5EF4-FFF2-40B4-BE49-F238E27FC236}">
                <a16:creationId xmlns:a16="http://schemas.microsoft.com/office/drawing/2014/main" id="{F6A9AAA1-645A-5FF9-F628-109AB522E74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CCBFC9-28B9-447D-9F8B-70399A948FFB}" type="TxLink">
              <a:rPr lang="en-US" sz="2000" b="1" i="0" u="none" strike="noStrike">
                <a:solidFill>
                  <a:schemeClr val="accent1"/>
                </a:solidFill>
                <a:latin typeface="Aptos Narrow"/>
                <a:ea typeface="+mn-ea"/>
                <a:cs typeface="+mn-cs"/>
              </a:rPr>
              <a:pPr marL="0" indent="0" algn="ctr"/>
              <a:t>$3,48,839</a:t>
            </a:fld>
            <a:endParaRPr lang="en-IN" sz="6600" b="1" i="0" u="none" strike="noStrike">
              <a:solidFill>
                <a:schemeClr val="accent1"/>
              </a:solidFill>
              <a:latin typeface="Aptos Narrow"/>
              <a:ea typeface="+mn-ea"/>
              <a:cs typeface="+mn-cs"/>
            </a:endParaRPr>
          </a:p>
        </xdr:txBody>
      </xdr:sp>
    </xdr:grpSp>
    <xdr:clientData/>
  </xdr:twoCellAnchor>
  <xdr:twoCellAnchor>
    <xdr:from>
      <xdr:col>15</xdr:col>
      <xdr:colOff>297180</xdr:colOff>
      <xdr:row>1</xdr:row>
      <xdr:rowOff>30480</xdr:rowOff>
    </xdr:from>
    <xdr:to>
      <xdr:col>16</xdr:col>
      <xdr:colOff>510540</xdr:colOff>
      <xdr:row>2</xdr:row>
      <xdr:rowOff>144780</xdr:rowOff>
    </xdr:to>
    <xdr:sp macro="" textlink="">
      <xdr:nvSpPr>
        <xdr:cNvPr id="35" name="Rectangle: Rounded Corners 34">
          <a:hlinkClick xmlns:r="http://schemas.openxmlformats.org/officeDocument/2006/relationships" r:id="rId1"/>
          <a:extLst>
            <a:ext uri="{FF2B5EF4-FFF2-40B4-BE49-F238E27FC236}">
              <a16:creationId xmlns:a16="http://schemas.microsoft.com/office/drawing/2014/main" id="{C830BDDE-C649-BB8F-B884-4B0258722A5B}"/>
            </a:ext>
          </a:extLst>
        </xdr:cNvPr>
        <xdr:cNvSpPr/>
      </xdr:nvSpPr>
      <xdr:spPr>
        <a:xfrm>
          <a:off x="9441180" y="213360"/>
          <a:ext cx="822960" cy="297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 Data</a:t>
          </a:r>
        </a:p>
      </xdr:txBody>
    </xdr:sp>
    <xdr:clientData/>
  </xdr:twoCellAnchor>
  <xdr:twoCellAnchor>
    <xdr:from>
      <xdr:col>13</xdr:col>
      <xdr:colOff>228600</xdr:colOff>
      <xdr:row>1</xdr:row>
      <xdr:rowOff>30480</xdr:rowOff>
    </xdr:from>
    <xdr:to>
      <xdr:col>15</xdr:col>
      <xdr:colOff>15240</xdr:colOff>
      <xdr:row>2</xdr:row>
      <xdr:rowOff>152400</xdr:rowOff>
    </xdr:to>
    <xdr:sp macro="" textlink="">
      <xdr:nvSpPr>
        <xdr:cNvPr id="36" name="Rectangle: Rounded Corners 35">
          <a:hlinkClick xmlns:r="http://schemas.openxmlformats.org/officeDocument/2006/relationships" r:id="rId2"/>
          <a:extLst>
            <a:ext uri="{FF2B5EF4-FFF2-40B4-BE49-F238E27FC236}">
              <a16:creationId xmlns:a16="http://schemas.microsoft.com/office/drawing/2014/main" id="{2BFFE0AD-9CF6-7514-1D0F-B26397F89AB8}"/>
            </a:ext>
          </a:extLst>
        </xdr:cNvPr>
        <xdr:cNvSpPr/>
      </xdr:nvSpPr>
      <xdr:spPr>
        <a:xfrm>
          <a:off x="8153400" y="213360"/>
          <a:ext cx="1005840" cy="304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All Pivot Table</a:t>
          </a:r>
        </a:p>
      </xdr:txBody>
    </xdr:sp>
    <xdr:clientData/>
  </xdr:twoCellAnchor>
  <xdr:twoCellAnchor>
    <xdr:from>
      <xdr:col>9</xdr:col>
      <xdr:colOff>99996</xdr:colOff>
      <xdr:row>10</xdr:row>
      <xdr:rowOff>0</xdr:rowOff>
    </xdr:from>
    <xdr:to>
      <xdr:col>17</xdr:col>
      <xdr:colOff>92376</xdr:colOff>
      <xdr:row>21</xdr:row>
      <xdr:rowOff>137160</xdr:rowOff>
    </xdr:to>
    <xdr:sp macro="" textlink="">
      <xdr:nvSpPr>
        <xdr:cNvPr id="5" name="Rectangle: Rounded Corners 4">
          <a:extLst>
            <a:ext uri="{FF2B5EF4-FFF2-40B4-BE49-F238E27FC236}">
              <a16:creationId xmlns:a16="http://schemas.microsoft.com/office/drawing/2014/main" id="{1394B360-1186-701A-1D11-739E59D09DEB}"/>
            </a:ext>
          </a:extLst>
        </xdr:cNvPr>
        <xdr:cNvSpPr/>
      </xdr:nvSpPr>
      <xdr:spPr>
        <a:xfrm>
          <a:off x="5574364" y="1804737"/>
          <a:ext cx="4858486" cy="2122370"/>
        </a:xfrm>
        <a:prstGeom prst="roundRect">
          <a:avLst>
            <a:gd name="adj" fmla="val 69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186145</xdr:colOff>
      <xdr:row>10</xdr:row>
      <xdr:rowOff>22860</xdr:rowOff>
    </xdr:from>
    <xdr:to>
      <xdr:col>8</xdr:col>
      <xdr:colOff>506185</xdr:colOff>
      <xdr:row>21</xdr:row>
      <xdr:rowOff>175260</xdr:rowOff>
    </xdr:to>
    <xdr:sp macro="" textlink="">
      <xdr:nvSpPr>
        <xdr:cNvPr id="9" name="Rectangle: Rounded Corners 8">
          <a:extLst>
            <a:ext uri="{FF2B5EF4-FFF2-40B4-BE49-F238E27FC236}">
              <a16:creationId xmlns:a16="http://schemas.microsoft.com/office/drawing/2014/main" id="{B6094729-76A2-42C6-1AC6-B5A615F01E67}"/>
            </a:ext>
          </a:extLst>
        </xdr:cNvPr>
        <xdr:cNvSpPr/>
      </xdr:nvSpPr>
      <xdr:spPr>
        <a:xfrm>
          <a:off x="186145" y="1859824"/>
          <a:ext cx="5218611" cy="2173061"/>
        </a:xfrm>
        <a:prstGeom prst="roundRect">
          <a:avLst>
            <a:gd name="adj" fmla="val 69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273094</xdr:colOff>
      <xdr:row>11</xdr:row>
      <xdr:rowOff>171220</xdr:rowOff>
    </xdr:from>
    <xdr:to>
      <xdr:col>8</xdr:col>
      <xdr:colOff>456600</xdr:colOff>
      <xdr:row>21</xdr:row>
      <xdr:rowOff>105452</xdr:rowOff>
    </xdr:to>
    <xdr:graphicFrame macro="">
      <xdr:nvGraphicFramePr>
        <xdr:cNvPr id="10" name="Chart 9">
          <a:extLst>
            <a:ext uri="{FF2B5EF4-FFF2-40B4-BE49-F238E27FC236}">
              <a16:creationId xmlns:a16="http://schemas.microsoft.com/office/drawing/2014/main" id="{E85EEC57-F32F-0CB6-599A-FDDB2BBE3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457200</xdr:colOff>
      <xdr:row>11</xdr:row>
      <xdr:rowOff>159223</xdr:rowOff>
    </xdr:from>
    <xdr:to>
      <xdr:col>16</xdr:col>
      <xdr:colOff>601980</xdr:colOff>
      <xdr:row>21</xdr:row>
      <xdr:rowOff>99059</xdr:rowOff>
    </xdr:to>
    <xdr:graphicFrame macro="">
      <xdr:nvGraphicFramePr>
        <xdr:cNvPr id="37" name="Chart 36">
          <a:extLst>
            <a:ext uri="{FF2B5EF4-FFF2-40B4-BE49-F238E27FC236}">
              <a16:creationId xmlns:a16="http://schemas.microsoft.com/office/drawing/2014/main" id="{384BA30B-7C35-4EB3-8974-B88CD1877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182880</xdr:colOff>
      <xdr:row>22</xdr:row>
      <xdr:rowOff>68580</xdr:rowOff>
    </xdr:from>
    <xdr:to>
      <xdr:col>5</xdr:col>
      <xdr:colOff>243840</xdr:colOff>
      <xdr:row>34</xdr:row>
      <xdr:rowOff>22860</xdr:rowOff>
    </xdr:to>
    <xdr:sp macro="" textlink="">
      <xdr:nvSpPr>
        <xdr:cNvPr id="38" name="Rectangle: Rounded Corners 37">
          <a:extLst>
            <a:ext uri="{FF2B5EF4-FFF2-40B4-BE49-F238E27FC236}">
              <a16:creationId xmlns:a16="http://schemas.microsoft.com/office/drawing/2014/main" id="{B2E41345-613C-C370-65AE-D446FB98FCC9}"/>
            </a:ext>
          </a:extLst>
        </xdr:cNvPr>
        <xdr:cNvSpPr/>
      </xdr:nvSpPr>
      <xdr:spPr>
        <a:xfrm>
          <a:off x="182880" y="4091940"/>
          <a:ext cx="3108960" cy="2148840"/>
        </a:xfrm>
        <a:prstGeom prst="roundRect">
          <a:avLst>
            <a:gd name="adj" fmla="val 69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24</xdr:row>
      <xdr:rowOff>53474</xdr:rowOff>
    </xdr:from>
    <xdr:to>
      <xdr:col>5</xdr:col>
      <xdr:colOff>144780</xdr:colOff>
      <xdr:row>33</xdr:row>
      <xdr:rowOff>99060</xdr:rowOff>
    </xdr:to>
    <xdr:graphicFrame macro="">
      <xdr:nvGraphicFramePr>
        <xdr:cNvPr id="39" name="Chart 38">
          <a:extLst>
            <a:ext uri="{FF2B5EF4-FFF2-40B4-BE49-F238E27FC236}">
              <a16:creationId xmlns:a16="http://schemas.microsoft.com/office/drawing/2014/main" id="{DAEEB460-71D1-42D1-B276-30D8E2128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350520</xdr:colOff>
      <xdr:row>22</xdr:row>
      <xdr:rowOff>60960</xdr:rowOff>
    </xdr:from>
    <xdr:to>
      <xdr:col>10</xdr:col>
      <xdr:colOff>441960</xdr:colOff>
      <xdr:row>34</xdr:row>
      <xdr:rowOff>15240</xdr:rowOff>
    </xdr:to>
    <xdr:sp macro="" textlink="">
      <xdr:nvSpPr>
        <xdr:cNvPr id="40" name="Rectangle: Rounded Corners 39">
          <a:extLst>
            <a:ext uri="{FF2B5EF4-FFF2-40B4-BE49-F238E27FC236}">
              <a16:creationId xmlns:a16="http://schemas.microsoft.com/office/drawing/2014/main" id="{42CFE0C5-E220-606F-FB5D-8B1653DCA179}"/>
            </a:ext>
          </a:extLst>
        </xdr:cNvPr>
        <xdr:cNvSpPr/>
      </xdr:nvSpPr>
      <xdr:spPr>
        <a:xfrm>
          <a:off x="3398520" y="4084320"/>
          <a:ext cx="3139440" cy="2148840"/>
        </a:xfrm>
        <a:prstGeom prst="roundRect">
          <a:avLst>
            <a:gd name="adj" fmla="val 69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419100</xdr:colOff>
      <xdr:row>23</xdr:row>
      <xdr:rowOff>153737</xdr:rowOff>
    </xdr:from>
    <xdr:to>
      <xdr:col>10</xdr:col>
      <xdr:colOff>403860</xdr:colOff>
      <xdr:row>33</xdr:row>
      <xdr:rowOff>121920</xdr:rowOff>
    </xdr:to>
    <xdr:graphicFrame macro="">
      <xdr:nvGraphicFramePr>
        <xdr:cNvPr id="42" name="Chart 41">
          <a:extLst>
            <a:ext uri="{FF2B5EF4-FFF2-40B4-BE49-F238E27FC236}">
              <a16:creationId xmlns:a16="http://schemas.microsoft.com/office/drawing/2014/main" id="{C170A917-ACBC-456D-84FF-AD36C5E3C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541020</xdr:colOff>
      <xdr:row>22</xdr:row>
      <xdr:rowOff>60960</xdr:rowOff>
    </xdr:from>
    <xdr:to>
      <xdr:col>17</xdr:col>
      <xdr:colOff>99060</xdr:colOff>
      <xdr:row>33</xdr:row>
      <xdr:rowOff>175260</xdr:rowOff>
    </xdr:to>
    <xdr:sp macro="" textlink="">
      <xdr:nvSpPr>
        <xdr:cNvPr id="43" name="Rectangle: Rounded Corners 42">
          <a:extLst>
            <a:ext uri="{FF2B5EF4-FFF2-40B4-BE49-F238E27FC236}">
              <a16:creationId xmlns:a16="http://schemas.microsoft.com/office/drawing/2014/main" id="{0276FD7B-75CB-7B4B-B2EB-54BD91793D26}"/>
            </a:ext>
          </a:extLst>
        </xdr:cNvPr>
        <xdr:cNvSpPr/>
      </xdr:nvSpPr>
      <xdr:spPr>
        <a:xfrm>
          <a:off x="6657073" y="4031381"/>
          <a:ext cx="3839276" cy="2099511"/>
        </a:xfrm>
        <a:prstGeom prst="roundRect">
          <a:avLst>
            <a:gd name="adj" fmla="val 69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601980</xdr:colOff>
      <xdr:row>24</xdr:row>
      <xdr:rowOff>26736</xdr:rowOff>
    </xdr:from>
    <xdr:to>
      <xdr:col>17</xdr:col>
      <xdr:colOff>45720</xdr:colOff>
      <xdr:row>33</xdr:row>
      <xdr:rowOff>137159</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BC5EAD45-5F17-44B3-AB86-03749EDE5D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697980" y="4415856"/>
              <a:ext cx="3710940" cy="17563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568158</xdr:colOff>
      <xdr:row>10</xdr:row>
      <xdr:rowOff>53474</xdr:rowOff>
    </xdr:from>
    <xdr:to>
      <xdr:col>6</xdr:col>
      <xdr:colOff>46789</xdr:colOff>
      <xdr:row>11</xdr:row>
      <xdr:rowOff>127000</xdr:rowOff>
    </xdr:to>
    <xdr:sp macro="" textlink="">
      <xdr:nvSpPr>
        <xdr:cNvPr id="46" name="Rectangle: Rounded Corners 45">
          <a:extLst>
            <a:ext uri="{FF2B5EF4-FFF2-40B4-BE49-F238E27FC236}">
              <a16:creationId xmlns:a16="http://schemas.microsoft.com/office/drawing/2014/main" id="{86B47125-7B3D-60F3-2FC3-E4A3046DD651}"/>
            </a:ext>
          </a:extLst>
        </xdr:cNvPr>
        <xdr:cNvSpPr/>
      </xdr:nvSpPr>
      <xdr:spPr>
        <a:xfrm>
          <a:off x="1784684" y="1858211"/>
          <a:ext cx="1911684" cy="254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Monthly Revenue and</a:t>
          </a:r>
          <a:r>
            <a:rPr lang="en-IN" sz="1100" baseline="0"/>
            <a:t> Profit</a:t>
          </a:r>
        </a:p>
        <a:p>
          <a:pPr algn="l"/>
          <a:endParaRPr lang="en-IN" sz="1100"/>
        </a:p>
      </xdr:txBody>
    </xdr:sp>
    <xdr:clientData/>
  </xdr:twoCellAnchor>
  <xdr:twoCellAnchor>
    <xdr:from>
      <xdr:col>11</xdr:col>
      <xdr:colOff>386347</xdr:colOff>
      <xdr:row>10</xdr:row>
      <xdr:rowOff>32084</xdr:rowOff>
    </xdr:from>
    <xdr:to>
      <xdr:col>14</xdr:col>
      <xdr:colOff>394369</xdr:colOff>
      <xdr:row>11</xdr:row>
      <xdr:rowOff>127000</xdr:rowOff>
    </xdr:to>
    <xdr:sp macro="" textlink="">
      <xdr:nvSpPr>
        <xdr:cNvPr id="47" name="Rectangle: Rounded Corners 46">
          <a:extLst>
            <a:ext uri="{FF2B5EF4-FFF2-40B4-BE49-F238E27FC236}">
              <a16:creationId xmlns:a16="http://schemas.microsoft.com/office/drawing/2014/main" id="{F6B703F0-D1FA-9E0F-D3DA-E7D48B2049A7}"/>
            </a:ext>
          </a:extLst>
        </xdr:cNvPr>
        <xdr:cNvSpPr/>
      </xdr:nvSpPr>
      <xdr:spPr>
        <a:xfrm>
          <a:off x="7077242" y="1836821"/>
          <a:ext cx="1832811" cy="27539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a:t>
          </a:r>
          <a:r>
            <a:rPr lang="en-IN" sz="1100" baseline="0"/>
            <a:t> 5 Country by Revenue</a:t>
          </a:r>
          <a:endParaRPr lang="en-IN" sz="1100"/>
        </a:p>
      </xdr:txBody>
    </xdr:sp>
    <xdr:clientData/>
  </xdr:twoCellAnchor>
  <xdr:twoCellAnchor>
    <xdr:from>
      <xdr:col>1</xdr:col>
      <xdr:colOff>157749</xdr:colOff>
      <xdr:row>22</xdr:row>
      <xdr:rowOff>117642</xdr:rowOff>
    </xdr:from>
    <xdr:to>
      <xdr:col>4</xdr:col>
      <xdr:colOff>187159</xdr:colOff>
      <xdr:row>24</xdr:row>
      <xdr:rowOff>20053</xdr:rowOff>
    </xdr:to>
    <xdr:sp macro="" textlink="">
      <xdr:nvSpPr>
        <xdr:cNvPr id="48" name="Rectangle: Rounded Corners 47">
          <a:extLst>
            <a:ext uri="{FF2B5EF4-FFF2-40B4-BE49-F238E27FC236}">
              <a16:creationId xmlns:a16="http://schemas.microsoft.com/office/drawing/2014/main" id="{69FD6283-15A9-45EE-A7E3-288B12688DB0}"/>
            </a:ext>
          </a:extLst>
        </xdr:cNvPr>
        <xdr:cNvSpPr/>
      </xdr:nvSpPr>
      <xdr:spPr>
        <a:xfrm>
          <a:off x="766012" y="4088063"/>
          <a:ext cx="1854200" cy="26335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Revenue</a:t>
          </a:r>
          <a:r>
            <a:rPr lang="en-IN" sz="1100" baseline="0"/>
            <a:t> Share by Channel</a:t>
          </a:r>
          <a:endParaRPr lang="en-IN" sz="1100"/>
        </a:p>
      </xdr:txBody>
    </xdr:sp>
    <xdr:clientData/>
  </xdr:twoCellAnchor>
  <xdr:twoCellAnchor>
    <xdr:from>
      <xdr:col>6</xdr:col>
      <xdr:colOff>470569</xdr:colOff>
      <xdr:row>22</xdr:row>
      <xdr:rowOff>76200</xdr:rowOff>
    </xdr:from>
    <xdr:to>
      <xdr:col>9</xdr:col>
      <xdr:colOff>213896</xdr:colOff>
      <xdr:row>23</xdr:row>
      <xdr:rowOff>167105</xdr:rowOff>
    </xdr:to>
    <xdr:sp macro="" textlink="">
      <xdr:nvSpPr>
        <xdr:cNvPr id="49" name="Rectangle: Rounded Corners 48">
          <a:extLst>
            <a:ext uri="{FF2B5EF4-FFF2-40B4-BE49-F238E27FC236}">
              <a16:creationId xmlns:a16="http://schemas.microsoft.com/office/drawing/2014/main" id="{B1B1AB2D-9B2C-5F5C-BFAD-51BAB206FD50}"/>
            </a:ext>
          </a:extLst>
        </xdr:cNvPr>
        <xdr:cNvSpPr/>
      </xdr:nvSpPr>
      <xdr:spPr>
        <a:xfrm>
          <a:off x="4120148" y="4046621"/>
          <a:ext cx="1568116" cy="27137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Rise</a:t>
          </a:r>
          <a:r>
            <a:rPr lang="en-IN" sz="1100" baseline="0"/>
            <a:t> wise Comparison</a:t>
          </a:r>
          <a:endParaRPr lang="en-IN" sz="1100"/>
        </a:p>
      </xdr:txBody>
    </xdr:sp>
    <xdr:clientData/>
  </xdr:twoCellAnchor>
  <xdr:twoCellAnchor>
    <xdr:from>
      <xdr:col>12</xdr:col>
      <xdr:colOff>248652</xdr:colOff>
      <xdr:row>22</xdr:row>
      <xdr:rowOff>74862</xdr:rowOff>
    </xdr:from>
    <xdr:to>
      <xdr:col>15</xdr:col>
      <xdr:colOff>147053</xdr:colOff>
      <xdr:row>23</xdr:row>
      <xdr:rowOff>173789</xdr:rowOff>
    </xdr:to>
    <xdr:sp macro="" textlink="">
      <xdr:nvSpPr>
        <xdr:cNvPr id="50" name="Rectangle: Rounded Corners 49">
          <a:extLst>
            <a:ext uri="{FF2B5EF4-FFF2-40B4-BE49-F238E27FC236}">
              <a16:creationId xmlns:a16="http://schemas.microsoft.com/office/drawing/2014/main" id="{4B3A0529-8F08-0859-5314-8F7860E64797}"/>
            </a:ext>
          </a:extLst>
        </xdr:cNvPr>
        <xdr:cNvSpPr/>
      </xdr:nvSpPr>
      <xdr:spPr>
        <a:xfrm>
          <a:off x="7547810" y="4045283"/>
          <a:ext cx="1723190" cy="279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Country</a:t>
          </a:r>
          <a:r>
            <a:rPr lang="en-IN" sz="1100" baseline="0"/>
            <a:t> wise Map Chart</a:t>
          </a:r>
          <a:endParaRPr lang="en-IN" sz="1100"/>
        </a:p>
      </xdr:txBody>
    </xdr:sp>
    <xdr:clientData/>
  </xdr:twoCellAnchor>
  <xdr:twoCellAnchor>
    <xdr:from>
      <xdr:col>17</xdr:col>
      <xdr:colOff>143577</xdr:colOff>
      <xdr:row>0</xdr:row>
      <xdr:rowOff>79406</xdr:rowOff>
    </xdr:from>
    <xdr:to>
      <xdr:col>20</xdr:col>
      <xdr:colOff>10160</xdr:colOff>
      <xdr:row>24</xdr:row>
      <xdr:rowOff>81280</xdr:rowOff>
    </xdr:to>
    <xdr:sp macro="" textlink="">
      <xdr:nvSpPr>
        <xdr:cNvPr id="52" name="Rectangle: Rounded Corners 51">
          <a:extLst>
            <a:ext uri="{FF2B5EF4-FFF2-40B4-BE49-F238E27FC236}">
              <a16:creationId xmlns:a16="http://schemas.microsoft.com/office/drawing/2014/main" id="{21E745EA-C283-B9D3-9CBD-A269B0F6145B}"/>
            </a:ext>
          </a:extLst>
        </xdr:cNvPr>
        <xdr:cNvSpPr/>
      </xdr:nvSpPr>
      <xdr:spPr>
        <a:xfrm>
          <a:off x="10506777" y="79406"/>
          <a:ext cx="1695383" cy="4390994"/>
        </a:xfrm>
        <a:prstGeom prst="roundRect">
          <a:avLst>
            <a:gd name="adj" fmla="val 69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210286</xdr:colOff>
      <xdr:row>0</xdr:row>
      <xdr:rowOff>152400</xdr:rowOff>
    </xdr:from>
    <xdr:to>
      <xdr:col>19</xdr:col>
      <xdr:colOff>548640</xdr:colOff>
      <xdr:row>10</xdr:row>
      <xdr:rowOff>172720</xdr:rowOff>
    </xdr:to>
    <mc:AlternateContent xmlns:mc="http://schemas.openxmlformats.org/markup-compatibility/2006" xmlns:a14="http://schemas.microsoft.com/office/drawing/2010/main">
      <mc:Choice Requires="a14">
        <xdr:graphicFrame macro="">
          <xdr:nvGraphicFramePr>
            <xdr:cNvPr id="53" name="Product Category">
              <a:extLst>
                <a:ext uri="{FF2B5EF4-FFF2-40B4-BE49-F238E27FC236}">
                  <a16:creationId xmlns:a16="http://schemas.microsoft.com/office/drawing/2014/main" id="{D456E030-24B1-FAA8-F132-8376AB3144F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619750" y="152400"/>
              <a:ext cx="1562997" cy="1857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187960</xdr:colOff>
      <xdr:row>11</xdr:row>
      <xdr:rowOff>58420</xdr:rowOff>
    </xdr:from>
    <xdr:to>
      <xdr:col>19</xdr:col>
      <xdr:colOff>568960</xdr:colOff>
      <xdr:row>23</xdr:row>
      <xdr:rowOff>182879</xdr:rowOff>
    </xdr:to>
    <mc:AlternateContent xmlns:mc="http://schemas.openxmlformats.org/markup-compatibility/2006" xmlns:a14="http://schemas.microsoft.com/office/drawing/2010/main">
      <mc:Choice Requires="a14">
        <xdr:graphicFrame macro="">
          <xdr:nvGraphicFramePr>
            <xdr:cNvPr id="54" name="Country">
              <a:extLst>
                <a:ext uri="{FF2B5EF4-FFF2-40B4-BE49-F238E27FC236}">
                  <a16:creationId xmlns:a16="http://schemas.microsoft.com/office/drawing/2014/main" id="{81F2DAE7-D83E-1716-BFEF-C85D8B51F18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597424" y="2079081"/>
              <a:ext cx="1605643" cy="2328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213360</xdr:colOff>
      <xdr:row>24</xdr:row>
      <xdr:rowOff>172720</xdr:rowOff>
    </xdr:from>
    <xdr:to>
      <xdr:col>19</xdr:col>
      <xdr:colOff>579120</xdr:colOff>
      <xdr:row>33</xdr:row>
      <xdr:rowOff>81280</xdr:rowOff>
    </xdr:to>
    <mc:AlternateContent xmlns:mc="http://schemas.openxmlformats.org/markup-compatibility/2006" xmlns:a14="http://schemas.microsoft.com/office/drawing/2010/main">
      <mc:Choice Requires="a14">
        <xdr:graphicFrame macro="">
          <xdr:nvGraphicFramePr>
            <xdr:cNvPr id="55" name="Quarter">
              <a:extLst>
                <a:ext uri="{FF2B5EF4-FFF2-40B4-BE49-F238E27FC236}">
                  <a16:creationId xmlns:a16="http://schemas.microsoft.com/office/drawing/2014/main" id="{4B7B9776-A2AF-6824-EE66-B28C5D75A97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622824" y="4581434"/>
              <a:ext cx="1590403" cy="1561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SIngh Yadav" refreshedDate="46309.726665972223" createdVersion="8" refreshedVersion="8" minRefreshableVersion="3" recordCount="2707" xr:uid="{09352D9F-8DA0-4828-A099-A2DAAA476AB7}">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 numFmtId="0">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 numFmtId="166">
      <sharedItems count="4">
        <s v="Q1"/>
        <s v="Q2"/>
        <s v="Q3"/>
        <s v="Q4"/>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82166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Q1"/>
    <n v="1"/>
    <x v="0"/>
    <x v="0"/>
    <x v="0"/>
    <x v="0"/>
    <s v="Returning"/>
    <x v="0"/>
    <s v="Commuter Helmet"/>
    <n v="2"/>
    <n v="82.06"/>
    <n v="0"/>
    <n v="42.94"/>
    <n v="164.12"/>
    <n v="85.88"/>
    <n v="78.240000000000009"/>
    <n v="0.476724348038021"/>
    <n v="2026"/>
    <x v="0"/>
    <n v="1"/>
    <s v="Jan"/>
  </r>
  <r>
    <n v="4836"/>
    <d v="2026-01-02T00:00:00"/>
    <n v="2026"/>
    <s v="Q1"/>
    <n v="1"/>
    <x v="0"/>
    <x v="1"/>
    <x v="1"/>
    <x v="1"/>
    <s v="Returning"/>
    <x v="1"/>
    <s v="Hiking Daypack 20L"/>
    <n v="4"/>
    <n v="94.18"/>
    <n v="0.15"/>
    <n v="45.03"/>
    <n v="320.21199999999999"/>
    <n v="180.12"/>
    <n v="140.09199999999998"/>
    <n v="0.43749765780170635"/>
    <n v="2026"/>
    <x v="0"/>
    <n v="1"/>
    <s v="Jan"/>
  </r>
  <r>
    <n v="163"/>
    <d v="2026-01-03T00:00:00"/>
    <n v="2026"/>
    <s v="Q1"/>
    <n v="1"/>
    <x v="0"/>
    <x v="2"/>
    <x v="2"/>
    <x v="0"/>
    <s v="New"/>
    <x v="2"/>
    <s v="Insulated Bottle"/>
    <n v="2"/>
    <n v="36.72"/>
    <n v="0.05"/>
    <n v="13.76"/>
    <n v="69.768000000000001"/>
    <n v="27.52"/>
    <n v="42.248000000000005"/>
    <n v="0.60554982226808862"/>
    <n v="2026"/>
    <x v="0"/>
    <n v="1"/>
    <s v="Jan"/>
  </r>
  <r>
    <n v="542"/>
    <d v="2026-01-03T00:00:00"/>
    <n v="2026"/>
    <s v="Q1"/>
    <n v="1"/>
    <x v="0"/>
    <x v="0"/>
    <x v="0"/>
    <x v="1"/>
    <s v="Business"/>
    <x v="1"/>
    <s v="Trail Boots"/>
    <n v="4"/>
    <n v="143.66999999999999"/>
    <n v="0.1"/>
    <n v="81.22"/>
    <n v="517.21199999999999"/>
    <n v="324.88"/>
    <n v="192.33199999999999"/>
    <n v="0.37186298848441257"/>
    <n v="2026"/>
    <x v="0"/>
    <n v="1"/>
    <s v="Jan"/>
  </r>
  <r>
    <n v="2002"/>
    <d v="2026-01-03T00:00:00"/>
    <n v="2026"/>
    <s v="Q1"/>
    <n v="1"/>
    <x v="0"/>
    <x v="0"/>
    <x v="0"/>
    <x v="1"/>
    <s v="Business"/>
    <x v="2"/>
    <s v="Insulated Bottle"/>
    <n v="3"/>
    <n v="36.53"/>
    <n v="0.15"/>
    <n v="13.67"/>
    <n v="93.151499999999999"/>
    <n v="41.01"/>
    <n v="52.141500000000001"/>
    <n v="0.55974944042769037"/>
    <n v="2026"/>
    <x v="0"/>
    <n v="1"/>
    <s v="Jan"/>
  </r>
  <r>
    <n v="2005"/>
    <d v="2026-01-03T00:00:00"/>
    <n v="2026"/>
    <s v="Q1"/>
    <n v="1"/>
    <x v="0"/>
    <x v="2"/>
    <x v="3"/>
    <x v="2"/>
    <s v="New"/>
    <x v="2"/>
    <s v="Insulated Bottle"/>
    <n v="1"/>
    <n v="35.340000000000003"/>
    <n v="0"/>
    <n v="13.37"/>
    <n v="35.340000000000003"/>
    <n v="13.37"/>
    <n v="21.970000000000006"/>
    <n v="0.62167515563101317"/>
    <n v="2026"/>
    <x v="0"/>
    <n v="1"/>
    <s v="Jan"/>
  </r>
  <r>
    <n v="2937"/>
    <d v="2026-01-03T00:00:00"/>
    <n v="2026"/>
    <s v="Q1"/>
    <n v="1"/>
    <x v="0"/>
    <x v="3"/>
    <x v="4"/>
    <x v="1"/>
    <s v="Returning"/>
    <x v="0"/>
    <s v="Trail Bike Light"/>
    <n v="8"/>
    <n v="49.6"/>
    <n v="0.1"/>
    <n v="23.05"/>
    <n v="357.12"/>
    <n v="184.4"/>
    <n v="172.72"/>
    <n v="0.4836469534050179"/>
    <n v="2026"/>
    <x v="0"/>
    <n v="1"/>
    <s v="Jan"/>
  </r>
  <r>
    <n v="3326"/>
    <d v="2026-01-03T00:00:00"/>
    <n v="2026"/>
    <s v="Q1"/>
    <n v="1"/>
    <x v="0"/>
    <x v="0"/>
    <x v="0"/>
    <x v="2"/>
    <s v="New"/>
    <x v="3"/>
    <s v="Alpine Tent 4P"/>
    <n v="2"/>
    <n v="347.51"/>
    <n v="0"/>
    <n v="190.16"/>
    <n v="695.02"/>
    <n v="380.32"/>
    <n v="314.7"/>
    <n v="0.4527927253891974"/>
    <n v="2026"/>
    <x v="0"/>
    <n v="1"/>
    <s v="Jan"/>
  </r>
  <r>
    <n v="3863"/>
    <d v="2026-01-03T00:00:00"/>
    <n v="2026"/>
    <s v="Q1"/>
    <n v="1"/>
    <x v="0"/>
    <x v="2"/>
    <x v="5"/>
    <x v="1"/>
    <s v="Returning"/>
    <x v="0"/>
    <s v="Compact Repair Kit"/>
    <n v="12"/>
    <n v="41.22"/>
    <n v="0.1"/>
    <n v="16.64"/>
    <n v="445.17599999999999"/>
    <n v="199.68"/>
    <n v="245.49599999999998"/>
    <n v="0.55145829963879456"/>
    <n v="2026"/>
    <x v="0"/>
    <n v="1"/>
    <s v="Jan"/>
  </r>
  <r>
    <n v="4910"/>
    <d v="2026-01-03T00:00:00"/>
    <n v="2026"/>
    <s v="Q1"/>
    <n v="1"/>
    <x v="0"/>
    <x v="2"/>
    <x v="3"/>
    <x v="2"/>
    <s v="Business"/>
    <x v="3"/>
    <s v="Alpine Tent 4P"/>
    <n v="1"/>
    <n v="332.18"/>
    <n v="0"/>
    <n v="195.33"/>
    <n v="332.18"/>
    <n v="195.33"/>
    <n v="136.85"/>
    <n v="0.41197543500511768"/>
    <n v="2026"/>
    <x v="0"/>
    <n v="1"/>
    <s v="Jan"/>
  </r>
  <r>
    <n v="5188"/>
    <d v="2026-01-03T00:00:00"/>
    <n v="2026"/>
    <s v="Q1"/>
    <n v="1"/>
    <x v="0"/>
    <x v="1"/>
    <x v="6"/>
    <x v="3"/>
    <s v="Returning"/>
    <x v="0"/>
    <s v="Trail Bike Light"/>
    <n v="1"/>
    <n v="49.71"/>
    <n v="0"/>
    <n v="23.15"/>
    <n v="49.71"/>
    <n v="23.15"/>
    <n v="26.560000000000002"/>
    <n v="0.53429893381613358"/>
    <n v="2026"/>
    <x v="0"/>
    <n v="1"/>
    <s v="Jan"/>
  </r>
  <r>
    <n v="845"/>
    <d v="2026-01-04T00:00:00"/>
    <n v="2026"/>
    <s v="Q1"/>
    <n v="1"/>
    <x v="0"/>
    <x v="2"/>
    <x v="3"/>
    <x v="0"/>
    <s v="New"/>
    <x v="3"/>
    <s v="Trail Tent 2P"/>
    <n v="2"/>
    <n v="194.35"/>
    <n v="0"/>
    <n v="104.22"/>
    <n v="388.7"/>
    <n v="208.44"/>
    <n v="180.26"/>
    <n v="0.46375096475430921"/>
    <n v="2026"/>
    <x v="0"/>
    <n v="1"/>
    <s v="Jan"/>
  </r>
  <r>
    <n v="1077"/>
    <d v="2026-01-04T00:00:00"/>
    <n v="2026"/>
    <s v="Q1"/>
    <n v="1"/>
    <x v="0"/>
    <x v="1"/>
    <x v="6"/>
    <x v="0"/>
    <s v="New"/>
    <x v="0"/>
    <s v="Cycling Pack 12L"/>
    <n v="3"/>
    <n v="102.12"/>
    <n v="0.1"/>
    <n v="51.28"/>
    <n v="275.72400000000005"/>
    <n v="153.84"/>
    <n v="121.88400000000004"/>
    <n v="0.44205074639857256"/>
    <n v="2026"/>
    <x v="0"/>
    <n v="1"/>
    <s v="Jan"/>
  </r>
  <r>
    <n v="1237"/>
    <d v="2026-01-04T00:00:00"/>
    <n v="2026"/>
    <s v="Q1"/>
    <n v="1"/>
    <x v="0"/>
    <x v="3"/>
    <x v="7"/>
    <x v="2"/>
    <s v="Business"/>
    <x v="2"/>
    <s v="Packing Cube Set"/>
    <n v="1"/>
    <n v="46.99"/>
    <n v="0.05"/>
    <n v="18.11"/>
    <n v="44.640500000000003"/>
    <n v="18.11"/>
    <n v="26.530500000000004"/>
    <n v="0.59431457980981395"/>
    <n v="2026"/>
    <x v="0"/>
    <n v="1"/>
    <s v="Jan"/>
  </r>
  <r>
    <n v="1908"/>
    <d v="2026-01-04T00:00:00"/>
    <n v="2026"/>
    <s v="Q1"/>
    <n v="1"/>
    <x v="0"/>
    <x v="3"/>
    <x v="8"/>
    <x v="0"/>
    <s v="New"/>
    <x v="4"/>
    <s v="Resistance Band Set"/>
    <n v="1"/>
    <n v="40"/>
    <n v="0"/>
    <n v="15.04"/>
    <n v="40"/>
    <n v="15.04"/>
    <n v="24.96"/>
    <n v="0.624"/>
    <n v="2026"/>
    <x v="0"/>
    <n v="1"/>
    <s v="Jan"/>
  </r>
  <r>
    <n v="2245"/>
    <d v="2026-01-04T00:00:00"/>
    <n v="2026"/>
    <s v="Q1"/>
    <n v="1"/>
    <x v="0"/>
    <x v="0"/>
    <x v="9"/>
    <x v="0"/>
    <s v="New"/>
    <x v="1"/>
    <s v="Summit Backpack 45L"/>
    <n v="1"/>
    <n v="153.38999999999999"/>
    <n v="0"/>
    <n v="78.59"/>
    <n v="153.38999999999999"/>
    <n v="78.59"/>
    <n v="74.799999999999983"/>
    <n v="0.48764587000456344"/>
    <n v="2026"/>
    <x v="0"/>
    <n v="1"/>
    <s v="Jan"/>
  </r>
  <r>
    <n v="2928"/>
    <d v="2026-01-04T00:00:00"/>
    <n v="2026"/>
    <s v="Q1"/>
    <n v="1"/>
    <x v="0"/>
    <x v="1"/>
    <x v="6"/>
    <x v="0"/>
    <s v="Returning"/>
    <x v="4"/>
    <s v="Weighted Vest"/>
    <n v="2"/>
    <n v="124.97"/>
    <n v="0.1"/>
    <n v="67.36"/>
    <n v="224.946"/>
    <n v="134.72"/>
    <n v="90.225999999999999"/>
    <n v="0.40110070861451191"/>
    <n v="2026"/>
    <x v="0"/>
    <n v="1"/>
    <s v="Jan"/>
  </r>
  <r>
    <n v="4249"/>
    <d v="2026-01-04T00:00:00"/>
    <n v="2026"/>
    <s v="Q1"/>
    <n v="1"/>
    <x v="0"/>
    <x v="3"/>
    <x v="4"/>
    <x v="3"/>
    <s v="New"/>
    <x v="0"/>
    <s v="Cycling Pack 12L"/>
    <n v="2"/>
    <n v="100.12"/>
    <n v="0.1"/>
    <n v="49.67"/>
    <n v="180.21600000000001"/>
    <n v="99.34"/>
    <n v="80.876000000000005"/>
    <n v="0.44877258401029874"/>
    <n v="2026"/>
    <x v="0"/>
    <n v="1"/>
    <s v="Jan"/>
  </r>
  <r>
    <n v="1734"/>
    <d v="2026-01-05T00:00:00"/>
    <n v="2026"/>
    <s v="Q1"/>
    <n v="1"/>
    <x v="0"/>
    <x v="3"/>
    <x v="8"/>
    <x v="3"/>
    <s v="Returning"/>
    <x v="4"/>
    <s v="Resistance Band Set"/>
    <n v="1"/>
    <n v="40.6"/>
    <n v="0.15"/>
    <n v="14.61"/>
    <n v="34.51"/>
    <n v="14.61"/>
    <n v="19.899999999999999"/>
    <n v="0.57664445088380178"/>
    <n v="2026"/>
    <x v="0"/>
    <n v="1"/>
    <s v="Jan"/>
  </r>
  <r>
    <n v="2331"/>
    <d v="2026-01-05T00:00:00"/>
    <n v="2026"/>
    <s v="Q1"/>
    <n v="1"/>
    <x v="0"/>
    <x v="3"/>
    <x v="8"/>
    <x v="0"/>
    <s v="New"/>
    <x v="0"/>
    <s v="Cycling Pack 12L"/>
    <n v="1"/>
    <n v="104.23"/>
    <n v="0.1"/>
    <n v="51.6"/>
    <n v="93.807000000000002"/>
    <n v="51.6"/>
    <n v="42.207000000000001"/>
    <n v="0.44993443986056475"/>
    <n v="2026"/>
    <x v="0"/>
    <n v="1"/>
    <s v="Jan"/>
  </r>
  <r>
    <n v="2475"/>
    <d v="2026-01-05T00:00:00"/>
    <n v="2026"/>
    <s v="Q1"/>
    <n v="1"/>
    <x v="0"/>
    <x v="1"/>
    <x v="1"/>
    <x v="2"/>
    <s v="Returning"/>
    <x v="4"/>
    <s v="Weighted Vest"/>
    <n v="5"/>
    <n v="122.87"/>
    <n v="0.05"/>
    <n v="69.67"/>
    <n v="583.63250000000005"/>
    <n v="348.35"/>
    <n v="235.28250000000003"/>
    <n v="0.40313467807224584"/>
    <n v="2026"/>
    <x v="0"/>
    <n v="1"/>
    <s v="Jan"/>
  </r>
  <r>
    <n v="1433"/>
    <d v="2026-01-06T00:00:00"/>
    <n v="2026"/>
    <s v="Q1"/>
    <n v="1"/>
    <x v="0"/>
    <x v="2"/>
    <x v="10"/>
    <x v="0"/>
    <s v="New"/>
    <x v="2"/>
    <s v="Insulated Bottle"/>
    <n v="2"/>
    <n v="36.619999999999997"/>
    <n v="0.05"/>
    <n v="13.87"/>
    <n v="69.577999999999989"/>
    <n v="27.74"/>
    <n v="41.837999999999994"/>
    <n v="0.60131075914800658"/>
    <n v="2026"/>
    <x v="0"/>
    <n v="1"/>
    <s v="Jan"/>
  </r>
  <r>
    <n v="3624"/>
    <d v="2026-01-06T00:00:00"/>
    <n v="2026"/>
    <s v="Q1"/>
    <n v="1"/>
    <x v="0"/>
    <x v="3"/>
    <x v="7"/>
    <x v="0"/>
    <s v="New"/>
    <x v="1"/>
    <s v="Hiking Daypack 20L"/>
    <n v="1"/>
    <n v="93.4"/>
    <n v="0"/>
    <n v="46.11"/>
    <n v="93.4"/>
    <n v="46.11"/>
    <n v="47.290000000000006"/>
    <n v="0.50631691648822275"/>
    <n v="2026"/>
    <x v="0"/>
    <n v="1"/>
    <s v="Jan"/>
  </r>
  <r>
    <n v="4680"/>
    <d v="2026-01-06T00:00:00"/>
    <n v="2026"/>
    <s v="Q1"/>
    <n v="1"/>
    <x v="0"/>
    <x v="1"/>
    <x v="1"/>
    <x v="3"/>
    <s v="New"/>
    <x v="3"/>
    <s v="Portable Camp Stove"/>
    <n v="2"/>
    <n v="81.260000000000005"/>
    <n v="0"/>
    <n v="39.119999999999997"/>
    <n v="162.52000000000001"/>
    <n v="78.239999999999995"/>
    <n v="84.280000000000015"/>
    <n v="0.51858232832882112"/>
    <n v="2026"/>
    <x v="0"/>
    <n v="1"/>
    <s v="Jan"/>
  </r>
  <r>
    <n v="4803"/>
    <d v="2026-01-06T00:00:00"/>
    <n v="2026"/>
    <s v="Q1"/>
    <n v="1"/>
    <x v="0"/>
    <x v="1"/>
    <x v="11"/>
    <x v="3"/>
    <s v="New"/>
    <x v="4"/>
    <s v="Recovery Roller"/>
    <n v="2"/>
    <n v="35.78"/>
    <n v="0"/>
    <n v="13.84"/>
    <n v="71.56"/>
    <n v="27.68"/>
    <n v="43.88"/>
    <n v="0.61319172722191173"/>
    <n v="2026"/>
    <x v="0"/>
    <n v="1"/>
    <s v="Jan"/>
  </r>
  <r>
    <n v="248"/>
    <d v="2026-01-07T00:00:00"/>
    <n v="2026"/>
    <s v="Q1"/>
    <n v="1"/>
    <x v="0"/>
    <x v="1"/>
    <x v="12"/>
    <x v="3"/>
    <s v="New"/>
    <x v="0"/>
    <s v="Commuter Helmet"/>
    <n v="3"/>
    <n v="81.64"/>
    <n v="0"/>
    <n v="43.84"/>
    <n v="244.92000000000002"/>
    <n v="131.52000000000001"/>
    <n v="113.4"/>
    <n v="0.46300832925036745"/>
    <n v="2026"/>
    <x v="0"/>
    <n v="1"/>
    <s v="Jan"/>
  </r>
  <r>
    <n v="1118"/>
    <d v="2026-01-07T00:00:00"/>
    <n v="2026"/>
    <s v="Q1"/>
    <n v="1"/>
    <x v="0"/>
    <x v="1"/>
    <x v="12"/>
    <x v="0"/>
    <s v="Returning"/>
    <x v="2"/>
    <s v="Carry-On Duffel"/>
    <n v="2"/>
    <n v="131.63999999999999"/>
    <n v="0.05"/>
    <n v="69.02"/>
    <n v="250.11599999999996"/>
    <n v="138.04"/>
    <n v="112.07599999999996"/>
    <n v="0.44809608341729429"/>
    <n v="2026"/>
    <x v="0"/>
    <n v="1"/>
    <s v="Jan"/>
  </r>
  <r>
    <n v="3023"/>
    <d v="2026-01-07T00:00:00"/>
    <n v="2026"/>
    <s v="Q1"/>
    <n v="1"/>
    <x v="0"/>
    <x v="2"/>
    <x v="3"/>
    <x v="3"/>
    <s v="New"/>
    <x v="1"/>
    <s v="Summit Backpack 45L"/>
    <n v="2"/>
    <n v="155.35"/>
    <n v="0"/>
    <n v="80.790000000000006"/>
    <n v="310.7"/>
    <n v="161.58000000000001"/>
    <n v="149.11999999999998"/>
    <n v="0.47994850337946565"/>
    <n v="2026"/>
    <x v="0"/>
    <n v="1"/>
    <s v="Jan"/>
  </r>
  <r>
    <n v="3903"/>
    <d v="2026-01-07T00:00:00"/>
    <n v="2026"/>
    <s v="Q1"/>
    <n v="1"/>
    <x v="0"/>
    <x v="3"/>
    <x v="8"/>
    <x v="0"/>
    <s v="Returning"/>
    <x v="4"/>
    <s v="Training Mat"/>
    <n v="2"/>
    <n v="51.56"/>
    <n v="0.05"/>
    <n v="22.26"/>
    <n v="97.963999999999999"/>
    <n v="44.52"/>
    <n v="53.443999999999996"/>
    <n v="0.54554734392225712"/>
    <n v="2026"/>
    <x v="0"/>
    <n v="1"/>
    <s v="Jan"/>
  </r>
  <r>
    <n v="62"/>
    <d v="2026-01-08T00:00:00"/>
    <n v="2026"/>
    <s v="Q1"/>
    <n v="1"/>
    <x v="0"/>
    <x v="1"/>
    <x v="12"/>
    <x v="0"/>
    <s v="New"/>
    <x v="0"/>
    <s v="Trail Bike Light"/>
    <n v="2"/>
    <n v="51.63"/>
    <n v="0"/>
    <n v="22.54"/>
    <n v="103.26"/>
    <n v="45.08"/>
    <n v="58.180000000000007"/>
    <n v="0.5634321131125315"/>
    <n v="2026"/>
    <x v="0"/>
    <n v="1"/>
    <s v="Jan"/>
  </r>
  <r>
    <n v="142"/>
    <d v="2026-01-08T00:00:00"/>
    <n v="2026"/>
    <s v="Q1"/>
    <n v="1"/>
    <x v="0"/>
    <x v="0"/>
    <x v="9"/>
    <x v="1"/>
    <s v="Business"/>
    <x v="3"/>
    <s v="Alpine Tent 4P"/>
    <n v="5"/>
    <n v="344.88"/>
    <n v="0.15"/>
    <n v="190.66"/>
    <n v="1465.74"/>
    <n v="953.3"/>
    <n v="512.44000000000005"/>
    <n v="0.34961180018284282"/>
    <n v="2026"/>
    <x v="0"/>
    <n v="1"/>
    <s v="Jan"/>
  </r>
  <r>
    <n v="450"/>
    <d v="2026-01-08T00:00:00"/>
    <n v="2026"/>
    <s v="Q1"/>
    <n v="1"/>
    <x v="0"/>
    <x v="2"/>
    <x v="3"/>
    <x v="2"/>
    <s v="New"/>
    <x v="1"/>
    <s v="Hiking Daypack 20L"/>
    <n v="2"/>
    <n v="94.06"/>
    <n v="0.15"/>
    <n v="46.33"/>
    <n v="159.90199999999999"/>
    <n v="92.66"/>
    <n v="67.24199999999999"/>
    <n v="0.42052006854198193"/>
    <n v="2026"/>
    <x v="0"/>
    <n v="1"/>
    <s v="Jan"/>
  </r>
  <r>
    <n v="4397"/>
    <d v="2026-01-08T00:00:00"/>
    <n v="2026"/>
    <s v="Q1"/>
    <n v="1"/>
    <x v="0"/>
    <x v="0"/>
    <x v="0"/>
    <x v="0"/>
    <s v="Business"/>
    <x v="1"/>
    <s v="Trekking Poles"/>
    <n v="1"/>
    <n v="72.38"/>
    <n v="0"/>
    <n v="31.65"/>
    <n v="72.38"/>
    <n v="31.65"/>
    <n v="40.729999999999997"/>
    <n v="0.56272450953302011"/>
    <n v="2026"/>
    <x v="0"/>
    <n v="1"/>
    <s v="Jan"/>
  </r>
  <r>
    <n v="4798"/>
    <d v="2026-01-08T00:00:00"/>
    <n v="2026"/>
    <s v="Q1"/>
    <n v="1"/>
    <x v="0"/>
    <x v="1"/>
    <x v="6"/>
    <x v="0"/>
    <s v="New"/>
    <x v="1"/>
    <s v="Summit Backpack 45L"/>
    <n v="1"/>
    <n v="153.69"/>
    <n v="0"/>
    <n v="77.47"/>
    <n v="153.69"/>
    <n v="77.47"/>
    <n v="76.22"/>
    <n v="0.49593337237295854"/>
    <n v="2026"/>
    <x v="0"/>
    <n v="1"/>
    <s v="Jan"/>
  </r>
  <r>
    <n v="136"/>
    <d v="2026-01-09T00:00:00"/>
    <n v="2026"/>
    <s v="Q1"/>
    <n v="1"/>
    <x v="0"/>
    <x v="3"/>
    <x v="13"/>
    <x v="1"/>
    <s v="Business"/>
    <x v="2"/>
    <s v="Travel Backpack 35L"/>
    <n v="15"/>
    <n v="168.62"/>
    <n v="0.05"/>
    <n v="86.09"/>
    <n v="2402.835"/>
    <n v="1291.3500000000001"/>
    <n v="1111.4849999999999"/>
    <n v="0.46257233642759488"/>
    <n v="2026"/>
    <x v="0"/>
    <n v="1"/>
    <s v="Jan"/>
  </r>
  <r>
    <n v="2782"/>
    <d v="2026-01-09T00:00:00"/>
    <n v="2026"/>
    <s v="Q1"/>
    <n v="1"/>
    <x v="0"/>
    <x v="3"/>
    <x v="4"/>
    <x v="0"/>
    <s v="New"/>
    <x v="1"/>
    <s v="Summit Backpack 45L"/>
    <n v="1"/>
    <n v="152.75"/>
    <n v="0.05"/>
    <n v="79.88"/>
    <n v="145.11249999999998"/>
    <n v="79.88"/>
    <n v="65.232499999999987"/>
    <n v="0.44953053665259707"/>
    <n v="2026"/>
    <x v="0"/>
    <n v="1"/>
    <s v="Jan"/>
  </r>
  <r>
    <n v="4704"/>
    <d v="2026-01-09T00:00:00"/>
    <n v="2026"/>
    <s v="Q1"/>
    <n v="1"/>
    <x v="0"/>
    <x v="1"/>
    <x v="14"/>
    <x v="3"/>
    <s v="New"/>
    <x v="4"/>
    <s v="Recovery Roller"/>
    <n v="2"/>
    <n v="36.72"/>
    <n v="0.05"/>
    <n v="14.15"/>
    <n v="69.768000000000001"/>
    <n v="28.3"/>
    <n v="41.468000000000004"/>
    <n v="0.59436991170737308"/>
    <n v="2026"/>
    <x v="0"/>
    <n v="1"/>
    <s v="Jan"/>
  </r>
  <r>
    <n v="69"/>
    <d v="2026-01-10T00:00:00"/>
    <n v="2026"/>
    <s v="Q1"/>
    <n v="1"/>
    <x v="0"/>
    <x v="0"/>
    <x v="15"/>
    <x v="0"/>
    <s v="Returning"/>
    <x v="1"/>
    <s v="Trail Boots"/>
    <n v="6"/>
    <n v="141.31"/>
    <n v="0.05"/>
    <n v="79.349999999999994"/>
    <n v="805.46699999999998"/>
    <n v="476.09999999999997"/>
    <n v="329.36700000000002"/>
    <n v="0.4089143316858419"/>
    <n v="2026"/>
    <x v="0"/>
    <n v="1"/>
    <s v="Jan"/>
  </r>
  <r>
    <n v="490"/>
    <d v="2026-01-10T00:00:00"/>
    <n v="2026"/>
    <s v="Q1"/>
    <n v="1"/>
    <x v="0"/>
    <x v="2"/>
    <x v="10"/>
    <x v="0"/>
    <s v="Business"/>
    <x v="3"/>
    <s v="Compact Sleeping Bag"/>
    <n v="2"/>
    <n v="121.23"/>
    <n v="0"/>
    <n v="59.66"/>
    <n v="242.46"/>
    <n v="119.32"/>
    <n v="123.14000000000001"/>
    <n v="0.50787758805576178"/>
    <n v="2026"/>
    <x v="0"/>
    <n v="1"/>
    <s v="Jan"/>
  </r>
  <r>
    <n v="3685"/>
    <d v="2026-01-10T00:00:00"/>
    <n v="2026"/>
    <s v="Q1"/>
    <n v="1"/>
    <x v="0"/>
    <x v="3"/>
    <x v="8"/>
    <x v="0"/>
    <s v="New"/>
    <x v="2"/>
    <s v="Travel Backpack 35L"/>
    <n v="3"/>
    <n v="161.58000000000001"/>
    <n v="0"/>
    <n v="85.58"/>
    <n v="484.74"/>
    <n v="256.74"/>
    <n v="228"/>
    <n v="0.47035524198539425"/>
    <n v="2026"/>
    <x v="0"/>
    <n v="1"/>
    <s v="Jan"/>
  </r>
  <r>
    <n v="3796"/>
    <d v="2026-01-10T00:00:00"/>
    <n v="2026"/>
    <s v="Q1"/>
    <n v="1"/>
    <x v="0"/>
    <x v="3"/>
    <x v="8"/>
    <x v="2"/>
    <s v="Returning"/>
    <x v="2"/>
    <s v="Travel Backpack 35L"/>
    <n v="2"/>
    <n v="166.84"/>
    <n v="0"/>
    <n v="88.67"/>
    <n v="333.68"/>
    <n v="177.34"/>
    <n v="156.34"/>
    <n v="0.4685327259649964"/>
    <n v="2026"/>
    <x v="0"/>
    <n v="1"/>
    <s v="Jan"/>
  </r>
  <r>
    <n v="387"/>
    <d v="2026-01-11T00:00:00"/>
    <n v="2026"/>
    <s v="Q1"/>
    <n v="1"/>
    <x v="0"/>
    <x v="2"/>
    <x v="5"/>
    <x v="0"/>
    <s v="Returning"/>
    <x v="1"/>
    <s v="Summit Backpack 45L"/>
    <n v="1"/>
    <n v="150.96"/>
    <n v="0"/>
    <n v="77.5"/>
    <n v="150.96"/>
    <n v="77.5"/>
    <n v="73.460000000000008"/>
    <n v="0.48661897191308956"/>
    <n v="2026"/>
    <x v="0"/>
    <n v="1"/>
    <s v="Jan"/>
  </r>
  <r>
    <n v="2796"/>
    <d v="2026-01-11T00:00:00"/>
    <n v="2026"/>
    <s v="Q1"/>
    <n v="1"/>
    <x v="0"/>
    <x v="3"/>
    <x v="7"/>
    <x v="2"/>
    <s v="Returning"/>
    <x v="2"/>
    <s v="Insulated Bottle"/>
    <n v="3"/>
    <n v="36.33"/>
    <n v="0.05"/>
    <n v="13.27"/>
    <n v="103.54049999999999"/>
    <n v="39.81"/>
    <n v="63.730499999999992"/>
    <n v="0.61551277036521934"/>
    <n v="2026"/>
    <x v="0"/>
    <n v="1"/>
    <s v="Jan"/>
  </r>
  <r>
    <n v="3703"/>
    <d v="2026-01-11T00:00:00"/>
    <n v="2026"/>
    <s v="Q1"/>
    <n v="1"/>
    <x v="0"/>
    <x v="3"/>
    <x v="8"/>
    <x v="0"/>
    <s v="Returning"/>
    <x v="2"/>
    <s v="Insulated Bottle"/>
    <n v="1"/>
    <n v="35.340000000000003"/>
    <n v="0.1"/>
    <n v="13.36"/>
    <n v="31.806000000000004"/>
    <n v="13.36"/>
    <n v="18.446000000000005"/>
    <n v="0.5799534678991386"/>
    <n v="2026"/>
    <x v="0"/>
    <n v="1"/>
    <s v="Jan"/>
  </r>
  <r>
    <n v="4674"/>
    <d v="2026-01-11T00:00:00"/>
    <n v="2026"/>
    <s v="Q1"/>
    <n v="1"/>
    <x v="0"/>
    <x v="3"/>
    <x v="8"/>
    <x v="0"/>
    <s v="Returning"/>
    <x v="2"/>
    <s v="Packing Cube Set"/>
    <n v="2"/>
    <n v="46.27"/>
    <n v="0"/>
    <n v="18.23"/>
    <n v="92.54"/>
    <n v="36.46"/>
    <n v="56.080000000000005"/>
    <n v="0.60600821266479366"/>
    <n v="2026"/>
    <x v="0"/>
    <n v="1"/>
    <s v="Jan"/>
  </r>
  <r>
    <n v="4789"/>
    <d v="2026-01-11T00:00:00"/>
    <n v="2026"/>
    <s v="Q1"/>
    <n v="1"/>
    <x v="0"/>
    <x v="3"/>
    <x v="7"/>
    <x v="0"/>
    <s v="Returning"/>
    <x v="0"/>
    <s v="Commuter Helmet"/>
    <n v="1"/>
    <n v="79.930000000000007"/>
    <n v="0.05"/>
    <n v="43.73"/>
    <n v="75.933500000000009"/>
    <n v="43.73"/>
    <n v="32.203500000000012"/>
    <n v="0.42410135184075554"/>
    <n v="2026"/>
    <x v="0"/>
    <n v="1"/>
    <s v="Jan"/>
  </r>
  <r>
    <n v="804"/>
    <d v="2026-01-12T00:00:00"/>
    <n v="2026"/>
    <s v="Q1"/>
    <n v="1"/>
    <x v="0"/>
    <x v="1"/>
    <x v="12"/>
    <x v="2"/>
    <s v="New"/>
    <x v="1"/>
    <s v="Trail Boots"/>
    <n v="1"/>
    <n v="141.25"/>
    <n v="0"/>
    <n v="78.72"/>
    <n v="141.25"/>
    <n v="78.72"/>
    <n v="62.53"/>
    <n v="0.44269026548672569"/>
    <n v="2026"/>
    <x v="0"/>
    <n v="1"/>
    <s v="Jan"/>
  </r>
  <r>
    <n v="1780"/>
    <d v="2026-01-12T00:00:00"/>
    <n v="2026"/>
    <s v="Q1"/>
    <n v="1"/>
    <x v="0"/>
    <x v="3"/>
    <x v="8"/>
    <x v="0"/>
    <s v="Returning"/>
    <x v="0"/>
    <s v="Cycling Pack 12L"/>
    <n v="2"/>
    <n v="103.64"/>
    <n v="0.1"/>
    <n v="50.96"/>
    <n v="186.55199999999999"/>
    <n v="101.92"/>
    <n v="84.631999999999991"/>
    <n v="0.45366439384193147"/>
    <n v="2026"/>
    <x v="0"/>
    <n v="1"/>
    <s v="Jan"/>
  </r>
  <r>
    <n v="2844"/>
    <d v="2026-01-12T00:00:00"/>
    <n v="2026"/>
    <s v="Q1"/>
    <n v="1"/>
    <x v="0"/>
    <x v="0"/>
    <x v="0"/>
    <x v="0"/>
    <s v="New"/>
    <x v="2"/>
    <s v="Carry-On Duffel"/>
    <n v="1"/>
    <n v="136.18"/>
    <n v="0"/>
    <n v="68.34"/>
    <n v="136.18"/>
    <n v="68.34"/>
    <n v="67.84"/>
    <n v="0.498164194448524"/>
    <n v="2026"/>
    <x v="0"/>
    <n v="1"/>
    <s v="Jan"/>
  </r>
  <r>
    <n v="3068"/>
    <d v="2026-01-12T00:00:00"/>
    <n v="2026"/>
    <s v="Q1"/>
    <n v="1"/>
    <x v="0"/>
    <x v="2"/>
    <x v="2"/>
    <x v="3"/>
    <s v="New"/>
    <x v="4"/>
    <s v="Recovery Roller"/>
    <n v="1"/>
    <n v="36.43"/>
    <n v="0"/>
    <n v="14.33"/>
    <n v="36.43"/>
    <n v="14.33"/>
    <n v="22.1"/>
    <n v="0.60664287674993145"/>
    <n v="2026"/>
    <x v="0"/>
    <n v="1"/>
    <s v="Jan"/>
  </r>
  <r>
    <n v="3096"/>
    <d v="2026-01-12T00:00:00"/>
    <n v="2026"/>
    <s v="Q1"/>
    <n v="1"/>
    <x v="0"/>
    <x v="3"/>
    <x v="7"/>
    <x v="0"/>
    <s v="New"/>
    <x v="4"/>
    <s v="Training Mat"/>
    <n v="2"/>
    <n v="50.51"/>
    <n v="0.1"/>
    <n v="21.84"/>
    <n v="90.917999999999992"/>
    <n v="43.68"/>
    <n v="47.237999999999992"/>
    <n v="0.5195670824259222"/>
    <n v="2026"/>
    <x v="0"/>
    <n v="1"/>
    <s v="Jan"/>
  </r>
  <r>
    <n v="3129"/>
    <d v="2026-01-12T00:00:00"/>
    <n v="2026"/>
    <s v="Q1"/>
    <n v="1"/>
    <x v="0"/>
    <x v="3"/>
    <x v="13"/>
    <x v="2"/>
    <s v="Returning"/>
    <x v="4"/>
    <s v="Weighted Vest"/>
    <n v="1"/>
    <n v="123"/>
    <n v="0"/>
    <n v="67.3"/>
    <n v="123"/>
    <n v="67.3"/>
    <n v="55.7"/>
    <n v="0.45284552845528458"/>
    <n v="2026"/>
    <x v="0"/>
    <n v="1"/>
    <s v="Jan"/>
  </r>
  <r>
    <n v="3948"/>
    <d v="2026-01-12T00:00:00"/>
    <n v="2026"/>
    <s v="Q1"/>
    <n v="1"/>
    <x v="0"/>
    <x v="1"/>
    <x v="14"/>
    <x v="0"/>
    <s v="New"/>
    <x v="1"/>
    <s v="Trekking Poles"/>
    <n v="2"/>
    <n v="72.239999999999995"/>
    <n v="0"/>
    <n v="32.94"/>
    <n v="144.47999999999999"/>
    <n v="65.88"/>
    <n v="78.599999999999994"/>
    <n v="0.54401993355481726"/>
    <n v="2026"/>
    <x v="0"/>
    <n v="1"/>
    <s v="Jan"/>
  </r>
  <r>
    <n v="5036"/>
    <d v="2026-01-12T00:00:00"/>
    <n v="2026"/>
    <s v="Q1"/>
    <n v="1"/>
    <x v="0"/>
    <x v="2"/>
    <x v="3"/>
    <x v="2"/>
    <s v="Returning"/>
    <x v="1"/>
    <s v="Summit Backpack 45L"/>
    <n v="1"/>
    <n v="151.11000000000001"/>
    <n v="0.15"/>
    <n v="79.650000000000006"/>
    <n v="128.4435"/>
    <n v="79.650000000000006"/>
    <n v="48.793499999999995"/>
    <n v="0.37988298356865075"/>
    <n v="2026"/>
    <x v="0"/>
    <n v="1"/>
    <s v="Jan"/>
  </r>
  <r>
    <n v="2681"/>
    <d v="2026-01-13T00:00:00"/>
    <n v="2026"/>
    <s v="Q1"/>
    <n v="1"/>
    <x v="0"/>
    <x v="3"/>
    <x v="4"/>
    <x v="0"/>
    <s v="New"/>
    <x v="1"/>
    <s v="Hiking Daypack 20L"/>
    <n v="1"/>
    <n v="94.32"/>
    <n v="0"/>
    <n v="45.93"/>
    <n v="94.32"/>
    <n v="45.93"/>
    <n v="48.389999999999993"/>
    <n v="0.51304071246819338"/>
    <n v="2026"/>
    <x v="0"/>
    <n v="1"/>
    <s v="Jan"/>
  </r>
  <r>
    <n v="5101"/>
    <d v="2026-01-13T00:00:00"/>
    <n v="2026"/>
    <s v="Q1"/>
    <n v="1"/>
    <x v="0"/>
    <x v="1"/>
    <x v="12"/>
    <x v="0"/>
    <s v="Returning"/>
    <x v="0"/>
    <s v="Trail Bike Light"/>
    <n v="3"/>
    <n v="51.52"/>
    <n v="0"/>
    <n v="21.92"/>
    <n v="154.56"/>
    <n v="65.760000000000005"/>
    <n v="88.8"/>
    <n v="0.57453416149068315"/>
    <n v="2026"/>
    <x v="0"/>
    <n v="1"/>
    <s v="Jan"/>
  </r>
  <r>
    <n v="3871"/>
    <d v="2026-01-14T00:00:00"/>
    <n v="2026"/>
    <s v="Q1"/>
    <n v="1"/>
    <x v="0"/>
    <x v="0"/>
    <x v="15"/>
    <x v="0"/>
    <s v="New"/>
    <x v="1"/>
    <s v="Trail Boots"/>
    <n v="2"/>
    <n v="146.4"/>
    <n v="0.05"/>
    <n v="81.72"/>
    <n v="278.16000000000003"/>
    <n v="163.44"/>
    <n v="114.72000000000003"/>
    <n v="0.4124245038826575"/>
    <n v="2026"/>
    <x v="0"/>
    <n v="1"/>
    <s v="Jan"/>
  </r>
  <r>
    <n v="4643"/>
    <d v="2026-01-14T00:00:00"/>
    <n v="2026"/>
    <s v="Q1"/>
    <n v="1"/>
    <x v="0"/>
    <x v="0"/>
    <x v="0"/>
    <x v="1"/>
    <s v="Business"/>
    <x v="2"/>
    <s v="Packing Cube Set"/>
    <n v="3"/>
    <n v="47.32"/>
    <n v="0.1"/>
    <n v="18.420000000000002"/>
    <n v="127.76400000000001"/>
    <n v="55.260000000000005"/>
    <n v="72.504000000000005"/>
    <n v="0.56748379825302897"/>
    <n v="2026"/>
    <x v="0"/>
    <n v="1"/>
    <s v="Jan"/>
  </r>
  <r>
    <n v="4703"/>
    <d v="2026-01-14T00:00:00"/>
    <n v="2026"/>
    <s v="Q1"/>
    <n v="1"/>
    <x v="0"/>
    <x v="3"/>
    <x v="13"/>
    <x v="2"/>
    <s v="Business"/>
    <x v="4"/>
    <s v="Resistance Band Set"/>
    <n v="2"/>
    <n v="40.450000000000003"/>
    <n v="0.05"/>
    <n v="15.14"/>
    <n v="76.855000000000004"/>
    <n v="30.28"/>
    <n v="46.575000000000003"/>
    <n v="0.60601132001821612"/>
    <n v="2026"/>
    <x v="0"/>
    <n v="1"/>
    <s v="Jan"/>
  </r>
  <r>
    <n v="5068"/>
    <d v="2026-01-14T00:00:00"/>
    <n v="2026"/>
    <s v="Q1"/>
    <n v="1"/>
    <x v="0"/>
    <x v="0"/>
    <x v="0"/>
    <x v="0"/>
    <s v="Returning"/>
    <x v="2"/>
    <s v="Packing Cube Set"/>
    <n v="2"/>
    <n v="47.05"/>
    <n v="0.1"/>
    <n v="18.8"/>
    <n v="84.69"/>
    <n v="37.6"/>
    <n v="47.089999999999996"/>
    <n v="0.55602786633604906"/>
    <n v="2026"/>
    <x v="0"/>
    <n v="1"/>
    <s v="Jan"/>
  </r>
  <r>
    <n v="1539"/>
    <d v="2026-01-15T00:00:00"/>
    <n v="2026"/>
    <s v="Q1"/>
    <n v="1"/>
    <x v="0"/>
    <x v="3"/>
    <x v="8"/>
    <x v="2"/>
    <s v="Business"/>
    <x v="4"/>
    <s v="Weighted Vest"/>
    <n v="3"/>
    <n v="123.14"/>
    <n v="0.05"/>
    <n v="70.67"/>
    <n v="350.94900000000001"/>
    <n v="212.01"/>
    <n v="138.93900000000002"/>
    <n v="0.39589513006163296"/>
    <n v="2026"/>
    <x v="0"/>
    <n v="1"/>
    <s v="Jan"/>
  </r>
  <r>
    <n v="1709"/>
    <d v="2026-01-15T00:00:00"/>
    <n v="2026"/>
    <s v="Q1"/>
    <n v="1"/>
    <x v="0"/>
    <x v="3"/>
    <x v="13"/>
    <x v="0"/>
    <s v="Returning"/>
    <x v="1"/>
    <s v="Summit Backpack 45L"/>
    <n v="2"/>
    <n v="151.33000000000001"/>
    <n v="0.1"/>
    <n v="78.44"/>
    <n v="272.39400000000001"/>
    <n v="156.88"/>
    <n v="115.51400000000001"/>
    <n v="0.42406954631893512"/>
    <n v="2026"/>
    <x v="0"/>
    <n v="1"/>
    <s v="Jan"/>
  </r>
  <r>
    <n v="2702"/>
    <d v="2026-01-15T00:00:00"/>
    <n v="2026"/>
    <s v="Q1"/>
    <n v="1"/>
    <x v="0"/>
    <x v="1"/>
    <x v="14"/>
    <x v="0"/>
    <s v="Returning"/>
    <x v="1"/>
    <s v="Trail Boots"/>
    <n v="5"/>
    <n v="144.01"/>
    <n v="0.05"/>
    <n v="79.64"/>
    <n v="684.0474999999999"/>
    <n v="398.2"/>
    <n v="285.84749999999991"/>
    <n v="0.41787668254032062"/>
    <n v="2026"/>
    <x v="0"/>
    <n v="1"/>
    <s v="Jan"/>
  </r>
  <r>
    <n v="3176"/>
    <d v="2026-01-15T00:00:00"/>
    <n v="2026"/>
    <s v="Q1"/>
    <n v="1"/>
    <x v="0"/>
    <x v="3"/>
    <x v="8"/>
    <x v="0"/>
    <s v="Returning"/>
    <x v="1"/>
    <s v="Hiking Daypack 20L"/>
    <n v="3"/>
    <n v="91.19"/>
    <n v="0"/>
    <n v="44.47"/>
    <n v="273.57"/>
    <n v="133.41"/>
    <n v="140.16"/>
    <n v="0.5123368790437548"/>
    <n v="2026"/>
    <x v="0"/>
    <n v="1"/>
    <s v="Jan"/>
  </r>
  <r>
    <n v="3705"/>
    <d v="2026-01-15T00:00:00"/>
    <n v="2026"/>
    <s v="Q1"/>
    <n v="1"/>
    <x v="0"/>
    <x v="3"/>
    <x v="7"/>
    <x v="2"/>
    <s v="New"/>
    <x v="2"/>
    <s v="Packing Cube Set"/>
    <n v="2"/>
    <n v="45.45"/>
    <n v="0"/>
    <n v="18.190000000000001"/>
    <n v="90.9"/>
    <n v="36.380000000000003"/>
    <n v="54.52"/>
    <n v="0.59977997799779981"/>
    <n v="2026"/>
    <x v="0"/>
    <n v="1"/>
    <s v="Jan"/>
  </r>
  <r>
    <n v="3736"/>
    <d v="2026-01-15T00:00:00"/>
    <n v="2026"/>
    <s v="Q1"/>
    <n v="1"/>
    <x v="0"/>
    <x v="1"/>
    <x v="1"/>
    <x v="3"/>
    <s v="New"/>
    <x v="4"/>
    <s v="Resistance Band Set"/>
    <n v="1"/>
    <n v="40.72"/>
    <n v="0"/>
    <n v="14.94"/>
    <n v="40.72"/>
    <n v="14.94"/>
    <n v="25.78"/>
    <n v="0.6331041257367388"/>
    <n v="2026"/>
    <x v="0"/>
    <n v="1"/>
    <s v="Jan"/>
  </r>
  <r>
    <n v="3967"/>
    <d v="2026-01-15T00:00:00"/>
    <n v="2026"/>
    <s v="Q1"/>
    <n v="1"/>
    <x v="0"/>
    <x v="1"/>
    <x v="12"/>
    <x v="0"/>
    <s v="Business"/>
    <x v="2"/>
    <s v="Insulated Bottle"/>
    <n v="2"/>
    <n v="37.090000000000003"/>
    <n v="0"/>
    <n v="13.29"/>
    <n v="74.180000000000007"/>
    <n v="26.58"/>
    <n v="47.600000000000009"/>
    <n v="0.64168239417632789"/>
    <n v="2026"/>
    <x v="0"/>
    <n v="1"/>
    <s v="Jan"/>
  </r>
  <r>
    <n v="170"/>
    <d v="2026-01-16T00:00:00"/>
    <n v="2026"/>
    <s v="Q1"/>
    <n v="1"/>
    <x v="0"/>
    <x v="2"/>
    <x v="10"/>
    <x v="0"/>
    <s v="New"/>
    <x v="3"/>
    <s v="Compact Sleeping Bag"/>
    <n v="1"/>
    <n v="124.45"/>
    <n v="0.15"/>
    <n v="59.77"/>
    <n v="105.7825"/>
    <n v="59.77"/>
    <n v="46.012499999999996"/>
    <n v="0.43497270342447941"/>
    <n v="2026"/>
    <x v="0"/>
    <n v="1"/>
    <s v="Jan"/>
  </r>
  <r>
    <n v="1040"/>
    <d v="2026-01-16T00:00:00"/>
    <n v="2026"/>
    <s v="Q1"/>
    <n v="1"/>
    <x v="0"/>
    <x v="0"/>
    <x v="0"/>
    <x v="2"/>
    <s v="New"/>
    <x v="2"/>
    <s v="Insulated Bottle"/>
    <n v="1"/>
    <n v="35.93"/>
    <n v="0.05"/>
    <n v="13.33"/>
    <n v="34.133499999999998"/>
    <n v="13.33"/>
    <n v="20.8035"/>
    <n v="0.60947456311248482"/>
    <n v="2026"/>
    <x v="0"/>
    <n v="1"/>
    <s v="Jan"/>
  </r>
  <r>
    <n v="2380"/>
    <d v="2026-01-16T00:00:00"/>
    <n v="2026"/>
    <s v="Q1"/>
    <n v="1"/>
    <x v="0"/>
    <x v="3"/>
    <x v="13"/>
    <x v="0"/>
    <s v="Returning"/>
    <x v="3"/>
    <s v="Compact Sleeping Bag"/>
    <n v="4"/>
    <n v="121.8"/>
    <n v="0.05"/>
    <n v="59.57"/>
    <n v="462.84"/>
    <n v="238.28"/>
    <n v="224.55999999999997"/>
    <n v="0.48517846339987897"/>
    <n v="2026"/>
    <x v="0"/>
    <n v="1"/>
    <s v="Jan"/>
  </r>
  <r>
    <n v="3219"/>
    <d v="2026-01-16T00:00:00"/>
    <n v="2026"/>
    <s v="Q1"/>
    <n v="1"/>
    <x v="0"/>
    <x v="1"/>
    <x v="11"/>
    <x v="2"/>
    <s v="Returning"/>
    <x v="1"/>
    <s v="Hiking Daypack 20L"/>
    <n v="1"/>
    <n v="92.6"/>
    <n v="0.05"/>
    <n v="44.15"/>
    <n v="87.969999999999985"/>
    <n v="44.15"/>
    <n v="43.819999999999986"/>
    <n v="0.4981243605774695"/>
    <n v="2026"/>
    <x v="0"/>
    <n v="1"/>
    <s v="Jan"/>
  </r>
  <r>
    <n v="4425"/>
    <d v="2026-01-16T00:00:00"/>
    <n v="2026"/>
    <s v="Q1"/>
    <n v="1"/>
    <x v="0"/>
    <x v="1"/>
    <x v="12"/>
    <x v="1"/>
    <s v="Business"/>
    <x v="0"/>
    <s v="Cycling Pack 12L"/>
    <n v="10"/>
    <n v="102.68"/>
    <n v="0.15"/>
    <n v="51.07"/>
    <n v="872.78000000000009"/>
    <n v="510.7"/>
    <n v="362.0800000000001"/>
    <n v="0.41485826897958256"/>
    <n v="2026"/>
    <x v="0"/>
    <n v="1"/>
    <s v="Jan"/>
  </r>
  <r>
    <n v="4508"/>
    <d v="2026-01-16T00:00:00"/>
    <n v="2026"/>
    <s v="Q1"/>
    <n v="1"/>
    <x v="0"/>
    <x v="3"/>
    <x v="13"/>
    <x v="3"/>
    <s v="New"/>
    <x v="0"/>
    <s v="Compact Repair Kit"/>
    <n v="3"/>
    <n v="40.92"/>
    <n v="0.15"/>
    <n v="16.71"/>
    <n v="104.346"/>
    <n v="50.13"/>
    <n v="54.216000000000001"/>
    <n v="0.51957909263412105"/>
    <n v="2026"/>
    <x v="0"/>
    <n v="1"/>
    <s v="Jan"/>
  </r>
  <r>
    <n v="4806"/>
    <d v="2026-01-16T00:00:00"/>
    <n v="2026"/>
    <s v="Q1"/>
    <n v="1"/>
    <x v="0"/>
    <x v="2"/>
    <x v="16"/>
    <x v="2"/>
    <s v="New"/>
    <x v="0"/>
    <s v="Cycling Pack 12L"/>
    <n v="4"/>
    <n v="102.68"/>
    <n v="0"/>
    <n v="50.83"/>
    <n v="410.72"/>
    <n v="203.32"/>
    <n v="207.40000000000003"/>
    <n v="0.50496688741721862"/>
    <n v="2026"/>
    <x v="0"/>
    <n v="1"/>
    <s v="Jan"/>
  </r>
  <r>
    <n v="755"/>
    <d v="2026-01-17T00:00:00"/>
    <n v="2026"/>
    <s v="Q1"/>
    <n v="1"/>
    <x v="0"/>
    <x v="0"/>
    <x v="9"/>
    <x v="3"/>
    <s v="New"/>
    <x v="2"/>
    <s v="Travel Backpack 35L"/>
    <n v="2"/>
    <n v="164.38"/>
    <n v="0.05"/>
    <n v="85.93"/>
    <n v="312.322"/>
    <n v="171.86"/>
    <n v="140.46199999999999"/>
    <n v="0.44973456881039436"/>
    <n v="2026"/>
    <x v="0"/>
    <n v="1"/>
    <s v="Jan"/>
  </r>
  <r>
    <n v="3171"/>
    <d v="2026-01-17T00:00:00"/>
    <n v="2026"/>
    <s v="Q1"/>
    <n v="1"/>
    <x v="0"/>
    <x v="0"/>
    <x v="15"/>
    <x v="2"/>
    <s v="Returning"/>
    <x v="0"/>
    <s v="Trail Bike Light"/>
    <n v="1"/>
    <n v="51.78"/>
    <n v="0"/>
    <n v="22.64"/>
    <n v="51.78"/>
    <n v="22.64"/>
    <n v="29.14"/>
    <n v="0.56276554654306687"/>
    <n v="2026"/>
    <x v="0"/>
    <n v="1"/>
    <s v="Jan"/>
  </r>
  <r>
    <n v="4277"/>
    <d v="2026-01-17T00:00:00"/>
    <n v="2026"/>
    <s v="Q1"/>
    <n v="1"/>
    <x v="0"/>
    <x v="1"/>
    <x v="11"/>
    <x v="2"/>
    <s v="Returning"/>
    <x v="4"/>
    <s v="Training Mat"/>
    <n v="1"/>
    <n v="50.52"/>
    <n v="0.05"/>
    <n v="22.37"/>
    <n v="47.994"/>
    <n v="22.37"/>
    <n v="25.623999999999999"/>
    <n v="0.5339000708421886"/>
    <n v="2026"/>
    <x v="0"/>
    <n v="1"/>
    <s v="Jan"/>
  </r>
  <r>
    <n v="4648"/>
    <d v="2026-01-17T00:00:00"/>
    <n v="2026"/>
    <s v="Q1"/>
    <n v="1"/>
    <x v="0"/>
    <x v="1"/>
    <x v="14"/>
    <x v="3"/>
    <s v="New"/>
    <x v="3"/>
    <s v="Trail Tent 2P"/>
    <n v="1"/>
    <n v="199.02"/>
    <n v="0"/>
    <n v="106.49"/>
    <n v="199.02"/>
    <n v="106.49"/>
    <n v="92.530000000000015"/>
    <n v="0.46492814792483173"/>
    <n v="2026"/>
    <x v="0"/>
    <n v="1"/>
    <s v="Jan"/>
  </r>
  <r>
    <n v="157"/>
    <d v="2026-01-18T00:00:00"/>
    <n v="2026"/>
    <s v="Q1"/>
    <n v="1"/>
    <x v="0"/>
    <x v="3"/>
    <x v="8"/>
    <x v="2"/>
    <s v="Returning"/>
    <x v="3"/>
    <s v="Portable Camp Stove"/>
    <n v="3"/>
    <n v="80.27"/>
    <n v="0.1"/>
    <n v="39.26"/>
    <n v="216.72900000000001"/>
    <n v="117.78"/>
    <n v="98.949000000000012"/>
    <n v="0.45655634455933447"/>
    <n v="2026"/>
    <x v="0"/>
    <n v="1"/>
    <s v="Jan"/>
  </r>
  <r>
    <n v="2271"/>
    <d v="2026-01-18T00:00:00"/>
    <n v="2026"/>
    <s v="Q1"/>
    <n v="1"/>
    <x v="0"/>
    <x v="1"/>
    <x v="1"/>
    <x v="2"/>
    <s v="New"/>
    <x v="3"/>
    <s v="Alpine Tent 4P"/>
    <n v="4"/>
    <n v="333.28"/>
    <n v="0"/>
    <n v="195.76"/>
    <n v="1333.12"/>
    <n v="783.04"/>
    <n v="550.07999999999993"/>
    <n v="0.41262602016322608"/>
    <n v="2026"/>
    <x v="0"/>
    <n v="1"/>
    <s v="Jan"/>
  </r>
  <r>
    <n v="3330"/>
    <d v="2026-01-18T00:00:00"/>
    <n v="2026"/>
    <s v="Q1"/>
    <n v="1"/>
    <x v="0"/>
    <x v="3"/>
    <x v="13"/>
    <x v="3"/>
    <s v="New"/>
    <x v="0"/>
    <s v="Cycling Pack 12L"/>
    <n v="1"/>
    <n v="104.36"/>
    <n v="0"/>
    <n v="51.63"/>
    <n v="104.36"/>
    <n v="51.63"/>
    <n v="52.73"/>
    <n v="0.50527021847451126"/>
    <n v="2026"/>
    <x v="0"/>
    <n v="1"/>
    <s v="Jan"/>
  </r>
  <r>
    <n v="4547"/>
    <d v="2026-01-18T00:00:00"/>
    <n v="2026"/>
    <s v="Q1"/>
    <n v="1"/>
    <x v="0"/>
    <x v="2"/>
    <x v="5"/>
    <x v="3"/>
    <s v="New"/>
    <x v="0"/>
    <s v="Commuter Helmet"/>
    <n v="1"/>
    <n v="83.52"/>
    <n v="0.05"/>
    <n v="42.97"/>
    <n v="79.343999999999994"/>
    <n v="42.97"/>
    <n v="36.373999999999995"/>
    <n v="0.45843416011292598"/>
    <n v="2026"/>
    <x v="0"/>
    <n v="1"/>
    <s v="Jan"/>
  </r>
  <r>
    <n v="1840"/>
    <d v="2026-01-19T00:00:00"/>
    <n v="2026"/>
    <s v="Q1"/>
    <n v="1"/>
    <x v="0"/>
    <x v="2"/>
    <x v="10"/>
    <x v="0"/>
    <s v="New"/>
    <x v="4"/>
    <s v="Weighted Vest"/>
    <n v="2"/>
    <n v="125.93"/>
    <n v="0"/>
    <n v="69.150000000000006"/>
    <n v="251.86"/>
    <n v="138.30000000000001"/>
    <n v="113.56"/>
    <n v="0.45088541253077102"/>
    <n v="2026"/>
    <x v="0"/>
    <n v="1"/>
    <s v="Jan"/>
  </r>
  <r>
    <n v="1850"/>
    <d v="2026-01-19T00:00:00"/>
    <n v="2026"/>
    <s v="Q1"/>
    <n v="1"/>
    <x v="0"/>
    <x v="1"/>
    <x v="6"/>
    <x v="0"/>
    <s v="Business"/>
    <x v="0"/>
    <s v="Trail Bike Light"/>
    <n v="1"/>
    <n v="49.85"/>
    <n v="0"/>
    <n v="23.07"/>
    <n v="49.85"/>
    <n v="23.07"/>
    <n v="26.78"/>
    <n v="0.53721163490471413"/>
    <n v="2026"/>
    <x v="0"/>
    <n v="1"/>
    <s v="Jan"/>
  </r>
  <r>
    <n v="1858"/>
    <d v="2026-01-19T00:00:00"/>
    <n v="2026"/>
    <s v="Q1"/>
    <n v="1"/>
    <x v="0"/>
    <x v="1"/>
    <x v="1"/>
    <x v="0"/>
    <s v="Returning"/>
    <x v="2"/>
    <s v="Insulated Bottle"/>
    <n v="1"/>
    <n v="36.130000000000003"/>
    <n v="0"/>
    <n v="13.39"/>
    <n v="36.130000000000003"/>
    <n v="13.39"/>
    <n v="22.740000000000002"/>
    <n v="0.62939385552172711"/>
    <n v="2026"/>
    <x v="0"/>
    <n v="1"/>
    <s v="Jan"/>
  </r>
  <r>
    <n v="2910"/>
    <d v="2026-01-19T00:00:00"/>
    <n v="2026"/>
    <s v="Q1"/>
    <n v="1"/>
    <x v="0"/>
    <x v="3"/>
    <x v="13"/>
    <x v="2"/>
    <s v="Returning"/>
    <x v="0"/>
    <s v="Cycling Pack 12L"/>
    <n v="1"/>
    <n v="104.83"/>
    <n v="0.05"/>
    <n v="51.06"/>
    <n v="99.588499999999996"/>
    <n v="51.06"/>
    <n v="48.528499999999994"/>
    <n v="0.48729019916958277"/>
    <n v="2026"/>
    <x v="0"/>
    <n v="1"/>
    <s v="Jan"/>
  </r>
  <r>
    <n v="3694"/>
    <d v="2026-01-19T00:00:00"/>
    <n v="2026"/>
    <s v="Q1"/>
    <n v="1"/>
    <x v="0"/>
    <x v="0"/>
    <x v="0"/>
    <x v="2"/>
    <s v="Returning"/>
    <x v="2"/>
    <s v="Insulated Bottle"/>
    <n v="1"/>
    <n v="35.46"/>
    <n v="0.05"/>
    <n v="13.81"/>
    <n v="33.686999999999998"/>
    <n v="13.81"/>
    <n v="19.876999999999995"/>
    <n v="0.59004957401965141"/>
    <n v="2026"/>
    <x v="0"/>
    <n v="1"/>
    <s v="Jan"/>
  </r>
  <r>
    <n v="631"/>
    <d v="2026-01-20T00:00:00"/>
    <n v="2026"/>
    <s v="Q1"/>
    <n v="1"/>
    <x v="0"/>
    <x v="3"/>
    <x v="8"/>
    <x v="3"/>
    <s v="Returning"/>
    <x v="2"/>
    <s v="Travel Backpack 35L"/>
    <n v="1"/>
    <n v="165.42"/>
    <n v="0"/>
    <n v="85.69"/>
    <n v="165.42"/>
    <n v="85.69"/>
    <n v="79.72999999999999"/>
    <n v="0.48198524966751299"/>
    <n v="2026"/>
    <x v="0"/>
    <n v="1"/>
    <s v="Jan"/>
  </r>
  <r>
    <n v="1113"/>
    <d v="2026-01-20T00:00:00"/>
    <n v="2026"/>
    <s v="Q1"/>
    <n v="1"/>
    <x v="0"/>
    <x v="2"/>
    <x v="5"/>
    <x v="0"/>
    <s v="Returning"/>
    <x v="3"/>
    <s v="Compact Sleeping Bag"/>
    <n v="1"/>
    <n v="122.86"/>
    <n v="0.05"/>
    <n v="60.36"/>
    <n v="116.717"/>
    <n v="60.36"/>
    <n v="56.356999999999999"/>
    <n v="0.48285168398776529"/>
    <n v="2026"/>
    <x v="0"/>
    <n v="1"/>
    <s v="Jan"/>
  </r>
  <r>
    <n v="1525"/>
    <d v="2026-01-20T00:00:00"/>
    <n v="2026"/>
    <s v="Q1"/>
    <n v="1"/>
    <x v="0"/>
    <x v="0"/>
    <x v="0"/>
    <x v="2"/>
    <s v="Returning"/>
    <x v="4"/>
    <s v="Recovery Roller"/>
    <n v="2"/>
    <n v="35.82"/>
    <n v="0"/>
    <n v="14.09"/>
    <n v="71.64"/>
    <n v="28.18"/>
    <n v="43.46"/>
    <n v="0.60664433277498608"/>
    <n v="2026"/>
    <x v="0"/>
    <n v="1"/>
    <s v="Jan"/>
  </r>
  <r>
    <n v="3233"/>
    <d v="2026-01-20T00:00:00"/>
    <n v="2026"/>
    <s v="Q1"/>
    <n v="1"/>
    <x v="0"/>
    <x v="0"/>
    <x v="0"/>
    <x v="0"/>
    <s v="New"/>
    <x v="3"/>
    <s v="Compact Sleeping Bag"/>
    <n v="3"/>
    <n v="120.29"/>
    <n v="0.1"/>
    <n v="62.41"/>
    <n v="324.78300000000002"/>
    <n v="187.23"/>
    <n v="137.55300000000003"/>
    <n v="0.42352278290427769"/>
    <n v="2026"/>
    <x v="0"/>
    <n v="1"/>
    <s v="Jan"/>
  </r>
  <r>
    <n v="4455"/>
    <d v="2026-01-20T00:00:00"/>
    <n v="2026"/>
    <s v="Q1"/>
    <n v="1"/>
    <x v="0"/>
    <x v="1"/>
    <x v="11"/>
    <x v="3"/>
    <s v="Returning"/>
    <x v="3"/>
    <s v="Portable Camp Stove"/>
    <n v="1"/>
    <n v="80.239999999999995"/>
    <n v="0.1"/>
    <n v="39.950000000000003"/>
    <n v="72.215999999999994"/>
    <n v="39.950000000000003"/>
    <n v="32.265999999999991"/>
    <n v="0.44679849340866279"/>
    <n v="2026"/>
    <x v="0"/>
    <n v="1"/>
    <s v="Jan"/>
  </r>
  <r>
    <n v="1769"/>
    <d v="2026-01-21T00:00:00"/>
    <n v="2026"/>
    <s v="Q1"/>
    <n v="1"/>
    <x v="0"/>
    <x v="0"/>
    <x v="15"/>
    <x v="2"/>
    <s v="New"/>
    <x v="4"/>
    <s v="Recovery Roller"/>
    <n v="2"/>
    <n v="35.97"/>
    <n v="0"/>
    <n v="13.55"/>
    <n v="71.94"/>
    <n v="27.1"/>
    <n v="44.839999999999996"/>
    <n v="0.62329719210453149"/>
    <n v="2026"/>
    <x v="0"/>
    <n v="1"/>
    <s v="Jan"/>
  </r>
  <r>
    <n v="3467"/>
    <d v="2026-01-21T00:00:00"/>
    <n v="2026"/>
    <s v="Q1"/>
    <n v="1"/>
    <x v="0"/>
    <x v="1"/>
    <x v="11"/>
    <x v="0"/>
    <s v="New"/>
    <x v="1"/>
    <s v="Trekking Poles"/>
    <n v="1"/>
    <n v="72.239999999999995"/>
    <n v="0"/>
    <n v="33.26"/>
    <n v="72.239999999999995"/>
    <n v="33.26"/>
    <n v="38.979999999999997"/>
    <n v="0.53959025470653377"/>
    <n v="2026"/>
    <x v="0"/>
    <n v="1"/>
    <s v="Jan"/>
  </r>
  <r>
    <n v="3911"/>
    <d v="2026-01-21T00:00:00"/>
    <n v="2026"/>
    <s v="Q1"/>
    <n v="1"/>
    <x v="0"/>
    <x v="0"/>
    <x v="15"/>
    <x v="0"/>
    <s v="Returning"/>
    <x v="1"/>
    <s v="Summit Backpack 45L"/>
    <n v="5"/>
    <n v="152.81"/>
    <n v="0"/>
    <n v="78.989999999999995"/>
    <n v="764.05"/>
    <n v="394.95"/>
    <n v="369.09999999999997"/>
    <n v="0.48308356782933054"/>
    <n v="2026"/>
    <x v="0"/>
    <n v="1"/>
    <s v="Jan"/>
  </r>
  <r>
    <n v="4401"/>
    <d v="2026-01-21T00:00:00"/>
    <n v="2026"/>
    <s v="Q1"/>
    <n v="1"/>
    <x v="0"/>
    <x v="0"/>
    <x v="15"/>
    <x v="0"/>
    <s v="New"/>
    <x v="0"/>
    <s v="Commuter Helmet"/>
    <n v="3"/>
    <n v="83.34"/>
    <n v="0"/>
    <n v="41.44"/>
    <n v="250.02"/>
    <n v="124.32"/>
    <n v="125.70000000000002"/>
    <n v="0.50275977921766268"/>
    <n v="2026"/>
    <x v="0"/>
    <n v="1"/>
    <s v="Jan"/>
  </r>
  <r>
    <n v="4864"/>
    <d v="2026-01-21T00:00:00"/>
    <n v="2026"/>
    <s v="Q1"/>
    <n v="1"/>
    <x v="0"/>
    <x v="3"/>
    <x v="13"/>
    <x v="0"/>
    <s v="Returning"/>
    <x v="4"/>
    <s v="Recovery Roller"/>
    <n v="1"/>
    <n v="35.869999999999997"/>
    <n v="0"/>
    <n v="13.64"/>
    <n v="35.869999999999997"/>
    <n v="13.64"/>
    <n v="22.229999999999997"/>
    <n v="0.61973794257039305"/>
    <n v="2026"/>
    <x v="0"/>
    <n v="1"/>
    <s v="Jan"/>
  </r>
  <r>
    <n v="347"/>
    <d v="2026-01-22T00:00:00"/>
    <n v="2026"/>
    <s v="Q1"/>
    <n v="1"/>
    <x v="0"/>
    <x v="3"/>
    <x v="4"/>
    <x v="3"/>
    <s v="New"/>
    <x v="3"/>
    <s v="Trail Tent 2P"/>
    <n v="1"/>
    <n v="199.42"/>
    <n v="0.05"/>
    <n v="101.82"/>
    <n v="189.44899999999998"/>
    <n v="101.82"/>
    <n v="87.628999999999991"/>
    <n v="0.46254664843836601"/>
    <n v="2026"/>
    <x v="0"/>
    <n v="1"/>
    <s v="Jan"/>
  </r>
  <r>
    <n v="2051"/>
    <d v="2026-01-22T00:00:00"/>
    <n v="2026"/>
    <s v="Q1"/>
    <n v="1"/>
    <x v="0"/>
    <x v="2"/>
    <x v="5"/>
    <x v="0"/>
    <s v="New"/>
    <x v="3"/>
    <s v="Alpine Tent 4P"/>
    <n v="3"/>
    <n v="347.41"/>
    <n v="0.1"/>
    <n v="192.13"/>
    <n v="938.00700000000006"/>
    <n v="576.39"/>
    <n v="361.61700000000008"/>
    <n v="0.38551631277804971"/>
    <n v="2026"/>
    <x v="0"/>
    <n v="1"/>
    <s v="Jan"/>
  </r>
  <r>
    <n v="2314"/>
    <d v="2026-01-22T00:00:00"/>
    <n v="2026"/>
    <s v="Q1"/>
    <n v="1"/>
    <x v="0"/>
    <x v="0"/>
    <x v="9"/>
    <x v="0"/>
    <s v="New"/>
    <x v="0"/>
    <s v="Compact Repair Kit"/>
    <n v="1"/>
    <n v="40.28"/>
    <n v="0"/>
    <n v="16.79"/>
    <n v="40.28"/>
    <n v="16.79"/>
    <n v="23.490000000000002"/>
    <n v="0.58316782522343602"/>
    <n v="2026"/>
    <x v="0"/>
    <n v="1"/>
    <s v="Jan"/>
  </r>
  <r>
    <n v="3861"/>
    <d v="2026-01-22T00:00:00"/>
    <n v="2026"/>
    <s v="Q1"/>
    <n v="1"/>
    <x v="0"/>
    <x v="3"/>
    <x v="13"/>
    <x v="0"/>
    <s v="Returning"/>
    <x v="3"/>
    <s v="Trail Tent 2P"/>
    <n v="3"/>
    <n v="195.49"/>
    <n v="0.05"/>
    <n v="106.38"/>
    <n v="557.14649999999995"/>
    <n v="319.14"/>
    <n v="238.00649999999996"/>
    <n v="0.42718836069148775"/>
    <n v="2026"/>
    <x v="0"/>
    <n v="1"/>
    <s v="Jan"/>
  </r>
  <r>
    <n v="843"/>
    <d v="2026-01-23T00:00:00"/>
    <n v="2026"/>
    <s v="Q1"/>
    <n v="1"/>
    <x v="0"/>
    <x v="1"/>
    <x v="11"/>
    <x v="0"/>
    <s v="Returning"/>
    <x v="4"/>
    <s v="Recovery Roller"/>
    <n v="2"/>
    <n v="35.75"/>
    <n v="0"/>
    <n v="13.94"/>
    <n v="71.5"/>
    <n v="27.88"/>
    <n v="43.620000000000005"/>
    <n v="0.61006993006993016"/>
    <n v="2026"/>
    <x v="0"/>
    <n v="1"/>
    <s v="Jan"/>
  </r>
  <r>
    <n v="868"/>
    <d v="2026-01-23T00:00:00"/>
    <n v="2026"/>
    <s v="Q1"/>
    <n v="1"/>
    <x v="0"/>
    <x v="0"/>
    <x v="15"/>
    <x v="0"/>
    <s v="Returning"/>
    <x v="0"/>
    <s v="Cycling Pack 12L"/>
    <n v="1"/>
    <n v="103.39"/>
    <n v="0"/>
    <n v="51.32"/>
    <n v="103.39"/>
    <n v="51.32"/>
    <n v="52.07"/>
    <n v="0.50362704323435536"/>
    <n v="2026"/>
    <x v="0"/>
    <n v="1"/>
    <s v="Jan"/>
  </r>
  <r>
    <n v="890"/>
    <d v="2026-01-23T00:00:00"/>
    <n v="2026"/>
    <s v="Q1"/>
    <n v="1"/>
    <x v="0"/>
    <x v="0"/>
    <x v="15"/>
    <x v="0"/>
    <s v="New"/>
    <x v="3"/>
    <s v="Portable Camp Stove"/>
    <n v="3"/>
    <n v="81.98"/>
    <n v="0.1"/>
    <n v="40.229999999999997"/>
    <n v="221.346"/>
    <n v="120.69"/>
    <n v="100.65600000000001"/>
    <n v="0.45474505977067581"/>
    <n v="2026"/>
    <x v="0"/>
    <n v="1"/>
    <s v="Jan"/>
  </r>
  <r>
    <n v="2185"/>
    <d v="2026-01-23T00:00:00"/>
    <n v="2026"/>
    <s v="Q1"/>
    <n v="1"/>
    <x v="0"/>
    <x v="2"/>
    <x v="2"/>
    <x v="1"/>
    <s v="Business"/>
    <x v="3"/>
    <s v="Alpine Tent 4P"/>
    <n v="10"/>
    <n v="337.69"/>
    <n v="0.1"/>
    <n v="200.27"/>
    <n v="3039.21"/>
    <n v="2002.7"/>
    <n v="1036.51"/>
    <n v="0.34104586389226149"/>
    <n v="2026"/>
    <x v="0"/>
    <n v="1"/>
    <s v="Jan"/>
  </r>
  <r>
    <n v="2335"/>
    <d v="2026-01-23T00:00:00"/>
    <n v="2026"/>
    <s v="Q1"/>
    <n v="1"/>
    <x v="0"/>
    <x v="3"/>
    <x v="8"/>
    <x v="0"/>
    <s v="New"/>
    <x v="3"/>
    <s v="Alpine Tent 4P"/>
    <n v="2"/>
    <n v="333.29"/>
    <n v="0"/>
    <n v="197.18"/>
    <n v="666.58"/>
    <n v="394.36"/>
    <n v="272.22000000000003"/>
    <n v="0.40838308980167426"/>
    <n v="2026"/>
    <x v="0"/>
    <n v="1"/>
    <s v="Jan"/>
  </r>
  <r>
    <n v="2784"/>
    <d v="2026-01-23T00:00:00"/>
    <n v="2026"/>
    <s v="Q1"/>
    <n v="1"/>
    <x v="0"/>
    <x v="0"/>
    <x v="15"/>
    <x v="2"/>
    <s v="New"/>
    <x v="0"/>
    <s v="Commuter Helmet"/>
    <n v="1"/>
    <n v="80.11"/>
    <n v="0.05"/>
    <n v="43.54"/>
    <n v="76.104500000000002"/>
    <n v="43.54"/>
    <n v="32.564500000000002"/>
    <n v="0.42789191177919839"/>
    <n v="2026"/>
    <x v="0"/>
    <n v="1"/>
    <s v="Jan"/>
  </r>
  <r>
    <n v="3820"/>
    <d v="2026-01-23T00:00:00"/>
    <n v="2026"/>
    <s v="Q1"/>
    <n v="1"/>
    <x v="0"/>
    <x v="3"/>
    <x v="13"/>
    <x v="2"/>
    <s v="New"/>
    <x v="3"/>
    <s v="Portable Camp Stove"/>
    <n v="1"/>
    <n v="82.6"/>
    <n v="0.05"/>
    <n v="38.299999999999997"/>
    <n v="78.469999999999985"/>
    <n v="38.299999999999997"/>
    <n v="40.169999999999987"/>
    <n v="0.51191538167452522"/>
    <n v="2026"/>
    <x v="0"/>
    <n v="1"/>
    <s v="Jan"/>
  </r>
  <r>
    <n v="994"/>
    <d v="2026-01-24T00:00:00"/>
    <n v="2026"/>
    <s v="Q1"/>
    <n v="1"/>
    <x v="0"/>
    <x v="0"/>
    <x v="15"/>
    <x v="0"/>
    <s v="Returning"/>
    <x v="1"/>
    <s v="Hiking Daypack 20L"/>
    <n v="1"/>
    <n v="94.07"/>
    <n v="0"/>
    <n v="46.28"/>
    <n v="94.07"/>
    <n v="46.28"/>
    <n v="47.789999999999992"/>
    <n v="0.50802593813117891"/>
    <n v="2026"/>
    <x v="0"/>
    <n v="1"/>
    <s v="Jan"/>
  </r>
  <r>
    <n v="1643"/>
    <d v="2026-01-24T00:00:00"/>
    <n v="2026"/>
    <s v="Q1"/>
    <n v="1"/>
    <x v="0"/>
    <x v="0"/>
    <x v="15"/>
    <x v="0"/>
    <s v="Returning"/>
    <x v="2"/>
    <s v="Travel Backpack 35L"/>
    <n v="1"/>
    <n v="163.71"/>
    <n v="0"/>
    <n v="90.06"/>
    <n v="163.71"/>
    <n v="90.06"/>
    <n v="73.650000000000006"/>
    <n v="0.44988088693421296"/>
    <n v="2026"/>
    <x v="0"/>
    <n v="1"/>
    <s v="Jan"/>
  </r>
  <r>
    <n v="1971"/>
    <d v="2026-01-24T00:00:00"/>
    <n v="2026"/>
    <s v="Q1"/>
    <n v="1"/>
    <x v="0"/>
    <x v="3"/>
    <x v="8"/>
    <x v="2"/>
    <s v="Returning"/>
    <x v="3"/>
    <s v="Trail Tent 2P"/>
    <n v="4"/>
    <n v="191.43"/>
    <n v="0"/>
    <n v="106.82"/>
    <n v="765.72"/>
    <n v="427.28"/>
    <n v="338.44000000000005"/>
    <n v="0.441989238886277"/>
    <n v="2026"/>
    <x v="0"/>
    <n v="1"/>
    <s v="Jan"/>
  </r>
  <r>
    <n v="2828"/>
    <d v="2026-01-24T00:00:00"/>
    <n v="2026"/>
    <s v="Q1"/>
    <n v="1"/>
    <x v="0"/>
    <x v="1"/>
    <x v="11"/>
    <x v="1"/>
    <s v="Business"/>
    <x v="2"/>
    <s v="Packing Cube Set"/>
    <n v="3"/>
    <n v="46.94"/>
    <n v="0.05"/>
    <n v="18.18"/>
    <n v="133.779"/>
    <n v="54.54"/>
    <n v="79.239000000000004"/>
    <n v="0.59231269481757232"/>
    <n v="2026"/>
    <x v="0"/>
    <n v="1"/>
    <s v="Jan"/>
  </r>
  <r>
    <n v="5175"/>
    <d v="2026-01-24T00:00:00"/>
    <n v="2026"/>
    <s v="Q1"/>
    <n v="1"/>
    <x v="0"/>
    <x v="3"/>
    <x v="7"/>
    <x v="0"/>
    <s v="Returning"/>
    <x v="1"/>
    <s v="Trail Boots"/>
    <n v="1"/>
    <n v="147.21"/>
    <n v="0"/>
    <n v="79.510000000000005"/>
    <n v="147.21"/>
    <n v="79.510000000000005"/>
    <n v="67.7"/>
    <n v="0.45988723592147274"/>
    <n v="2026"/>
    <x v="0"/>
    <n v="1"/>
    <s v="Jan"/>
  </r>
  <r>
    <n v="1874"/>
    <d v="2026-01-25T00:00:00"/>
    <n v="2026"/>
    <s v="Q1"/>
    <n v="1"/>
    <x v="0"/>
    <x v="0"/>
    <x v="0"/>
    <x v="0"/>
    <s v="Business"/>
    <x v="2"/>
    <s v="Insulated Bottle"/>
    <n v="1"/>
    <n v="35.729999999999997"/>
    <n v="0"/>
    <n v="13.57"/>
    <n v="35.729999999999997"/>
    <n v="13.57"/>
    <n v="22.159999999999997"/>
    <n v="0.62020710887209629"/>
    <n v="2026"/>
    <x v="0"/>
    <n v="1"/>
    <s v="Jan"/>
  </r>
  <r>
    <n v="2490"/>
    <d v="2026-01-25T00:00:00"/>
    <n v="2026"/>
    <s v="Q1"/>
    <n v="1"/>
    <x v="0"/>
    <x v="1"/>
    <x v="14"/>
    <x v="0"/>
    <s v="New"/>
    <x v="0"/>
    <s v="Cycling Pack 12L"/>
    <n v="2"/>
    <n v="103.99"/>
    <n v="0.15"/>
    <n v="51.94"/>
    <n v="176.78299999999999"/>
    <n v="103.88"/>
    <n v="72.902999999999992"/>
    <n v="0.41238693765803269"/>
    <n v="2026"/>
    <x v="0"/>
    <n v="1"/>
    <s v="Jan"/>
  </r>
  <r>
    <n v="5078"/>
    <d v="2026-01-25T00:00:00"/>
    <n v="2026"/>
    <s v="Q1"/>
    <n v="1"/>
    <x v="0"/>
    <x v="1"/>
    <x v="12"/>
    <x v="0"/>
    <s v="Returning"/>
    <x v="1"/>
    <s v="Trekking Poles"/>
    <n v="2"/>
    <n v="72.739999999999995"/>
    <n v="0"/>
    <n v="31.96"/>
    <n v="145.47999999999999"/>
    <n v="63.92"/>
    <n v="81.559999999999988"/>
    <n v="0.56062689029419843"/>
    <n v="2026"/>
    <x v="0"/>
    <n v="1"/>
    <s v="Jan"/>
  </r>
  <r>
    <n v="230"/>
    <d v="2026-01-26T00:00:00"/>
    <n v="2026"/>
    <s v="Q1"/>
    <n v="1"/>
    <x v="0"/>
    <x v="2"/>
    <x v="10"/>
    <x v="2"/>
    <s v="Returning"/>
    <x v="0"/>
    <s v="Cycling Pack 12L"/>
    <n v="1"/>
    <n v="100.01"/>
    <n v="0.05"/>
    <n v="49.41"/>
    <n v="95.009500000000003"/>
    <n v="49.41"/>
    <n v="45.599500000000006"/>
    <n v="0.47994674216788852"/>
    <n v="2026"/>
    <x v="0"/>
    <n v="1"/>
    <s v="Jan"/>
  </r>
  <r>
    <n v="1757"/>
    <d v="2026-01-26T00:00:00"/>
    <n v="2026"/>
    <s v="Q1"/>
    <n v="1"/>
    <x v="0"/>
    <x v="3"/>
    <x v="7"/>
    <x v="0"/>
    <s v="Business"/>
    <x v="2"/>
    <s v="Packing Cube Set"/>
    <n v="2"/>
    <n v="45.73"/>
    <n v="0"/>
    <n v="18.11"/>
    <n v="91.46"/>
    <n v="36.22"/>
    <n v="55.239999999999995"/>
    <n v="0.60397988191559149"/>
    <n v="2026"/>
    <x v="0"/>
    <n v="1"/>
    <s v="Jan"/>
  </r>
  <r>
    <n v="1944"/>
    <d v="2026-01-26T00:00:00"/>
    <n v="2026"/>
    <s v="Q1"/>
    <n v="1"/>
    <x v="0"/>
    <x v="2"/>
    <x v="16"/>
    <x v="0"/>
    <s v="Returning"/>
    <x v="1"/>
    <s v="Trail Boots"/>
    <n v="2"/>
    <n v="143.66"/>
    <n v="0.15"/>
    <n v="78.14"/>
    <n v="244.22199999999998"/>
    <n v="156.28"/>
    <n v="87.941999999999979"/>
    <n v="0.36009040954541355"/>
    <n v="2026"/>
    <x v="0"/>
    <n v="1"/>
    <s v="Jan"/>
  </r>
  <r>
    <n v="3485"/>
    <d v="2026-01-26T00:00:00"/>
    <n v="2026"/>
    <s v="Q1"/>
    <n v="1"/>
    <x v="0"/>
    <x v="2"/>
    <x v="10"/>
    <x v="0"/>
    <s v="Business"/>
    <x v="3"/>
    <s v="Compact Sleeping Bag"/>
    <n v="2"/>
    <n v="121.88"/>
    <n v="0.05"/>
    <n v="62.17"/>
    <n v="231.57199999999997"/>
    <n v="124.34"/>
    <n v="107.23199999999997"/>
    <n v="0.46306116456220953"/>
    <n v="2026"/>
    <x v="0"/>
    <n v="1"/>
    <s v="Jan"/>
  </r>
  <r>
    <n v="4002"/>
    <d v="2026-01-26T00:00:00"/>
    <n v="2026"/>
    <s v="Q1"/>
    <n v="1"/>
    <x v="0"/>
    <x v="0"/>
    <x v="15"/>
    <x v="0"/>
    <s v="Returning"/>
    <x v="4"/>
    <s v="Training Mat"/>
    <n v="3"/>
    <n v="50.92"/>
    <n v="0.05"/>
    <n v="21.87"/>
    <n v="145.12199999999999"/>
    <n v="65.61"/>
    <n v="79.511999999999986"/>
    <n v="0.54789763095877941"/>
    <n v="2026"/>
    <x v="0"/>
    <n v="1"/>
    <s v="Jan"/>
  </r>
  <r>
    <n v="818"/>
    <d v="2026-01-27T00:00:00"/>
    <n v="2026"/>
    <s v="Q1"/>
    <n v="1"/>
    <x v="0"/>
    <x v="0"/>
    <x v="0"/>
    <x v="0"/>
    <s v="Returning"/>
    <x v="0"/>
    <s v="Cycling Pack 12L"/>
    <n v="1"/>
    <n v="103.78"/>
    <n v="0"/>
    <n v="49.36"/>
    <n v="103.78"/>
    <n v="49.36"/>
    <n v="54.42"/>
    <n v="0.52437849296588934"/>
    <n v="2026"/>
    <x v="0"/>
    <n v="1"/>
    <s v="Jan"/>
  </r>
  <r>
    <n v="1439"/>
    <d v="2026-01-27T00:00:00"/>
    <n v="2026"/>
    <s v="Q1"/>
    <n v="1"/>
    <x v="0"/>
    <x v="1"/>
    <x v="6"/>
    <x v="3"/>
    <s v="New"/>
    <x v="1"/>
    <s v="Summit Backpack 45L"/>
    <n v="2"/>
    <n v="157.16999999999999"/>
    <n v="0"/>
    <n v="81.260000000000005"/>
    <n v="314.33999999999997"/>
    <n v="162.52000000000001"/>
    <n v="151.81999999999996"/>
    <n v="0.4829802125087484"/>
    <n v="2026"/>
    <x v="0"/>
    <n v="1"/>
    <s v="Jan"/>
  </r>
  <r>
    <n v="1616"/>
    <d v="2026-01-27T00:00:00"/>
    <n v="2026"/>
    <s v="Q1"/>
    <n v="1"/>
    <x v="0"/>
    <x v="1"/>
    <x v="12"/>
    <x v="0"/>
    <s v="Business"/>
    <x v="2"/>
    <s v="Carry-On Duffel"/>
    <n v="2"/>
    <n v="132.91999999999999"/>
    <n v="0"/>
    <n v="69.02"/>
    <n v="265.83999999999997"/>
    <n v="138.04"/>
    <n v="127.79999999999998"/>
    <n v="0.48074029491423409"/>
    <n v="2026"/>
    <x v="0"/>
    <n v="1"/>
    <s v="Jan"/>
  </r>
  <r>
    <n v="1798"/>
    <d v="2026-01-27T00:00:00"/>
    <n v="2026"/>
    <s v="Q1"/>
    <n v="1"/>
    <x v="0"/>
    <x v="3"/>
    <x v="8"/>
    <x v="2"/>
    <s v="Returning"/>
    <x v="1"/>
    <s v="Trekking Poles"/>
    <n v="1"/>
    <n v="71.41"/>
    <n v="0.05"/>
    <n v="32.28"/>
    <n v="67.839499999999987"/>
    <n v="32.28"/>
    <n v="35.559499999999986"/>
    <n v="0.52417102130764515"/>
    <n v="2026"/>
    <x v="0"/>
    <n v="1"/>
    <s v="Jan"/>
  </r>
  <r>
    <n v="4449"/>
    <d v="2026-01-27T00:00:00"/>
    <n v="2026"/>
    <s v="Q1"/>
    <n v="1"/>
    <x v="0"/>
    <x v="3"/>
    <x v="8"/>
    <x v="0"/>
    <s v="New"/>
    <x v="3"/>
    <s v="Trail Tent 2P"/>
    <n v="1"/>
    <n v="199.67"/>
    <n v="0"/>
    <n v="103.81"/>
    <n v="199.67"/>
    <n v="103.81"/>
    <n v="95.859999999999985"/>
    <n v="0.4800921520508839"/>
    <n v="2026"/>
    <x v="0"/>
    <n v="1"/>
    <s v="Jan"/>
  </r>
  <r>
    <n v="4473"/>
    <d v="2026-01-27T00:00:00"/>
    <n v="2026"/>
    <s v="Q1"/>
    <n v="1"/>
    <x v="0"/>
    <x v="0"/>
    <x v="0"/>
    <x v="2"/>
    <s v="Returning"/>
    <x v="3"/>
    <s v="Trail Tent 2P"/>
    <n v="1"/>
    <n v="196.88"/>
    <n v="0"/>
    <n v="102.76"/>
    <n v="196.88"/>
    <n v="102.76"/>
    <n v="94.11999999999999"/>
    <n v="0.47805770012190163"/>
    <n v="2026"/>
    <x v="0"/>
    <n v="1"/>
    <s v="Jan"/>
  </r>
  <r>
    <n v="203"/>
    <d v="2026-01-28T00:00:00"/>
    <n v="2026"/>
    <s v="Q1"/>
    <n v="1"/>
    <x v="0"/>
    <x v="3"/>
    <x v="7"/>
    <x v="0"/>
    <s v="Returning"/>
    <x v="0"/>
    <s v="Trail Bike Light"/>
    <n v="3"/>
    <n v="49.95"/>
    <n v="0"/>
    <n v="22.55"/>
    <n v="149.85000000000002"/>
    <n v="67.650000000000006"/>
    <n v="82.200000000000017"/>
    <n v="0.54854854854854862"/>
    <n v="2026"/>
    <x v="0"/>
    <n v="1"/>
    <s v="Jan"/>
  </r>
  <r>
    <n v="1654"/>
    <d v="2026-01-28T00:00:00"/>
    <n v="2026"/>
    <s v="Q1"/>
    <n v="1"/>
    <x v="0"/>
    <x v="1"/>
    <x v="6"/>
    <x v="3"/>
    <s v="Business"/>
    <x v="1"/>
    <s v="Trekking Poles"/>
    <n v="1"/>
    <n v="70.41"/>
    <n v="0"/>
    <n v="32.74"/>
    <n v="70.41"/>
    <n v="32.74"/>
    <n v="37.669999999999995"/>
    <n v="0.53500923164323244"/>
    <n v="2026"/>
    <x v="0"/>
    <n v="1"/>
    <s v="Jan"/>
  </r>
  <r>
    <n v="2203"/>
    <d v="2026-01-28T00:00:00"/>
    <n v="2026"/>
    <s v="Q1"/>
    <n v="1"/>
    <x v="0"/>
    <x v="2"/>
    <x v="16"/>
    <x v="3"/>
    <s v="Returning"/>
    <x v="1"/>
    <s v="Trekking Poles"/>
    <n v="2"/>
    <n v="70.290000000000006"/>
    <n v="0.15"/>
    <n v="31.84"/>
    <n v="119.49300000000001"/>
    <n v="63.68"/>
    <n v="55.813000000000009"/>
    <n v="0.46708175374289712"/>
    <n v="2026"/>
    <x v="0"/>
    <n v="1"/>
    <s v="Jan"/>
  </r>
  <r>
    <n v="3352"/>
    <d v="2026-01-28T00:00:00"/>
    <n v="2026"/>
    <s v="Q1"/>
    <n v="1"/>
    <x v="0"/>
    <x v="2"/>
    <x v="16"/>
    <x v="0"/>
    <s v="Business"/>
    <x v="1"/>
    <s v="Hiking Daypack 20L"/>
    <n v="4"/>
    <n v="91.46"/>
    <n v="0"/>
    <n v="44.04"/>
    <n v="365.84"/>
    <n v="176.16"/>
    <n v="189.67999999999998"/>
    <n v="0.51847802317953207"/>
    <n v="2026"/>
    <x v="0"/>
    <n v="1"/>
    <s v="Jan"/>
  </r>
  <r>
    <n v="183"/>
    <d v="2026-01-29T00:00:00"/>
    <n v="2026"/>
    <s v="Q1"/>
    <n v="1"/>
    <x v="0"/>
    <x v="1"/>
    <x v="12"/>
    <x v="0"/>
    <s v="New"/>
    <x v="3"/>
    <s v="Compact Sleeping Bag"/>
    <n v="2"/>
    <n v="123.27"/>
    <n v="0"/>
    <n v="60.26"/>
    <n v="246.54"/>
    <n v="120.52"/>
    <n v="126.02"/>
    <n v="0.51115437657175311"/>
    <n v="2026"/>
    <x v="0"/>
    <n v="1"/>
    <s v="Jan"/>
  </r>
  <r>
    <n v="3525"/>
    <d v="2026-01-29T00:00:00"/>
    <n v="2026"/>
    <s v="Q1"/>
    <n v="1"/>
    <x v="0"/>
    <x v="2"/>
    <x v="5"/>
    <x v="1"/>
    <s v="Business"/>
    <x v="4"/>
    <s v="Training Mat"/>
    <n v="3"/>
    <n v="49.63"/>
    <n v="0.1"/>
    <n v="22.06"/>
    <n v="134.001"/>
    <n v="66.179999999999993"/>
    <n v="67.821000000000012"/>
    <n v="0.50612308863366695"/>
    <n v="2026"/>
    <x v="0"/>
    <n v="1"/>
    <s v="Jan"/>
  </r>
  <r>
    <n v="4299"/>
    <d v="2026-01-29T00:00:00"/>
    <n v="2026"/>
    <s v="Q1"/>
    <n v="1"/>
    <x v="0"/>
    <x v="0"/>
    <x v="9"/>
    <x v="1"/>
    <s v="Business"/>
    <x v="2"/>
    <s v="Carry-On Duffel"/>
    <n v="12"/>
    <n v="132.21"/>
    <n v="0.1"/>
    <n v="68.95"/>
    <n v="1427.8679999999999"/>
    <n v="827.40000000000009"/>
    <n v="600.46799999999985"/>
    <n v="0.42053467127213429"/>
    <n v="2026"/>
    <x v="0"/>
    <n v="1"/>
    <s v="Jan"/>
  </r>
  <r>
    <n v="748"/>
    <d v="2026-01-30T00:00:00"/>
    <n v="2026"/>
    <s v="Q1"/>
    <n v="1"/>
    <x v="0"/>
    <x v="1"/>
    <x v="1"/>
    <x v="2"/>
    <s v="Business"/>
    <x v="0"/>
    <s v="Compact Repair Kit"/>
    <n v="1"/>
    <n v="39.549999999999997"/>
    <n v="0"/>
    <n v="17.059999999999999"/>
    <n v="39.549999999999997"/>
    <n v="17.059999999999999"/>
    <n v="22.49"/>
    <n v="0.56864728192161818"/>
    <n v="2026"/>
    <x v="0"/>
    <n v="1"/>
    <s v="Jan"/>
  </r>
  <r>
    <n v="3117"/>
    <d v="2026-01-30T00:00:00"/>
    <n v="2026"/>
    <s v="Q1"/>
    <n v="1"/>
    <x v="0"/>
    <x v="1"/>
    <x v="12"/>
    <x v="0"/>
    <s v="New"/>
    <x v="3"/>
    <s v="Portable Camp Stove"/>
    <n v="3"/>
    <n v="80.08"/>
    <n v="0"/>
    <n v="39.450000000000003"/>
    <n v="240.24"/>
    <n v="118.35000000000001"/>
    <n v="121.89"/>
    <n v="0.50736763236763238"/>
    <n v="2026"/>
    <x v="0"/>
    <n v="1"/>
    <s v="Jan"/>
  </r>
  <r>
    <n v="3328"/>
    <d v="2026-01-30T00:00:00"/>
    <n v="2026"/>
    <s v="Q1"/>
    <n v="1"/>
    <x v="0"/>
    <x v="2"/>
    <x v="5"/>
    <x v="2"/>
    <s v="Returning"/>
    <x v="4"/>
    <s v="Weighted Vest"/>
    <n v="1"/>
    <n v="120.48"/>
    <n v="0"/>
    <n v="69.55"/>
    <n v="120.48"/>
    <n v="69.55"/>
    <n v="50.930000000000007"/>
    <n v="0.42272576361221786"/>
    <n v="2026"/>
    <x v="0"/>
    <n v="1"/>
    <s v="Jan"/>
  </r>
  <r>
    <n v="3822"/>
    <d v="2026-01-30T00:00:00"/>
    <n v="2026"/>
    <s v="Q1"/>
    <n v="1"/>
    <x v="0"/>
    <x v="3"/>
    <x v="7"/>
    <x v="0"/>
    <s v="Returning"/>
    <x v="4"/>
    <s v="Resistance Band Set"/>
    <n v="1"/>
    <n v="39.369999999999997"/>
    <n v="0.05"/>
    <n v="14.66"/>
    <n v="37.401499999999999"/>
    <n v="14.66"/>
    <n v="22.741499999999998"/>
    <n v="0.60803711081106371"/>
    <n v="2026"/>
    <x v="0"/>
    <n v="1"/>
    <s v="Jan"/>
  </r>
  <r>
    <n v="4125"/>
    <d v="2026-01-30T00:00:00"/>
    <n v="2026"/>
    <s v="Q1"/>
    <n v="1"/>
    <x v="0"/>
    <x v="1"/>
    <x v="12"/>
    <x v="1"/>
    <s v="Business"/>
    <x v="3"/>
    <s v="Portable Camp Stove"/>
    <n v="8"/>
    <n v="81.06"/>
    <n v="0.15"/>
    <n v="39.549999999999997"/>
    <n v="551.20799999999997"/>
    <n v="316.39999999999998"/>
    <n v="234.80799999999999"/>
    <n v="0.42598801178502488"/>
    <n v="2026"/>
    <x v="0"/>
    <n v="1"/>
    <s v="Jan"/>
  </r>
  <r>
    <n v="4592"/>
    <d v="2026-01-30T00:00:00"/>
    <n v="2026"/>
    <s v="Q1"/>
    <n v="1"/>
    <x v="0"/>
    <x v="1"/>
    <x v="12"/>
    <x v="3"/>
    <s v="Returning"/>
    <x v="4"/>
    <s v="Weighted Vest"/>
    <n v="5"/>
    <n v="120.4"/>
    <n v="0"/>
    <n v="69.510000000000005"/>
    <n v="602"/>
    <n v="347.55"/>
    <n v="254.45"/>
    <n v="0.42267441860465116"/>
    <n v="2026"/>
    <x v="0"/>
    <n v="1"/>
    <s v="Jan"/>
  </r>
  <r>
    <n v="373"/>
    <d v="2026-01-31T00:00:00"/>
    <n v="2026"/>
    <s v="Q1"/>
    <n v="1"/>
    <x v="0"/>
    <x v="2"/>
    <x v="10"/>
    <x v="1"/>
    <s v="Business"/>
    <x v="2"/>
    <s v="Packing Cube Set"/>
    <n v="10"/>
    <n v="47.71"/>
    <n v="0.1"/>
    <n v="18.649999999999999"/>
    <n v="429.39000000000004"/>
    <n v="186.5"/>
    <n v="242.89000000000004"/>
    <n v="0.56566291716155481"/>
    <n v="2026"/>
    <x v="0"/>
    <n v="1"/>
    <s v="Jan"/>
  </r>
  <r>
    <n v="672"/>
    <d v="2026-01-31T00:00:00"/>
    <n v="2026"/>
    <s v="Q1"/>
    <n v="1"/>
    <x v="0"/>
    <x v="0"/>
    <x v="9"/>
    <x v="0"/>
    <s v="Business"/>
    <x v="0"/>
    <s v="Cycling Pack 12L"/>
    <n v="1"/>
    <n v="102.92"/>
    <n v="0.05"/>
    <n v="50.92"/>
    <n v="97.774000000000001"/>
    <n v="50.92"/>
    <n v="46.853999999999999"/>
    <n v="0.4792071511853867"/>
    <n v="2026"/>
    <x v="0"/>
    <n v="1"/>
    <s v="Jan"/>
  </r>
  <r>
    <n v="1125"/>
    <d v="2026-01-31T00:00:00"/>
    <n v="2026"/>
    <s v="Q1"/>
    <n v="1"/>
    <x v="0"/>
    <x v="1"/>
    <x v="1"/>
    <x v="0"/>
    <s v="Returning"/>
    <x v="1"/>
    <s v="Trekking Poles"/>
    <n v="1"/>
    <n v="72.69"/>
    <n v="0.1"/>
    <n v="32.67"/>
    <n v="65.421000000000006"/>
    <n v="32.67"/>
    <n v="32.751000000000005"/>
    <n v="0.50061906727197691"/>
    <n v="2026"/>
    <x v="0"/>
    <n v="1"/>
    <s v="Jan"/>
  </r>
  <r>
    <n v="1164"/>
    <d v="2026-01-31T00:00:00"/>
    <n v="2026"/>
    <s v="Q1"/>
    <n v="1"/>
    <x v="0"/>
    <x v="0"/>
    <x v="0"/>
    <x v="0"/>
    <s v="New"/>
    <x v="0"/>
    <s v="Commuter Helmet"/>
    <n v="1"/>
    <n v="79.989999999999995"/>
    <n v="0.05"/>
    <n v="43.02"/>
    <n v="75.990499999999997"/>
    <n v="43.02"/>
    <n v="32.970499999999994"/>
    <n v="0.43387660299642711"/>
    <n v="2026"/>
    <x v="0"/>
    <n v="1"/>
    <s v="Jan"/>
  </r>
  <r>
    <n v="1613"/>
    <d v="2026-01-31T00:00:00"/>
    <n v="2026"/>
    <s v="Q1"/>
    <n v="1"/>
    <x v="0"/>
    <x v="1"/>
    <x v="6"/>
    <x v="1"/>
    <s v="Business"/>
    <x v="4"/>
    <s v="Training Mat"/>
    <n v="4"/>
    <n v="51.11"/>
    <n v="0.15"/>
    <n v="22.25"/>
    <n v="173.774"/>
    <n v="89"/>
    <n v="84.774000000000001"/>
    <n v="0.48784052850253778"/>
    <n v="2026"/>
    <x v="0"/>
    <n v="1"/>
    <s v="Jan"/>
  </r>
  <r>
    <n v="2149"/>
    <d v="2026-01-31T00:00:00"/>
    <n v="2026"/>
    <s v="Q1"/>
    <n v="1"/>
    <x v="0"/>
    <x v="0"/>
    <x v="15"/>
    <x v="0"/>
    <s v="Returning"/>
    <x v="4"/>
    <s v="Weighted Vest"/>
    <n v="2"/>
    <n v="124.83"/>
    <n v="0"/>
    <n v="70.91"/>
    <n v="249.66"/>
    <n v="141.82"/>
    <n v="107.84"/>
    <n v="0.43194744853000083"/>
    <n v="2026"/>
    <x v="0"/>
    <n v="1"/>
    <s v="Jan"/>
  </r>
  <r>
    <n v="2593"/>
    <d v="2026-01-31T00:00:00"/>
    <n v="2026"/>
    <s v="Q1"/>
    <n v="1"/>
    <x v="0"/>
    <x v="1"/>
    <x v="11"/>
    <x v="2"/>
    <s v="New"/>
    <x v="0"/>
    <s v="Compact Repair Kit"/>
    <n v="6"/>
    <n v="41.07"/>
    <n v="0.1"/>
    <n v="16.29"/>
    <n v="221.77800000000002"/>
    <n v="97.74"/>
    <n v="124.03800000000003"/>
    <n v="0.55928901874847825"/>
    <n v="2026"/>
    <x v="0"/>
    <n v="1"/>
    <s v="Jan"/>
  </r>
  <r>
    <n v="2659"/>
    <d v="2026-01-31T00:00:00"/>
    <n v="2026"/>
    <s v="Q1"/>
    <n v="1"/>
    <x v="0"/>
    <x v="0"/>
    <x v="15"/>
    <x v="0"/>
    <s v="New"/>
    <x v="2"/>
    <s v="Insulated Bottle"/>
    <n v="1"/>
    <n v="36.020000000000003"/>
    <n v="0"/>
    <n v="13.34"/>
    <n v="36.020000000000003"/>
    <n v="13.34"/>
    <n v="22.680000000000003"/>
    <n v="0.62965019433647973"/>
    <n v="2026"/>
    <x v="0"/>
    <n v="1"/>
    <s v="Jan"/>
  </r>
  <r>
    <n v="3496"/>
    <d v="2026-01-31T00:00:00"/>
    <n v="2026"/>
    <s v="Q1"/>
    <n v="1"/>
    <x v="0"/>
    <x v="0"/>
    <x v="0"/>
    <x v="2"/>
    <s v="Returning"/>
    <x v="4"/>
    <s v="Recovery Roller"/>
    <n v="1"/>
    <n v="35.82"/>
    <n v="0.05"/>
    <n v="14.32"/>
    <n v="34.028999999999996"/>
    <n v="14.32"/>
    <n v="19.708999999999996"/>
    <n v="0.57918246201769075"/>
    <n v="2026"/>
    <x v="0"/>
    <n v="1"/>
    <s v="Jan"/>
  </r>
  <r>
    <n v="3889"/>
    <d v="2026-01-31T00:00:00"/>
    <n v="2026"/>
    <s v="Q1"/>
    <n v="1"/>
    <x v="0"/>
    <x v="2"/>
    <x v="3"/>
    <x v="2"/>
    <s v="Returning"/>
    <x v="0"/>
    <s v="Cycling Pack 12L"/>
    <n v="3"/>
    <n v="103.94"/>
    <n v="0.1"/>
    <n v="50.67"/>
    <n v="280.63799999999998"/>
    <n v="152.01"/>
    <n v="128.62799999999999"/>
    <n v="0.45834135077929572"/>
    <n v="2026"/>
    <x v="0"/>
    <n v="1"/>
    <s v="Jan"/>
  </r>
  <r>
    <n v="1432"/>
    <d v="2026-02-01T00:00:00"/>
    <n v="2026"/>
    <s v="Q1"/>
    <n v="2"/>
    <x v="1"/>
    <x v="0"/>
    <x v="0"/>
    <x v="0"/>
    <s v="Returning"/>
    <x v="1"/>
    <s v="Trail Boots"/>
    <n v="1"/>
    <n v="140.53"/>
    <n v="0"/>
    <n v="77.36"/>
    <n v="140.53"/>
    <n v="77.36"/>
    <n v="63.17"/>
    <n v="0.44951255959581587"/>
    <n v="2026"/>
    <x v="0"/>
    <n v="2"/>
    <s v="Feb"/>
  </r>
  <r>
    <n v="1778"/>
    <d v="2026-02-01T00:00:00"/>
    <n v="2026"/>
    <s v="Q1"/>
    <n v="2"/>
    <x v="1"/>
    <x v="3"/>
    <x v="7"/>
    <x v="2"/>
    <s v="Returning"/>
    <x v="1"/>
    <s v="Trail Boots"/>
    <n v="1"/>
    <n v="142.03"/>
    <n v="0.05"/>
    <n v="77.069999999999993"/>
    <n v="134.92849999999999"/>
    <n v="77.069999999999993"/>
    <n v="57.858499999999992"/>
    <n v="0.42880859121682963"/>
    <n v="2026"/>
    <x v="0"/>
    <n v="2"/>
    <s v="Feb"/>
  </r>
  <r>
    <n v="2047"/>
    <d v="2026-02-01T00:00:00"/>
    <n v="2026"/>
    <s v="Q1"/>
    <n v="2"/>
    <x v="1"/>
    <x v="2"/>
    <x v="5"/>
    <x v="1"/>
    <s v="Business"/>
    <x v="3"/>
    <s v="Compact Sleeping Bag"/>
    <n v="12"/>
    <n v="124.84"/>
    <n v="0.1"/>
    <n v="59.47"/>
    <n v="1348.2719999999999"/>
    <n v="713.64"/>
    <n v="634.63199999999995"/>
    <n v="0.47070027412866244"/>
    <n v="2026"/>
    <x v="0"/>
    <n v="2"/>
    <s v="Feb"/>
  </r>
  <r>
    <n v="2668"/>
    <d v="2026-02-01T00:00:00"/>
    <n v="2026"/>
    <s v="Q1"/>
    <n v="2"/>
    <x v="1"/>
    <x v="1"/>
    <x v="12"/>
    <x v="0"/>
    <s v="Returning"/>
    <x v="4"/>
    <s v="Recovery Roller"/>
    <n v="3"/>
    <n v="35.36"/>
    <n v="0"/>
    <n v="13.7"/>
    <n v="106.08"/>
    <n v="41.099999999999994"/>
    <n v="64.98"/>
    <n v="0.61255656108597289"/>
    <n v="2026"/>
    <x v="0"/>
    <n v="2"/>
    <s v="Feb"/>
  </r>
  <r>
    <n v="2706"/>
    <d v="2026-02-01T00:00:00"/>
    <n v="2026"/>
    <s v="Q1"/>
    <n v="2"/>
    <x v="1"/>
    <x v="3"/>
    <x v="13"/>
    <x v="3"/>
    <s v="Returning"/>
    <x v="4"/>
    <s v="Weighted Vest"/>
    <n v="2"/>
    <n v="122.43"/>
    <n v="0"/>
    <n v="69.08"/>
    <n v="244.86"/>
    <n v="138.16"/>
    <n v="106.70000000000002"/>
    <n v="0.43575920934411505"/>
    <n v="2026"/>
    <x v="0"/>
    <n v="2"/>
    <s v="Feb"/>
  </r>
  <r>
    <n v="2940"/>
    <d v="2026-02-01T00:00:00"/>
    <n v="2026"/>
    <s v="Q1"/>
    <n v="2"/>
    <x v="1"/>
    <x v="0"/>
    <x v="15"/>
    <x v="3"/>
    <s v="New"/>
    <x v="1"/>
    <s v="Trail Boots"/>
    <n v="2"/>
    <n v="140.47"/>
    <n v="0.05"/>
    <n v="78.39"/>
    <n v="266.89299999999997"/>
    <n v="156.78"/>
    <n v="110.11299999999997"/>
    <n v="0.41257357817552348"/>
    <n v="2026"/>
    <x v="0"/>
    <n v="2"/>
    <s v="Feb"/>
  </r>
  <r>
    <n v="1263"/>
    <d v="2026-02-02T00:00:00"/>
    <n v="2026"/>
    <s v="Q1"/>
    <n v="2"/>
    <x v="1"/>
    <x v="1"/>
    <x v="14"/>
    <x v="0"/>
    <s v="Returning"/>
    <x v="2"/>
    <s v="Packing Cube Set"/>
    <n v="1"/>
    <n v="45.43"/>
    <n v="0.05"/>
    <n v="18.670000000000002"/>
    <n v="43.158499999999997"/>
    <n v="18.670000000000002"/>
    <n v="24.488499999999995"/>
    <n v="0.56740850585632019"/>
    <n v="2026"/>
    <x v="0"/>
    <n v="2"/>
    <s v="Feb"/>
  </r>
  <r>
    <n v="1641"/>
    <d v="2026-02-02T00:00:00"/>
    <n v="2026"/>
    <s v="Q1"/>
    <n v="2"/>
    <x v="1"/>
    <x v="3"/>
    <x v="13"/>
    <x v="1"/>
    <s v="Business"/>
    <x v="0"/>
    <s v="Cycling Pack 12L"/>
    <n v="8"/>
    <n v="102.78"/>
    <n v="0.15"/>
    <n v="50.39"/>
    <n v="698.904"/>
    <n v="403.12"/>
    <n v="295.78399999999999"/>
    <n v="0.42321119924911005"/>
    <n v="2026"/>
    <x v="0"/>
    <n v="2"/>
    <s v="Feb"/>
  </r>
  <r>
    <n v="2014"/>
    <d v="2026-02-02T00:00:00"/>
    <n v="2026"/>
    <s v="Q1"/>
    <n v="2"/>
    <x v="1"/>
    <x v="1"/>
    <x v="11"/>
    <x v="3"/>
    <s v="New"/>
    <x v="3"/>
    <s v="Compact Sleeping Bag"/>
    <n v="1"/>
    <n v="123.95"/>
    <n v="0"/>
    <n v="61.32"/>
    <n v="123.95"/>
    <n v="61.32"/>
    <n v="62.63"/>
    <n v="0.50528438886647842"/>
    <n v="2026"/>
    <x v="0"/>
    <n v="2"/>
    <s v="Feb"/>
  </r>
  <r>
    <n v="2642"/>
    <d v="2026-02-02T00:00:00"/>
    <n v="2026"/>
    <s v="Q1"/>
    <n v="2"/>
    <x v="1"/>
    <x v="1"/>
    <x v="11"/>
    <x v="3"/>
    <s v="Returning"/>
    <x v="3"/>
    <s v="Trail Tent 2P"/>
    <n v="3"/>
    <n v="199.9"/>
    <n v="0"/>
    <n v="104.18"/>
    <n v="599.70000000000005"/>
    <n v="312.54000000000002"/>
    <n v="287.16000000000003"/>
    <n v="0.47883941970985494"/>
    <n v="2026"/>
    <x v="0"/>
    <n v="2"/>
    <s v="Feb"/>
  </r>
  <r>
    <n v="2929"/>
    <d v="2026-02-02T00:00:00"/>
    <n v="2026"/>
    <s v="Q1"/>
    <n v="2"/>
    <x v="1"/>
    <x v="1"/>
    <x v="12"/>
    <x v="3"/>
    <s v="Returning"/>
    <x v="1"/>
    <s v="Hiking Daypack 20L"/>
    <n v="1"/>
    <n v="93.78"/>
    <n v="0"/>
    <n v="44.21"/>
    <n v="93.78"/>
    <n v="44.21"/>
    <n v="49.57"/>
    <n v="0.52857752185967155"/>
    <n v="2026"/>
    <x v="0"/>
    <n v="2"/>
    <s v="Feb"/>
  </r>
  <r>
    <n v="3855"/>
    <d v="2026-02-02T00:00:00"/>
    <n v="2026"/>
    <s v="Q1"/>
    <n v="2"/>
    <x v="1"/>
    <x v="0"/>
    <x v="0"/>
    <x v="0"/>
    <s v="Business"/>
    <x v="4"/>
    <s v="Resistance Band Set"/>
    <n v="1"/>
    <n v="39.39"/>
    <n v="0.1"/>
    <n v="15.09"/>
    <n v="35.451000000000001"/>
    <n v="15.09"/>
    <n v="20.361000000000001"/>
    <n v="0.57434204958957435"/>
    <n v="2026"/>
    <x v="0"/>
    <n v="2"/>
    <s v="Feb"/>
  </r>
  <r>
    <n v="4031"/>
    <d v="2026-02-02T00:00:00"/>
    <n v="2026"/>
    <s v="Q1"/>
    <n v="2"/>
    <x v="1"/>
    <x v="0"/>
    <x v="0"/>
    <x v="0"/>
    <s v="New"/>
    <x v="0"/>
    <s v="Cycling Pack 12L"/>
    <n v="6"/>
    <n v="101.64"/>
    <n v="0"/>
    <n v="51.06"/>
    <n v="609.84"/>
    <n v="306.36"/>
    <n v="303.48"/>
    <n v="0.49763872491145217"/>
    <n v="2026"/>
    <x v="0"/>
    <n v="2"/>
    <s v="Feb"/>
  </r>
  <r>
    <n v="2"/>
    <d v="2026-02-03T00:00:00"/>
    <n v="2026"/>
    <s v="Q1"/>
    <n v="2"/>
    <x v="1"/>
    <x v="0"/>
    <x v="0"/>
    <x v="1"/>
    <s v="Business"/>
    <x v="4"/>
    <s v="Recovery Roller"/>
    <n v="12"/>
    <n v="36.74"/>
    <n v="0.2"/>
    <n v="13.53"/>
    <n v="352.70400000000001"/>
    <n v="162.35999999999999"/>
    <n v="190.34400000000002"/>
    <n v="0.53967065868263475"/>
    <n v="2026"/>
    <x v="0"/>
    <n v="2"/>
    <s v="Feb"/>
  </r>
  <r>
    <n v="4228"/>
    <d v="2026-02-03T00:00:00"/>
    <n v="2026"/>
    <s v="Q1"/>
    <n v="2"/>
    <x v="1"/>
    <x v="3"/>
    <x v="8"/>
    <x v="2"/>
    <s v="New"/>
    <x v="1"/>
    <s v="Summit Backpack 45L"/>
    <n v="2"/>
    <n v="154.62"/>
    <n v="0"/>
    <n v="78.209999999999994"/>
    <n v="309.24"/>
    <n v="156.41999999999999"/>
    <n v="152.82000000000002"/>
    <n v="0.49417927823050062"/>
    <n v="2026"/>
    <x v="0"/>
    <n v="2"/>
    <s v="Feb"/>
  </r>
  <r>
    <n v="928"/>
    <d v="2026-02-04T00:00:00"/>
    <n v="2026"/>
    <s v="Q1"/>
    <n v="2"/>
    <x v="1"/>
    <x v="0"/>
    <x v="0"/>
    <x v="3"/>
    <s v="New"/>
    <x v="3"/>
    <s v="Compact Sleeping Bag"/>
    <n v="1"/>
    <n v="125.63"/>
    <n v="0.1"/>
    <n v="60.38"/>
    <n v="113.06699999999999"/>
    <n v="60.38"/>
    <n v="52.686999999999991"/>
    <n v="0.46598034793529497"/>
    <n v="2026"/>
    <x v="0"/>
    <n v="2"/>
    <s v="Feb"/>
  </r>
  <r>
    <n v="933"/>
    <d v="2026-02-04T00:00:00"/>
    <n v="2026"/>
    <s v="Q1"/>
    <n v="2"/>
    <x v="1"/>
    <x v="1"/>
    <x v="11"/>
    <x v="0"/>
    <s v="New"/>
    <x v="3"/>
    <s v="Portable Camp Stove"/>
    <n v="2"/>
    <n v="81.59"/>
    <n v="0.1"/>
    <n v="38.64"/>
    <n v="146.86200000000002"/>
    <n v="77.28"/>
    <n v="69.582000000000022"/>
    <n v="0.47379172284185161"/>
    <n v="2026"/>
    <x v="0"/>
    <n v="2"/>
    <s v="Feb"/>
  </r>
  <r>
    <n v="1646"/>
    <d v="2026-02-04T00:00:00"/>
    <n v="2026"/>
    <s v="Q1"/>
    <n v="2"/>
    <x v="1"/>
    <x v="2"/>
    <x v="5"/>
    <x v="0"/>
    <s v="New"/>
    <x v="2"/>
    <s v="Packing Cube Set"/>
    <n v="2"/>
    <n v="45.81"/>
    <n v="0.1"/>
    <n v="18.420000000000002"/>
    <n v="82.458000000000013"/>
    <n v="36.840000000000003"/>
    <n v="45.618000000000009"/>
    <n v="0.55322709743141962"/>
    <n v="2026"/>
    <x v="0"/>
    <n v="2"/>
    <s v="Feb"/>
  </r>
  <r>
    <n v="380"/>
    <d v="2026-02-05T00:00:00"/>
    <n v="2026"/>
    <s v="Q1"/>
    <n v="2"/>
    <x v="1"/>
    <x v="1"/>
    <x v="12"/>
    <x v="0"/>
    <s v="Returning"/>
    <x v="4"/>
    <s v="Weighted Vest"/>
    <n v="3"/>
    <n v="125.63"/>
    <n v="0"/>
    <n v="71.05"/>
    <n v="376.89"/>
    <n v="213.14999999999998"/>
    <n v="163.74"/>
    <n v="0.43445037013452203"/>
    <n v="2026"/>
    <x v="0"/>
    <n v="2"/>
    <s v="Feb"/>
  </r>
  <r>
    <n v="1723"/>
    <d v="2026-02-05T00:00:00"/>
    <n v="2026"/>
    <s v="Q1"/>
    <n v="2"/>
    <x v="1"/>
    <x v="3"/>
    <x v="8"/>
    <x v="0"/>
    <s v="Returning"/>
    <x v="0"/>
    <s v="Cycling Pack 12L"/>
    <n v="2"/>
    <n v="101.01"/>
    <n v="0"/>
    <n v="50.26"/>
    <n v="202.02"/>
    <n v="100.52"/>
    <n v="101.50000000000001"/>
    <n v="0.50242550242550243"/>
    <n v="2026"/>
    <x v="0"/>
    <n v="2"/>
    <s v="Feb"/>
  </r>
  <r>
    <n v="2529"/>
    <d v="2026-02-05T00:00:00"/>
    <n v="2026"/>
    <s v="Q1"/>
    <n v="2"/>
    <x v="1"/>
    <x v="3"/>
    <x v="13"/>
    <x v="0"/>
    <s v="Returning"/>
    <x v="1"/>
    <s v="Summit Backpack 45L"/>
    <n v="6"/>
    <n v="154.22"/>
    <n v="0"/>
    <n v="79.599999999999994"/>
    <n v="925.31999999999994"/>
    <n v="477.59999999999997"/>
    <n v="447.71999999999997"/>
    <n v="0.4838542342108676"/>
    <n v="2026"/>
    <x v="0"/>
    <n v="2"/>
    <s v="Feb"/>
  </r>
  <r>
    <n v="2685"/>
    <d v="2026-02-05T00:00:00"/>
    <n v="2026"/>
    <s v="Q1"/>
    <n v="2"/>
    <x v="1"/>
    <x v="1"/>
    <x v="14"/>
    <x v="0"/>
    <s v="New"/>
    <x v="1"/>
    <s v="Trekking Poles"/>
    <n v="1"/>
    <n v="72.78"/>
    <n v="0.05"/>
    <n v="33.26"/>
    <n v="69.140999999999991"/>
    <n v="33.26"/>
    <n v="35.880999999999993"/>
    <n v="0.51895402149231273"/>
    <n v="2026"/>
    <x v="0"/>
    <n v="2"/>
    <s v="Feb"/>
  </r>
  <r>
    <n v="2793"/>
    <d v="2026-02-05T00:00:00"/>
    <n v="2026"/>
    <s v="Q1"/>
    <n v="2"/>
    <x v="1"/>
    <x v="1"/>
    <x v="14"/>
    <x v="1"/>
    <s v="Business"/>
    <x v="3"/>
    <s v="Compact Sleeping Bag"/>
    <n v="3"/>
    <n v="122.69"/>
    <n v="0.05"/>
    <n v="62.08"/>
    <n v="349.66649999999998"/>
    <n v="186.24"/>
    <n v="163.42649999999998"/>
    <n v="0.46737820180085876"/>
    <n v="2026"/>
    <x v="0"/>
    <n v="2"/>
    <s v="Feb"/>
  </r>
  <r>
    <n v="346"/>
    <d v="2026-02-06T00:00:00"/>
    <n v="2026"/>
    <s v="Q1"/>
    <n v="2"/>
    <x v="1"/>
    <x v="1"/>
    <x v="1"/>
    <x v="0"/>
    <s v="Business"/>
    <x v="0"/>
    <s v="Cycling Pack 12L"/>
    <n v="3"/>
    <n v="103.22"/>
    <n v="0"/>
    <n v="50.74"/>
    <n v="309.65999999999997"/>
    <n v="152.22"/>
    <n v="157.43999999999997"/>
    <n v="0.50842859910869986"/>
    <n v="2026"/>
    <x v="0"/>
    <n v="2"/>
    <s v="Feb"/>
  </r>
  <r>
    <n v="539"/>
    <d v="2026-02-06T00:00:00"/>
    <n v="2026"/>
    <s v="Q1"/>
    <n v="2"/>
    <x v="1"/>
    <x v="0"/>
    <x v="15"/>
    <x v="3"/>
    <s v="New"/>
    <x v="1"/>
    <s v="Hiking Daypack 20L"/>
    <n v="3"/>
    <n v="92.96"/>
    <n v="0.15"/>
    <n v="44.56"/>
    <n v="237.048"/>
    <n v="133.68"/>
    <n v="103.36799999999999"/>
    <n v="0.43606358205932971"/>
    <n v="2026"/>
    <x v="0"/>
    <n v="2"/>
    <s v="Feb"/>
  </r>
  <r>
    <n v="1368"/>
    <d v="2026-02-06T00:00:00"/>
    <n v="2026"/>
    <s v="Q1"/>
    <n v="2"/>
    <x v="1"/>
    <x v="1"/>
    <x v="12"/>
    <x v="2"/>
    <s v="New"/>
    <x v="2"/>
    <s v="Insulated Bottle"/>
    <n v="1"/>
    <n v="36.520000000000003"/>
    <n v="0"/>
    <n v="13.94"/>
    <n v="36.520000000000003"/>
    <n v="13.94"/>
    <n v="22.580000000000005"/>
    <n v="0.61829134720700996"/>
    <n v="2026"/>
    <x v="0"/>
    <n v="2"/>
    <s v="Feb"/>
  </r>
  <r>
    <n v="3506"/>
    <d v="2026-02-06T00:00:00"/>
    <n v="2026"/>
    <s v="Q1"/>
    <n v="2"/>
    <x v="1"/>
    <x v="0"/>
    <x v="0"/>
    <x v="2"/>
    <s v="Returning"/>
    <x v="4"/>
    <s v="Training Mat"/>
    <n v="3"/>
    <n v="50.65"/>
    <n v="0"/>
    <n v="21.49"/>
    <n v="151.94999999999999"/>
    <n v="64.47"/>
    <n v="87.47999999999999"/>
    <n v="0.57571569595261596"/>
    <n v="2026"/>
    <x v="0"/>
    <n v="2"/>
    <s v="Feb"/>
  </r>
  <r>
    <n v="1314"/>
    <d v="2026-02-07T00:00:00"/>
    <n v="2026"/>
    <s v="Q1"/>
    <n v="2"/>
    <x v="1"/>
    <x v="3"/>
    <x v="4"/>
    <x v="0"/>
    <s v="Returning"/>
    <x v="2"/>
    <s v="Insulated Bottle"/>
    <n v="2"/>
    <n v="37.03"/>
    <n v="0.15"/>
    <n v="13.87"/>
    <n v="62.951000000000001"/>
    <n v="27.74"/>
    <n v="35.210999999999999"/>
    <n v="0.55933980397451988"/>
    <n v="2026"/>
    <x v="0"/>
    <n v="2"/>
    <s v="Feb"/>
  </r>
  <r>
    <n v="2092"/>
    <d v="2026-02-07T00:00:00"/>
    <n v="2026"/>
    <s v="Q1"/>
    <n v="2"/>
    <x v="1"/>
    <x v="2"/>
    <x v="2"/>
    <x v="0"/>
    <s v="New"/>
    <x v="4"/>
    <s v="Recovery Roller"/>
    <n v="1"/>
    <n v="36.619999999999997"/>
    <n v="0"/>
    <n v="13.55"/>
    <n v="36.619999999999997"/>
    <n v="13.55"/>
    <n v="23.069999999999997"/>
    <n v="0.62998361551064985"/>
    <n v="2026"/>
    <x v="0"/>
    <n v="2"/>
    <s v="Feb"/>
  </r>
  <r>
    <n v="5083"/>
    <d v="2026-02-07T00:00:00"/>
    <n v="2026"/>
    <s v="Q1"/>
    <n v="2"/>
    <x v="1"/>
    <x v="2"/>
    <x v="16"/>
    <x v="2"/>
    <s v="Returning"/>
    <x v="3"/>
    <s v="Portable Camp Stove"/>
    <n v="1"/>
    <n v="81.47"/>
    <n v="0"/>
    <n v="39.18"/>
    <n v="81.47"/>
    <n v="39.18"/>
    <n v="42.29"/>
    <n v="0.51908678040996681"/>
    <n v="2026"/>
    <x v="0"/>
    <n v="2"/>
    <s v="Feb"/>
  </r>
  <r>
    <n v="582"/>
    <d v="2026-02-08T00:00:00"/>
    <n v="2026"/>
    <s v="Q1"/>
    <n v="2"/>
    <x v="1"/>
    <x v="1"/>
    <x v="1"/>
    <x v="1"/>
    <s v="Returning"/>
    <x v="3"/>
    <s v="Compact Sleeping Bag"/>
    <n v="12"/>
    <n v="122.75"/>
    <n v="0.15"/>
    <n v="62.51"/>
    <n v="1252.05"/>
    <n v="750.12"/>
    <n v="501.92999999999995"/>
    <n v="0.40088654606445429"/>
    <n v="2026"/>
    <x v="0"/>
    <n v="2"/>
    <s v="Feb"/>
  </r>
  <r>
    <n v="902"/>
    <d v="2026-02-08T00:00:00"/>
    <n v="2026"/>
    <s v="Q1"/>
    <n v="2"/>
    <x v="1"/>
    <x v="0"/>
    <x v="9"/>
    <x v="0"/>
    <s v="Business"/>
    <x v="4"/>
    <s v="Training Mat"/>
    <n v="1"/>
    <n v="50.38"/>
    <n v="0.05"/>
    <n v="21.95"/>
    <n v="47.860999999999997"/>
    <n v="21.95"/>
    <n v="25.910999999999998"/>
    <n v="0.54138024696516995"/>
    <n v="2026"/>
    <x v="0"/>
    <n v="2"/>
    <s v="Feb"/>
  </r>
  <r>
    <n v="2396"/>
    <d v="2026-02-08T00:00:00"/>
    <n v="2026"/>
    <s v="Q1"/>
    <n v="2"/>
    <x v="1"/>
    <x v="3"/>
    <x v="7"/>
    <x v="0"/>
    <s v="Business"/>
    <x v="4"/>
    <s v="Training Mat"/>
    <n v="2"/>
    <n v="50.4"/>
    <n v="0"/>
    <n v="21.43"/>
    <n v="100.8"/>
    <n v="42.86"/>
    <n v="57.94"/>
    <n v="0.57480158730158726"/>
    <n v="2026"/>
    <x v="0"/>
    <n v="2"/>
    <s v="Feb"/>
  </r>
  <r>
    <n v="2494"/>
    <d v="2026-02-08T00:00:00"/>
    <n v="2026"/>
    <s v="Q1"/>
    <n v="2"/>
    <x v="1"/>
    <x v="2"/>
    <x v="5"/>
    <x v="0"/>
    <s v="New"/>
    <x v="1"/>
    <s v="Trekking Poles"/>
    <n v="1"/>
    <n v="69.98"/>
    <n v="0"/>
    <n v="33.21"/>
    <n v="69.98"/>
    <n v="33.21"/>
    <n v="36.770000000000003"/>
    <n v="0.52543583881108891"/>
    <n v="2026"/>
    <x v="0"/>
    <n v="2"/>
    <s v="Feb"/>
  </r>
  <r>
    <n v="2925"/>
    <d v="2026-02-08T00:00:00"/>
    <n v="2026"/>
    <s v="Q1"/>
    <n v="2"/>
    <x v="1"/>
    <x v="0"/>
    <x v="0"/>
    <x v="2"/>
    <s v="New"/>
    <x v="1"/>
    <s v="Hiking Daypack 20L"/>
    <n v="3"/>
    <n v="90.04"/>
    <n v="0.05"/>
    <n v="45.25"/>
    <n v="256.61399999999998"/>
    <n v="135.75"/>
    <n v="120.86399999999998"/>
    <n v="0.47099534709719654"/>
    <n v="2026"/>
    <x v="0"/>
    <n v="2"/>
    <s v="Feb"/>
  </r>
  <r>
    <n v="3614"/>
    <d v="2026-02-08T00:00:00"/>
    <n v="2026"/>
    <s v="Q1"/>
    <n v="2"/>
    <x v="1"/>
    <x v="1"/>
    <x v="14"/>
    <x v="0"/>
    <s v="New"/>
    <x v="4"/>
    <s v="Training Mat"/>
    <n v="3"/>
    <n v="51.18"/>
    <n v="0"/>
    <n v="21.95"/>
    <n v="153.54"/>
    <n v="65.849999999999994"/>
    <n v="87.69"/>
    <n v="0.57112153184837833"/>
    <n v="2026"/>
    <x v="0"/>
    <n v="2"/>
    <s v="Feb"/>
  </r>
  <r>
    <n v="4360"/>
    <d v="2026-02-08T00:00:00"/>
    <n v="2026"/>
    <s v="Q1"/>
    <n v="2"/>
    <x v="1"/>
    <x v="0"/>
    <x v="15"/>
    <x v="0"/>
    <s v="New"/>
    <x v="2"/>
    <s v="Insulated Bottle"/>
    <n v="1"/>
    <n v="35.69"/>
    <n v="0"/>
    <n v="13.38"/>
    <n v="35.69"/>
    <n v="13.38"/>
    <n v="22.309999999999995"/>
    <n v="0.62510507144858496"/>
    <n v="2026"/>
    <x v="0"/>
    <n v="2"/>
    <s v="Feb"/>
  </r>
  <r>
    <n v="4582"/>
    <d v="2026-02-08T00:00:00"/>
    <n v="2026"/>
    <s v="Q1"/>
    <n v="2"/>
    <x v="1"/>
    <x v="3"/>
    <x v="7"/>
    <x v="0"/>
    <s v="New"/>
    <x v="0"/>
    <s v="Trail Bike Light"/>
    <n v="3"/>
    <n v="50.29"/>
    <n v="0.05"/>
    <n v="22.87"/>
    <n v="143.32650000000001"/>
    <n v="68.61"/>
    <n v="74.716500000000011"/>
    <n v="0.52130275978273388"/>
    <n v="2026"/>
    <x v="0"/>
    <n v="2"/>
    <s v="Feb"/>
  </r>
  <r>
    <n v="4381"/>
    <d v="2026-02-09T00:00:00"/>
    <n v="2026"/>
    <s v="Q1"/>
    <n v="2"/>
    <x v="1"/>
    <x v="1"/>
    <x v="12"/>
    <x v="3"/>
    <s v="Returning"/>
    <x v="3"/>
    <s v="Trail Tent 2P"/>
    <n v="1"/>
    <n v="194.32"/>
    <n v="0.05"/>
    <n v="102.52"/>
    <n v="184.60399999999998"/>
    <n v="102.52"/>
    <n v="82.083999999999989"/>
    <n v="0.44464908669367942"/>
    <n v="2026"/>
    <x v="0"/>
    <n v="2"/>
    <s v="Feb"/>
  </r>
  <r>
    <n v="4964"/>
    <d v="2026-02-09T00:00:00"/>
    <n v="2026"/>
    <s v="Q1"/>
    <n v="2"/>
    <x v="1"/>
    <x v="3"/>
    <x v="13"/>
    <x v="2"/>
    <s v="New"/>
    <x v="4"/>
    <s v="Resistance Band Set"/>
    <n v="4"/>
    <n v="40.44"/>
    <n v="0"/>
    <n v="14.75"/>
    <n v="161.76"/>
    <n v="59"/>
    <n v="102.75999999999999"/>
    <n v="0.63526211671612265"/>
    <n v="2026"/>
    <x v="0"/>
    <n v="2"/>
    <s v="Feb"/>
  </r>
  <r>
    <n v="255"/>
    <d v="2026-02-10T00:00:00"/>
    <n v="2026"/>
    <s v="Q1"/>
    <n v="2"/>
    <x v="1"/>
    <x v="3"/>
    <x v="7"/>
    <x v="0"/>
    <s v="New"/>
    <x v="2"/>
    <s v="Carry-On Duffel"/>
    <n v="3"/>
    <n v="134.53"/>
    <n v="0.1"/>
    <n v="69.12"/>
    <n v="363.23100000000005"/>
    <n v="207.36"/>
    <n v="155.87100000000004"/>
    <n v="0.42912361555043488"/>
    <n v="2026"/>
    <x v="0"/>
    <n v="2"/>
    <s v="Feb"/>
  </r>
  <r>
    <n v="2178"/>
    <d v="2026-02-10T00:00:00"/>
    <n v="2026"/>
    <s v="Q1"/>
    <n v="2"/>
    <x v="1"/>
    <x v="2"/>
    <x v="2"/>
    <x v="3"/>
    <s v="New"/>
    <x v="1"/>
    <s v="Summit Backpack 45L"/>
    <n v="6"/>
    <n v="154.05000000000001"/>
    <n v="0"/>
    <n v="79.25"/>
    <n v="924.30000000000007"/>
    <n v="475.5"/>
    <n v="448.80000000000007"/>
    <n v="0.4855566374553717"/>
    <n v="2026"/>
    <x v="0"/>
    <n v="2"/>
    <s v="Feb"/>
  </r>
  <r>
    <n v="3416"/>
    <d v="2026-02-10T00:00:00"/>
    <n v="2026"/>
    <s v="Q1"/>
    <n v="2"/>
    <x v="1"/>
    <x v="2"/>
    <x v="2"/>
    <x v="0"/>
    <s v="New"/>
    <x v="2"/>
    <s v="Carry-On Duffel"/>
    <n v="1"/>
    <n v="135.4"/>
    <n v="0"/>
    <n v="67.56"/>
    <n v="135.4"/>
    <n v="67.56"/>
    <n v="67.84"/>
    <n v="0.50103397341211231"/>
    <n v="2026"/>
    <x v="0"/>
    <n v="2"/>
    <s v="Feb"/>
  </r>
  <r>
    <n v="3854"/>
    <d v="2026-02-10T00:00:00"/>
    <n v="2026"/>
    <s v="Q1"/>
    <n v="2"/>
    <x v="1"/>
    <x v="0"/>
    <x v="0"/>
    <x v="0"/>
    <s v="New"/>
    <x v="0"/>
    <s v="Compact Repair Kit"/>
    <n v="2"/>
    <n v="41.03"/>
    <n v="0"/>
    <n v="16.260000000000002"/>
    <n v="82.06"/>
    <n v="32.520000000000003"/>
    <n v="49.54"/>
    <n v="0.60370460638557155"/>
    <n v="2026"/>
    <x v="0"/>
    <n v="2"/>
    <s v="Feb"/>
  </r>
  <r>
    <n v="3952"/>
    <d v="2026-02-10T00:00:00"/>
    <n v="2026"/>
    <s v="Q1"/>
    <n v="2"/>
    <x v="1"/>
    <x v="3"/>
    <x v="8"/>
    <x v="3"/>
    <s v="New"/>
    <x v="0"/>
    <s v="Commuter Helmet"/>
    <n v="1"/>
    <n v="81.44"/>
    <n v="0.05"/>
    <n v="43.9"/>
    <n v="77.367999999999995"/>
    <n v="43.9"/>
    <n v="33.467999999999996"/>
    <n v="0.43258194602419603"/>
    <n v="2026"/>
    <x v="0"/>
    <n v="2"/>
    <s v="Feb"/>
  </r>
  <r>
    <n v="4076"/>
    <d v="2026-02-10T00:00:00"/>
    <n v="2026"/>
    <s v="Q1"/>
    <n v="2"/>
    <x v="1"/>
    <x v="0"/>
    <x v="0"/>
    <x v="1"/>
    <s v="Business"/>
    <x v="3"/>
    <s v="Compact Sleeping Bag"/>
    <n v="8"/>
    <n v="122.19"/>
    <n v="0.1"/>
    <n v="60"/>
    <n v="879.76800000000003"/>
    <n v="480"/>
    <n v="399.76800000000003"/>
    <n v="0.45440161497121973"/>
    <n v="2026"/>
    <x v="0"/>
    <n v="2"/>
    <s v="Feb"/>
  </r>
  <r>
    <n v="4156"/>
    <d v="2026-02-10T00:00:00"/>
    <n v="2026"/>
    <s v="Q1"/>
    <n v="2"/>
    <x v="1"/>
    <x v="2"/>
    <x v="16"/>
    <x v="2"/>
    <s v="Returning"/>
    <x v="1"/>
    <s v="Trail Boots"/>
    <n v="2"/>
    <n v="146.33000000000001"/>
    <n v="0.1"/>
    <n v="81.34"/>
    <n v="263.39400000000001"/>
    <n v="162.68"/>
    <n v="100.714"/>
    <n v="0.38237013751262366"/>
    <n v="2026"/>
    <x v="0"/>
    <n v="2"/>
    <s v="Feb"/>
  </r>
  <r>
    <n v="4260"/>
    <d v="2026-02-10T00:00:00"/>
    <n v="2026"/>
    <s v="Q1"/>
    <n v="2"/>
    <x v="1"/>
    <x v="2"/>
    <x v="16"/>
    <x v="3"/>
    <s v="Returning"/>
    <x v="2"/>
    <s v="Carry-On Duffel"/>
    <n v="1"/>
    <n v="131.24"/>
    <n v="0.05"/>
    <n v="66.14"/>
    <n v="124.678"/>
    <n v="66.14"/>
    <n v="58.537999999999997"/>
    <n v="0.46951346669019395"/>
    <n v="2026"/>
    <x v="0"/>
    <n v="2"/>
    <s v="Feb"/>
  </r>
  <r>
    <n v="4294"/>
    <d v="2026-02-10T00:00:00"/>
    <n v="2026"/>
    <s v="Q1"/>
    <n v="2"/>
    <x v="1"/>
    <x v="1"/>
    <x v="1"/>
    <x v="1"/>
    <s v="New"/>
    <x v="4"/>
    <s v="Training Mat"/>
    <n v="5"/>
    <n v="51.37"/>
    <n v="0.05"/>
    <n v="21.81"/>
    <n v="244.00749999999996"/>
    <n v="109.05"/>
    <n v="134.95749999999998"/>
    <n v="0.55308750755612024"/>
    <n v="2026"/>
    <x v="0"/>
    <n v="2"/>
    <s v="Feb"/>
  </r>
  <r>
    <n v="1019"/>
    <d v="2026-02-11T00:00:00"/>
    <n v="2026"/>
    <s v="Q1"/>
    <n v="2"/>
    <x v="1"/>
    <x v="1"/>
    <x v="12"/>
    <x v="2"/>
    <s v="New"/>
    <x v="3"/>
    <s v="Compact Sleeping Bag"/>
    <n v="5"/>
    <n v="121.94"/>
    <n v="0"/>
    <n v="62.3"/>
    <n v="609.70000000000005"/>
    <n v="311.5"/>
    <n v="298.20000000000005"/>
    <n v="0.48909299655568317"/>
    <n v="2026"/>
    <x v="0"/>
    <n v="2"/>
    <s v="Feb"/>
  </r>
  <r>
    <n v="1471"/>
    <d v="2026-02-11T00:00:00"/>
    <n v="2026"/>
    <s v="Q1"/>
    <n v="2"/>
    <x v="1"/>
    <x v="0"/>
    <x v="0"/>
    <x v="0"/>
    <s v="Returning"/>
    <x v="3"/>
    <s v="Compact Sleeping Bag"/>
    <n v="4"/>
    <n v="124.55"/>
    <n v="0"/>
    <n v="60.41"/>
    <n v="498.2"/>
    <n v="241.64"/>
    <n v="256.56"/>
    <n v="0.51497390606182258"/>
    <n v="2026"/>
    <x v="0"/>
    <n v="2"/>
    <s v="Feb"/>
  </r>
  <r>
    <n v="2520"/>
    <d v="2026-02-11T00:00:00"/>
    <n v="2026"/>
    <s v="Q1"/>
    <n v="2"/>
    <x v="1"/>
    <x v="1"/>
    <x v="14"/>
    <x v="1"/>
    <s v="Business"/>
    <x v="3"/>
    <s v="Alpine Tent 4P"/>
    <n v="10"/>
    <n v="343.77"/>
    <n v="0.15"/>
    <n v="195.29"/>
    <n v="2922.0449999999996"/>
    <n v="1952.8999999999999"/>
    <n v="969.14499999999975"/>
    <n v="0.33166669233362245"/>
    <n v="2026"/>
    <x v="0"/>
    <n v="2"/>
    <s v="Feb"/>
  </r>
  <r>
    <n v="4649"/>
    <d v="2026-02-11T00:00:00"/>
    <n v="2026"/>
    <s v="Q1"/>
    <n v="2"/>
    <x v="1"/>
    <x v="1"/>
    <x v="1"/>
    <x v="3"/>
    <s v="Returning"/>
    <x v="0"/>
    <s v="Commuter Helmet"/>
    <n v="1"/>
    <n v="81.819999999999993"/>
    <n v="0.05"/>
    <n v="43.83"/>
    <n v="77.728999999999985"/>
    <n v="43.83"/>
    <n v="33.898999999999987"/>
    <n v="0.43611779387358635"/>
    <n v="2026"/>
    <x v="0"/>
    <n v="2"/>
    <s v="Feb"/>
  </r>
  <r>
    <n v="4545"/>
    <d v="2026-02-12T00:00:00"/>
    <n v="2026"/>
    <s v="Q1"/>
    <n v="2"/>
    <x v="1"/>
    <x v="0"/>
    <x v="9"/>
    <x v="2"/>
    <s v="New"/>
    <x v="2"/>
    <s v="Insulated Bottle"/>
    <n v="1"/>
    <n v="36.58"/>
    <n v="0.1"/>
    <n v="13.76"/>
    <n v="32.921999999999997"/>
    <n v="13.76"/>
    <n v="19.161999999999999"/>
    <n v="0.58204240325618128"/>
    <n v="2026"/>
    <x v="0"/>
    <n v="2"/>
    <s v="Feb"/>
  </r>
  <r>
    <n v="285"/>
    <d v="2026-02-13T00:00:00"/>
    <n v="2026"/>
    <s v="Q1"/>
    <n v="2"/>
    <x v="1"/>
    <x v="3"/>
    <x v="8"/>
    <x v="2"/>
    <s v="New"/>
    <x v="1"/>
    <s v="Hiking Daypack 20L"/>
    <n v="4"/>
    <n v="92.87"/>
    <n v="0"/>
    <n v="44.95"/>
    <n v="371.48"/>
    <n v="179.8"/>
    <n v="191.68"/>
    <n v="0.51599009367933668"/>
    <n v="2026"/>
    <x v="0"/>
    <n v="2"/>
    <s v="Feb"/>
  </r>
  <r>
    <n v="1499"/>
    <d v="2026-02-13T00:00:00"/>
    <n v="2026"/>
    <s v="Q1"/>
    <n v="2"/>
    <x v="1"/>
    <x v="3"/>
    <x v="8"/>
    <x v="0"/>
    <s v="New"/>
    <x v="0"/>
    <s v="Compact Repair Kit"/>
    <n v="2"/>
    <n v="41.21"/>
    <n v="0"/>
    <n v="16.64"/>
    <n v="82.42"/>
    <n v="33.28"/>
    <n v="49.14"/>
    <n v="0.59621451104100942"/>
    <n v="2026"/>
    <x v="0"/>
    <n v="2"/>
    <s v="Feb"/>
  </r>
  <r>
    <n v="2615"/>
    <d v="2026-02-13T00:00:00"/>
    <n v="2026"/>
    <s v="Q1"/>
    <n v="2"/>
    <x v="1"/>
    <x v="0"/>
    <x v="15"/>
    <x v="0"/>
    <s v="Returning"/>
    <x v="1"/>
    <s v="Summit Backpack 45L"/>
    <n v="6"/>
    <n v="155.79"/>
    <n v="0"/>
    <n v="77.48"/>
    <n v="934.74"/>
    <n v="464.88"/>
    <n v="469.86"/>
    <n v="0.50266384235188399"/>
    <n v="2026"/>
    <x v="0"/>
    <n v="2"/>
    <s v="Feb"/>
  </r>
  <r>
    <n v="479"/>
    <d v="2026-02-14T00:00:00"/>
    <n v="2026"/>
    <s v="Q1"/>
    <n v="2"/>
    <x v="1"/>
    <x v="0"/>
    <x v="0"/>
    <x v="0"/>
    <s v="Returning"/>
    <x v="4"/>
    <s v="Training Mat"/>
    <n v="2"/>
    <n v="50.16"/>
    <n v="0.1"/>
    <n v="21.48"/>
    <n v="90.287999999999997"/>
    <n v="42.96"/>
    <n v="47.327999999999996"/>
    <n v="0.52418926103136632"/>
    <n v="2026"/>
    <x v="0"/>
    <n v="2"/>
    <s v="Feb"/>
  </r>
  <r>
    <n v="4069"/>
    <d v="2026-02-14T00:00:00"/>
    <n v="2026"/>
    <s v="Q1"/>
    <n v="2"/>
    <x v="1"/>
    <x v="3"/>
    <x v="8"/>
    <x v="0"/>
    <s v="New"/>
    <x v="1"/>
    <s v="Trail Boots"/>
    <n v="4"/>
    <n v="140.63999999999999"/>
    <n v="0"/>
    <n v="77.510000000000005"/>
    <n v="562.55999999999995"/>
    <n v="310.04000000000002"/>
    <n v="252.51999999999992"/>
    <n v="0.4488765642775881"/>
    <n v="2026"/>
    <x v="0"/>
    <n v="2"/>
    <s v="Feb"/>
  </r>
  <r>
    <n v="4588"/>
    <d v="2026-02-14T00:00:00"/>
    <n v="2026"/>
    <s v="Q1"/>
    <n v="2"/>
    <x v="1"/>
    <x v="0"/>
    <x v="0"/>
    <x v="3"/>
    <s v="New"/>
    <x v="3"/>
    <s v="Portable Camp Stove"/>
    <n v="1"/>
    <n v="80.680000000000007"/>
    <n v="0"/>
    <n v="39.630000000000003"/>
    <n v="80.680000000000007"/>
    <n v="39.630000000000003"/>
    <n v="41.050000000000004"/>
    <n v="0.50880019831432821"/>
    <n v="2026"/>
    <x v="0"/>
    <n v="2"/>
    <s v="Feb"/>
  </r>
  <r>
    <n v="14"/>
    <d v="2026-02-15T00:00:00"/>
    <n v="2026"/>
    <s v="Q1"/>
    <n v="2"/>
    <x v="1"/>
    <x v="0"/>
    <x v="0"/>
    <x v="1"/>
    <s v="Business"/>
    <x v="2"/>
    <s v="Travel Backpack 35L"/>
    <n v="3"/>
    <n v="162.44999999999999"/>
    <n v="0.05"/>
    <n v="86.43"/>
    <n v="462.98249999999996"/>
    <n v="259.29000000000002"/>
    <n v="203.69249999999994"/>
    <n v="0.43995723380473334"/>
    <n v="2026"/>
    <x v="0"/>
    <n v="2"/>
    <s v="Feb"/>
  </r>
  <r>
    <n v="303"/>
    <d v="2026-02-15T00:00:00"/>
    <n v="2026"/>
    <s v="Q1"/>
    <n v="2"/>
    <x v="1"/>
    <x v="1"/>
    <x v="6"/>
    <x v="3"/>
    <s v="Returning"/>
    <x v="0"/>
    <s v="Cycling Pack 12L"/>
    <n v="2"/>
    <n v="102.12"/>
    <n v="0.15"/>
    <n v="51.03"/>
    <n v="173.60400000000001"/>
    <n v="102.06"/>
    <n v="71.544000000000011"/>
    <n v="0.41211032003870884"/>
    <n v="2026"/>
    <x v="0"/>
    <n v="2"/>
    <s v="Feb"/>
  </r>
  <r>
    <n v="1197"/>
    <d v="2026-02-16T00:00:00"/>
    <n v="2026"/>
    <s v="Q1"/>
    <n v="2"/>
    <x v="1"/>
    <x v="2"/>
    <x v="3"/>
    <x v="0"/>
    <s v="New"/>
    <x v="0"/>
    <s v="Cycling Pack 12L"/>
    <n v="2"/>
    <n v="101.77"/>
    <n v="0"/>
    <n v="51.34"/>
    <n v="203.54"/>
    <n v="102.68"/>
    <n v="100.85999999999999"/>
    <n v="0.49552913432249185"/>
    <n v="2026"/>
    <x v="0"/>
    <n v="2"/>
    <s v="Feb"/>
  </r>
  <r>
    <n v="2714"/>
    <d v="2026-02-16T00:00:00"/>
    <n v="2026"/>
    <s v="Q1"/>
    <n v="2"/>
    <x v="1"/>
    <x v="0"/>
    <x v="15"/>
    <x v="0"/>
    <s v="Business"/>
    <x v="1"/>
    <s v="Summit Backpack 45L"/>
    <n v="3"/>
    <n v="153.24"/>
    <n v="0.15"/>
    <n v="77.61"/>
    <n v="390.762"/>
    <n v="232.82999999999998"/>
    <n v="157.93200000000002"/>
    <n v="0.40416417154175693"/>
    <n v="2026"/>
    <x v="0"/>
    <n v="2"/>
    <s v="Feb"/>
  </r>
  <r>
    <n v="2753"/>
    <d v="2026-02-16T00:00:00"/>
    <n v="2026"/>
    <s v="Q1"/>
    <n v="2"/>
    <x v="1"/>
    <x v="3"/>
    <x v="4"/>
    <x v="3"/>
    <s v="Returning"/>
    <x v="1"/>
    <s v="Trail Boots"/>
    <n v="1"/>
    <n v="140.47"/>
    <n v="0"/>
    <n v="79.66"/>
    <n v="140.47"/>
    <n v="79.66"/>
    <n v="60.81"/>
    <n v="0.43290382288033036"/>
    <n v="2026"/>
    <x v="0"/>
    <n v="2"/>
    <s v="Feb"/>
  </r>
  <r>
    <n v="3901"/>
    <d v="2026-02-16T00:00:00"/>
    <n v="2026"/>
    <s v="Q1"/>
    <n v="2"/>
    <x v="1"/>
    <x v="3"/>
    <x v="7"/>
    <x v="2"/>
    <s v="New"/>
    <x v="1"/>
    <s v="Trekking Poles"/>
    <n v="4"/>
    <n v="70.67"/>
    <n v="0.05"/>
    <n v="32.96"/>
    <n v="268.54599999999999"/>
    <n v="131.84"/>
    <n v="136.70599999999999"/>
    <n v="0.50905990035226734"/>
    <n v="2026"/>
    <x v="0"/>
    <n v="2"/>
    <s v="Feb"/>
  </r>
  <r>
    <n v="594"/>
    <d v="2026-02-17T00:00:00"/>
    <n v="2026"/>
    <s v="Q1"/>
    <n v="2"/>
    <x v="1"/>
    <x v="0"/>
    <x v="15"/>
    <x v="2"/>
    <s v="Business"/>
    <x v="2"/>
    <s v="Carry-On Duffel"/>
    <n v="3"/>
    <n v="134.91"/>
    <n v="0"/>
    <n v="67.69"/>
    <n v="404.73"/>
    <n v="203.07"/>
    <n v="201.66000000000003"/>
    <n v="0.49825809799125348"/>
    <n v="2026"/>
    <x v="0"/>
    <n v="2"/>
    <s v="Feb"/>
  </r>
  <r>
    <n v="624"/>
    <d v="2026-02-17T00:00:00"/>
    <n v="2026"/>
    <s v="Q1"/>
    <n v="2"/>
    <x v="1"/>
    <x v="2"/>
    <x v="2"/>
    <x v="0"/>
    <s v="Business"/>
    <x v="1"/>
    <s v="Trekking Poles"/>
    <n v="1"/>
    <n v="70.86"/>
    <n v="0.1"/>
    <n v="33.299999999999997"/>
    <n v="63.774000000000001"/>
    <n v="33.299999999999997"/>
    <n v="30.474000000000004"/>
    <n v="0.47784363533728486"/>
    <n v="2026"/>
    <x v="0"/>
    <n v="2"/>
    <s v="Feb"/>
  </r>
  <r>
    <n v="1013"/>
    <d v="2026-02-17T00:00:00"/>
    <n v="2026"/>
    <s v="Q1"/>
    <n v="2"/>
    <x v="1"/>
    <x v="1"/>
    <x v="12"/>
    <x v="2"/>
    <s v="New"/>
    <x v="0"/>
    <s v="Cycling Pack 12L"/>
    <n v="1"/>
    <n v="104.35"/>
    <n v="0"/>
    <n v="51.49"/>
    <n v="104.35"/>
    <n v="51.49"/>
    <n v="52.859999999999992"/>
    <n v="0.50656444657402966"/>
    <n v="2026"/>
    <x v="0"/>
    <n v="2"/>
    <s v="Feb"/>
  </r>
  <r>
    <n v="1100"/>
    <d v="2026-02-17T00:00:00"/>
    <n v="2026"/>
    <s v="Q1"/>
    <n v="2"/>
    <x v="1"/>
    <x v="3"/>
    <x v="8"/>
    <x v="0"/>
    <s v="Returning"/>
    <x v="4"/>
    <s v="Weighted Vest"/>
    <n v="2"/>
    <n v="120.48"/>
    <n v="0"/>
    <n v="70.680000000000007"/>
    <n v="240.96"/>
    <n v="141.36000000000001"/>
    <n v="99.6"/>
    <n v="0.4133466135458167"/>
    <n v="2026"/>
    <x v="0"/>
    <n v="2"/>
    <s v="Feb"/>
  </r>
  <r>
    <n v="2353"/>
    <d v="2026-02-17T00:00:00"/>
    <n v="2026"/>
    <s v="Q1"/>
    <n v="2"/>
    <x v="1"/>
    <x v="1"/>
    <x v="12"/>
    <x v="0"/>
    <s v="Returning"/>
    <x v="3"/>
    <s v="Alpine Tent 4P"/>
    <n v="1"/>
    <n v="339.52"/>
    <n v="0.1"/>
    <n v="191.19"/>
    <n v="305.56799999999998"/>
    <n v="191.19"/>
    <n v="114.37799999999999"/>
    <n v="0.3743127552623311"/>
    <n v="2026"/>
    <x v="0"/>
    <n v="2"/>
    <s v="Feb"/>
  </r>
  <r>
    <n v="3020"/>
    <d v="2026-02-17T00:00:00"/>
    <n v="2026"/>
    <s v="Q1"/>
    <n v="2"/>
    <x v="1"/>
    <x v="1"/>
    <x v="14"/>
    <x v="1"/>
    <s v="Business"/>
    <x v="1"/>
    <s v="Summit Backpack 45L"/>
    <n v="5"/>
    <n v="154.72999999999999"/>
    <n v="0.1"/>
    <n v="77.42"/>
    <n v="696.28499999999997"/>
    <n v="387.1"/>
    <n v="309.18499999999995"/>
    <n v="0.44404949122844806"/>
    <n v="2026"/>
    <x v="0"/>
    <n v="2"/>
    <s v="Feb"/>
  </r>
  <r>
    <n v="3227"/>
    <d v="2026-02-17T00:00:00"/>
    <n v="2026"/>
    <s v="Q1"/>
    <n v="2"/>
    <x v="1"/>
    <x v="2"/>
    <x v="5"/>
    <x v="2"/>
    <s v="Business"/>
    <x v="1"/>
    <s v="Hiking Daypack 20L"/>
    <n v="4"/>
    <n v="93.98"/>
    <n v="0.05"/>
    <n v="44.6"/>
    <n v="357.12400000000002"/>
    <n v="178.4"/>
    <n v="178.72400000000002"/>
    <n v="0.50045362395134463"/>
    <n v="2026"/>
    <x v="0"/>
    <n v="2"/>
    <s v="Feb"/>
  </r>
  <r>
    <n v="3530"/>
    <d v="2026-02-17T00:00:00"/>
    <n v="2026"/>
    <s v="Q1"/>
    <n v="2"/>
    <x v="1"/>
    <x v="0"/>
    <x v="0"/>
    <x v="0"/>
    <s v="New"/>
    <x v="3"/>
    <s v="Alpine Tent 4P"/>
    <n v="2"/>
    <n v="336.83"/>
    <n v="0"/>
    <n v="194.42"/>
    <n v="673.66"/>
    <n v="388.84"/>
    <n v="284.82"/>
    <n v="0.42279488169106078"/>
    <n v="2026"/>
    <x v="0"/>
    <n v="2"/>
    <s v="Feb"/>
  </r>
  <r>
    <n v="6"/>
    <d v="2026-02-18T00:00:00"/>
    <n v="2026"/>
    <s v="Q1"/>
    <n v="2"/>
    <x v="1"/>
    <x v="3"/>
    <x v="8"/>
    <x v="2"/>
    <s v="Returning"/>
    <x v="3"/>
    <s v="Alpine Tent 4P"/>
    <n v="1"/>
    <n v="338.93"/>
    <n v="0"/>
    <n v="197.92"/>
    <n v="338.93"/>
    <n v="197.92"/>
    <n v="141.01000000000002"/>
    <n v="0.41604461098161866"/>
    <n v="2026"/>
    <x v="0"/>
    <n v="2"/>
    <s v="Feb"/>
  </r>
  <r>
    <n v="2038"/>
    <d v="2026-02-18T00:00:00"/>
    <n v="2026"/>
    <s v="Q1"/>
    <n v="2"/>
    <x v="1"/>
    <x v="0"/>
    <x v="9"/>
    <x v="0"/>
    <s v="New"/>
    <x v="3"/>
    <s v="Compact Sleeping Bag"/>
    <n v="5"/>
    <n v="122.72"/>
    <n v="0"/>
    <n v="62.41"/>
    <n v="613.6"/>
    <n v="312.04999999999995"/>
    <n v="301.55000000000007"/>
    <n v="0.49144393741851378"/>
    <n v="2026"/>
    <x v="0"/>
    <n v="2"/>
    <s v="Feb"/>
  </r>
  <r>
    <n v="4104"/>
    <d v="2026-02-18T00:00:00"/>
    <n v="2026"/>
    <s v="Q1"/>
    <n v="2"/>
    <x v="1"/>
    <x v="3"/>
    <x v="4"/>
    <x v="0"/>
    <s v="New"/>
    <x v="2"/>
    <s v="Carry-On Duffel"/>
    <n v="4"/>
    <n v="135.63"/>
    <n v="0.05"/>
    <n v="65.900000000000006"/>
    <n v="515.39400000000001"/>
    <n v="263.60000000000002"/>
    <n v="251.79399999999998"/>
    <n v="0.4885466264644136"/>
    <n v="2026"/>
    <x v="0"/>
    <n v="2"/>
    <s v="Feb"/>
  </r>
  <r>
    <n v="1072"/>
    <d v="2026-02-19T00:00:00"/>
    <n v="2026"/>
    <s v="Q1"/>
    <n v="2"/>
    <x v="1"/>
    <x v="2"/>
    <x v="16"/>
    <x v="0"/>
    <s v="Returning"/>
    <x v="3"/>
    <s v="Portable Camp Stove"/>
    <n v="2"/>
    <n v="81.34"/>
    <n v="0.05"/>
    <n v="40.64"/>
    <n v="154.54599999999999"/>
    <n v="81.28"/>
    <n v="73.265999999999991"/>
    <n v="0.47407244445019603"/>
    <n v="2026"/>
    <x v="0"/>
    <n v="2"/>
    <s v="Feb"/>
  </r>
  <r>
    <n v="2435"/>
    <d v="2026-02-19T00:00:00"/>
    <n v="2026"/>
    <s v="Q1"/>
    <n v="2"/>
    <x v="1"/>
    <x v="2"/>
    <x v="3"/>
    <x v="0"/>
    <s v="New"/>
    <x v="0"/>
    <s v="Compact Repair Kit"/>
    <n v="1"/>
    <n v="41.01"/>
    <n v="0.05"/>
    <n v="16.489999999999998"/>
    <n v="38.959499999999998"/>
    <n v="16.489999999999998"/>
    <n v="22.4695"/>
    <n v="0.57673994789460847"/>
    <n v="2026"/>
    <x v="0"/>
    <n v="2"/>
    <s v="Feb"/>
  </r>
  <r>
    <n v="4476"/>
    <d v="2026-02-19T00:00:00"/>
    <n v="2026"/>
    <s v="Q1"/>
    <n v="2"/>
    <x v="1"/>
    <x v="1"/>
    <x v="11"/>
    <x v="3"/>
    <s v="Business"/>
    <x v="1"/>
    <s v="Summit Backpack 45L"/>
    <n v="2"/>
    <n v="153.03"/>
    <n v="0"/>
    <n v="81.02"/>
    <n v="306.06"/>
    <n v="162.04"/>
    <n v="144.02000000000001"/>
    <n v="0.47056132784421356"/>
    <n v="2026"/>
    <x v="0"/>
    <n v="2"/>
    <s v="Feb"/>
  </r>
  <r>
    <n v="174"/>
    <d v="2026-02-20T00:00:00"/>
    <n v="2026"/>
    <s v="Q1"/>
    <n v="2"/>
    <x v="1"/>
    <x v="1"/>
    <x v="11"/>
    <x v="0"/>
    <s v="New"/>
    <x v="4"/>
    <s v="Weighted Vest"/>
    <n v="2"/>
    <n v="124.92"/>
    <n v="0"/>
    <n v="69.98"/>
    <n v="249.84"/>
    <n v="139.96"/>
    <n v="109.88"/>
    <n v="0.43980147294268329"/>
    <n v="2026"/>
    <x v="0"/>
    <n v="2"/>
    <s v="Feb"/>
  </r>
  <r>
    <n v="304"/>
    <d v="2026-02-20T00:00:00"/>
    <n v="2026"/>
    <s v="Q1"/>
    <n v="2"/>
    <x v="1"/>
    <x v="1"/>
    <x v="12"/>
    <x v="0"/>
    <s v="Business"/>
    <x v="2"/>
    <s v="Carry-On Duffel"/>
    <n v="2"/>
    <n v="136.55000000000001"/>
    <n v="0"/>
    <n v="68.84"/>
    <n v="273.10000000000002"/>
    <n v="137.68"/>
    <n v="135.42000000000002"/>
    <n v="0.49586232149395826"/>
    <n v="2026"/>
    <x v="0"/>
    <n v="2"/>
    <s v="Feb"/>
  </r>
  <r>
    <n v="404"/>
    <d v="2026-02-20T00:00:00"/>
    <n v="2026"/>
    <s v="Q1"/>
    <n v="2"/>
    <x v="1"/>
    <x v="2"/>
    <x v="5"/>
    <x v="1"/>
    <s v="Business"/>
    <x v="3"/>
    <s v="Compact Sleeping Bag"/>
    <n v="15"/>
    <n v="121.98"/>
    <n v="0.1"/>
    <n v="59.86"/>
    <n v="1646.73"/>
    <n v="897.9"/>
    <n v="748.83"/>
    <n v="0.45473757082217486"/>
    <n v="2026"/>
    <x v="0"/>
    <n v="2"/>
    <s v="Feb"/>
  </r>
  <r>
    <n v="675"/>
    <d v="2026-02-20T00:00:00"/>
    <n v="2026"/>
    <s v="Q1"/>
    <n v="2"/>
    <x v="1"/>
    <x v="1"/>
    <x v="12"/>
    <x v="0"/>
    <s v="New"/>
    <x v="2"/>
    <s v="Packing Cube Set"/>
    <n v="1"/>
    <n v="45.54"/>
    <n v="0"/>
    <n v="18.29"/>
    <n v="45.54"/>
    <n v="18.29"/>
    <n v="27.25"/>
    <n v="0.59837505489679399"/>
    <n v="2026"/>
    <x v="0"/>
    <n v="2"/>
    <s v="Feb"/>
  </r>
  <r>
    <n v="940"/>
    <d v="2026-02-20T00:00:00"/>
    <n v="2026"/>
    <s v="Q1"/>
    <n v="2"/>
    <x v="1"/>
    <x v="2"/>
    <x v="3"/>
    <x v="3"/>
    <s v="Returning"/>
    <x v="4"/>
    <s v="Training Mat"/>
    <n v="1"/>
    <n v="51.73"/>
    <n v="0"/>
    <n v="21.83"/>
    <n v="51.73"/>
    <n v="21.83"/>
    <n v="29.9"/>
    <n v="0.57800115986854828"/>
    <n v="2026"/>
    <x v="0"/>
    <n v="2"/>
    <s v="Feb"/>
  </r>
  <r>
    <n v="2375"/>
    <d v="2026-02-20T00:00:00"/>
    <n v="2026"/>
    <s v="Q1"/>
    <n v="2"/>
    <x v="1"/>
    <x v="1"/>
    <x v="12"/>
    <x v="3"/>
    <s v="Returning"/>
    <x v="3"/>
    <s v="Portable Camp Stove"/>
    <n v="2"/>
    <n v="80.510000000000005"/>
    <n v="0.05"/>
    <n v="38.630000000000003"/>
    <n v="152.96899999999999"/>
    <n v="77.260000000000005"/>
    <n v="75.708999999999989"/>
    <n v="0.4949303453640933"/>
    <n v="2026"/>
    <x v="0"/>
    <n v="2"/>
    <s v="Feb"/>
  </r>
  <r>
    <n v="4184"/>
    <d v="2026-02-20T00:00:00"/>
    <n v="2026"/>
    <s v="Q1"/>
    <n v="2"/>
    <x v="1"/>
    <x v="3"/>
    <x v="7"/>
    <x v="0"/>
    <s v="New"/>
    <x v="4"/>
    <s v="Recovery Roller"/>
    <n v="1"/>
    <n v="36.31"/>
    <n v="0"/>
    <n v="14"/>
    <n v="36.31"/>
    <n v="14"/>
    <n v="22.310000000000002"/>
    <n v="0.61443128614706699"/>
    <n v="2026"/>
    <x v="0"/>
    <n v="2"/>
    <s v="Feb"/>
  </r>
  <r>
    <n v="4390"/>
    <d v="2026-02-20T00:00:00"/>
    <n v="2026"/>
    <s v="Q1"/>
    <n v="2"/>
    <x v="1"/>
    <x v="2"/>
    <x v="16"/>
    <x v="0"/>
    <s v="Returning"/>
    <x v="0"/>
    <s v="Commuter Helmet"/>
    <n v="1"/>
    <n v="82.86"/>
    <n v="0.05"/>
    <n v="42.3"/>
    <n v="78.716999999999999"/>
    <n v="42.3"/>
    <n v="36.417000000000002"/>
    <n v="0.46263196005945351"/>
    <n v="2026"/>
    <x v="0"/>
    <n v="2"/>
    <s v="Feb"/>
  </r>
  <r>
    <n v="1475"/>
    <d v="2026-02-21T00:00:00"/>
    <n v="2026"/>
    <s v="Q1"/>
    <n v="2"/>
    <x v="1"/>
    <x v="0"/>
    <x v="0"/>
    <x v="2"/>
    <s v="New"/>
    <x v="0"/>
    <s v="Cycling Pack 12L"/>
    <n v="2"/>
    <n v="103.03"/>
    <n v="0.05"/>
    <n v="50.73"/>
    <n v="195.75700000000001"/>
    <n v="101.46"/>
    <n v="94.297000000000011"/>
    <n v="0.48170435795399402"/>
    <n v="2026"/>
    <x v="0"/>
    <n v="2"/>
    <s v="Feb"/>
  </r>
  <r>
    <n v="3504"/>
    <d v="2026-02-21T00:00:00"/>
    <n v="2026"/>
    <s v="Q1"/>
    <n v="2"/>
    <x v="1"/>
    <x v="1"/>
    <x v="14"/>
    <x v="0"/>
    <s v="Business"/>
    <x v="2"/>
    <s v="Insulated Bottle"/>
    <n v="1"/>
    <n v="36.39"/>
    <n v="0"/>
    <n v="13.49"/>
    <n v="36.39"/>
    <n v="13.49"/>
    <n v="22.9"/>
    <n v="0.62929376202253362"/>
    <n v="2026"/>
    <x v="0"/>
    <n v="2"/>
    <s v="Feb"/>
  </r>
  <r>
    <n v="1649"/>
    <d v="2026-02-22T00:00:00"/>
    <n v="2026"/>
    <s v="Q1"/>
    <n v="2"/>
    <x v="1"/>
    <x v="2"/>
    <x v="5"/>
    <x v="0"/>
    <s v="Returning"/>
    <x v="3"/>
    <s v="Compact Sleeping Bag"/>
    <n v="1"/>
    <n v="124.93"/>
    <n v="0.1"/>
    <n v="59.74"/>
    <n v="112.43700000000001"/>
    <n v="59.74"/>
    <n v="52.69700000000001"/>
    <n v="0.46868023871145625"/>
    <n v="2026"/>
    <x v="0"/>
    <n v="2"/>
    <s v="Feb"/>
  </r>
  <r>
    <n v="2170"/>
    <d v="2026-02-22T00:00:00"/>
    <n v="2026"/>
    <s v="Q1"/>
    <n v="2"/>
    <x v="1"/>
    <x v="1"/>
    <x v="11"/>
    <x v="3"/>
    <s v="Returning"/>
    <x v="0"/>
    <s v="Cycling Pack 12L"/>
    <n v="1"/>
    <n v="101.19"/>
    <n v="0.05"/>
    <n v="49.14"/>
    <n v="96.130499999999998"/>
    <n v="49.14"/>
    <n v="46.990499999999997"/>
    <n v="0.48881988546819166"/>
    <n v="2026"/>
    <x v="0"/>
    <n v="2"/>
    <s v="Feb"/>
  </r>
  <r>
    <n v="3402"/>
    <d v="2026-02-22T00:00:00"/>
    <n v="2026"/>
    <s v="Q1"/>
    <n v="2"/>
    <x v="1"/>
    <x v="3"/>
    <x v="8"/>
    <x v="0"/>
    <s v="Returning"/>
    <x v="4"/>
    <s v="Training Mat"/>
    <n v="2"/>
    <n v="51.2"/>
    <n v="0"/>
    <n v="21.38"/>
    <n v="102.4"/>
    <n v="42.76"/>
    <n v="59.640000000000008"/>
    <n v="0.58242187500000009"/>
    <n v="2026"/>
    <x v="0"/>
    <n v="2"/>
    <s v="Feb"/>
  </r>
  <r>
    <n v="3773"/>
    <d v="2026-02-22T00:00:00"/>
    <n v="2026"/>
    <s v="Q1"/>
    <n v="2"/>
    <x v="1"/>
    <x v="3"/>
    <x v="4"/>
    <x v="0"/>
    <s v="Returning"/>
    <x v="3"/>
    <s v="Portable Camp Stove"/>
    <n v="1"/>
    <n v="81.81"/>
    <n v="0"/>
    <n v="40.32"/>
    <n v="81.81"/>
    <n v="40.32"/>
    <n v="41.49"/>
    <n v="0.50715071507150711"/>
    <n v="2026"/>
    <x v="0"/>
    <n v="2"/>
    <s v="Feb"/>
  </r>
  <r>
    <n v="4670"/>
    <d v="2026-02-22T00:00:00"/>
    <n v="2026"/>
    <s v="Q1"/>
    <n v="2"/>
    <x v="1"/>
    <x v="0"/>
    <x v="15"/>
    <x v="2"/>
    <s v="Business"/>
    <x v="1"/>
    <s v="Summit Backpack 45L"/>
    <n v="1"/>
    <n v="152.96"/>
    <n v="0"/>
    <n v="79.510000000000005"/>
    <n v="152.96"/>
    <n v="79.510000000000005"/>
    <n v="73.45"/>
    <n v="0.48019089958158995"/>
    <n v="2026"/>
    <x v="0"/>
    <n v="2"/>
    <s v="Feb"/>
  </r>
  <r>
    <n v="587"/>
    <d v="2026-02-23T00:00:00"/>
    <n v="2026"/>
    <s v="Q1"/>
    <n v="2"/>
    <x v="1"/>
    <x v="3"/>
    <x v="7"/>
    <x v="3"/>
    <s v="Business"/>
    <x v="2"/>
    <s v="Travel Backpack 35L"/>
    <n v="1"/>
    <n v="166.13"/>
    <n v="0.05"/>
    <n v="85.7"/>
    <n v="157.8235"/>
    <n v="85.7"/>
    <n v="72.123499999999993"/>
    <n v="0.45698834457479398"/>
    <n v="2026"/>
    <x v="0"/>
    <n v="2"/>
    <s v="Feb"/>
  </r>
  <r>
    <n v="1085"/>
    <d v="2026-02-23T00:00:00"/>
    <n v="2026"/>
    <s v="Q1"/>
    <n v="2"/>
    <x v="1"/>
    <x v="0"/>
    <x v="15"/>
    <x v="0"/>
    <s v="New"/>
    <x v="3"/>
    <s v="Trail Tent 2P"/>
    <n v="3"/>
    <n v="193.18"/>
    <n v="0.05"/>
    <n v="106.19"/>
    <n v="550.56299999999999"/>
    <n v="318.57"/>
    <n v="231.99299999999999"/>
    <n v="0.42137412067283853"/>
    <n v="2026"/>
    <x v="0"/>
    <n v="2"/>
    <s v="Feb"/>
  </r>
  <r>
    <n v="1635"/>
    <d v="2026-02-23T00:00:00"/>
    <n v="2026"/>
    <s v="Q1"/>
    <n v="2"/>
    <x v="1"/>
    <x v="2"/>
    <x v="10"/>
    <x v="0"/>
    <s v="Returning"/>
    <x v="0"/>
    <s v="Commuter Helmet"/>
    <n v="1"/>
    <n v="80.42"/>
    <n v="0"/>
    <n v="41.72"/>
    <n v="80.42"/>
    <n v="41.72"/>
    <n v="38.700000000000003"/>
    <n v="0.4812235762248197"/>
    <n v="2026"/>
    <x v="0"/>
    <n v="2"/>
    <s v="Feb"/>
  </r>
  <r>
    <n v="4067"/>
    <d v="2026-02-23T00:00:00"/>
    <n v="2026"/>
    <s v="Q1"/>
    <n v="2"/>
    <x v="1"/>
    <x v="3"/>
    <x v="13"/>
    <x v="0"/>
    <s v="Returning"/>
    <x v="3"/>
    <s v="Compact Sleeping Bag"/>
    <n v="2"/>
    <n v="122.17"/>
    <n v="0"/>
    <n v="60.62"/>
    <n v="244.34"/>
    <n v="121.24"/>
    <n v="123.10000000000001"/>
    <n v="0.50380617172792019"/>
    <n v="2026"/>
    <x v="0"/>
    <n v="2"/>
    <s v="Feb"/>
  </r>
  <r>
    <n v="287"/>
    <d v="2026-02-24T00:00:00"/>
    <n v="2026"/>
    <s v="Q1"/>
    <n v="2"/>
    <x v="1"/>
    <x v="1"/>
    <x v="6"/>
    <x v="3"/>
    <s v="New"/>
    <x v="2"/>
    <s v="Travel Backpack 35L"/>
    <n v="1"/>
    <n v="164.6"/>
    <n v="0"/>
    <n v="85.07"/>
    <n v="164.6"/>
    <n v="85.07"/>
    <n v="79.53"/>
    <n v="0.48317132442284327"/>
    <n v="2026"/>
    <x v="0"/>
    <n v="2"/>
    <s v="Feb"/>
  </r>
  <r>
    <n v="794"/>
    <d v="2026-02-24T00:00:00"/>
    <n v="2026"/>
    <s v="Q1"/>
    <n v="2"/>
    <x v="1"/>
    <x v="1"/>
    <x v="14"/>
    <x v="0"/>
    <s v="New"/>
    <x v="2"/>
    <s v="Carry-On Duffel"/>
    <n v="1"/>
    <n v="132.19999999999999"/>
    <n v="0"/>
    <n v="67.180000000000007"/>
    <n v="132.19999999999999"/>
    <n v="67.180000000000007"/>
    <n v="65.019999999999982"/>
    <n v="0.49183055975794243"/>
    <n v="2026"/>
    <x v="0"/>
    <n v="2"/>
    <s v="Feb"/>
  </r>
  <r>
    <n v="1609"/>
    <d v="2026-02-24T00:00:00"/>
    <n v="2026"/>
    <s v="Q1"/>
    <n v="2"/>
    <x v="1"/>
    <x v="3"/>
    <x v="4"/>
    <x v="0"/>
    <s v="Returning"/>
    <x v="0"/>
    <s v="Compact Repair Kit"/>
    <n v="2"/>
    <n v="40.700000000000003"/>
    <n v="0"/>
    <n v="16.63"/>
    <n v="81.400000000000006"/>
    <n v="33.26"/>
    <n v="48.140000000000008"/>
    <n v="0.59140049140049145"/>
    <n v="2026"/>
    <x v="0"/>
    <n v="2"/>
    <s v="Feb"/>
  </r>
  <r>
    <n v="4921"/>
    <d v="2026-02-24T00:00:00"/>
    <n v="2026"/>
    <s v="Q1"/>
    <n v="2"/>
    <x v="1"/>
    <x v="1"/>
    <x v="12"/>
    <x v="0"/>
    <s v="Returning"/>
    <x v="2"/>
    <s v="Insulated Bottle"/>
    <n v="1"/>
    <n v="35.39"/>
    <n v="0"/>
    <n v="13.93"/>
    <n v="35.39"/>
    <n v="13.93"/>
    <n v="21.46"/>
    <n v="0.60638598474145244"/>
    <n v="2026"/>
    <x v="0"/>
    <n v="2"/>
    <s v="Feb"/>
  </r>
  <r>
    <n v="2209"/>
    <d v="2026-02-25T00:00:00"/>
    <n v="2026"/>
    <s v="Q1"/>
    <n v="2"/>
    <x v="1"/>
    <x v="0"/>
    <x v="0"/>
    <x v="0"/>
    <s v="Business"/>
    <x v="0"/>
    <s v="Trail Bike Light"/>
    <n v="5"/>
    <n v="50.58"/>
    <n v="0.1"/>
    <n v="22.42"/>
    <n v="227.60999999999999"/>
    <n v="112.10000000000001"/>
    <n v="115.50999999999998"/>
    <n v="0.50749088352884308"/>
    <n v="2026"/>
    <x v="0"/>
    <n v="2"/>
    <s v="Feb"/>
  </r>
  <r>
    <n v="4757"/>
    <d v="2026-02-25T00:00:00"/>
    <n v="2026"/>
    <s v="Q1"/>
    <n v="2"/>
    <x v="1"/>
    <x v="1"/>
    <x v="11"/>
    <x v="3"/>
    <s v="Business"/>
    <x v="4"/>
    <s v="Training Mat"/>
    <n v="2"/>
    <n v="49.48"/>
    <n v="0"/>
    <n v="21.37"/>
    <n v="98.96"/>
    <n v="42.74"/>
    <n v="56.219999999999992"/>
    <n v="0.5681083265966046"/>
    <n v="2026"/>
    <x v="0"/>
    <n v="2"/>
    <s v="Feb"/>
  </r>
  <r>
    <n v="5155"/>
    <d v="2026-02-25T00:00:00"/>
    <n v="2026"/>
    <s v="Q1"/>
    <n v="2"/>
    <x v="1"/>
    <x v="3"/>
    <x v="13"/>
    <x v="2"/>
    <s v="New"/>
    <x v="4"/>
    <s v="Training Mat"/>
    <n v="1"/>
    <n v="50.51"/>
    <n v="0"/>
    <n v="21.4"/>
    <n v="50.51"/>
    <n v="21.4"/>
    <n v="29.11"/>
    <n v="0.57632152049099195"/>
    <n v="2026"/>
    <x v="0"/>
    <n v="2"/>
    <s v="Feb"/>
  </r>
  <r>
    <n v="1737"/>
    <d v="2026-02-26T00:00:00"/>
    <n v="2026"/>
    <s v="Q1"/>
    <n v="2"/>
    <x v="1"/>
    <x v="0"/>
    <x v="15"/>
    <x v="0"/>
    <s v="New"/>
    <x v="3"/>
    <s v="Compact Sleeping Bag"/>
    <n v="2"/>
    <n v="122.16"/>
    <n v="0"/>
    <n v="61.31"/>
    <n v="244.32"/>
    <n v="122.62"/>
    <n v="121.69999999999999"/>
    <n v="0.49811722331368691"/>
    <n v="2026"/>
    <x v="0"/>
    <n v="2"/>
    <s v="Feb"/>
  </r>
  <r>
    <n v="1905"/>
    <d v="2026-02-26T00:00:00"/>
    <n v="2026"/>
    <s v="Q1"/>
    <n v="2"/>
    <x v="1"/>
    <x v="3"/>
    <x v="7"/>
    <x v="2"/>
    <s v="Returning"/>
    <x v="0"/>
    <s v="Trail Bike Light"/>
    <n v="3"/>
    <n v="51.32"/>
    <n v="0.1"/>
    <n v="22.62"/>
    <n v="138.56400000000002"/>
    <n v="67.86"/>
    <n v="70.704000000000022"/>
    <n v="0.51026240581969351"/>
    <n v="2026"/>
    <x v="0"/>
    <n v="2"/>
    <s v="Feb"/>
  </r>
  <r>
    <n v="2359"/>
    <d v="2026-02-26T00:00:00"/>
    <n v="2026"/>
    <s v="Q1"/>
    <n v="2"/>
    <x v="1"/>
    <x v="2"/>
    <x v="10"/>
    <x v="0"/>
    <s v="Returning"/>
    <x v="3"/>
    <s v="Trail Tent 2P"/>
    <n v="2"/>
    <n v="195.92"/>
    <n v="0.05"/>
    <n v="104.13"/>
    <n v="372.24799999999993"/>
    <n v="208.26"/>
    <n v="163.98799999999994"/>
    <n v="0.4405342674775955"/>
    <n v="2026"/>
    <x v="0"/>
    <n v="2"/>
    <s v="Feb"/>
  </r>
  <r>
    <n v="3666"/>
    <d v="2026-02-26T00:00:00"/>
    <n v="2026"/>
    <s v="Q1"/>
    <n v="2"/>
    <x v="1"/>
    <x v="0"/>
    <x v="15"/>
    <x v="0"/>
    <s v="Returning"/>
    <x v="2"/>
    <s v="Insulated Bottle"/>
    <n v="1"/>
    <n v="36.19"/>
    <n v="0.1"/>
    <n v="13.62"/>
    <n v="32.570999999999998"/>
    <n v="13.62"/>
    <n v="18.951000000000001"/>
    <n v="0.58183660311319896"/>
    <n v="2026"/>
    <x v="0"/>
    <n v="2"/>
    <s v="Feb"/>
  </r>
  <r>
    <n v="518"/>
    <d v="2026-02-27T00:00:00"/>
    <n v="2026"/>
    <s v="Q1"/>
    <n v="2"/>
    <x v="1"/>
    <x v="2"/>
    <x v="2"/>
    <x v="0"/>
    <s v="New"/>
    <x v="1"/>
    <s v="Trekking Poles"/>
    <n v="1"/>
    <n v="72.97"/>
    <n v="0"/>
    <n v="32.43"/>
    <n v="72.97"/>
    <n v="32.43"/>
    <n v="40.54"/>
    <n v="0.55557078251336167"/>
    <n v="2026"/>
    <x v="0"/>
    <n v="2"/>
    <s v="Feb"/>
  </r>
  <r>
    <n v="892"/>
    <d v="2026-02-27T00:00:00"/>
    <n v="2026"/>
    <s v="Q1"/>
    <n v="2"/>
    <x v="1"/>
    <x v="3"/>
    <x v="7"/>
    <x v="1"/>
    <s v="Business"/>
    <x v="2"/>
    <s v="Packing Cube Set"/>
    <n v="12"/>
    <n v="47.15"/>
    <n v="0.1"/>
    <n v="17.829999999999998"/>
    <n v="509.21999999999997"/>
    <n v="213.95999999999998"/>
    <n v="295.26"/>
    <n v="0.57982797219276538"/>
    <n v="2026"/>
    <x v="0"/>
    <n v="2"/>
    <s v="Feb"/>
  </r>
  <r>
    <n v="1115"/>
    <d v="2026-02-27T00:00:00"/>
    <n v="2026"/>
    <s v="Q1"/>
    <n v="2"/>
    <x v="1"/>
    <x v="0"/>
    <x v="0"/>
    <x v="2"/>
    <s v="Business"/>
    <x v="2"/>
    <s v="Travel Backpack 35L"/>
    <n v="3"/>
    <n v="161.19999999999999"/>
    <n v="0.1"/>
    <n v="87.37"/>
    <n v="435.23999999999995"/>
    <n v="262.11"/>
    <n v="173.12999999999994"/>
    <n v="0.39778053487730897"/>
    <n v="2026"/>
    <x v="0"/>
    <n v="2"/>
    <s v="Feb"/>
  </r>
  <r>
    <n v="1186"/>
    <d v="2026-02-27T00:00:00"/>
    <n v="2026"/>
    <s v="Q1"/>
    <n v="2"/>
    <x v="1"/>
    <x v="0"/>
    <x v="9"/>
    <x v="2"/>
    <s v="Business"/>
    <x v="0"/>
    <s v="Trail Bike Light"/>
    <n v="1"/>
    <n v="49.73"/>
    <n v="0"/>
    <n v="22"/>
    <n v="49.73"/>
    <n v="22"/>
    <n v="27.729999999999997"/>
    <n v="0.55761109993967417"/>
    <n v="2026"/>
    <x v="0"/>
    <n v="2"/>
    <s v="Feb"/>
  </r>
  <r>
    <n v="2093"/>
    <d v="2026-02-27T00:00:00"/>
    <n v="2026"/>
    <s v="Q1"/>
    <n v="2"/>
    <x v="1"/>
    <x v="2"/>
    <x v="16"/>
    <x v="0"/>
    <s v="Returning"/>
    <x v="3"/>
    <s v="Compact Sleeping Bag"/>
    <n v="2"/>
    <n v="126.19"/>
    <n v="0"/>
    <n v="58.99"/>
    <n v="252.38"/>
    <n v="117.98"/>
    <n v="134.39999999999998"/>
    <n v="0.5325303114351374"/>
    <n v="2026"/>
    <x v="0"/>
    <n v="2"/>
    <s v="Feb"/>
  </r>
  <r>
    <n v="2136"/>
    <d v="2026-02-27T00:00:00"/>
    <n v="2026"/>
    <s v="Q1"/>
    <n v="2"/>
    <x v="1"/>
    <x v="1"/>
    <x v="12"/>
    <x v="0"/>
    <s v="Returning"/>
    <x v="2"/>
    <s v="Carry-On Duffel"/>
    <n v="2"/>
    <n v="135.38999999999999"/>
    <n v="0.05"/>
    <n v="65.69"/>
    <n v="257.24099999999999"/>
    <n v="131.38"/>
    <n v="125.86099999999999"/>
    <n v="0.48927270536189799"/>
    <n v="2026"/>
    <x v="0"/>
    <n v="2"/>
    <s v="Feb"/>
  </r>
  <r>
    <n v="3538"/>
    <d v="2026-02-27T00:00:00"/>
    <n v="2026"/>
    <s v="Q1"/>
    <n v="2"/>
    <x v="1"/>
    <x v="1"/>
    <x v="14"/>
    <x v="1"/>
    <s v="Business"/>
    <x v="4"/>
    <s v="Resistance Band Set"/>
    <n v="12"/>
    <n v="41.27"/>
    <n v="0.1"/>
    <n v="14.71"/>
    <n v="445.71600000000001"/>
    <n v="176.52"/>
    <n v="269.19600000000003"/>
    <n v="0.60396306168053204"/>
    <n v="2026"/>
    <x v="0"/>
    <n v="2"/>
    <s v="Feb"/>
  </r>
  <r>
    <n v="3891"/>
    <d v="2026-02-27T00:00:00"/>
    <n v="2026"/>
    <s v="Q1"/>
    <n v="2"/>
    <x v="1"/>
    <x v="0"/>
    <x v="0"/>
    <x v="2"/>
    <s v="Returning"/>
    <x v="0"/>
    <s v="Commuter Helmet"/>
    <n v="1"/>
    <n v="82.04"/>
    <n v="0.1"/>
    <n v="41.46"/>
    <n v="73.836000000000013"/>
    <n v="41.46"/>
    <n v="32.376000000000012"/>
    <n v="0.43848529172761264"/>
    <n v="2026"/>
    <x v="0"/>
    <n v="2"/>
    <s v="Feb"/>
  </r>
  <r>
    <n v="3917"/>
    <d v="2026-02-27T00:00:00"/>
    <n v="2026"/>
    <s v="Q1"/>
    <n v="2"/>
    <x v="1"/>
    <x v="3"/>
    <x v="4"/>
    <x v="0"/>
    <s v="Returning"/>
    <x v="2"/>
    <s v="Insulated Bottle"/>
    <n v="3"/>
    <n v="36.630000000000003"/>
    <n v="0"/>
    <n v="13.26"/>
    <n v="109.89000000000001"/>
    <n v="39.78"/>
    <n v="70.110000000000014"/>
    <n v="0.63800163800163801"/>
    <n v="2026"/>
    <x v="0"/>
    <n v="2"/>
    <s v="Feb"/>
  </r>
  <r>
    <n v="4594"/>
    <d v="2026-02-27T00:00:00"/>
    <n v="2026"/>
    <s v="Q1"/>
    <n v="2"/>
    <x v="1"/>
    <x v="3"/>
    <x v="7"/>
    <x v="2"/>
    <s v="Returning"/>
    <x v="1"/>
    <s v="Hiking Daypack 20L"/>
    <n v="5"/>
    <n v="92.94"/>
    <n v="0.05"/>
    <n v="46.47"/>
    <n v="441.46499999999997"/>
    <n v="232.35"/>
    <n v="209.11499999999998"/>
    <n v="0.47368421052631576"/>
    <n v="2026"/>
    <x v="0"/>
    <n v="2"/>
    <s v="Feb"/>
  </r>
  <r>
    <n v="4750"/>
    <d v="2026-02-27T00:00:00"/>
    <n v="2026"/>
    <s v="Q1"/>
    <n v="2"/>
    <x v="1"/>
    <x v="1"/>
    <x v="12"/>
    <x v="2"/>
    <s v="Returning"/>
    <x v="4"/>
    <s v="Weighted Vest"/>
    <n v="2"/>
    <n v="120.44"/>
    <n v="0.05"/>
    <n v="68.98"/>
    <n v="228.83599999999998"/>
    <n v="137.96"/>
    <n v="90.875999999999976"/>
    <n v="0.3971228303239"/>
    <n v="2026"/>
    <x v="0"/>
    <n v="2"/>
    <s v="Feb"/>
  </r>
  <r>
    <n v="4960"/>
    <d v="2026-02-27T00:00:00"/>
    <n v="2026"/>
    <s v="Q1"/>
    <n v="2"/>
    <x v="1"/>
    <x v="1"/>
    <x v="6"/>
    <x v="3"/>
    <s v="New"/>
    <x v="2"/>
    <s v="Insulated Bottle"/>
    <n v="2"/>
    <n v="36.130000000000003"/>
    <n v="0"/>
    <n v="13.72"/>
    <n v="72.260000000000005"/>
    <n v="27.44"/>
    <n v="44.820000000000007"/>
    <n v="0.62026017160254643"/>
    <n v="2026"/>
    <x v="0"/>
    <n v="2"/>
    <s v="Feb"/>
  </r>
  <r>
    <n v="4245"/>
    <d v="2026-02-28T00:00:00"/>
    <n v="2026"/>
    <s v="Q1"/>
    <n v="2"/>
    <x v="1"/>
    <x v="1"/>
    <x v="1"/>
    <x v="2"/>
    <s v="Returning"/>
    <x v="4"/>
    <s v="Weighted Vest"/>
    <n v="1"/>
    <n v="124.97"/>
    <n v="0.1"/>
    <n v="69.790000000000006"/>
    <n v="112.473"/>
    <n v="69.790000000000006"/>
    <n v="42.682999999999993"/>
    <n v="0.37949552337005321"/>
    <n v="2026"/>
    <x v="0"/>
    <n v="2"/>
    <s v="Feb"/>
  </r>
  <r>
    <n v="4664"/>
    <d v="2026-02-28T00:00:00"/>
    <n v="2026"/>
    <s v="Q1"/>
    <n v="2"/>
    <x v="1"/>
    <x v="3"/>
    <x v="13"/>
    <x v="0"/>
    <s v="Returning"/>
    <x v="2"/>
    <s v="Travel Backpack 35L"/>
    <n v="1"/>
    <n v="163.31"/>
    <n v="0.05"/>
    <n v="87.22"/>
    <n v="155.14449999999999"/>
    <n v="87.22"/>
    <n v="67.924499999999995"/>
    <n v="0.43781442461705056"/>
    <n v="2026"/>
    <x v="0"/>
    <n v="2"/>
    <s v="Feb"/>
  </r>
  <r>
    <n v="383"/>
    <d v="2026-03-01T00:00:00"/>
    <n v="2026"/>
    <s v="Q1"/>
    <n v="3"/>
    <x v="2"/>
    <x v="2"/>
    <x v="2"/>
    <x v="2"/>
    <s v="Returning"/>
    <x v="1"/>
    <s v="Hiking Daypack 20L"/>
    <n v="3"/>
    <n v="92.76"/>
    <n v="0"/>
    <n v="45.84"/>
    <n v="278.28000000000003"/>
    <n v="137.52000000000001"/>
    <n v="140.76000000000002"/>
    <n v="0.50582147477360928"/>
    <n v="2026"/>
    <x v="0"/>
    <n v="3"/>
    <s v="Mar"/>
  </r>
  <r>
    <n v="730"/>
    <d v="2026-03-01T00:00:00"/>
    <n v="2026"/>
    <s v="Q1"/>
    <n v="3"/>
    <x v="2"/>
    <x v="0"/>
    <x v="15"/>
    <x v="1"/>
    <s v="Business"/>
    <x v="4"/>
    <s v="Resistance Band Set"/>
    <n v="5"/>
    <n v="41.31"/>
    <n v="0.1"/>
    <n v="15.14"/>
    <n v="185.89500000000001"/>
    <n v="75.7"/>
    <n v="110.19500000000001"/>
    <n v="0.59278087092175691"/>
    <n v="2026"/>
    <x v="0"/>
    <n v="3"/>
    <s v="Mar"/>
  </r>
  <r>
    <n v="985"/>
    <d v="2026-03-01T00:00:00"/>
    <n v="2026"/>
    <s v="Q1"/>
    <n v="3"/>
    <x v="2"/>
    <x v="1"/>
    <x v="14"/>
    <x v="3"/>
    <s v="New"/>
    <x v="4"/>
    <s v="Resistance Band Set"/>
    <n v="2"/>
    <n v="41.23"/>
    <n v="0"/>
    <n v="14.28"/>
    <n v="82.46"/>
    <n v="28.56"/>
    <n v="53.899999999999991"/>
    <n v="0.65365025466893034"/>
    <n v="2026"/>
    <x v="0"/>
    <n v="3"/>
    <s v="Mar"/>
  </r>
  <r>
    <n v="1457"/>
    <d v="2026-03-01T00:00:00"/>
    <n v="2026"/>
    <s v="Q1"/>
    <n v="3"/>
    <x v="2"/>
    <x v="1"/>
    <x v="1"/>
    <x v="0"/>
    <s v="New"/>
    <x v="2"/>
    <s v="Insulated Bottle"/>
    <n v="1"/>
    <n v="36.47"/>
    <n v="0.05"/>
    <n v="13.21"/>
    <n v="34.646499999999996"/>
    <n v="13.21"/>
    <n v="21.436499999999995"/>
    <n v="0.61872050567878423"/>
    <n v="2026"/>
    <x v="0"/>
    <n v="3"/>
    <s v="Mar"/>
  </r>
  <r>
    <n v="2558"/>
    <d v="2026-03-01T00:00:00"/>
    <n v="2026"/>
    <s v="Q1"/>
    <n v="3"/>
    <x v="2"/>
    <x v="0"/>
    <x v="15"/>
    <x v="3"/>
    <s v="New"/>
    <x v="4"/>
    <s v="Recovery Roller"/>
    <n v="1"/>
    <n v="36.67"/>
    <n v="0"/>
    <n v="13.97"/>
    <n v="36.67"/>
    <n v="13.97"/>
    <n v="22.700000000000003"/>
    <n v="0.61903463321516228"/>
    <n v="2026"/>
    <x v="0"/>
    <n v="3"/>
    <s v="Mar"/>
  </r>
  <r>
    <n v="3024"/>
    <d v="2026-03-01T00:00:00"/>
    <n v="2026"/>
    <s v="Q1"/>
    <n v="3"/>
    <x v="2"/>
    <x v="1"/>
    <x v="11"/>
    <x v="0"/>
    <s v="Business"/>
    <x v="0"/>
    <s v="Trail Bike Light"/>
    <n v="2"/>
    <n v="51.87"/>
    <n v="0.1"/>
    <n v="22.95"/>
    <n v="93.366"/>
    <n v="45.9"/>
    <n v="47.466000000000001"/>
    <n v="0.50838635049161363"/>
    <n v="2026"/>
    <x v="0"/>
    <n v="3"/>
    <s v="Mar"/>
  </r>
  <r>
    <n v="3225"/>
    <d v="2026-03-01T00:00:00"/>
    <n v="2026"/>
    <s v="Q1"/>
    <n v="3"/>
    <x v="2"/>
    <x v="2"/>
    <x v="2"/>
    <x v="2"/>
    <s v="Business"/>
    <x v="3"/>
    <s v="Trail Tent 2P"/>
    <n v="1"/>
    <n v="195.06"/>
    <n v="0.1"/>
    <n v="106.68"/>
    <n v="175.554"/>
    <n v="106.68"/>
    <n v="68.873999999999995"/>
    <n v="0.39232372945076727"/>
    <n v="2026"/>
    <x v="0"/>
    <n v="3"/>
    <s v="Mar"/>
  </r>
  <r>
    <n v="3551"/>
    <d v="2026-03-01T00:00:00"/>
    <n v="2026"/>
    <s v="Q1"/>
    <n v="3"/>
    <x v="2"/>
    <x v="1"/>
    <x v="11"/>
    <x v="3"/>
    <s v="Returning"/>
    <x v="0"/>
    <s v="Cycling Pack 12L"/>
    <n v="2"/>
    <n v="100.79"/>
    <n v="0.05"/>
    <n v="49"/>
    <n v="191.501"/>
    <n v="98"/>
    <n v="93.501000000000005"/>
    <n v="0.48825332504791097"/>
    <n v="2026"/>
    <x v="0"/>
    <n v="3"/>
    <s v="Mar"/>
  </r>
  <r>
    <n v="4157"/>
    <d v="2026-03-01T00:00:00"/>
    <n v="2026"/>
    <s v="Q1"/>
    <n v="3"/>
    <x v="2"/>
    <x v="3"/>
    <x v="8"/>
    <x v="0"/>
    <s v="New"/>
    <x v="0"/>
    <s v="Trail Bike Light"/>
    <n v="5"/>
    <n v="51.92"/>
    <n v="0.15"/>
    <n v="22.24"/>
    <n v="220.66000000000003"/>
    <n v="111.19999999999999"/>
    <n v="109.46000000000004"/>
    <n v="0.49605728269736254"/>
    <n v="2026"/>
    <x v="0"/>
    <n v="3"/>
    <s v="Mar"/>
  </r>
  <r>
    <n v="4398"/>
    <d v="2026-03-01T00:00:00"/>
    <n v="2026"/>
    <s v="Q1"/>
    <n v="3"/>
    <x v="2"/>
    <x v="3"/>
    <x v="7"/>
    <x v="0"/>
    <s v="New"/>
    <x v="3"/>
    <s v="Compact Sleeping Bag"/>
    <n v="1"/>
    <n v="123.99"/>
    <n v="0.05"/>
    <n v="61.67"/>
    <n v="117.79049999999999"/>
    <n v="61.67"/>
    <n v="56.120499999999993"/>
    <n v="0.47644334644984099"/>
    <n v="2026"/>
    <x v="0"/>
    <n v="3"/>
    <s v="Mar"/>
  </r>
  <r>
    <n v="4951"/>
    <d v="2026-03-01T00:00:00"/>
    <n v="2026"/>
    <s v="Q1"/>
    <n v="3"/>
    <x v="2"/>
    <x v="1"/>
    <x v="14"/>
    <x v="0"/>
    <s v="New"/>
    <x v="3"/>
    <s v="Alpine Tent 4P"/>
    <n v="1"/>
    <n v="344.8"/>
    <n v="0.05"/>
    <n v="196.14"/>
    <n v="327.56"/>
    <n v="196.14"/>
    <n v="131.42000000000002"/>
    <n v="0.40120893882036884"/>
    <n v="2026"/>
    <x v="0"/>
    <n v="3"/>
    <s v="Mar"/>
  </r>
  <r>
    <n v="1354"/>
    <d v="2026-03-02T00:00:00"/>
    <n v="2026"/>
    <s v="Q1"/>
    <n v="3"/>
    <x v="2"/>
    <x v="3"/>
    <x v="8"/>
    <x v="3"/>
    <s v="Returning"/>
    <x v="2"/>
    <s v="Carry-On Duffel"/>
    <n v="3"/>
    <n v="131.91999999999999"/>
    <n v="0.05"/>
    <n v="67.47"/>
    <n v="375.97199999999998"/>
    <n v="202.41"/>
    <n v="173.56199999999998"/>
    <n v="0.46163544093709102"/>
    <n v="2026"/>
    <x v="0"/>
    <n v="3"/>
    <s v="Mar"/>
  </r>
  <r>
    <n v="2042"/>
    <d v="2026-03-02T00:00:00"/>
    <n v="2026"/>
    <s v="Q1"/>
    <n v="3"/>
    <x v="2"/>
    <x v="2"/>
    <x v="16"/>
    <x v="0"/>
    <s v="Business"/>
    <x v="1"/>
    <s v="Trail Boots"/>
    <n v="3"/>
    <n v="146.99"/>
    <n v="0"/>
    <n v="80.069999999999993"/>
    <n v="440.97"/>
    <n v="240.20999999999998"/>
    <n v="200.76000000000005"/>
    <n v="0.45526906592285199"/>
    <n v="2026"/>
    <x v="0"/>
    <n v="3"/>
    <s v="Mar"/>
  </r>
  <r>
    <n v="3895"/>
    <d v="2026-03-02T00:00:00"/>
    <n v="2026"/>
    <s v="Q1"/>
    <n v="3"/>
    <x v="2"/>
    <x v="3"/>
    <x v="7"/>
    <x v="0"/>
    <s v="Business"/>
    <x v="2"/>
    <s v="Travel Backpack 35L"/>
    <n v="2"/>
    <n v="164.74"/>
    <n v="0.05"/>
    <n v="89.9"/>
    <n v="313.00600000000003"/>
    <n v="179.8"/>
    <n v="133.20600000000002"/>
    <n v="0.42557011686676932"/>
    <n v="2026"/>
    <x v="0"/>
    <n v="3"/>
    <s v="Mar"/>
  </r>
  <r>
    <n v="5074"/>
    <d v="2026-03-02T00:00:00"/>
    <n v="2026"/>
    <s v="Q1"/>
    <n v="3"/>
    <x v="2"/>
    <x v="3"/>
    <x v="7"/>
    <x v="0"/>
    <s v="Returning"/>
    <x v="1"/>
    <s v="Hiking Daypack 20L"/>
    <n v="2"/>
    <n v="89.81"/>
    <n v="0"/>
    <n v="46.44"/>
    <n v="179.62"/>
    <n v="92.88"/>
    <n v="86.740000000000009"/>
    <n v="0.482908362097762"/>
    <n v="2026"/>
    <x v="0"/>
    <n v="3"/>
    <s v="Mar"/>
  </r>
  <r>
    <n v="179"/>
    <d v="2026-03-03T00:00:00"/>
    <n v="2026"/>
    <s v="Q1"/>
    <n v="3"/>
    <x v="2"/>
    <x v="2"/>
    <x v="16"/>
    <x v="2"/>
    <s v="Returning"/>
    <x v="4"/>
    <s v="Recovery Roller"/>
    <n v="1"/>
    <n v="35.369999999999997"/>
    <n v="0"/>
    <n v="13.88"/>
    <n v="35.369999999999997"/>
    <n v="13.88"/>
    <n v="21.489999999999995"/>
    <n v="0.60757704269154644"/>
    <n v="2026"/>
    <x v="0"/>
    <n v="3"/>
    <s v="Mar"/>
  </r>
  <r>
    <n v="459"/>
    <d v="2026-03-03T00:00:00"/>
    <n v="2026"/>
    <s v="Q1"/>
    <n v="3"/>
    <x v="2"/>
    <x v="1"/>
    <x v="12"/>
    <x v="3"/>
    <s v="New"/>
    <x v="0"/>
    <s v="Trail Bike Light"/>
    <n v="4"/>
    <n v="50.64"/>
    <n v="0"/>
    <n v="23.09"/>
    <n v="202.56"/>
    <n v="92.36"/>
    <n v="110.2"/>
    <n v="0.54403633491311221"/>
    <n v="2026"/>
    <x v="0"/>
    <n v="3"/>
    <s v="Mar"/>
  </r>
  <r>
    <n v="525"/>
    <d v="2026-03-03T00:00:00"/>
    <n v="2026"/>
    <s v="Q1"/>
    <n v="3"/>
    <x v="2"/>
    <x v="3"/>
    <x v="7"/>
    <x v="2"/>
    <s v="Returning"/>
    <x v="1"/>
    <s v="Trail Boots"/>
    <n v="1"/>
    <n v="146.37"/>
    <n v="0"/>
    <n v="78.3"/>
    <n v="146.37"/>
    <n v="78.3"/>
    <n v="68.070000000000007"/>
    <n v="0.46505431440869033"/>
    <n v="2026"/>
    <x v="0"/>
    <n v="3"/>
    <s v="Mar"/>
  </r>
  <r>
    <n v="3374"/>
    <d v="2026-03-03T00:00:00"/>
    <n v="2026"/>
    <s v="Q1"/>
    <n v="3"/>
    <x v="2"/>
    <x v="2"/>
    <x v="2"/>
    <x v="0"/>
    <s v="Returning"/>
    <x v="1"/>
    <s v="Trail Boots"/>
    <n v="3"/>
    <n v="143.74"/>
    <n v="0"/>
    <n v="81.58"/>
    <n v="431.22"/>
    <n v="244.74"/>
    <n v="186.48000000000002"/>
    <n v="0.43244747460692917"/>
    <n v="2026"/>
    <x v="0"/>
    <n v="3"/>
    <s v="Mar"/>
  </r>
  <r>
    <n v="3850"/>
    <d v="2026-03-03T00:00:00"/>
    <n v="2026"/>
    <s v="Q1"/>
    <n v="3"/>
    <x v="2"/>
    <x v="3"/>
    <x v="7"/>
    <x v="3"/>
    <s v="New"/>
    <x v="3"/>
    <s v="Portable Camp Stove"/>
    <n v="2"/>
    <n v="81.94"/>
    <n v="0.1"/>
    <n v="39.9"/>
    <n v="147.49199999999999"/>
    <n v="79.8"/>
    <n v="67.691999999999993"/>
    <n v="0.45895370596371327"/>
    <n v="2026"/>
    <x v="0"/>
    <n v="3"/>
    <s v="Mar"/>
  </r>
  <r>
    <n v="4004"/>
    <d v="2026-03-03T00:00:00"/>
    <n v="2026"/>
    <s v="Q1"/>
    <n v="3"/>
    <x v="2"/>
    <x v="2"/>
    <x v="5"/>
    <x v="0"/>
    <s v="New"/>
    <x v="2"/>
    <s v="Packing Cube Set"/>
    <n v="1"/>
    <n v="46.46"/>
    <n v="0.1"/>
    <n v="17.989999999999998"/>
    <n v="41.814"/>
    <n v="17.989999999999998"/>
    <n v="23.824000000000002"/>
    <n v="0.56976132395848289"/>
    <n v="2026"/>
    <x v="0"/>
    <n v="3"/>
    <s v="Mar"/>
  </r>
  <r>
    <n v="788"/>
    <d v="2026-03-04T00:00:00"/>
    <n v="2026"/>
    <s v="Q1"/>
    <n v="3"/>
    <x v="2"/>
    <x v="1"/>
    <x v="11"/>
    <x v="0"/>
    <s v="New"/>
    <x v="0"/>
    <s v="Compact Repair Kit"/>
    <n v="3"/>
    <n v="39.49"/>
    <n v="0"/>
    <n v="16.420000000000002"/>
    <n v="118.47"/>
    <n v="49.260000000000005"/>
    <n v="69.209999999999994"/>
    <n v="0.58419853127374011"/>
    <n v="2026"/>
    <x v="0"/>
    <n v="3"/>
    <s v="Mar"/>
  </r>
  <r>
    <n v="1717"/>
    <d v="2026-03-04T00:00:00"/>
    <n v="2026"/>
    <s v="Q1"/>
    <n v="3"/>
    <x v="2"/>
    <x v="3"/>
    <x v="13"/>
    <x v="0"/>
    <s v="Returning"/>
    <x v="4"/>
    <s v="Resistance Band Set"/>
    <n v="1"/>
    <n v="40.909999999999997"/>
    <n v="0"/>
    <n v="14.89"/>
    <n v="40.909999999999997"/>
    <n v="14.89"/>
    <n v="26.019999999999996"/>
    <n v="0.63603031043754577"/>
    <n v="2026"/>
    <x v="0"/>
    <n v="3"/>
    <s v="Mar"/>
  </r>
  <r>
    <n v="1819"/>
    <d v="2026-03-04T00:00:00"/>
    <n v="2026"/>
    <s v="Q1"/>
    <n v="3"/>
    <x v="2"/>
    <x v="3"/>
    <x v="8"/>
    <x v="3"/>
    <s v="New"/>
    <x v="0"/>
    <s v="Trail Bike Light"/>
    <n v="1"/>
    <n v="49.94"/>
    <n v="0.1"/>
    <n v="21.84"/>
    <n v="44.945999999999998"/>
    <n v="21.84"/>
    <n v="23.105999999999998"/>
    <n v="0.51408356694700308"/>
    <n v="2026"/>
    <x v="0"/>
    <n v="3"/>
    <s v="Mar"/>
  </r>
  <r>
    <n v="1992"/>
    <d v="2026-03-04T00:00:00"/>
    <n v="2026"/>
    <s v="Q1"/>
    <n v="3"/>
    <x v="2"/>
    <x v="2"/>
    <x v="5"/>
    <x v="0"/>
    <s v="Business"/>
    <x v="2"/>
    <s v="Insulated Bottle"/>
    <n v="1"/>
    <n v="35.520000000000003"/>
    <n v="0"/>
    <n v="13.21"/>
    <n v="35.520000000000003"/>
    <n v="13.21"/>
    <n v="22.310000000000002"/>
    <n v="0.62809684684684686"/>
    <n v="2026"/>
    <x v="0"/>
    <n v="3"/>
    <s v="Mar"/>
  </r>
  <r>
    <n v="2499"/>
    <d v="2026-03-04T00:00:00"/>
    <n v="2026"/>
    <s v="Q1"/>
    <n v="3"/>
    <x v="2"/>
    <x v="3"/>
    <x v="7"/>
    <x v="2"/>
    <s v="New"/>
    <x v="3"/>
    <s v="Alpine Tent 4P"/>
    <n v="2"/>
    <n v="341.1"/>
    <n v="0"/>
    <n v="200.19"/>
    <n v="682.2"/>
    <n v="400.38"/>
    <n v="281.82000000000005"/>
    <n v="0.41310466138962187"/>
    <n v="2026"/>
    <x v="0"/>
    <n v="3"/>
    <s v="Mar"/>
  </r>
  <r>
    <n v="2698"/>
    <d v="2026-03-04T00:00:00"/>
    <n v="2026"/>
    <s v="Q1"/>
    <n v="3"/>
    <x v="2"/>
    <x v="2"/>
    <x v="16"/>
    <x v="3"/>
    <s v="New"/>
    <x v="4"/>
    <s v="Recovery Roller"/>
    <n v="4"/>
    <n v="36.08"/>
    <n v="0"/>
    <n v="13.89"/>
    <n v="144.32"/>
    <n v="55.56"/>
    <n v="88.759999999999991"/>
    <n v="0.61502217294900219"/>
    <n v="2026"/>
    <x v="0"/>
    <n v="3"/>
    <s v="Mar"/>
  </r>
  <r>
    <n v="4416"/>
    <d v="2026-03-04T00:00:00"/>
    <n v="2026"/>
    <s v="Q1"/>
    <n v="3"/>
    <x v="2"/>
    <x v="3"/>
    <x v="4"/>
    <x v="0"/>
    <s v="Business"/>
    <x v="1"/>
    <s v="Summit Backpack 45L"/>
    <n v="2"/>
    <n v="151.69999999999999"/>
    <n v="0"/>
    <n v="80.44"/>
    <n v="303.39999999999998"/>
    <n v="160.88"/>
    <n v="142.51999999999998"/>
    <n v="0.46974291364535264"/>
    <n v="2026"/>
    <x v="0"/>
    <n v="3"/>
    <s v="Mar"/>
  </r>
  <r>
    <n v="4434"/>
    <d v="2026-03-04T00:00:00"/>
    <n v="2026"/>
    <s v="Q1"/>
    <n v="3"/>
    <x v="2"/>
    <x v="1"/>
    <x v="6"/>
    <x v="3"/>
    <s v="New"/>
    <x v="1"/>
    <s v="Summit Backpack 45L"/>
    <n v="2"/>
    <n v="151.55000000000001"/>
    <n v="0.1"/>
    <n v="80.680000000000007"/>
    <n v="272.79000000000002"/>
    <n v="161.36000000000001"/>
    <n v="111.43"/>
    <n v="0.40848271564206901"/>
    <n v="2026"/>
    <x v="0"/>
    <n v="3"/>
    <s v="Mar"/>
  </r>
  <r>
    <n v="4992"/>
    <d v="2026-03-04T00:00:00"/>
    <n v="2026"/>
    <s v="Q1"/>
    <n v="3"/>
    <x v="2"/>
    <x v="2"/>
    <x v="2"/>
    <x v="1"/>
    <s v="Business"/>
    <x v="0"/>
    <s v="Commuter Helmet"/>
    <n v="5"/>
    <n v="82.44"/>
    <n v="0.1"/>
    <n v="41.57"/>
    <n v="370.98"/>
    <n v="207.85"/>
    <n v="163.13000000000002"/>
    <n v="0.43972720901396306"/>
    <n v="2026"/>
    <x v="0"/>
    <n v="3"/>
    <s v="Mar"/>
  </r>
  <r>
    <n v="388"/>
    <d v="2026-03-05T00:00:00"/>
    <n v="2026"/>
    <s v="Q1"/>
    <n v="3"/>
    <x v="2"/>
    <x v="3"/>
    <x v="8"/>
    <x v="0"/>
    <s v="Returning"/>
    <x v="4"/>
    <s v="Recovery Roller"/>
    <n v="1"/>
    <n v="35.61"/>
    <n v="0.05"/>
    <n v="13.8"/>
    <n v="33.829499999999996"/>
    <n v="13.8"/>
    <n v="20.029499999999995"/>
    <n v="0.59207200815855976"/>
    <n v="2026"/>
    <x v="0"/>
    <n v="3"/>
    <s v="Mar"/>
  </r>
  <r>
    <n v="977"/>
    <d v="2026-03-05T00:00:00"/>
    <n v="2026"/>
    <s v="Q1"/>
    <n v="3"/>
    <x v="2"/>
    <x v="0"/>
    <x v="0"/>
    <x v="3"/>
    <s v="New"/>
    <x v="1"/>
    <s v="Summit Backpack 45L"/>
    <n v="5"/>
    <n v="156.13"/>
    <n v="0"/>
    <n v="77.03"/>
    <n v="780.65"/>
    <n v="385.15"/>
    <n v="395.5"/>
    <n v="0.50662909114199706"/>
    <n v="2026"/>
    <x v="0"/>
    <n v="3"/>
    <s v="Mar"/>
  </r>
  <r>
    <n v="996"/>
    <d v="2026-03-05T00:00:00"/>
    <n v="2026"/>
    <s v="Q1"/>
    <n v="3"/>
    <x v="2"/>
    <x v="0"/>
    <x v="15"/>
    <x v="0"/>
    <s v="Returning"/>
    <x v="3"/>
    <s v="Compact Sleeping Bag"/>
    <n v="1"/>
    <n v="124.31"/>
    <n v="0"/>
    <n v="61.16"/>
    <n v="124.31"/>
    <n v="61.16"/>
    <n v="63.150000000000006"/>
    <n v="0.50800418309066053"/>
    <n v="2026"/>
    <x v="0"/>
    <n v="3"/>
    <s v="Mar"/>
  </r>
  <r>
    <n v="1923"/>
    <d v="2026-03-05T00:00:00"/>
    <n v="2026"/>
    <s v="Q1"/>
    <n v="3"/>
    <x v="2"/>
    <x v="1"/>
    <x v="14"/>
    <x v="2"/>
    <s v="Business"/>
    <x v="3"/>
    <s v="Portable Camp Stove"/>
    <n v="3"/>
    <n v="82.9"/>
    <n v="0.1"/>
    <n v="38.31"/>
    <n v="223.83"/>
    <n v="114.93"/>
    <n v="108.9"/>
    <n v="0.48652995577000402"/>
    <n v="2026"/>
    <x v="0"/>
    <n v="3"/>
    <s v="Mar"/>
  </r>
  <r>
    <n v="4904"/>
    <d v="2026-03-05T00:00:00"/>
    <n v="2026"/>
    <s v="Q1"/>
    <n v="3"/>
    <x v="2"/>
    <x v="1"/>
    <x v="11"/>
    <x v="2"/>
    <s v="Business"/>
    <x v="0"/>
    <s v="Compact Repair Kit"/>
    <n v="1"/>
    <n v="41.1"/>
    <n v="0"/>
    <n v="16.34"/>
    <n v="41.1"/>
    <n v="16.34"/>
    <n v="24.76"/>
    <n v="0.60243309002433088"/>
    <n v="2026"/>
    <x v="0"/>
    <n v="3"/>
    <s v="Mar"/>
  </r>
  <r>
    <n v="1036"/>
    <d v="2026-03-06T00:00:00"/>
    <n v="2026"/>
    <s v="Q1"/>
    <n v="3"/>
    <x v="2"/>
    <x v="0"/>
    <x v="0"/>
    <x v="0"/>
    <s v="Business"/>
    <x v="0"/>
    <s v="Compact Repair Kit"/>
    <n v="1"/>
    <n v="40.380000000000003"/>
    <n v="0"/>
    <n v="16.41"/>
    <n v="40.380000000000003"/>
    <n v="16.41"/>
    <n v="23.970000000000002"/>
    <n v="0.59361069836552749"/>
    <n v="2026"/>
    <x v="0"/>
    <n v="3"/>
    <s v="Mar"/>
  </r>
  <r>
    <n v="1470"/>
    <d v="2026-03-06T00:00:00"/>
    <n v="2026"/>
    <s v="Q1"/>
    <n v="3"/>
    <x v="2"/>
    <x v="2"/>
    <x v="2"/>
    <x v="0"/>
    <s v="Returning"/>
    <x v="0"/>
    <s v="Commuter Helmet"/>
    <n v="1"/>
    <n v="80.349999999999994"/>
    <n v="0.1"/>
    <n v="42.43"/>
    <n v="72.314999999999998"/>
    <n v="42.43"/>
    <n v="29.884999999999998"/>
    <n v="0.41326142570697638"/>
    <n v="2026"/>
    <x v="0"/>
    <n v="3"/>
    <s v="Mar"/>
  </r>
  <r>
    <n v="2907"/>
    <d v="2026-03-06T00:00:00"/>
    <n v="2026"/>
    <s v="Q1"/>
    <n v="3"/>
    <x v="2"/>
    <x v="3"/>
    <x v="13"/>
    <x v="0"/>
    <s v="Returning"/>
    <x v="0"/>
    <s v="Compact Repair Kit"/>
    <n v="1"/>
    <n v="40.44"/>
    <n v="0.05"/>
    <n v="16.829999999999998"/>
    <n v="38.417999999999999"/>
    <n v="16.829999999999998"/>
    <n v="21.588000000000001"/>
    <n v="0.56192409807902555"/>
    <n v="2026"/>
    <x v="0"/>
    <n v="3"/>
    <s v="Mar"/>
  </r>
  <r>
    <n v="2997"/>
    <d v="2026-03-06T00:00:00"/>
    <n v="2026"/>
    <s v="Q1"/>
    <n v="3"/>
    <x v="2"/>
    <x v="2"/>
    <x v="16"/>
    <x v="0"/>
    <s v="Returning"/>
    <x v="2"/>
    <s v="Insulated Bottle"/>
    <n v="3"/>
    <n v="35.89"/>
    <n v="0"/>
    <n v="13.25"/>
    <n v="107.67"/>
    <n v="39.75"/>
    <n v="67.92"/>
    <n v="0.63081638339370294"/>
    <n v="2026"/>
    <x v="0"/>
    <n v="3"/>
    <s v="Mar"/>
  </r>
  <r>
    <n v="3056"/>
    <d v="2026-03-06T00:00:00"/>
    <n v="2026"/>
    <s v="Q1"/>
    <n v="3"/>
    <x v="2"/>
    <x v="1"/>
    <x v="12"/>
    <x v="3"/>
    <s v="Returning"/>
    <x v="2"/>
    <s v="Travel Backpack 35L"/>
    <n v="3"/>
    <n v="163.44999999999999"/>
    <n v="0"/>
    <n v="86.88"/>
    <n v="490.34999999999997"/>
    <n v="260.64"/>
    <n v="229.70999999999998"/>
    <n v="0.46846130315081064"/>
    <n v="2026"/>
    <x v="0"/>
    <n v="3"/>
    <s v="Mar"/>
  </r>
  <r>
    <n v="471"/>
    <d v="2026-03-07T00:00:00"/>
    <n v="2026"/>
    <s v="Q1"/>
    <n v="3"/>
    <x v="2"/>
    <x v="1"/>
    <x v="1"/>
    <x v="2"/>
    <s v="Returning"/>
    <x v="4"/>
    <s v="Resistance Band Set"/>
    <n v="2"/>
    <n v="40.020000000000003"/>
    <n v="0"/>
    <n v="14.38"/>
    <n v="80.040000000000006"/>
    <n v="28.76"/>
    <n v="51.28"/>
    <n v="0.64067966016991496"/>
    <n v="2026"/>
    <x v="0"/>
    <n v="3"/>
    <s v="Mar"/>
  </r>
  <r>
    <n v="842"/>
    <d v="2026-03-07T00:00:00"/>
    <n v="2026"/>
    <s v="Q1"/>
    <n v="3"/>
    <x v="2"/>
    <x v="0"/>
    <x v="15"/>
    <x v="0"/>
    <s v="New"/>
    <x v="4"/>
    <s v="Resistance Band Set"/>
    <n v="1"/>
    <n v="40.01"/>
    <n v="0.05"/>
    <n v="14.35"/>
    <n v="38.009499999999996"/>
    <n v="14.35"/>
    <n v="23.659499999999994"/>
    <n v="0.62246280535129372"/>
    <n v="2026"/>
    <x v="0"/>
    <n v="3"/>
    <s v="Mar"/>
  </r>
  <r>
    <n v="3386"/>
    <d v="2026-03-07T00:00:00"/>
    <n v="2026"/>
    <s v="Q1"/>
    <n v="3"/>
    <x v="2"/>
    <x v="1"/>
    <x v="12"/>
    <x v="0"/>
    <s v="Returning"/>
    <x v="1"/>
    <s v="Summit Backpack 45L"/>
    <n v="3"/>
    <n v="155.16"/>
    <n v="0"/>
    <n v="76.849999999999994"/>
    <n v="465.48"/>
    <n v="230.54999999999998"/>
    <n v="234.93000000000004"/>
    <n v="0.50470482083011092"/>
    <n v="2026"/>
    <x v="0"/>
    <n v="3"/>
    <s v="Mar"/>
  </r>
  <r>
    <n v="4505"/>
    <d v="2026-03-07T00:00:00"/>
    <n v="2026"/>
    <s v="Q1"/>
    <n v="3"/>
    <x v="2"/>
    <x v="1"/>
    <x v="14"/>
    <x v="3"/>
    <s v="New"/>
    <x v="4"/>
    <s v="Resistance Band Set"/>
    <n v="1"/>
    <n v="39.96"/>
    <n v="0"/>
    <n v="14.5"/>
    <n v="39.96"/>
    <n v="14.5"/>
    <n v="25.46"/>
    <n v="0.63713713713713716"/>
    <n v="2026"/>
    <x v="0"/>
    <n v="3"/>
    <s v="Mar"/>
  </r>
  <r>
    <n v="1286"/>
    <d v="2026-03-08T00:00:00"/>
    <n v="2026"/>
    <s v="Q1"/>
    <n v="3"/>
    <x v="2"/>
    <x v="1"/>
    <x v="1"/>
    <x v="0"/>
    <s v="New"/>
    <x v="1"/>
    <s v="Trail Boots"/>
    <n v="1"/>
    <n v="146.6"/>
    <n v="0"/>
    <n v="78.92"/>
    <n v="146.6"/>
    <n v="78.92"/>
    <n v="67.679999999999993"/>
    <n v="0.46166439290586625"/>
    <n v="2026"/>
    <x v="0"/>
    <n v="3"/>
    <s v="Mar"/>
  </r>
  <r>
    <n v="2653"/>
    <d v="2026-03-08T00:00:00"/>
    <n v="2026"/>
    <s v="Q1"/>
    <n v="3"/>
    <x v="2"/>
    <x v="1"/>
    <x v="14"/>
    <x v="2"/>
    <s v="Returning"/>
    <x v="1"/>
    <s v="Hiking Daypack 20L"/>
    <n v="1"/>
    <n v="94.38"/>
    <n v="0"/>
    <n v="44.78"/>
    <n v="94.38"/>
    <n v="44.78"/>
    <n v="49.599999999999994"/>
    <n v="0.52553507098961638"/>
    <n v="2026"/>
    <x v="0"/>
    <n v="3"/>
    <s v="Mar"/>
  </r>
  <r>
    <n v="4465"/>
    <d v="2026-03-08T00:00:00"/>
    <n v="2026"/>
    <s v="Q1"/>
    <n v="3"/>
    <x v="2"/>
    <x v="1"/>
    <x v="12"/>
    <x v="2"/>
    <s v="Returning"/>
    <x v="4"/>
    <s v="Weighted Vest"/>
    <n v="1"/>
    <n v="121.77"/>
    <n v="0"/>
    <n v="67.52"/>
    <n v="121.77"/>
    <n v="67.52"/>
    <n v="54.25"/>
    <n v="0.44551203087788455"/>
    <n v="2026"/>
    <x v="0"/>
    <n v="3"/>
    <s v="Mar"/>
  </r>
  <r>
    <n v="4576"/>
    <d v="2026-03-08T00:00:00"/>
    <n v="2026"/>
    <s v="Q1"/>
    <n v="3"/>
    <x v="2"/>
    <x v="3"/>
    <x v="8"/>
    <x v="3"/>
    <s v="Returning"/>
    <x v="3"/>
    <s v="Compact Sleeping Bag"/>
    <n v="5"/>
    <n v="123.29"/>
    <n v="0"/>
    <n v="61.34"/>
    <n v="616.45000000000005"/>
    <n v="306.70000000000005"/>
    <n v="309.75"/>
    <n v="0.50247384216075919"/>
    <n v="2026"/>
    <x v="0"/>
    <n v="3"/>
    <s v="Mar"/>
  </r>
  <r>
    <n v="718"/>
    <d v="2026-03-09T00:00:00"/>
    <n v="2026"/>
    <s v="Q1"/>
    <n v="3"/>
    <x v="2"/>
    <x v="1"/>
    <x v="12"/>
    <x v="0"/>
    <s v="New"/>
    <x v="4"/>
    <s v="Resistance Band Set"/>
    <n v="1"/>
    <n v="41.15"/>
    <n v="0.05"/>
    <n v="14.4"/>
    <n v="39.092499999999994"/>
    <n v="14.4"/>
    <n v="24.692499999999995"/>
    <n v="0.63164289825414077"/>
    <n v="2026"/>
    <x v="0"/>
    <n v="3"/>
    <s v="Mar"/>
  </r>
  <r>
    <n v="1527"/>
    <d v="2026-03-09T00:00:00"/>
    <n v="2026"/>
    <s v="Q1"/>
    <n v="3"/>
    <x v="2"/>
    <x v="3"/>
    <x v="4"/>
    <x v="3"/>
    <s v="New"/>
    <x v="2"/>
    <s v="Insulated Bottle"/>
    <n v="4"/>
    <n v="35.42"/>
    <n v="0"/>
    <n v="13.31"/>
    <n v="141.68"/>
    <n v="53.24"/>
    <n v="88.44"/>
    <n v="0.62422360248447195"/>
    <n v="2026"/>
    <x v="0"/>
    <n v="3"/>
    <s v="Mar"/>
  </r>
  <r>
    <n v="1797"/>
    <d v="2026-03-09T00:00:00"/>
    <n v="2026"/>
    <s v="Q1"/>
    <n v="3"/>
    <x v="2"/>
    <x v="1"/>
    <x v="12"/>
    <x v="0"/>
    <s v="Business"/>
    <x v="0"/>
    <s v="Cycling Pack 12L"/>
    <n v="1"/>
    <n v="103.74"/>
    <n v="0.1"/>
    <n v="51.32"/>
    <n v="93.366"/>
    <n v="51.32"/>
    <n v="42.045999999999999"/>
    <n v="0.45033523980892404"/>
    <n v="2026"/>
    <x v="0"/>
    <n v="3"/>
    <s v="Mar"/>
  </r>
  <r>
    <n v="2917"/>
    <d v="2026-03-09T00:00:00"/>
    <n v="2026"/>
    <s v="Q1"/>
    <n v="3"/>
    <x v="2"/>
    <x v="2"/>
    <x v="16"/>
    <x v="3"/>
    <s v="Business"/>
    <x v="2"/>
    <s v="Travel Backpack 35L"/>
    <n v="2"/>
    <n v="165.49"/>
    <n v="0.05"/>
    <n v="89.82"/>
    <n v="314.43099999999998"/>
    <n v="179.64"/>
    <n v="134.791"/>
    <n v="0.4286822864157796"/>
    <n v="2026"/>
    <x v="0"/>
    <n v="3"/>
    <s v="Mar"/>
  </r>
  <r>
    <n v="4095"/>
    <d v="2026-03-09T00:00:00"/>
    <n v="2026"/>
    <s v="Q1"/>
    <n v="3"/>
    <x v="2"/>
    <x v="1"/>
    <x v="6"/>
    <x v="3"/>
    <s v="New"/>
    <x v="1"/>
    <s v="Trekking Poles"/>
    <n v="1"/>
    <n v="72.87"/>
    <n v="0.05"/>
    <n v="32"/>
    <n v="69.226500000000001"/>
    <n v="32"/>
    <n v="37.226500000000001"/>
    <n v="0.53774927231623726"/>
    <n v="2026"/>
    <x v="0"/>
    <n v="3"/>
    <s v="Mar"/>
  </r>
  <r>
    <n v="5050"/>
    <d v="2026-03-09T00:00:00"/>
    <n v="2026"/>
    <s v="Q1"/>
    <n v="3"/>
    <x v="2"/>
    <x v="3"/>
    <x v="13"/>
    <x v="2"/>
    <s v="Returning"/>
    <x v="2"/>
    <s v="Travel Backpack 35L"/>
    <n v="1"/>
    <n v="161.04"/>
    <n v="0"/>
    <n v="85.83"/>
    <n v="161.04"/>
    <n v="85.83"/>
    <n v="75.209999999999994"/>
    <n v="0.46702682563338299"/>
    <n v="2026"/>
    <x v="0"/>
    <n v="3"/>
    <s v="Mar"/>
  </r>
  <r>
    <n v="709"/>
    <d v="2026-03-10T00:00:00"/>
    <n v="2026"/>
    <s v="Q1"/>
    <n v="3"/>
    <x v="2"/>
    <x v="0"/>
    <x v="0"/>
    <x v="0"/>
    <s v="New"/>
    <x v="2"/>
    <s v="Carry-On Duffel"/>
    <n v="3"/>
    <n v="130.6"/>
    <n v="0.05"/>
    <n v="65.62"/>
    <n v="372.20999999999992"/>
    <n v="196.86"/>
    <n v="175.34999999999991"/>
    <n v="0.47110502135891014"/>
    <n v="2026"/>
    <x v="0"/>
    <n v="3"/>
    <s v="Mar"/>
  </r>
  <r>
    <n v="1073"/>
    <d v="2026-03-10T00:00:00"/>
    <n v="2026"/>
    <s v="Q1"/>
    <n v="3"/>
    <x v="2"/>
    <x v="2"/>
    <x v="10"/>
    <x v="3"/>
    <s v="Returning"/>
    <x v="0"/>
    <s v="Commuter Helmet"/>
    <n v="2"/>
    <n v="81.290000000000006"/>
    <n v="0"/>
    <n v="43.9"/>
    <n v="162.58000000000001"/>
    <n v="87.8"/>
    <n v="74.780000000000015"/>
    <n v="0.45995817443720022"/>
    <n v="2026"/>
    <x v="0"/>
    <n v="3"/>
    <s v="Mar"/>
  </r>
  <r>
    <n v="2623"/>
    <d v="2026-03-10T00:00:00"/>
    <n v="2026"/>
    <s v="Q1"/>
    <n v="3"/>
    <x v="2"/>
    <x v="1"/>
    <x v="12"/>
    <x v="3"/>
    <s v="New"/>
    <x v="0"/>
    <s v="Cycling Pack 12L"/>
    <n v="2"/>
    <n v="103.33"/>
    <n v="0.05"/>
    <n v="51.58"/>
    <n v="196.327"/>
    <n v="103.16"/>
    <n v="93.167000000000002"/>
    <n v="0.47455011282197557"/>
    <n v="2026"/>
    <x v="0"/>
    <n v="3"/>
    <s v="Mar"/>
  </r>
  <r>
    <n v="2625"/>
    <d v="2026-03-10T00:00:00"/>
    <n v="2026"/>
    <s v="Q1"/>
    <n v="3"/>
    <x v="2"/>
    <x v="3"/>
    <x v="7"/>
    <x v="2"/>
    <s v="Business"/>
    <x v="4"/>
    <s v="Training Mat"/>
    <n v="2"/>
    <n v="51.14"/>
    <n v="0"/>
    <n v="21.58"/>
    <n v="102.28"/>
    <n v="43.16"/>
    <n v="59.120000000000005"/>
    <n v="0.57802111849824012"/>
    <n v="2026"/>
    <x v="0"/>
    <n v="3"/>
    <s v="Mar"/>
  </r>
  <r>
    <n v="3304"/>
    <d v="2026-03-10T00:00:00"/>
    <n v="2026"/>
    <s v="Q1"/>
    <n v="3"/>
    <x v="2"/>
    <x v="1"/>
    <x v="12"/>
    <x v="3"/>
    <s v="Returning"/>
    <x v="0"/>
    <s v="Trail Bike Light"/>
    <n v="2"/>
    <n v="49.7"/>
    <n v="0"/>
    <n v="23.14"/>
    <n v="99.4"/>
    <n v="46.28"/>
    <n v="53.120000000000005"/>
    <n v="0.53440643863179071"/>
    <n v="2026"/>
    <x v="0"/>
    <n v="3"/>
    <s v="Mar"/>
  </r>
  <r>
    <n v="4876"/>
    <d v="2026-03-10T00:00:00"/>
    <n v="2026"/>
    <s v="Q1"/>
    <n v="3"/>
    <x v="2"/>
    <x v="3"/>
    <x v="4"/>
    <x v="0"/>
    <s v="Returning"/>
    <x v="0"/>
    <s v="Compact Repair Kit"/>
    <n v="1"/>
    <n v="39.659999999999997"/>
    <n v="0.05"/>
    <n v="16.93"/>
    <n v="37.676999999999992"/>
    <n v="16.93"/>
    <n v="20.746999999999993"/>
    <n v="0.5506542452955383"/>
    <n v="2026"/>
    <x v="0"/>
    <n v="3"/>
    <s v="Mar"/>
  </r>
  <r>
    <n v="83"/>
    <d v="2026-03-11T00:00:00"/>
    <n v="2026"/>
    <s v="Q1"/>
    <n v="3"/>
    <x v="2"/>
    <x v="1"/>
    <x v="12"/>
    <x v="1"/>
    <s v="Business"/>
    <x v="4"/>
    <s v="Training Mat"/>
    <n v="4"/>
    <n v="50.65"/>
    <n v="0.15"/>
    <n v="22"/>
    <n v="172.20999999999998"/>
    <n v="88"/>
    <n v="84.20999999999998"/>
    <n v="0.48899599326403803"/>
    <n v="2026"/>
    <x v="0"/>
    <n v="3"/>
    <s v="Mar"/>
  </r>
  <r>
    <n v="863"/>
    <d v="2026-03-11T00:00:00"/>
    <n v="2026"/>
    <s v="Q1"/>
    <n v="3"/>
    <x v="2"/>
    <x v="2"/>
    <x v="2"/>
    <x v="3"/>
    <s v="Returning"/>
    <x v="4"/>
    <s v="Training Mat"/>
    <n v="2"/>
    <n v="50.72"/>
    <n v="0"/>
    <n v="21.88"/>
    <n v="101.44"/>
    <n v="43.76"/>
    <n v="57.68"/>
    <n v="0.56861198738170349"/>
    <n v="2026"/>
    <x v="0"/>
    <n v="3"/>
    <s v="Mar"/>
  </r>
  <r>
    <n v="2323"/>
    <d v="2026-03-11T00:00:00"/>
    <n v="2026"/>
    <s v="Q1"/>
    <n v="3"/>
    <x v="2"/>
    <x v="1"/>
    <x v="12"/>
    <x v="2"/>
    <s v="New"/>
    <x v="2"/>
    <s v="Insulated Bottle"/>
    <n v="2"/>
    <n v="36.08"/>
    <n v="0.05"/>
    <n v="13.19"/>
    <n v="68.551999999999992"/>
    <n v="26.38"/>
    <n v="42.171999999999997"/>
    <n v="0.61518263507993931"/>
    <n v="2026"/>
    <x v="0"/>
    <n v="3"/>
    <s v="Mar"/>
  </r>
  <r>
    <n v="3064"/>
    <d v="2026-03-11T00:00:00"/>
    <n v="2026"/>
    <s v="Q1"/>
    <n v="3"/>
    <x v="2"/>
    <x v="3"/>
    <x v="8"/>
    <x v="0"/>
    <s v="Returning"/>
    <x v="3"/>
    <s v="Compact Sleeping Bag"/>
    <n v="6"/>
    <n v="124.04"/>
    <n v="0.05"/>
    <n v="61.17"/>
    <n v="707.02800000000002"/>
    <n v="367.02"/>
    <n v="340.00800000000004"/>
    <n v="0.48089750335205966"/>
    <n v="2026"/>
    <x v="0"/>
    <n v="3"/>
    <s v="Mar"/>
  </r>
  <r>
    <n v="4995"/>
    <d v="2026-03-11T00:00:00"/>
    <n v="2026"/>
    <s v="Q1"/>
    <n v="3"/>
    <x v="2"/>
    <x v="1"/>
    <x v="12"/>
    <x v="3"/>
    <s v="New"/>
    <x v="1"/>
    <s v="Hiking Daypack 20L"/>
    <n v="3"/>
    <n v="90.31"/>
    <n v="0"/>
    <n v="44.58"/>
    <n v="270.93"/>
    <n v="133.74"/>
    <n v="137.19"/>
    <n v="0.50636695825489975"/>
    <n v="2026"/>
    <x v="0"/>
    <n v="3"/>
    <s v="Mar"/>
  </r>
  <r>
    <n v="46"/>
    <d v="2026-03-12T00:00:00"/>
    <n v="2026"/>
    <s v="Q1"/>
    <n v="3"/>
    <x v="2"/>
    <x v="3"/>
    <x v="7"/>
    <x v="0"/>
    <s v="Returning"/>
    <x v="1"/>
    <s v="Trekking Poles"/>
    <n v="4"/>
    <n v="72.63"/>
    <n v="0.1"/>
    <n v="31.45"/>
    <n v="261.46800000000002"/>
    <n v="125.8"/>
    <n v="135.66800000000001"/>
    <n v="0.51887037801948999"/>
    <n v="2026"/>
    <x v="0"/>
    <n v="3"/>
    <s v="Mar"/>
  </r>
  <r>
    <n v="443"/>
    <d v="2026-03-12T00:00:00"/>
    <n v="2026"/>
    <s v="Q1"/>
    <n v="3"/>
    <x v="2"/>
    <x v="1"/>
    <x v="14"/>
    <x v="0"/>
    <s v="Returning"/>
    <x v="4"/>
    <s v="Resistance Band Set"/>
    <n v="3"/>
    <n v="39.9"/>
    <n v="0"/>
    <n v="14.49"/>
    <n v="119.69999999999999"/>
    <n v="43.47"/>
    <n v="76.22999999999999"/>
    <n v="0.63684210526315788"/>
    <n v="2026"/>
    <x v="0"/>
    <n v="3"/>
    <s v="Mar"/>
  </r>
  <r>
    <n v="759"/>
    <d v="2026-03-12T00:00:00"/>
    <n v="2026"/>
    <s v="Q1"/>
    <n v="3"/>
    <x v="2"/>
    <x v="1"/>
    <x v="12"/>
    <x v="0"/>
    <s v="New"/>
    <x v="4"/>
    <s v="Training Mat"/>
    <n v="1"/>
    <n v="49.79"/>
    <n v="0.1"/>
    <n v="22.29"/>
    <n v="44.811"/>
    <n v="22.29"/>
    <n v="22.521000000000001"/>
    <n v="0.5025774921336279"/>
    <n v="2026"/>
    <x v="0"/>
    <n v="3"/>
    <s v="Mar"/>
  </r>
  <r>
    <n v="1097"/>
    <d v="2026-03-12T00:00:00"/>
    <n v="2026"/>
    <s v="Q1"/>
    <n v="3"/>
    <x v="2"/>
    <x v="2"/>
    <x v="2"/>
    <x v="3"/>
    <s v="New"/>
    <x v="0"/>
    <s v="Compact Repair Kit"/>
    <n v="1"/>
    <n v="41.24"/>
    <n v="0.05"/>
    <n v="16.64"/>
    <n v="39.177999999999997"/>
    <n v="16.64"/>
    <n v="22.537999999999997"/>
    <n v="0.57527183623462141"/>
    <n v="2026"/>
    <x v="0"/>
    <n v="3"/>
    <s v="Mar"/>
  </r>
  <r>
    <n v="2152"/>
    <d v="2026-03-12T00:00:00"/>
    <n v="2026"/>
    <s v="Q1"/>
    <n v="3"/>
    <x v="2"/>
    <x v="0"/>
    <x v="9"/>
    <x v="0"/>
    <s v="New"/>
    <x v="1"/>
    <s v="Trail Boots"/>
    <n v="1"/>
    <n v="142.88999999999999"/>
    <n v="0"/>
    <n v="81.099999999999994"/>
    <n v="142.88999999999999"/>
    <n v="81.099999999999994"/>
    <n v="61.789999999999992"/>
    <n v="0.43243054097557559"/>
    <n v="2026"/>
    <x v="0"/>
    <n v="3"/>
    <s v="Mar"/>
  </r>
  <r>
    <n v="2512"/>
    <d v="2026-03-12T00:00:00"/>
    <n v="2026"/>
    <s v="Q1"/>
    <n v="3"/>
    <x v="2"/>
    <x v="1"/>
    <x v="1"/>
    <x v="0"/>
    <s v="New"/>
    <x v="3"/>
    <s v="Trail Tent 2P"/>
    <n v="2"/>
    <n v="192.76"/>
    <n v="0"/>
    <n v="103.08"/>
    <n v="385.52"/>
    <n v="206.16"/>
    <n v="179.35999999999999"/>
    <n v="0.46524175140070551"/>
    <n v="2026"/>
    <x v="0"/>
    <n v="3"/>
    <s v="Mar"/>
  </r>
  <r>
    <n v="2578"/>
    <d v="2026-03-12T00:00:00"/>
    <n v="2026"/>
    <s v="Q1"/>
    <n v="3"/>
    <x v="2"/>
    <x v="2"/>
    <x v="5"/>
    <x v="0"/>
    <s v="New"/>
    <x v="2"/>
    <s v="Travel Backpack 35L"/>
    <n v="1"/>
    <n v="165.72"/>
    <n v="0"/>
    <n v="89.31"/>
    <n v="165.72"/>
    <n v="89.31"/>
    <n v="76.41"/>
    <n v="0.46107892831281677"/>
    <n v="2026"/>
    <x v="0"/>
    <n v="3"/>
    <s v="Mar"/>
  </r>
  <r>
    <n v="3302"/>
    <d v="2026-03-12T00:00:00"/>
    <n v="2026"/>
    <s v="Q1"/>
    <n v="3"/>
    <x v="2"/>
    <x v="3"/>
    <x v="7"/>
    <x v="2"/>
    <s v="Business"/>
    <x v="2"/>
    <s v="Travel Backpack 35L"/>
    <n v="2"/>
    <n v="164.33"/>
    <n v="0"/>
    <n v="86.07"/>
    <n v="328.66"/>
    <n v="172.14"/>
    <n v="156.52000000000004"/>
    <n v="0.47623684050386428"/>
    <n v="2026"/>
    <x v="0"/>
    <n v="3"/>
    <s v="Mar"/>
  </r>
  <r>
    <n v="3752"/>
    <d v="2026-03-12T00:00:00"/>
    <n v="2026"/>
    <s v="Q1"/>
    <n v="3"/>
    <x v="2"/>
    <x v="3"/>
    <x v="8"/>
    <x v="1"/>
    <s v="Business"/>
    <x v="2"/>
    <s v="Packing Cube Set"/>
    <n v="3"/>
    <n v="45.8"/>
    <n v="0.15"/>
    <n v="18.47"/>
    <n v="116.78999999999998"/>
    <n v="55.41"/>
    <n v="61.379999999999981"/>
    <n v="0.52555869509375797"/>
    <n v="2026"/>
    <x v="0"/>
    <n v="3"/>
    <s v="Mar"/>
  </r>
  <r>
    <n v="4839"/>
    <d v="2026-03-12T00:00:00"/>
    <n v="2026"/>
    <s v="Q1"/>
    <n v="3"/>
    <x v="2"/>
    <x v="1"/>
    <x v="1"/>
    <x v="0"/>
    <s v="New"/>
    <x v="0"/>
    <s v="Cycling Pack 12L"/>
    <n v="2"/>
    <n v="103.08"/>
    <n v="0.05"/>
    <n v="49.27"/>
    <n v="195.85199999999998"/>
    <n v="98.54"/>
    <n v="97.311999999999969"/>
    <n v="0.49686497967853266"/>
    <n v="2026"/>
    <x v="0"/>
    <n v="3"/>
    <s v="Mar"/>
  </r>
  <r>
    <n v="264"/>
    <d v="2026-03-13T00:00:00"/>
    <n v="2026"/>
    <s v="Q1"/>
    <n v="3"/>
    <x v="2"/>
    <x v="0"/>
    <x v="0"/>
    <x v="0"/>
    <s v="Business"/>
    <x v="2"/>
    <s v="Packing Cube Set"/>
    <n v="4"/>
    <n v="47.33"/>
    <n v="0"/>
    <n v="18.739999999999998"/>
    <n v="189.32"/>
    <n v="74.959999999999994"/>
    <n v="114.36"/>
    <n v="0.60405662370589475"/>
    <n v="2026"/>
    <x v="0"/>
    <n v="3"/>
    <s v="Mar"/>
  </r>
  <r>
    <n v="2498"/>
    <d v="2026-03-13T00:00:00"/>
    <n v="2026"/>
    <s v="Q1"/>
    <n v="3"/>
    <x v="2"/>
    <x v="2"/>
    <x v="3"/>
    <x v="2"/>
    <s v="New"/>
    <x v="0"/>
    <s v="Trail Bike Light"/>
    <n v="1"/>
    <n v="50.04"/>
    <n v="0"/>
    <n v="22.64"/>
    <n v="50.04"/>
    <n v="22.64"/>
    <n v="27.4"/>
    <n v="0.54756195043964828"/>
    <n v="2026"/>
    <x v="0"/>
    <n v="3"/>
    <s v="Mar"/>
  </r>
  <r>
    <n v="3929"/>
    <d v="2026-03-13T00:00:00"/>
    <n v="2026"/>
    <s v="Q1"/>
    <n v="3"/>
    <x v="2"/>
    <x v="3"/>
    <x v="13"/>
    <x v="0"/>
    <s v="New"/>
    <x v="4"/>
    <s v="Weighted Vest"/>
    <n v="1"/>
    <n v="125.69"/>
    <n v="0"/>
    <n v="67.150000000000006"/>
    <n v="125.69"/>
    <n v="67.150000000000006"/>
    <n v="58.539999999999992"/>
    <n v="0.465749065160315"/>
    <n v="2026"/>
    <x v="0"/>
    <n v="3"/>
    <s v="Mar"/>
  </r>
  <r>
    <n v="4195"/>
    <d v="2026-03-13T00:00:00"/>
    <n v="2026"/>
    <s v="Q1"/>
    <n v="3"/>
    <x v="2"/>
    <x v="3"/>
    <x v="13"/>
    <x v="3"/>
    <s v="New"/>
    <x v="1"/>
    <s v="Trail Boots"/>
    <n v="2"/>
    <n v="142.72999999999999"/>
    <n v="0.1"/>
    <n v="77.28"/>
    <n v="256.91399999999999"/>
    <n v="154.56"/>
    <n v="102.35399999999998"/>
    <n v="0.39839790747098247"/>
    <n v="2026"/>
    <x v="0"/>
    <n v="3"/>
    <s v="Mar"/>
  </r>
  <r>
    <n v="4684"/>
    <d v="2026-03-13T00:00:00"/>
    <n v="2026"/>
    <s v="Q1"/>
    <n v="3"/>
    <x v="2"/>
    <x v="1"/>
    <x v="12"/>
    <x v="0"/>
    <s v="Returning"/>
    <x v="4"/>
    <s v="Weighted Vest"/>
    <n v="4"/>
    <n v="124.36"/>
    <n v="0"/>
    <n v="68.790000000000006"/>
    <n v="497.44"/>
    <n v="275.16000000000003"/>
    <n v="222.27999999999997"/>
    <n v="0.44684786104856861"/>
    <n v="2026"/>
    <x v="0"/>
    <n v="3"/>
    <s v="Mar"/>
  </r>
  <r>
    <n v="313"/>
    <d v="2026-03-14T00:00:00"/>
    <n v="2026"/>
    <s v="Q1"/>
    <n v="3"/>
    <x v="2"/>
    <x v="3"/>
    <x v="8"/>
    <x v="0"/>
    <s v="New"/>
    <x v="0"/>
    <s v="Compact Repair Kit"/>
    <n v="4"/>
    <n v="40.42"/>
    <n v="0.1"/>
    <n v="16.25"/>
    <n v="145.512"/>
    <n v="65"/>
    <n v="80.512"/>
    <n v="0.5533014459288581"/>
    <n v="2026"/>
    <x v="0"/>
    <n v="3"/>
    <s v="Mar"/>
  </r>
  <r>
    <n v="1056"/>
    <d v="2026-03-14T00:00:00"/>
    <n v="2026"/>
    <s v="Q1"/>
    <n v="3"/>
    <x v="2"/>
    <x v="0"/>
    <x v="15"/>
    <x v="0"/>
    <s v="Returning"/>
    <x v="3"/>
    <s v="Trail Tent 2P"/>
    <n v="1"/>
    <n v="192.86"/>
    <n v="0"/>
    <n v="101.13"/>
    <n v="192.86"/>
    <n v="101.13"/>
    <n v="91.730000000000018"/>
    <n v="0.475629990666805"/>
    <n v="2026"/>
    <x v="0"/>
    <n v="3"/>
    <s v="Mar"/>
  </r>
  <r>
    <n v="2189"/>
    <d v="2026-03-14T00:00:00"/>
    <n v="2026"/>
    <s v="Q1"/>
    <n v="3"/>
    <x v="2"/>
    <x v="3"/>
    <x v="4"/>
    <x v="3"/>
    <s v="New"/>
    <x v="1"/>
    <s v="Trekking Poles"/>
    <n v="2"/>
    <n v="72.34"/>
    <n v="0"/>
    <n v="33.29"/>
    <n v="144.68"/>
    <n v="66.58"/>
    <n v="78.100000000000009"/>
    <n v="0.53981199889411113"/>
    <n v="2026"/>
    <x v="0"/>
    <n v="3"/>
    <s v="Mar"/>
  </r>
  <r>
    <n v="2617"/>
    <d v="2026-03-14T00:00:00"/>
    <n v="2026"/>
    <s v="Q1"/>
    <n v="3"/>
    <x v="2"/>
    <x v="3"/>
    <x v="13"/>
    <x v="0"/>
    <s v="New"/>
    <x v="2"/>
    <s v="Insulated Bottle"/>
    <n v="2"/>
    <n v="35.409999999999997"/>
    <n v="0"/>
    <n v="13.89"/>
    <n v="70.819999999999993"/>
    <n v="27.78"/>
    <n v="43.039999999999992"/>
    <n v="0.60773792713922614"/>
    <n v="2026"/>
    <x v="0"/>
    <n v="3"/>
    <s v="Mar"/>
  </r>
  <r>
    <n v="2901"/>
    <d v="2026-03-14T00:00:00"/>
    <n v="2026"/>
    <s v="Q1"/>
    <n v="3"/>
    <x v="2"/>
    <x v="3"/>
    <x v="8"/>
    <x v="1"/>
    <s v="Business"/>
    <x v="0"/>
    <s v="Cycling Pack 12L"/>
    <n v="12"/>
    <n v="102.25"/>
    <n v="0.1"/>
    <n v="51.07"/>
    <n v="1104.3"/>
    <n v="612.84"/>
    <n v="491.45999999999992"/>
    <n v="0.44504210812279266"/>
    <n v="2026"/>
    <x v="0"/>
    <n v="3"/>
    <s v="Mar"/>
  </r>
  <r>
    <n v="2952"/>
    <d v="2026-03-14T00:00:00"/>
    <n v="2026"/>
    <s v="Q1"/>
    <n v="3"/>
    <x v="2"/>
    <x v="1"/>
    <x v="1"/>
    <x v="0"/>
    <s v="New"/>
    <x v="0"/>
    <s v="Trail Bike Light"/>
    <n v="1"/>
    <n v="51.86"/>
    <n v="0.1"/>
    <n v="22.34"/>
    <n v="46.673999999999999"/>
    <n v="22.34"/>
    <n v="24.334"/>
    <n v="0.52136092899687192"/>
    <n v="2026"/>
    <x v="0"/>
    <n v="3"/>
    <s v="Mar"/>
  </r>
  <r>
    <n v="3421"/>
    <d v="2026-03-14T00:00:00"/>
    <n v="2026"/>
    <s v="Q1"/>
    <n v="3"/>
    <x v="2"/>
    <x v="3"/>
    <x v="8"/>
    <x v="0"/>
    <s v="Returning"/>
    <x v="2"/>
    <s v="Insulated Bottle"/>
    <n v="1"/>
    <n v="36.520000000000003"/>
    <n v="0.05"/>
    <n v="13.23"/>
    <n v="34.694000000000003"/>
    <n v="13.23"/>
    <n v="21.464000000000002"/>
    <n v="0.61866605176687617"/>
    <n v="2026"/>
    <x v="0"/>
    <n v="3"/>
    <s v="Mar"/>
  </r>
  <r>
    <n v="3536"/>
    <d v="2026-03-14T00:00:00"/>
    <n v="2026"/>
    <s v="Q1"/>
    <n v="3"/>
    <x v="2"/>
    <x v="2"/>
    <x v="10"/>
    <x v="0"/>
    <s v="New"/>
    <x v="1"/>
    <s v="Summit Backpack 45L"/>
    <n v="2"/>
    <n v="153.66"/>
    <n v="0.1"/>
    <n v="78.430000000000007"/>
    <n v="276.58800000000002"/>
    <n v="156.86000000000001"/>
    <n v="119.72800000000001"/>
    <n v="0.43287488972768162"/>
    <n v="2026"/>
    <x v="0"/>
    <n v="3"/>
    <s v="Mar"/>
  </r>
  <r>
    <n v="3878"/>
    <d v="2026-03-14T00:00:00"/>
    <n v="2026"/>
    <s v="Q1"/>
    <n v="3"/>
    <x v="2"/>
    <x v="1"/>
    <x v="14"/>
    <x v="3"/>
    <s v="Returning"/>
    <x v="4"/>
    <s v="Resistance Band Set"/>
    <n v="1"/>
    <n v="41.05"/>
    <n v="0.1"/>
    <n v="14.94"/>
    <n v="36.945"/>
    <n v="14.94"/>
    <n v="22.005000000000003"/>
    <n v="0.59561510353227776"/>
    <n v="2026"/>
    <x v="0"/>
    <n v="3"/>
    <s v="Mar"/>
  </r>
  <r>
    <n v="2027"/>
    <d v="2026-03-15T00:00:00"/>
    <n v="2026"/>
    <s v="Q1"/>
    <n v="3"/>
    <x v="2"/>
    <x v="2"/>
    <x v="2"/>
    <x v="0"/>
    <s v="Returning"/>
    <x v="2"/>
    <s v="Carry-On Duffel"/>
    <n v="4"/>
    <n v="136.21"/>
    <n v="0.05"/>
    <n v="68.55"/>
    <n v="517.59799999999996"/>
    <n v="274.2"/>
    <n v="243.39799999999997"/>
    <n v="0.4702452482428448"/>
    <n v="2026"/>
    <x v="0"/>
    <n v="3"/>
    <s v="Mar"/>
  </r>
  <r>
    <n v="3280"/>
    <d v="2026-03-15T00:00:00"/>
    <n v="2026"/>
    <s v="Q1"/>
    <n v="3"/>
    <x v="2"/>
    <x v="3"/>
    <x v="4"/>
    <x v="0"/>
    <s v="Returning"/>
    <x v="2"/>
    <s v="Packing Cube Set"/>
    <n v="3"/>
    <n v="46.68"/>
    <n v="0"/>
    <n v="18.760000000000002"/>
    <n v="140.04"/>
    <n v="56.28"/>
    <n v="83.759999999999991"/>
    <n v="0.59811482433590402"/>
    <n v="2026"/>
    <x v="0"/>
    <n v="3"/>
    <s v="Mar"/>
  </r>
  <r>
    <n v="5149"/>
    <d v="2026-03-15T00:00:00"/>
    <n v="2026"/>
    <s v="Q1"/>
    <n v="3"/>
    <x v="2"/>
    <x v="1"/>
    <x v="12"/>
    <x v="2"/>
    <s v="New"/>
    <x v="2"/>
    <s v="Insulated Bottle"/>
    <n v="1"/>
    <n v="35.340000000000003"/>
    <n v="0.05"/>
    <n v="13.37"/>
    <n v="33.573"/>
    <n v="13.37"/>
    <n v="20.203000000000003"/>
    <n v="0.60176332171685587"/>
    <n v="2026"/>
    <x v="0"/>
    <n v="3"/>
    <s v="Mar"/>
  </r>
  <r>
    <n v="412"/>
    <d v="2026-03-16T00:00:00"/>
    <n v="2026"/>
    <s v="Q1"/>
    <n v="3"/>
    <x v="2"/>
    <x v="3"/>
    <x v="7"/>
    <x v="2"/>
    <s v="Returning"/>
    <x v="4"/>
    <s v="Resistance Band Set"/>
    <n v="2"/>
    <n v="40.19"/>
    <n v="0"/>
    <n v="14.92"/>
    <n v="80.38"/>
    <n v="29.84"/>
    <n v="50.539999999999992"/>
    <n v="0.62876337397362525"/>
    <n v="2026"/>
    <x v="0"/>
    <n v="3"/>
    <s v="Mar"/>
  </r>
  <r>
    <n v="1161"/>
    <d v="2026-03-16T00:00:00"/>
    <n v="2026"/>
    <s v="Q1"/>
    <n v="3"/>
    <x v="2"/>
    <x v="1"/>
    <x v="12"/>
    <x v="0"/>
    <s v="New"/>
    <x v="0"/>
    <s v="Cycling Pack 12L"/>
    <n v="2"/>
    <n v="101.73"/>
    <n v="0.05"/>
    <n v="51.56"/>
    <n v="193.28700000000001"/>
    <n v="103.12"/>
    <n v="90.167000000000002"/>
    <n v="0.46649283190281809"/>
    <n v="2026"/>
    <x v="0"/>
    <n v="3"/>
    <s v="Mar"/>
  </r>
  <r>
    <n v="1320"/>
    <d v="2026-03-16T00:00:00"/>
    <n v="2026"/>
    <s v="Q1"/>
    <n v="3"/>
    <x v="2"/>
    <x v="2"/>
    <x v="3"/>
    <x v="2"/>
    <s v="Business"/>
    <x v="3"/>
    <s v="Trail Tent 2P"/>
    <n v="1"/>
    <n v="200.05"/>
    <n v="0"/>
    <n v="102.69"/>
    <n v="200.05"/>
    <n v="102.69"/>
    <n v="97.360000000000014"/>
    <n v="0.48667833041739567"/>
    <n v="2026"/>
    <x v="0"/>
    <n v="3"/>
    <s v="Mar"/>
  </r>
  <r>
    <n v="2528"/>
    <d v="2026-03-16T00:00:00"/>
    <n v="2026"/>
    <s v="Q1"/>
    <n v="3"/>
    <x v="2"/>
    <x v="3"/>
    <x v="7"/>
    <x v="0"/>
    <s v="New"/>
    <x v="1"/>
    <s v="Hiking Daypack 20L"/>
    <n v="1"/>
    <n v="90.06"/>
    <n v="0"/>
    <n v="44.49"/>
    <n v="90.06"/>
    <n v="44.49"/>
    <n v="45.57"/>
    <n v="0.50599600266489009"/>
    <n v="2026"/>
    <x v="0"/>
    <n v="3"/>
    <s v="Mar"/>
  </r>
  <r>
    <n v="2956"/>
    <d v="2026-03-16T00:00:00"/>
    <n v="2026"/>
    <s v="Q1"/>
    <n v="3"/>
    <x v="2"/>
    <x v="1"/>
    <x v="11"/>
    <x v="0"/>
    <s v="New"/>
    <x v="2"/>
    <s v="Insulated Bottle"/>
    <n v="1"/>
    <n v="37.119999999999997"/>
    <n v="0.1"/>
    <n v="13.39"/>
    <n v="33.408000000000001"/>
    <n v="13.39"/>
    <n v="20.018000000000001"/>
    <n v="0.59919779693486586"/>
    <n v="2026"/>
    <x v="0"/>
    <n v="3"/>
    <s v="Mar"/>
  </r>
  <r>
    <n v="2973"/>
    <d v="2026-03-16T00:00:00"/>
    <n v="2026"/>
    <s v="Q1"/>
    <n v="3"/>
    <x v="2"/>
    <x v="0"/>
    <x v="0"/>
    <x v="2"/>
    <s v="Returning"/>
    <x v="1"/>
    <s v="Summit Backpack 45L"/>
    <n v="2"/>
    <n v="156.09"/>
    <n v="0.1"/>
    <n v="79.72"/>
    <n v="280.96199999999999"/>
    <n v="159.44"/>
    <n v="121.52199999999999"/>
    <n v="0.43252112385304775"/>
    <n v="2026"/>
    <x v="0"/>
    <n v="3"/>
    <s v="Mar"/>
  </r>
  <r>
    <n v="3358"/>
    <d v="2026-03-16T00:00:00"/>
    <n v="2026"/>
    <s v="Q1"/>
    <n v="3"/>
    <x v="2"/>
    <x v="0"/>
    <x v="0"/>
    <x v="1"/>
    <s v="Business"/>
    <x v="4"/>
    <s v="Recovery Roller"/>
    <n v="12"/>
    <n v="36.44"/>
    <n v="0.05"/>
    <n v="13.65"/>
    <n v="415.41599999999994"/>
    <n v="163.80000000000001"/>
    <n v="251.61599999999993"/>
    <n v="0.60569645848980291"/>
    <n v="2026"/>
    <x v="0"/>
    <n v="3"/>
    <s v="Mar"/>
  </r>
  <r>
    <n v="164"/>
    <d v="2026-03-17T00:00:00"/>
    <n v="2026"/>
    <s v="Q1"/>
    <n v="3"/>
    <x v="2"/>
    <x v="0"/>
    <x v="15"/>
    <x v="3"/>
    <s v="Business"/>
    <x v="3"/>
    <s v="Compact Sleeping Bag"/>
    <n v="5"/>
    <n v="123.95"/>
    <n v="0.05"/>
    <n v="59.23"/>
    <n v="588.76249999999993"/>
    <n v="296.14999999999998"/>
    <n v="292.61249999999995"/>
    <n v="0.49699581749856692"/>
    <n v="2026"/>
    <x v="0"/>
    <n v="3"/>
    <s v="Mar"/>
  </r>
  <r>
    <n v="995"/>
    <d v="2026-03-17T00:00:00"/>
    <n v="2026"/>
    <s v="Q1"/>
    <n v="3"/>
    <x v="2"/>
    <x v="2"/>
    <x v="16"/>
    <x v="3"/>
    <s v="Business"/>
    <x v="3"/>
    <s v="Trail Tent 2P"/>
    <n v="1"/>
    <n v="192.84"/>
    <n v="0.15"/>
    <n v="101.42"/>
    <n v="163.91399999999999"/>
    <n v="101.42"/>
    <n v="62.493999999999986"/>
    <n v="0.38126090510877647"/>
    <n v="2026"/>
    <x v="0"/>
    <n v="3"/>
    <s v="Mar"/>
  </r>
  <r>
    <n v="4912"/>
    <d v="2026-03-17T00:00:00"/>
    <n v="2026"/>
    <s v="Q1"/>
    <n v="3"/>
    <x v="2"/>
    <x v="1"/>
    <x v="11"/>
    <x v="0"/>
    <s v="New"/>
    <x v="1"/>
    <s v="Summit Backpack 45L"/>
    <n v="1"/>
    <n v="152.57"/>
    <n v="0.1"/>
    <n v="80.319999999999993"/>
    <n v="137.31299999999999"/>
    <n v="80.319999999999993"/>
    <n v="56.992999999999995"/>
    <n v="0.41505902572953762"/>
    <n v="2026"/>
    <x v="0"/>
    <n v="3"/>
    <s v="Mar"/>
  </r>
  <r>
    <n v="29"/>
    <d v="2026-03-18T00:00:00"/>
    <n v="2026"/>
    <s v="Q1"/>
    <n v="3"/>
    <x v="2"/>
    <x v="3"/>
    <x v="4"/>
    <x v="0"/>
    <s v="Business"/>
    <x v="2"/>
    <s v="Carry-On Duffel"/>
    <n v="2"/>
    <n v="130.4"/>
    <n v="0"/>
    <n v="67.599999999999994"/>
    <n v="260.8"/>
    <n v="135.19999999999999"/>
    <n v="125.60000000000002"/>
    <n v="0.48159509202453993"/>
    <n v="2026"/>
    <x v="0"/>
    <n v="3"/>
    <s v="Mar"/>
  </r>
  <r>
    <n v="891"/>
    <d v="2026-03-18T00:00:00"/>
    <n v="2026"/>
    <s v="Q1"/>
    <n v="3"/>
    <x v="2"/>
    <x v="2"/>
    <x v="3"/>
    <x v="0"/>
    <s v="New"/>
    <x v="1"/>
    <s v="Hiking Daypack 20L"/>
    <n v="2"/>
    <n v="94.25"/>
    <n v="0.1"/>
    <n v="44.99"/>
    <n v="169.65"/>
    <n v="89.98"/>
    <n v="79.67"/>
    <n v="0.46961391099322131"/>
    <n v="2026"/>
    <x v="0"/>
    <n v="3"/>
    <s v="Mar"/>
  </r>
  <r>
    <n v="1143"/>
    <d v="2026-03-18T00:00:00"/>
    <n v="2026"/>
    <s v="Q1"/>
    <n v="3"/>
    <x v="2"/>
    <x v="1"/>
    <x v="12"/>
    <x v="0"/>
    <s v="Business"/>
    <x v="3"/>
    <s v="Compact Sleeping Bag"/>
    <n v="5"/>
    <n v="125.91"/>
    <n v="0"/>
    <n v="59.36"/>
    <n v="629.54999999999995"/>
    <n v="296.8"/>
    <n v="332.74999999999994"/>
    <n v="0.52855214041775866"/>
    <n v="2026"/>
    <x v="0"/>
    <n v="3"/>
    <s v="Mar"/>
  </r>
  <r>
    <n v="2478"/>
    <d v="2026-03-18T00:00:00"/>
    <n v="2026"/>
    <s v="Q1"/>
    <n v="3"/>
    <x v="2"/>
    <x v="3"/>
    <x v="7"/>
    <x v="2"/>
    <s v="Returning"/>
    <x v="4"/>
    <s v="Resistance Band Set"/>
    <n v="2"/>
    <n v="39.619999999999997"/>
    <n v="0"/>
    <n v="14.78"/>
    <n v="79.239999999999995"/>
    <n v="29.56"/>
    <n v="49.679999999999993"/>
    <n v="0.62695608278647141"/>
    <n v="2026"/>
    <x v="0"/>
    <n v="3"/>
    <s v="Mar"/>
  </r>
  <r>
    <n v="3961"/>
    <d v="2026-03-18T00:00:00"/>
    <n v="2026"/>
    <s v="Q1"/>
    <n v="3"/>
    <x v="2"/>
    <x v="0"/>
    <x v="9"/>
    <x v="0"/>
    <s v="Business"/>
    <x v="4"/>
    <s v="Recovery Roller"/>
    <n v="3"/>
    <n v="36.32"/>
    <n v="0"/>
    <n v="14.18"/>
    <n v="108.96000000000001"/>
    <n v="42.54"/>
    <n v="66.420000000000016"/>
    <n v="0.60958149779735693"/>
    <n v="2026"/>
    <x v="0"/>
    <n v="3"/>
    <s v="Mar"/>
  </r>
  <r>
    <n v="4724"/>
    <d v="2026-03-18T00:00:00"/>
    <n v="2026"/>
    <s v="Q1"/>
    <n v="3"/>
    <x v="2"/>
    <x v="0"/>
    <x v="15"/>
    <x v="2"/>
    <s v="New"/>
    <x v="4"/>
    <s v="Training Mat"/>
    <n v="1"/>
    <n v="51.16"/>
    <n v="0"/>
    <n v="22.39"/>
    <n v="51.16"/>
    <n v="22.39"/>
    <n v="28.769999999999996"/>
    <n v="0.56235340109460508"/>
    <n v="2026"/>
    <x v="0"/>
    <n v="3"/>
    <s v="Mar"/>
  </r>
  <r>
    <n v="2171"/>
    <d v="2026-03-19T00:00:00"/>
    <n v="2026"/>
    <s v="Q1"/>
    <n v="3"/>
    <x v="2"/>
    <x v="3"/>
    <x v="13"/>
    <x v="1"/>
    <s v="Business"/>
    <x v="4"/>
    <s v="Recovery Roller"/>
    <n v="5"/>
    <n v="35.65"/>
    <n v="0.1"/>
    <n v="13.64"/>
    <n v="160.42500000000001"/>
    <n v="68.2"/>
    <n v="92.225000000000009"/>
    <n v="0.5748792270531401"/>
    <n v="2026"/>
    <x v="0"/>
    <n v="3"/>
    <s v="Mar"/>
  </r>
  <r>
    <n v="2311"/>
    <d v="2026-03-19T00:00:00"/>
    <n v="2026"/>
    <s v="Q1"/>
    <n v="3"/>
    <x v="2"/>
    <x v="3"/>
    <x v="8"/>
    <x v="0"/>
    <s v="New"/>
    <x v="1"/>
    <s v="Trail Boots"/>
    <n v="1"/>
    <n v="145.19"/>
    <n v="0"/>
    <n v="80.67"/>
    <n v="145.19"/>
    <n v="80.67"/>
    <n v="64.52"/>
    <n v="0.44438322198498514"/>
    <n v="2026"/>
    <x v="0"/>
    <n v="3"/>
    <s v="Mar"/>
  </r>
  <r>
    <n v="3563"/>
    <d v="2026-03-19T00:00:00"/>
    <n v="2026"/>
    <s v="Q1"/>
    <n v="3"/>
    <x v="2"/>
    <x v="3"/>
    <x v="8"/>
    <x v="0"/>
    <s v="Returning"/>
    <x v="0"/>
    <s v="Compact Repair Kit"/>
    <n v="2"/>
    <n v="40.090000000000003"/>
    <n v="0"/>
    <n v="17.2"/>
    <n v="80.180000000000007"/>
    <n v="34.4"/>
    <n v="45.780000000000008"/>
    <n v="0.57096532801197308"/>
    <n v="2026"/>
    <x v="0"/>
    <n v="3"/>
    <s v="Mar"/>
  </r>
  <r>
    <n v="3587"/>
    <d v="2026-03-19T00:00:00"/>
    <n v="2026"/>
    <s v="Q1"/>
    <n v="3"/>
    <x v="2"/>
    <x v="3"/>
    <x v="7"/>
    <x v="0"/>
    <s v="Returning"/>
    <x v="4"/>
    <s v="Resistance Band Set"/>
    <n v="1"/>
    <n v="39.47"/>
    <n v="0"/>
    <n v="15.02"/>
    <n v="39.47"/>
    <n v="15.02"/>
    <n v="24.45"/>
    <n v="0.61945781606283257"/>
    <n v="2026"/>
    <x v="0"/>
    <n v="3"/>
    <s v="Mar"/>
  </r>
  <r>
    <n v="3706"/>
    <d v="2026-03-19T00:00:00"/>
    <n v="2026"/>
    <s v="Q1"/>
    <n v="3"/>
    <x v="2"/>
    <x v="0"/>
    <x v="0"/>
    <x v="0"/>
    <s v="Returning"/>
    <x v="0"/>
    <s v="Cycling Pack 12L"/>
    <n v="2"/>
    <n v="103.42"/>
    <n v="0"/>
    <n v="49.51"/>
    <n v="206.84"/>
    <n v="99.02"/>
    <n v="107.82000000000001"/>
    <n v="0.52127248114484626"/>
    <n v="2026"/>
    <x v="0"/>
    <n v="3"/>
    <s v="Mar"/>
  </r>
  <r>
    <n v="4121"/>
    <d v="2026-03-19T00:00:00"/>
    <n v="2026"/>
    <s v="Q1"/>
    <n v="3"/>
    <x v="2"/>
    <x v="0"/>
    <x v="0"/>
    <x v="0"/>
    <s v="Returning"/>
    <x v="2"/>
    <s v="Travel Backpack 35L"/>
    <n v="4"/>
    <n v="161.93"/>
    <n v="0.15"/>
    <n v="88"/>
    <n v="550.56200000000001"/>
    <n v="352"/>
    <n v="198.56200000000001"/>
    <n v="0.36065329608654428"/>
    <n v="2026"/>
    <x v="0"/>
    <n v="3"/>
    <s v="Mar"/>
  </r>
  <r>
    <n v="1047"/>
    <d v="2026-03-20T00:00:00"/>
    <n v="2026"/>
    <s v="Q1"/>
    <n v="3"/>
    <x v="2"/>
    <x v="0"/>
    <x v="0"/>
    <x v="0"/>
    <s v="Returning"/>
    <x v="2"/>
    <s v="Packing Cube Set"/>
    <n v="2"/>
    <n v="46.21"/>
    <n v="0.05"/>
    <n v="18.37"/>
    <n v="87.798999999999992"/>
    <n v="36.74"/>
    <n v="51.05899999999999"/>
    <n v="0.58154420893176451"/>
    <n v="2026"/>
    <x v="0"/>
    <n v="3"/>
    <s v="Mar"/>
  </r>
  <r>
    <n v="1142"/>
    <d v="2026-03-20T00:00:00"/>
    <n v="2026"/>
    <s v="Q1"/>
    <n v="3"/>
    <x v="2"/>
    <x v="1"/>
    <x v="11"/>
    <x v="0"/>
    <s v="New"/>
    <x v="3"/>
    <s v="Compact Sleeping Bag"/>
    <n v="3"/>
    <n v="125.85"/>
    <n v="0"/>
    <n v="59.19"/>
    <n v="377.54999999999995"/>
    <n v="177.57"/>
    <n v="199.97999999999996"/>
    <n v="0.52967818831942781"/>
    <n v="2026"/>
    <x v="0"/>
    <n v="3"/>
    <s v="Mar"/>
  </r>
  <r>
    <n v="2232"/>
    <d v="2026-03-20T00:00:00"/>
    <n v="2026"/>
    <s v="Q1"/>
    <n v="3"/>
    <x v="2"/>
    <x v="3"/>
    <x v="13"/>
    <x v="2"/>
    <s v="New"/>
    <x v="2"/>
    <s v="Insulated Bottle"/>
    <n v="2"/>
    <n v="36.340000000000003"/>
    <n v="0"/>
    <n v="13.8"/>
    <n v="72.680000000000007"/>
    <n v="27.6"/>
    <n v="45.080000000000005"/>
    <n v="0.620253164556962"/>
    <n v="2026"/>
    <x v="0"/>
    <n v="3"/>
    <s v="Mar"/>
  </r>
  <r>
    <n v="2339"/>
    <d v="2026-03-20T00:00:00"/>
    <n v="2026"/>
    <s v="Q1"/>
    <n v="3"/>
    <x v="2"/>
    <x v="1"/>
    <x v="12"/>
    <x v="3"/>
    <s v="New"/>
    <x v="0"/>
    <s v="Trail Bike Light"/>
    <n v="2"/>
    <n v="51.29"/>
    <n v="0"/>
    <n v="23.15"/>
    <n v="102.58"/>
    <n v="46.3"/>
    <n v="56.28"/>
    <n v="0.54864496003119523"/>
    <n v="2026"/>
    <x v="0"/>
    <n v="3"/>
    <s v="Mar"/>
  </r>
  <r>
    <n v="3611"/>
    <d v="2026-03-20T00:00:00"/>
    <n v="2026"/>
    <s v="Q1"/>
    <n v="3"/>
    <x v="2"/>
    <x v="1"/>
    <x v="1"/>
    <x v="1"/>
    <s v="Business"/>
    <x v="0"/>
    <s v="Compact Repair Kit"/>
    <n v="6"/>
    <n v="40.89"/>
    <n v="0.1"/>
    <n v="16.84"/>
    <n v="220.80600000000001"/>
    <n v="101.03999999999999"/>
    <n v="119.76600000000002"/>
    <n v="0.54240373902883077"/>
    <n v="2026"/>
    <x v="0"/>
    <n v="3"/>
    <s v="Mar"/>
  </r>
  <r>
    <n v="3953"/>
    <d v="2026-03-20T00:00:00"/>
    <n v="2026"/>
    <s v="Q1"/>
    <n v="3"/>
    <x v="2"/>
    <x v="1"/>
    <x v="14"/>
    <x v="0"/>
    <s v="New"/>
    <x v="4"/>
    <s v="Weighted Vest"/>
    <n v="1"/>
    <n v="120.63"/>
    <n v="0"/>
    <n v="70.28"/>
    <n v="120.63"/>
    <n v="70.28"/>
    <n v="50.349999999999994"/>
    <n v="0.41739202520102792"/>
    <n v="2026"/>
    <x v="0"/>
    <n v="3"/>
    <s v="Mar"/>
  </r>
  <r>
    <n v="4253"/>
    <d v="2026-03-20T00:00:00"/>
    <n v="2026"/>
    <s v="Q1"/>
    <n v="3"/>
    <x v="2"/>
    <x v="3"/>
    <x v="13"/>
    <x v="1"/>
    <s v="New"/>
    <x v="0"/>
    <s v="Commuter Helmet"/>
    <n v="5"/>
    <n v="82.64"/>
    <n v="0.1"/>
    <n v="43.52"/>
    <n v="371.88"/>
    <n v="217.60000000000002"/>
    <n v="154.27999999999997"/>
    <n v="0.41486501021834993"/>
    <n v="2026"/>
    <x v="0"/>
    <n v="3"/>
    <s v="Mar"/>
  </r>
  <r>
    <n v="4952"/>
    <d v="2026-03-20T00:00:00"/>
    <n v="2026"/>
    <s v="Q1"/>
    <n v="3"/>
    <x v="2"/>
    <x v="1"/>
    <x v="6"/>
    <x v="0"/>
    <s v="Business"/>
    <x v="1"/>
    <s v="Trekking Poles"/>
    <n v="2"/>
    <n v="72.459999999999994"/>
    <n v="0"/>
    <n v="33.31"/>
    <n v="144.91999999999999"/>
    <n v="66.62"/>
    <n v="78.299999999999983"/>
    <n v="0.54029809550096597"/>
    <n v="2026"/>
    <x v="0"/>
    <n v="3"/>
    <s v="Mar"/>
  </r>
  <r>
    <n v="5016"/>
    <d v="2026-03-20T00:00:00"/>
    <n v="2026"/>
    <s v="Q1"/>
    <n v="3"/>
    <x v="2"/>
    <x v="1"/>
    <x v="12"/>
    <x v="3"/>
    <s v="New"/>
    <x v="4"/>
    <s v="Resistance Band Set"/>
    <n v="2"/>
    <n v="40.659999999999997"/>
    <n v="0.1"/>
    <n v="14.63"/>
    <n v="73.188000000000002"/>
    <n v="29.26"/>
    <n v="43.927999999999997"/>
    <n v="0.60020768431983385"/>
    <n v="2026"/>
    <x v="0"/>
    <n v="3"/>
    <s v="Mar"/>
  </r>
  <r>
    <n v="839"/>
    <d v="2026-03-21T00:00:00"/>
    <n v="2026"/>
    <s v="Q1"/>
    <n v="3"/>
    <x v="2"/>
    <x v="1"/>
    <x v="12"/>
    <x v="3"/>
    <s v="New"/>
    <x v="0"/>
    <s v="Compact Repair Kit"/>
    <n v="1"/>
    <n v="40.5"/>
    <n v="0.05"/>
    <n v="17.16"/>
    <n v="38.475000000000001"/>
    <n v="17.16"/>
    <n v="21.315000000000001"/>
    <n v="0.55399610136452238"/>
    <n v="2026"/>
    <x v="0"/>
    <n v="3"/>
    <s v="Mar"/>
  </r>
  <r>
    <n v="1382"/>
    <d v="2026-03-21T00:00:00"/>
    <n v="2026"/>
    <s v="Q1"/>
    <n v="3"/>
    <x v="2"/>
    <x v="2"/>
    <x v="2"/>
    <x v="0"/>
    <s v="Business"/>
    <x v="1"/>
    <s v="Trekking Poles"/>
    <n v="1"/>
    <n v="72.16"/>
    <n v="0"/>
    <n v="33.11"/>
    <n v="72.16"/>
    <n v="33.11"/>
    <n v="39.049999999999997"/>
    <n v="0.54115853658536583"/>
    <n v="2026"/>
    <x v="0"/>
    <n v="3"/>
    <s v="Mar"/>
  </r>
  <r>
    <n v="1452"/>
    <d v="2026-03-21T00:00:00"/>
    <n v="2026"/>
    <s v="Q1"/>
    <n v="3"/>
    <x v="2"/>
    <x v="2"/>
    <x v="5"/>
    <x v="3"/>
    <s v="Business"/>
    <x v="2"/>
    <s v="Travel Backpack 35L"/>
    <n v="1"/>
    <n v="161.93"/>
    <n v="0.15"/>
    <n v="87.5"/>
    <n v="137.6405"/>
    <n v="87.5"/>
    <n v="50.140500000000003"/>
    <n v="0.36428594781332529"/>
    <n v="2026"/>
    <x v="0"/>
    <n v="3"/>
    <s v="Mar"/>
  </r>
  <r>
    <n v="1845"/>
    <d v="2026-03-21T00:00:00"/>
    <n v="2026"/>
    <s v="Q1"/>
    <n v="3"/>
    <x v="2"/>
    <x v="0"/>
    <x v="9"/>
    <x v="0"/>
    <s v="Returning"/>
    <x v="3"/>
    <s v="Alpine Tent 4P"/>
    <n v="3"/>
    <n v="348.54"/>
    <n v="0.1"/>
    <n v="200.3"/>
    <n v="941.05800000000011"/>
    <n v="600.90000000000009"/>
    <n v="340.15800000000002"/>
    <n v="0.36146337420222768"/>
    <n v="2026"/>
    <x v="0"/>
    <n v="3"/>
    <s v="Mar"/>
  </r>
  <r>
    <n v="3560"/>
    <d v="2026-03-21T00:00:00"/>
    <n v="2026"/>
    <s v="Q1"/>
    <n v="3"/>
    <x v="2"/>
    <x v="2"/>
    <x v="16"/>
    <x v="0"/>
    <s v="Returning"/>
    <x v="4"/>
    <s v="Training Mat"/>
    <n v="3"/>
    <n v="50.46"/>
    <n v="0.1"/>
    <n v="21.9"/>
    <n v="136.24199999999999"/>
    <n v="65.699999999999989"/>
    <n v="70.542000000000002"/>
    <n v="0.51776985070683057"/>
    <n v="2026"/>
    <x v="0"/>
    <n v="3"/>
    <s v="Mar"/>
  </r>
  <r>
    <n v="4059"/>
    <d v="2026-03-21T00:00:00"/>
    <n v="2026"/>
    <s v="Q1"/>
    <n v="3"/>
    <x v="2"/>
    <x v="3"/>
    <x v="13"/>
    <x v="3"/>
    <s v="New"/>
    <x v="3"/>
    <s v="Portable Camp Stove"/>
    <n v="1"/>
    <n v="83.62"/>
    <n v="0"/>
    <n v="39.15"/>
    <n v="83.62"/>
    <n v="39.15"/>
    <n v="44.470000000000006"/>
    <n v="0.53181057163358048"/>
    <n v="2026"/>
    <x v="0"/>
    <n v="3"/>
    <s v="Mar"/>
  </r>
  <r>
    <n v="4731"/>
    <d v="2026-03-21T00:00:00"/>
    <n v="2026"/>
    <s v="Q1"/>
    <n v="3"/>
    <x v="2"/>
    <x v="1"/>
    <x v="12"/>
    <x v="1"/>
    <s v="Business"/>
    <x v="0"/>
    <s v="Trail Bike Light"/>
    <n v="6"/>
    <n v="51.07"/>
    <n v="0.1"/>
    <n v="22.68"/>
    <n v="275.77800000000002"/>
    <n v="136.07999999999998"/>
    <n v="139.69800000000004"/>
    <n v="0.50655962404542798"/>
    <n v="2026"/>
    <x v="0"/>
    <n v="3"/>
    <s v="Mar"/>
  </r>
  <r>
    <n v="693"/>
    <d v="2026-03-22T00:00:00"/>
    <n v="2026"/>
    <s v="Q1"/>
    <n v="3"/>
    <x v="2"/>
    <x v="1"/>
    <x v="11"/>
    <x v="0"/>
    <s v="New"/>
    <x v="2"/>
    <s v="Packing Cube Set"/>
    <n v="3"/>
    <n v="47.02"/>
    <n v="0.1"/>
    <n v="17.989999999999998"/>
    <n v="126.95400000000001"/>
    <n v="53.97"/>
    <n v="72.984000000000009"/>
    <n v="0.57488539155914742"/>
    <n v="2026"/>
    <x v="0"/>
    <n v="3"/>
    <s v="Mar"/>
  </r>
  <r>
    <n v="1672"/>
    <d v="2026-03-22T00:00:00"/>
    <n v="2026"/>
    <s v="Q1"/>
    <n v="3"/>
    <x v="2"/>
    <x v="2"/>
    <x v="5"/>
    <x v="3"/>
    <s v="Returning"/>
    <x v="2"/>
    <s v="Packing Cube Set"/>
    <n v="1"/>
    <n v="47.1"/>
    <n v="0.05"/>
    <n v="18.48"/>
    <n v="44.744999999999997"/>
    <n v="18.48"/>
    <n v="26.264999999999997"/>
    <n v="0.58699296010727453"/>
    <n v="2026"/>
    <x v="0"/>
    <n v="3"/>
    <s v="Mar"/>
  </r>
  <r>
    <n v="2347"/>
    <d v="2026-03-22T00:00:00"/>
    <n v="2026"/>
    <s v="Q1"/>
    <n v="3"/>
    <x v="2"/>
    <x v="3"/>
    <x v="13"/>
    <x v="0"/>
    <s v="Returning"/>
    <x v="2"/>
    <s v="Carry-On Duffel"/>
    <n v="2"/>
    <n v="131.38999999999999"/>
    <n v="0"/>
    <n v="66.91"/>
    <n v="262.77999999999997"/>
    <n v="133.82"/>
    <n v="128.95999999999998"/>
    <n v="0.49075272090722277"/>
    <n v="2026"/>
    <x v="0"/>
    <n v="3"/>
    <s v="Mar"/>
  </r>
  <r>
    <n v="2582"/>
    <d v="2026-03-22T00:00:00"/>
    <n v="2026"/>
    <s v="Q1"/>
    <n v="3"/>
    <x v="2"/>
    <x v="1"/>
    <x v="1"/>
    <x v="3"/>
    <s v="New"/>
    <x v="4"/>
    <s v="Weighted Vest"/>
    <n v="1"/>
    <n v="120.16"/>
    <n v="0.15"/>
    <n v="68.33"/>
    <n v="102.136"/>
    <n v="68.33"/>
    <n v="33.805999999999997"/>
    <n v="0.33099005247904756"/>
    <n v="2026"/>
    <x v="0"/>
    <n v="3"/>
    <s v="Mar"/>
  </r>
  <r>
    <n v="2762"/>
    <d v="2026-03-22T00:00:00"/>
    <n v="2026"/>
    <s v="Q1"/>
    <n v="3"/>
    <x v="2"/>
    <x v="3"/>
    <x v="8"/>
    <x v="2"/>
    <s v="Returning"/>
    <x v="3"/>
    <s v="Trail Tent 2P"/>
    <n v="1"/>
    <n v="196.48"/>
    <n v="0"/>
    <n v="101.29"/>
    <n v="196.48"/>
    <n v="101.29"/>
    <n v="95.189999999999984"/>
    <n v="0.48447679153094458"/>
    <n v="2026"/>
    <x v="0"/>
    <n v="3"/>
    <s v="Mar"/>
  </r>
  <r>
    <n v="4090"/>
    <d v="2026-03-22T00:00:00"/>
    <n v="2026"/>
    <s v="Q1"/>
    <n v="3"/>
    <x v="2"/>
    <x v="1"/>
    <x v="11"/>
    <x v="3"/>
    <s v="Business"/>
    <x v="2"/>
    <s v="Insulated Bottle"/>
    <n v="1"/>
    <n v="36.520000000000003"/>
    <n v="0"/>
    <n v="13.96"/>
    <n v="36.520000000000003"/>
    <n v="13.96"/>
    <n v="22.560000000000002"/>
    <n v="0.61774370208105145"/>
    <n v="2026"/>
    <x v="0"/>
    <n v="3"/>
    <s v="Mar"/>
  </r>
  <r>
    <n v="4491"/>
    <d v="2026-03-22T00:00:00"/>
    <n v="2026"/>
    <s v="Q1"/>
    <n v="3"/>
    <x v="2"/>
    <x v="1"/>
    <x v="12"/>
    <x v="2"/>
    <s v="Business"/>
    <x v="4"/>
    <s v="Training Mat"/>
    <n v="4"/>
    <n v="49.71"/>
    <n v="0.1"/>
    <n v="22.46"/>
    <n v="178.95600000000002"/>
    <n v="89.84"/>
    <n v="89.116000000000014"/>
    <n v="0.49797715639598561"/>
    <n v="2026"/>
    <x v="0"/>
    <n v="3"/>
    <s v="Mar"/>
  </r>
  <r>
    <n v="4678"/>
    <d v="2026-03-22T00:00:00"/>
    <n v="2026"/>
    <s v="Q1"/>
    <n v="3"/>
    <x v="2"/>
    <x v="0"/>
    <x v="0"/>
    <x v="0"/>
    <s v="Returning"/>
    <x v="3"/>
    <s v="Portable Camp Stove"/>
    <n v="1"/>
    <n v="81.209999999999994"/>
    <n v="0.05"/>
    <n v="40.44"/>
    <n v="77.149499999999989"/>
    <n v="40.44"/>
    <n v="36.709499999999991"/>
    <n v="0.47582291524896464"/>
    <n v="2026"/>
    <x v="0"/>
    <n v="3"/>
    <s v="Mar"/>
  </r>
  <r>
    <n v="1189"/>
    <d v="2026-03-23T00:00:00"/>
    <n v="2026"/>
    <s v="Q1"/>
    <n v="3"/>
    <x v="2"/>
    <x v="3"/>
    <x v="13"/>
    <x v="0"/>
    <s v="New"/>
    <x v="0"/>
    <s v="Cycling Pack 12L"/>
    <n v="2"/>
    <n v="103.22"/>
    <n v="0"/>
    <n v="51.33"/>
    <n v="206.44"/>
    <n v="102.66"/>
    <n v="103.78"/>
    <n v="0.50271265258670805"/>
    <n v="2026"/>
    <x v="0"/>
    <n v="3"/>
    <s v="Mar"/>
  </r>
  <r>
    <n v="1590"/>
    <d v="2026-03-23T00:00:00"/>
    <n v="2026"/>
    <s v="Q1"/>
    <n v="3"/>
    <x v="2"/>
    <x v="0"/>
    <x v="15"/>
    <x v="3"/>
    <s v="New"/>
    <x v="1"/>
    <s v="Summit Backpack 45L"/>
    <n v="1"/>
    <n v="153.47"/>
    <n v="0"/>
    <n v="78.19"/>
    <n v="153.47"/>
    <n v="78.19"/>
    <n v="75.28"/>
    <n v="0.49051931973675639"/>
    <n v="2026"/>
    <x v="0"/>
    <n v="3"/>
    <s v="Mar"/>
  </r>
  <r>
    <n v="2309"/>
    <d v="2026-03-23T00:00:00"/>
    <n v="2026"/>
    <s v="Q1"/>
    <n v="3"/>
    <x v="2"/>
    <x v="3"/>
    <x v="7"/>
    <x v="0"/>
    <s v="Returning"/>
    <x v="3"/>
    <s v="Trail Tent 2P"/>
    <n v="6"/>
    <n v="199.75"/>
    <n v="0"/>
    <n v="105.84"/>
    <n v="1198.5"/>
    <n v="635.04"/>
    <n v="563.46"/>
    <n v="0.47013767209011265"/>
    <n v="2026"/>
    <x v="0"/>
    <n v="3"/>
    <s v="Mar"/>
  </r>
  <r>
    <n v="3628"/>
    <d v="2026-03-23T00:00:00"/>
    <n v="2026"/>
    <s v="Q1"/>
    <n v="3"/>
    <x v="2"/>
    <x v="1"/>
    <x v="12"/>
    <x v="3"/>
    <s v="New"/>
    <x v="2"/>
    <s v="Packing Cube Set"/>
    <n v="1"/>
    <n v="45.84"/>
    <n v="0"/>
    <n v="18.079999999999998"/>
    <n v="45.84"/>
    <n v="18.079999999999998"/>
    <n v="27.760000000000005"/>
    <n v="0.605584642233857"/>
    <n v="2026"/>
    <x v="0"/>
    <n v="3"/>
    <s v="Mar"/>
  </r>
  <r>
    <n v="3718"/>
    <d v="2026-03-23T00:00:00"/>
    <n v="2026"/>
    <s v="Q1"/>
    <n v="3"/>
    <x v="2"/>
    <x v="1"/>
    <x v="12"/>
    <x v="3"/>
    <s v="New"/>
    <x v="3"/>
    <s v="Compact Sleeping Bag"/>
    <n v="2"/>
    <n v="122.07"/>
    <n v="0.05"/>
    <n v="59.16"/>
    <n v="231.93299999999996"/>
    <n v="118.32"/>
    <n v="113.61299999999997"/>
    <n v="0.48985267297021118"/>
    <n v="2026"/>
    <x v="0"/>
    <n v="3"/>
    <s v="Mar"/>
  </r>
  <r>
    <n v="4198"/>
    <d v="2026-03-23T00:00:00"/>
    <n v="2026"/>
    <s v="Q1"/>
    <n v="3"/>
    <x v="2"/>
    <x v="1"/>
    <x v="14"/>
    <x v="3"/>
    <s v="New"/>
    <x v="4"/>
    <s v="Weighted Vest"/>
    <n v="3"/>
    <n v="122.4"/>
    <n v="0.15"/>
    <n v="71.150000000000006"/>
    <n v="312.12"/>
    <n v="213.45000000000002"/>
    <n v="98.669999999999987"/>
    <n v="0.31612841214917337"/>
    <n v="2026"/>
    <x v="0"/>
    <n v="3"/>
    <s v="Mar"/>
  </r>
  <r>
    <n v="4784"/>
    <d v="2026-03-23T00:00:00"/>
    <n v="2026"/>
    <s v="Q1"/>
    <n v="3"/>
    <x v="2"/>
    <x v="0"/>
    <x v="15"/>
    <x v="0"/>
    <s v="New"/>
    <x v="0"/>
    <s v="Cycling Pack 12L"/>
    <n v="1"/>
    <n v="101.43"/>
    <n v="0"/>
    <n v="51.78"/>
    <n v="101.43"/>
    <n v="51.78"/>
    <n v="49.650000000000006"/>
    <n v="0.4895001478852411"/>
    <n v="2026"/>
    <x v="0"/>
    <n v="3"/>
    <s v="Mar"/>
  </r>
  <r>
    <n v="86"/>
    <d v="2026-03-24T00:00:00"/>
    <n v="2026"/>
    <s v="Q1"/>
    <n v="3"/>
    <x v="2"/>
    <x v="1"/>
    <x v="12"/>
    <x v="1"/>
    <s v="Business"/>
    <x v="0"/>
    <s v="Cycling Pack 12L"/>
    <n v="8"/>
    <n v="104.7"/>
    <n v="0.05"/>
    <n v="49.91"/>
    <n v="795.72"/>
    <n v="399.28"/>
    <n v="396.44000000000005"/>
    <n v="0.49821545267179412"/>
    <n v="2026"/>
    <x v="0"/>
    <n v="3"/>
    <s v="Mar"/>
  </r>
  <r>
    <n v="1813"/>
    <d v="2026-03-24T00:00:00"/>
    <n v="2026"/>
    <s v="Q1"/>
    <n v="3"/>
    <x v="2"/>
    <x v="0"/>
    <x v="0"/>
    <x v="2"/>
    <s v="Returning"/>
    <x v="1"/>
    <s v="Trail Boots"/>
    <n v="4"/>
    <n v="146.34"/>
    <n v="0"/>
    <n v="79.37"/>
    <n v="585.36"/>
    <n v="317.48"/>
    <n v="267.88"/>
    <n v="0.45763290966242992"/>
    <n v="2026"/>
    <x v="0"/>
    <n v="3"/>
    <s v="Mar"/>
  </r>
  <r>
    <n v="2212"/>
    <d v="2026-03-24T00:00:00"/>
    <n v="2026"/>
    <s v="Q1"/>
    <n v="3"/>
    <x v="2"/>
    <x v="1"/>
    <x v="6"/>
    <x v="0"/>
    <s v="Returning"/>
    <x v="4"/>
    <s v="Weighted Vest"/>
    <n v="2"/>
    <n v="122.92"/>
    <n v="0.05"/>
    <n v="70.31"/>
    <n v="233.548"/>
    <n v="140.62"/>
    <n v="92.927999999999997"/>
    <n v="0.39789679209413054"/>
    <n v="2026"/>
    <x v="0"/>
    <n v="3"/>
    <s v="Mar"/>
  </r>
  <r>
    <n v="4466"/>
    <d v="2026-03-24T00:00:00"/>
    <n v="2026"/>
    <s v="Q1"/>
    <n v="3"/>
    <x v="2"/>
    <x v="2"/>
    <x v="2"/>
    <x v="0"/>
    <s v="New"/>
    <x v="1"/>
    <s v="Hiking Daypack 20L"/>
    <n v="1"/>
    <n v="91.35"/>
    <n v="0.05"/>
    <n v="45.24"/>
    <n v="86.782499999999985"/>
    <n v="45.24"/>
    <n v="41.542499999999983"/>
    <n v="0.47869674185463645"/>
    <n v="2026"/>
    <x v="0"/>
    <n v="3"/>
    <s v="Mar"/>
  </r>
  <r>
    <n v="4483"/>
    <d v="2026-03-24T00:00:00"/>
    <n v="2026"/>
    <s v="Q1"/>
    <n v="3"/>
    <x v="2"/>
    <x v="1"/>
    <x v="12"/>
    <x v="0"/>
    <s v="New"/>
    <x v="0"/>
    <s v="Trail Bike Light"/>
    <n v="3"/>
    <n v="51.01"/>
    <n v="0.15"/>
    <n v="22.84"/>
    <n v="130.07550000000001"/>
    <n v="68.52"/>
    <n v="61.555500000000009"/>
    <n v="0.47322900930613382"/>
    <n v="2026"/>
    <x v="0"/>
    <n v="3"/>
    <s v="Mar"/>
  </r>
  <r>
    <n v="273"/>
    <d v="2026-03-25T00:00:00"/>
    <n v="2026"/>
    <s v="Q1"/>
    <n v="3"/>
    <x v="2"/>
    <x v="3"/>
    <x v="8"/>
    <x v="0"/>
    <s v="New"/>
    <x v="4"/>
    <s v="Weighted Vest"/>
    <n v="2"/>
    <n v="125.04"/>
    <n v="0.05"/>
    <n v="67.680000000000007"/>
    <n v="237.57599999999999"/>
    <n v="135.36000000000001"/>
    <n v="102.21599999999998"/>
    <n v="0.43024547934134755"/>
    <n v="2026"/>
    <x v="0"/>
    <n v="3"/>
    <s v="Mar"/>
  </r>
  <r>
    <n v="578"/>
    <d v="2026-03-25T00:00:00"/>
    <n v="2026"/>
    <s v="Q1"/>
    <n v="3"/>
    <x v="2"/>
    <x v="2"/>
    <x v="5"/>
    <x v="3"/>
    <s v="Returning"/>
    <x v="0"/>
    <s v="Trail Bike Light"/>
    <n v="2"/>
    <n v="50.22"/>
    <n v="0.05"/>
    <n v="23.16"/>
    <n v="95.417999999999992"/>
    <n v="46.32"/>
    <n v="49.097999999999992"/>
    <n v="0.51455700182355524"/>
    <n v="2026"/>
    <x v="0"/>
    <n v="3"/>
    <s v="Mar"/>
  </r>
  <r>
    <n v="1290"/>
    <d v="2026-03-25T00:00:00"/>
    <n v="2026"/>
    <s v="Q1"/>
    <n v="3"/>
    <x v="2"/>
    <x v="1"/>
    <x v="1"/>
    <x v="0"/>
    <s v="Business"/>
    <x v="4"/>
    <s v="Recovery Roller"/>
    <n v="5"/>
    <n v="36.369999999999997"/>
    <n v="0.05"/>
    <n v="13.81"/>
    <n v="172.75749999999999"/>
    <n v="69.05"/>
    <n v="103.7075"/>
    <n v="0.60030678841729013"/>
    <n v="2026"/>
    <x v="0"/>
    <n v="3"/>
    <s v="Mar"/>
  </r>
  <r>
    <n v="1501"/>
    <d v="2026-03-25T00:00:00"/>
    <n v="2026"/>
    <s v="Q1"/>
    <n v="3"/>
    <x v="2"/>
    <x v="3"/>
    <x v="7"/>
    <x v="1"/>
    <s v="New"/>
    <x v="2"/>
    <s v="Insulated Bottle"/>
    <n v="3"/>
    <n v="36.43"/>
    <n v="0.1"/>
    <n v="13.23"/>
    <n v="98.36099999999999"/>
    <n v="39.69"/>
    <n v="58.670999999999992"/>
    <n v="0.59648641229755694"/>
    <n v="2026"/>
    <x v="0"/>
    <n v="3"/>
    <s v="Mar"/>
  </r>
  <r>
    <n v="1540"/>
    <d v="2026-03-25T00:00:00"/>
    <n v="2026"/>
    <s v="Q1"/>
    <n v="3"/>
    <x v="2"/>
    <x v="1"/>
    <x v="12"/>
    <x v="1"/>
    <s v="Business"/>
    <x v="0"/>
    <s v="Trail Bike Light"/>
    <n v="10"/>
    <n v="49.7"/>
    <n v="0.1"/>
    <n v="21.96"/>
    <n v="447.3"/>
    <n v="219.60000000000002"/>
    <n v="227.7"/>
    <n v="0.50905432595573441"/>
    <n v="2026"/>
    <x v="0"/>
    <n v="3"/>
    <s v="Mar"/>
  </r>
  <r>
    <n v="2541"/>
    <d v="2026-03-25T00:00:00"/>
    <n v="2026"/>
    <s v="Q1"/>
    <n v="3"/>
    <x v="2"/>
    <x v="1"/>
    <x v="12"/>
    <x v="0"/>
    <s v="Returning"/>
    <x v="2"/>
    <s v="Packing Cube Set"/>
    <n v="2"/>
    <n v="46.61"/>
    <n v="0"/>
    <n v="17.97"/>
    <n v="93.22"/>
    <n v="35.94"/>
    <n v="57.28"/>
    <n v="0.61446041621969538"/>
    <n v="2026"/>
    <x v="0"/>
    <n v="3"/>
    <s v="Mar"/>
  </r>
  <r>
    <n v="4264"/>
    <d v="2026-03-25T00:00:00"/>
    <n v="2026"/>
    <s v="Q1"/>
    <n v="3"/>
    <x v="2"/>
    <x v="2"/>
    <x v="5"/>
    <x v="0"/>
    <s v="New"/>
    <x v="2"/>
    <s v="Packing Cube Set"/>
    <n v="1"/>
    <n v="47.61"/>
    <n v="0"/>
    <n v="18.89"/>
    <n v="47.61"/>
    <n v="18.89"/>
    <n v="28.72"/>
    <n v="0.60323461457676952"/>
    <n v="2026"/>
    <x v="0"/>
    <n v="3"/>
    <s v="Mar"/>
  </r>
  <r>
    <n v="4311"/>
    <d v="2026-03-25T00:00:00"/>
    <n v="2026"/>
    <s v="Q1"/>
    <n v="3"/>
    <x v="2"/>
    <x v="2"/>
    <x v="2"/>
    <x v="0"/>
    <s v="New"/>
    <x v="0"/>
    <s v="Compact Repair Kit"/>
    <n v="2"/>
    <n v="40.880000000000003"/>
    <n v="0.05"/>
    <n v="16.39"/>
    <n v="77.671999999999997"/>
    <n v="32.78"/>
    <n v="44.891999999999996"/>
    <n v="0.57796889483983926"/>
    <n v="2026"/>
    <x v="0"/>
    <n v="3"/>
    <s v="Mar"/>
  </r>
  <r>
    <n v="4796"/>
    <d v="2026-03-25T00:00:00"/>
    <n v="2026"/>
    <s v="Q1"/>
    <n v="3"/>
    <x v="2"/>
    <x v="1"/>
    <x v="12"/>
    <x v="0"/>
    <s v="New"/>
    <x v="4"/>
    <s v="Resistance Band Set"/>
    <n v="2"/>
    <n v="39.409999999999997"/>
    <n v="0.15"/>
    <n v="14.91"/>
    <n v="66.996999999999986"/>
    <n v="29.82"/>
    <n v="37.176999999999985"/>
    <n v="0.55490544352732207"/>
    <n v="2026"/>
    <x v="0"/>
    <n v="3"/>
    <s v="Mar"/>
  </r>
  <r>
    <n v="89"/>
    <d v="2026-03-26T00:00:00"/>
    <n v="2026"/>
    <s v="Q1"/>
    <n v="3"/>
    <x v="2"/>
    <x v="2"/>
    <x v="10"/>
    <x v="0"/>
    <s v="Returning"/>
    <x v="0"/>
    <s v="Compact Repair Kit"/>
    <n v="1"/>
    <n v="40.82"/>
    <n v="0.05"/>
    <n v="16.940000000000001"/>
    <n v="38.778999999999996"/>
    <n v="16.940000000000001"/>
    <n v="21.838999999999995"/>
    <n v="0.56316563088269411"/>
    <n v="2026"/>
    <x v="0"/>
    <n v="3"/>
    <s v="Mar"/>
  </r>
  <r>
    <n v="487"/>
    <d v="2026-03-26T00:00:00"/>
    <n v="2026"/>
    <s v="Q1"/>
    <n v="3"/>
    <x v="2"/>
    <x v="3"/>
    <x v="8"/>
    <x v="2"/>
    <s v="Business"/>
    <x v="2"/>
    <s v="Insulated Bottle"/>
    <n v="3"/>
    <n v="36.979999999999997"/>
    <n v="0.1"/>
    <n v="13.65"/>
    <n v="99.846000000000004"/>
    <n v="40.950000000000003"/>
    <n v="58.896000000000001"/>
    <n v="0.58986839733189111"/>
    <n v="2026"/>
    <x v="0"/>
    <n v="3"/>
    <s v="Mar"/>
  </r>
  <r>
    <n v="1476"/>
    <d v="2026-03-26T00:00:00"/>
    <n v="2026"/>
    <s v="Q1"/>
    <n v="3"/>
    <x v="2"/>
    <x v="1"/>
    <x v="12"/>
    <x v="3"/>
    <s v="New"/>
    <x v="2"/>
    <s v="Insulated Bottle"/>
    <n v="1"/>
    <n v="35.700000000000003"/>
    <n v="0.05"/>
    <n v="13.91"/>
    <n v="33.914999999999999"/>
    <n v="13.91"/>
    <n v="20.004999999999999"/>
    <n v="0.58985699542975079"/>
    <n v="2026"/>
    <x v="0"/>
    <n v="3"/>
    <s v="Mar"/>
  </r>
  <r>
    <n v="2145"/>
    <d v="2026-03-26T00:00:00"/>
    <n v="2026"/>
    <s v="Q1"/>
    <n v="3"/>
    <x v="2"/>
    <x v="3"/>
    <x v="8"/>
    <x v="2"/>
    <s v="Returning"/>
    <x v="0"/>
    <s v="Compact Repair Kit"/>
    <n v="1"/>
    <n v="39.53"/>
    <n v="0.05"/>
    <n v="17.170000000000002"/>
    <n v="37.5535"/>
    <n v="17.170000000000002"/>
    <n v="20.383499999999998"/>
    <n v="0.54278562584046752"/>
    <n v="2026"/>
    <x v="0"/>
    <n v="3"/>
    <s v="Mar"/>
  </r>
  <r>
    <n v="2999"/>
    <d v="2026-03-26T00:00:00"/>
    <n v="2026"/>
    <s v="Q1"/>
    <n v="3"/>
    <x v="2"/>
    <x v="2"/>
    <x v="3"/>
    <x v="2"/>
    <s v="Returning"/>
    <x v="2"/>
    <s v="Insulated Bottle"/>
    <n v="2"/>
    <n v="35.75"/>
    <n v="0"/>
    <n v="13.28"/>
    <n v="71.5"/>
    <n v="26.56"/>
    <n v="44.94"/>
    <n v="0.62853146853146846"/>
    <n v="2026"/>
    <x v="0"/>
    <n v="3"/>
    <s v="Mar"/>
  </r>
  <r>
    <n v="4464"/>
    <d v="2026-03-26T00:00:00"/>
    <n v="2026"/>
    <s v="Q1"/>
    <n v="3"/>
    <x v="2"/>
    <x v="2"/>
    <x v="2"/>
    <x v="0"/>
    <s v="Business"/>
    <x v="4"/>
    <s v="Training Mat"/>
    <n v="2"/>
    <n v="50.17"/>
    <n v="0"/>
    <n v="22.37"/>
    <n v="100.34"/>
    <n v="44.74"/>
    <n v="55.6"/>
    <n v="0.55411600558102447"/>
    <n v="2026"/>
    <x v="0"/>
    <n v="3"/>
    <s v="Mar"/>
  </r>
  <r>
    <n v="4978"/>
    <d v="2026-03-26T00:00:00"/>
    <n v="2026"/>
    <s v="Q1"/>
    <n v="3"/>
    <x v="2"/>
    <x v="0"/>
    <x v="9"/>
    <x v="0"/>
    <s v="New"/>
    <x v="4"/>
    <s v="Resistance Band Set"/>
    <n v="5"/>
    <n v="41.32"/>
    <n v="0"/>
    <n v="15.09"/>
    <n v="206.6"/>
    <n v="75.45"/>
    <n v="131.14999999999998"/>
    <n v="0.63480154888673757"/>
    <n v="2026"/>
    <x v="0"/>
    <n v="3"/>
    <s v="Mar"/>
  </r>
  <r>
    <n v="130"/>
    <d v="2026-03-27T00:00:00"/>
    <n v="2026"/>
    <s v="Q1"/>
    <n v="3"/>
    <x v="2"/>
    <x v="3"/>
    <x v="7"/>
    <x v="3"/>
    <s v="New"/>
    <x v="1"/>
    <s v="Summit Backpack 45L"/>
    <n v="3"/>
    <n v="152.4"/>
    <n v="0.05"/>
    <n v="79.97"/>
    <n v="434.34000000000003"/>
    <n v="239.91"/>
    <n v="194.43000000000004"/>
    <n v="0.44764470230694853"/>
    <n v="2026"/>
    <x v="0"/>
    <n v="3"/>
    <s v="Mar"/>
  </r>
  <r>
    <n v="848"/>
    <d v="2026-03-27T00:00:00"/>
    <n v="2026"/>
    <s v="Q1"/>
    <n v="3"/>
    <x v="2"/>
    <x v="0"/>
    <x v="0"/>
    <x v="0"/>
    <s v="New"/>
    <x v="4"/>
    <s v="Recovery Roller"/>
    <n v="1"/>
    <n v="36.299999999999997"/>
    <n v="0"/>
    <n v="14.1"/>
    <n v="36.299999999999997"/>
    <n v="14.1"/>
    <n v="22.199999999999996"/>
    <n v="0.61157024793388426"/>
    <n v="2026"/>
    <x v="0"/>
    <n v="3"/>
    <s v="Mar"/>
  </r>
  <r>
    <n v="1359"/>
    <d v="2026-03-27T00:00:00"/>
    <n v="2026"/>
    <s v="Q1"/>
    <n v="3"/>
    <x v="2"/>
    <x v="2"/>
    <x v="5"/>
    <x v="0"/>
    <s v="Returning"/>
    <x v="2"/>
    <s v="Packing Cube Set"/>
    <n v="3"/>
    <n v="46.24"/>
    <n v="0.1"/>
    <n v="18.2"/>
    <n v="124.848"/>
    <n v="54.599999999999994"/>
    <n v="70.248000000000005"/>
    <n v="0.56266820453671673"/>
    <n v="2026"/>
    <x v="0"/>
    <n v="3"/>
    <s v="Mar"/>
  </r>
  <r>
    <n v="2379"/>
    <d v="2026-03-27T00:00:00"/>
    <n v="2026"/>
    <s v="Q1"/>
    <n v="3"/>
    <x v="2"/>
    <x v="0"/>
    <x v="0"/>
    <x v="2"/>
    <s v="Returning"/>
    <x v="2"/>
    <s v="Travel Backpack 35L"/>
    <n v="2"/>
    <n v="165.58"/>
    <n v="0"/>
    <n v="86.16"/>
    <n v="331.16"/>
    <n v="172.32"/>
    <n v="158.84000000000003"/>
    <n v="0.47964730039859893"/>
    <n v="2026"/>
    <x v="0"/>
    <n v="3"/>
    <s v="Mar"/>
  </r>
  <r>
    <n v="2987"/>
    <d v="2026-03-27T00:00:00"/>
    <n v="2026"/>
    <s v="Q1"/>
    <n v="3"/>
    <x v="2"/>
    <x v="0"/>
    <x v="9"/>
    <x v="0"/>
    <s v="Returning"/>
    <x v="3"/>
    <s v="Compact Sleeping Bag"/>
    <n v="4"/>
    <n v="121.49"/>
    <n v="0"/>
    <n v="62.01"/>
    <n v="485.96"/>
    <n v="248.04"/>
    <n v="237.92"/>
    <n v="0.4895876203802782"/>
    <n v="2026"/>
    <x v="0"/>
    <n v="3"/>
    <s v="Mar"/>
  </r>
  <r>
    <n v="3121"/>
    <d v="2026-03-27T00:00:00"/>
    <n v="2026"/>
    <s v="Q1"/>
    <n v="3"/>
    <x v="2"/>
    <x v="1"/>
    <x v="12"/>
    <x v="2"/>
    <s v="New"/>
    <x v="0"/>
    <s v="Commuter Helmet"/>
    <n v="5"/>
    <n v="81.84"/>
    <n v="0.1"/>
    <n v="42.7"/>
    <n v="368.28000000000003"/>
    <n v="213.5"/>
    <n v="154.78000000000003"/>
    <n v="0.42027804931030743"/>
    <n v="2026"/>
    <x v="0"/>
    <n v="3"/>
    <s v="Mar"/>
  </r>
  <r>
    <n v="4445"/>
    <d v="2026-03-27T00:00:00"/>
    <n v="2026"/>
    <s v="Q1"/>
    <n v="3"/>
    <x v="2"/>
    <x v="1"/>
    <x v="11"/>
    <x v="0"/>
    <s v="New"/>
    <x v="1"/>
    <s v="Summit Backpack 45L"/>
    <n v="1"/>
    <n v="151.47999999999999"/>
    <n v="0"/>
    <n v="79.41"/>
    <n v="151.47999999999999"/>
    <n v="79.41"/>
    <n v="72.069999999999993"/>
    <n v="0.47577237919197252"/>
    <n v="2026"/>
    <x v="0"/>
    <n v="3"/>
    <s v="Mar"/>
  </r>
  <r>
    <n v="441"/>
    <d v="2026-03-28T00:00:00"/>
    <n v="2026"/>
    <s v="Q1"/>
    <n v="3"/>
    <x v="2"/>
    <x v="0"/>
    <x v="15"/>
    <x v="2"/>
    <s v="New"/>
    <x v="4"/>
    <s v="Training Mat"/>
    <n v="1"/>
    <n v="51.02"/>
    <n v="0.05"/>
    <n v="21.94"/>
    <n v="48.469000000000001"/>
    <n v="21.94"/>
    <n v="26.529"/>
    <n v="0.54733953661102974"/>
    <n v="2026"/>
    <x v="0"/>
    <n v="3"/>
    <s v="Mar"/>
  </r>
  <r>
    <n v="4608"/>
    <d v="2026-03-28T00:00:00"/>
    <n v="2026"/>
    <s v="Q1"/>
    <n v="3"/>
    <x v="2"/>
    <x v="2"/>
    <x v="2"/>
    <x v="1"/>
    <s v="Business"/>
    <x v="0"/>
    <s v="Compact Repair Kit"/>
    <n v="8"/>
    <n v="40.86"/>
    <n v="0.1"/>
    <n v="16.34"/>
    <n v="294.19200000000001"/>
    <n v="130.72"/>
    <n v="163.47200000000001"/>
    <n v="0.55566432805786703"/>
    <n v="2026"/>
    <x v="0"/>
    <n v="3"/>
    <s v="Mar"/>
  </r>
  <r>
    <n v="4914"/>
    <d v="2026-03-28T00:00:00"/>
    <n v="2026"/>
    <s v="Q1"/>
    <n v="3"/>
    <x v="2"/>
    <x v="0"/>
    <x v="9"/>
    <x v="0"/>
    <s v="New"/>
    <x v="2"/>
    <s v="Travel Backpack 35L"/>
    <n v="5"/>
    <n v="163.33000000000001"/>
    <n v="0"/>
    <n v="87.05"/>
    <n v="816.65000000000009"/>
    <n v="435.25"/>
    <n v="381.40000000000009"/>
    <n v="0.46702993938651816"/>
    <n v="2026"/>
    <x v="0"/>
    <n v="3"/>
    <s v="Mar"/>
  </r>
  <r>
    <n v="860"/>
    <d v="2026-03-29T00:00:00"/>
    <n v="2026"/>
    <s v="Q1"/>
    <n v="3"/>
    <x v="2"/>
    <x v="1"/>
    <x v="14"/>
    <x v="3"/>
    <s v="New"/>
    <x v="1"/>
    <s v="Hiking Daypack 20L"/>
    <n v="1"/>
    <n v="90.27"/>
    <n v="0"/>
    <n v="46.38"/>
    <n v="90.27"/>
    <n v="46.38"/>
    <n v="43.889999999999993"/>
    <n v="0.48620804253904948"/>
    <n v="2026"/>
    <x v="0"/>
    <n v="3"/>
    <s v="Mar"/>
  </r>
  <r>
    <n v="920"/>
    <d v="2026-03-29T00:00:00"/>
    <n v="2026"/>
    <s v="Q1"/>
    <n v="3"/>
    <x v="2"/>
    <x v="0"/>
    <x v="9"/>
    <x v="1"/>
    <s v="Business"/>
    <x v="2"/>
    <s v="Carry-On Duffel"/>
    <n v="12"/>
    <n v="131.31"/>
    <n v="0.05"/>
    <n v="68.459999999999994"/>
    <n v="1496.934"/>
    <n v="821.52"/>
    <n v="675.41399999999999"/>
    <n v="0.45119824922140855"/>
    <n v="2026"/>
    <x v="0"/>
    <n v="3"/>
    <s v="Mar"/>
  </r>
  <r>
    <n v="1700"/>
    <d v="2026-03-29T00:00:00"/>
    <n v="2026"/>
    <s v="Q1"/>
    <n v="3"/>
    <x v="2"/>
    <x v="1"/>
    <x v="12"/>
    <x v="3"/>
    <s v="New"/>
    <x v="2"/>
    <s v="Travel Backpack 35L"/>
    <n v="1"/>
    <n v="167.27"/>
    <n v="0.05"/>
    <n v="88.19"/>
    <n v="158.90649999999999"/>
    <n v="88.19"/>
    <n v="70.716499999999996"/>
    <n v="0.44501955552478972"/>
    <n v="2026"/>
    <x v="0"/>
    <n v="3"/>
    <s v="Mar"/>
  </r>
  <r>
    <n v="1768"/>
    <d v="2026-03-29T00:00:00"/>
    <n v="2026"/>
    <s v="Q1"/>
    <n v="3"/>
    <x v="2"/>
    <x v="1"/>
    <x v="12"/>
    <x v="3"/>
    <s v="Returning"/>
    <x v="1"/>
    <s v="Trekking Poles"/>
    <n v="4"/>
    <n v="70.510000000000005"/>
    <n v="0"/>
    <n v="31.93"/>
    <n v="282.04000000000002"/>
    <n v="127.72"/>
    <n v="154.32000000000002"/>
    <n v="0.54715643171181394"/>
    <n v="2026"/>
    <x v="0"/>
    <n v="3"/>
    <s v="Mar"/>
  </r>
  <r>
    <n v="1876"/>
    <d v="2026-03-29T00:00:00"/>
    <n v="2026"/>
    <s v="Q1"/>
    <n v="3"/>
    <x v="2"/>
    <x v="1"/>
    <x v="6"/>
    <x v="1"/>
    <s v="New"/>
    <x v="0"/>
    <s v="Cycling Pack 12L"/>
    <n v="12"/>
    <n v="101.06"/>
    <n v="0.1"/>
    <n v="50.59"/>
    <n v="1091.4480000000001"/>
    <n v="607.08000000000004"/>
    <n v="484.36800000000005"/>
    <n v="0.4437847703234602"/>
    <n v="2026"/>
    <x v="0"/>
    <n v="3"/>
    <s v="Mar"/>
  </r>
  <r>
    <n v="2453"/>
    <d v="2026-03-29T00:00:00"/>
    <n v="2026"/>
    <s v="Q1"/>
    <n v="3"/>
    <x v="2"/>
    <x v="3"/>
    <x v="8"/>
    <x v="0"/>
    <s v="Business"/>
    <x v="0"/>
    <s v="Commuter Helmet"/>
    <n v="2"/>
    <n v="79.849999999999994"/>
    <n v="0.05"/>
    <n v="43.78"/>
    <n v="151.71499999999997"/>
    <n v="87.56"/>
    <n v="64.154999999999973"/>
    <n v="0.42286524074745402"/>
    <n v="2026"/>
    <x v="0"/>
    <n v="3"/>
    <s v="Mar"/>
  </r>
  <r>
    <n v="2676"/>
    <d v="2026-03-29T00:00:00"/>
    <n v="2026"/>
    <s v="Q1"/>
    <n v="3"/>
    <x v="2"/>
    <x v="2"/>
    <x v="5"/>
    <x v="2"/>
    <s v="New"/>
    <x v="3"/>
    <s v="Trail Tent 2P"/>
    <n v="4"/>
    <n v="191.99"/>
    <n v="0"/>
    <n v="104.44"/>
    <n v="767.96"/>
    <n v="417.76"/>
    <n v="350.20000000000005"/>
    <n v="0.45601333402781397"/>
    <n v="2026"/>
    <x v="0"/>
    <n v="3"/>
    <s v="Mar"/>
  </r>
  <r>
    <n v="2800"/>
    <d v="2026-03-29T00:00:00"/>
    <n v="2026"/>
    <s v="Q1"/>
    <n v="3"/>
    <x v="2"/>
    <x v="1"/>
    <x v="11"/>
    <x v="0"/>
    <s v="New"/>
    <x v="0"/>
    <s v="Trail Bike Light"/>
    <n v="1"/>
    <n v="49.81"/>
    <n v="0.05"/>
    <n v="23.12"/>
    <n v="47.319499999999998"/>
    <n v="23.12"/>
    <n v="24.199499999999997"/>
    <n v="0.51140650260463438"/>
    <n v="2026"/>
    <x v="0"/>
    <n v="3"/>
    <s v="Mar"/>
  </r>
  <r>
    <n v="2857"/>
    <d v="2026-03-29T00:00:00"/>
    <n v="2026"/>
    <s v="Q1"/>
    <n v="3"/>
    <x v="2"/>
    <x v="0"/>
    <x v="15"/>
    <x v="2"/>
    <s v="New"/>
    <x v="4"/>
    <s v="Resistance Band Set"/>
    <n v="1"/>
    <n v="40.39"/>
    <n v="0.1"/>
    <n v="14.97"/>
    <n v="36.350999999999999"/>
    <n v="14.97"/>
    <n v="21.381"/>
    <n v="0.58818189320788972"/>
    <n v="2026"/>
    <x v="0"/>
    <n v="3"/>
    <s v="Mar"/>
  </r>
  <r>
    <n v="3584"/>
    <d v="2026-03-29T00:00:00"/>
    <n v="2026"/>
    <s v="Q1"/>
    <n v="3"/>
    <x v="2"/>
    <x v="0"/>
    <x v="0"/>
    <x v="0"/>
    <s v="Returning"/>
    <x v="2"/>
    <s v="Insulated Bottle"/>
    <n v="1"/>
    <n v="35.700000000000003"/>
    <n v="0.05"/>
    <n v="13.85"/>
    <n v="33.914999999999999"/>
    <n v="13.85"/>
    <n v="20.064999999999998"/>
    <n v="0.59162612413386406"/>
    <n v="2026"/>
    <x v="0"/>
    <n v="3"/>
    <s v="Mar"/>
  </r>
  <r>
    <n v="3669"/>
    <d v="2026-03-29T00:00:00"/>
    <n v="2026"/>
    <s v="Q1"/>
    <n v="3"/>
    <x v="2"/>
    <x v="2"/>
    <x v="10"/>
    <x v="3"/>
    <s v="Returning"/>
    <x v="3"/>
    <s v="Portable Camp Stove"/>
    <n v="1"/>
    <n v="80.09"/>
    <n v="0"/>
    <n v="40.61"/>
    <n v="80.09"/>
    <n v="40.61"/>
    <n v="39.480000000000004"/>
    <n v="0.49294543638406796"/>
    <n v="2026"/>
    <x v="0"/>
    <n v="3"/>
    <s v="Mar"/>
  </r>
  <r>
    <n v="4787"/>
    <d v="2026-03-29T00:00:00"/>
    <n v="2026"/>
    <s v="Q1"/>
    <n v="3"/>
    <x v="2"/>
    <x v="3"/>
    <x v="13"/>
    <x v="3"/>
    <s v="New"/>
    <x v="1"/>
    <s v="Trail Boots"/>
    <n v="1"/>
    <n v="142.87"/>
    <n v="0.1"/>
    <n v="77.33"/>
    <n v="128.583"/>
    <n v="77.33"/>
    <n v="51.253"/>
    <n v="0.39859857057309289"/>
    <n v="2026"/>
    <x v="0"/>
    <n v="3"/>
    <s v="Mar"/>
  </r>
  <r>
    <n v="769"/>
    <d v="2026-03-30T00:00:00"/>
    <n v="2026"/>
    <s v="Q1"/>
    <n v="3"/>
    <x v="2"/>
    <x v="3"/>
    <x v="8"/>
    <x v="0"/>
    <s v="Returning"/>
    <x v="4"/>
    <s v="Resistance Band Set"/>
    <n v="1"/>
    <n v="40.53"/>
    <n v="0"/>
    <n v="14.32"/>
    <n v="40.53"/>
    <n v="14.32"/>
    <n v="26.21"/>
    <n v="0.64668147051566738"/>
    <n v="2026"/>
    <x v="0"/>
    <n v="3"/>
    <s v="Mar"/>
  </r>
  <r>
    <n v="1184"/>
    <d v="2026-03-30T00:00:00"/>
    <n v="2026"/>
    <s v="Q1"/>
    <n v="3"/>
    <x v="2"/>
    <x v="3"/>
    <x v="8"/>
    <x v="0"/>
    <s v="Returning"/>
    <x v="0"/>
    <s v="Trail Bike Light"/>
    <n v="1"/>
    <n v="49.46"/>
    <n v="0"/>
    <n v="23.04"/>
    <n v="49.46"/>
    <n v="23.04"/>
    <n v="26.42"/>
    <n v="0.53416902547513145"/>
    <n v="2026"/>
    <x v="0"/>
    <n v="3"/>
    <s v="Mar"/>
  </r>
  <r>
    <n v="1498"/>
    <d v="2026-03-30T00:00:00"/>
    <n v="2026"/>
    <s v="Q1"/>
    <n v="3"/>
    <x v="2"/>
    <x v="1"/>
    <x v="14"/>
    <x v="3"/>
    <s v="Business"/>
    <x v="1"/>
    <s v="Trail Boots"/>
    <n v="3"/>
    <n v="142.46"/>
    <n v="0"/>
    <n v="79.650000000000006"/>
    <n v="427.38"/>
    <n v="238.95000000000002"/>
    <n v="188.42999999999998"/>
    <n v="0.44089569001825069"/>
    <n v="2026"/>
    <x v="0"/>
    <n v="3"/>
    <s v="Mar"/>
  </r>
  <r>
    <n v="2054"/>
    <d v="2026-03-30T00:00:00"/>
    <n v="2026"/>
    <s v="Q1"/>
    <n v="3"/>
    <x v="2"/>
    <x v="3"/>
    <x v="13"/>
    <x v="1"/>
    <s v="Business"/>
    <x v="1"/>
    <s v="Trail Boots"/>
    <n v="6"/>
    <n v="142.18"/>
    <n v="0.05"/>
    <n v="80.94"/>
    <n v="810.42600000000004"/>
    <n v="485.64"/>
    <n v="324.78600000000006"/>
    <n v="0.40075960050640036"/>
    <n v="2026"/>
    <x v="0"/>
    <n v="3"/>
    <s v="Mar"/>
  </r>
  <r>
    <n v="2294"/>
    <d v="2026-03-30T00:00:00"/>
    <n v="2026"/>
    <s v="Q1"/>
    <n v="3"/>
    <x v="2"/>
    <x v="1"/>
    <x v="14"/>
    <x v="0"/>
    <s v="New"/>
    <x v="4"/>
    <s v="Resistance Band Set"/>
    <n v="2"/>
    <n v="41.04"/>
    <n v="0"/>
    <n v="15.03"/>
    <n v="82.08"/>
    <n v="30.06"/>
    <n v="52.019999999999996"/>
    <n v="0.63377192982456132"/>
    <n v="2026"/>
    <x v="0"/>
    <n v="3"/>
    <s v="Mar"/>
  </r>
  <r>
    <n v="2892"/>
    <d v="2026-03-30T00:00:00"/>
    <n v="2026"/>
    <s v="Q1"/>
    <n v="3"/>
    <x v="2"/>
    <x v="1"/>
    <x v="12"/>
    <x v="0"/>
    <s v="Returning"/>
    <x v="1"/>
    <s v="Trail Boots"/>
    <n v="2"/>
    <n v="145.06"/>
    <n v="0.15"/>
    <n v="77.08"/>
    <n v="246.602"/>
    <n v="154.16"/>
    <n v="92.442000000000007"/>
    <n v="0.37486313979610875"/>
    <n v="2026"/>
    <x v="0"/>
    <n v="3"/>
    <s v="Mar"/>
  </r>
  <r>
    <n v="3145"/>
    <d v="2026-03-30T00:00:00"/>
    <n v="2026"/>
    <s v="Q1"/>
    <n v="3"/>
    <x v="2"/>
    <x v="1"/>
    <x v="11"/>
    <x v="0"/>
    <s v="Returning"/>
    <x v="2"/>
    <s v="Carry-On Duffel"/>
    <n v="1"/>
    <n v="130.72999999999999"/>
    <n v="0"/>
    <n v="66.17"/>
    <n v="130.72999999999999"/>
    <n v="66.17"/>
    <n v="64.559999999999988"/>
    <n v="0.4938422703281572"/>
    <n v="2026"/>
    <x v="0"/>
    <n v="3"/>
    <s v="Mar"/>
  </r>
  <r>
    <n v="3925"/>
    <d v="2026-03-30T00:00:00"/>
    <n v="2026"/>
    <s v="Q1"/>
    <n v="3"/>
    <x v="2"/>
    <x v="3"/>
    <x v="13"/>
    <x v="0"/>
    <s v="Business"/>
    <x v="4"/>
    <s v="Recovery Roller"/>
    <n v="2"/>
    <n v="36.630000000000003"/>
    <n v="0"/>
    <n v="14.31"/>
    <n v="73.260000000000005"/>
    <n v="28.62"/>
    <n v="44.64"/>
    <n v="0.60933660933660927"/>
    <n v="2026"/>
    <x v="0"/>
    <n v="3"/>
    <s v="Mar"/>
  </r>
  <r>
    <n v="2722"/>
    <d v="2026-03-31T00:00:00"/>
    <n v="2026"/>
    <s v="Q1"/>
    <n v="3"/>
    <x v="2"/>
    <x v="3"/>
    <x v="13"/>
    <x v="3"/>
    <s v="New"/>
    <x v="0"/>
    <s v="Trail Bike Light"/>
    <n v="1"/>
    <n v="50.99"/>
    <n v="0.1"/>
    <n v="21.86"/>
    <n v="45.891000000000005"/>
    <n v="21.86"/>
    <n v="24.031000000000006"/>
    <n v="0.52365387548756848"/>
    <n v="2026"/>
    <x v="0"/>
    <n v="3"/>
    <s v="Mar"/>
  </r>
  <r>
    <n v="2767"/>
    <d v="2026-03-31T00:00:00"/>
    <n v="2026"/>
    <s v="Q1"/>
    <n v="3"/>
    <x v="2"/>
    <x v="1"/>
    <x v="6"/>
    <x v="0"/>
    <s v="Returning"/>
    <x v="2"/>
    <s v="Carry-On Duffel"/>
    <n v="4"/>
    <n v="134.18"/>
    <n v="0"/>
    <n v="66.430000000000007"/>
    <n v="536.72"/>
    <n v="265.72000000000003"/>
    <n v="271"/>
    <n v="0.5049187658369354"/>
    <n v="2026"/>
    <x v="0"/>
    <n v="3"/>
    <s v="Mar"/>
  </r>
  <r>
    <n v="3794"/>
    <d v="2026-03-31T00:00:00"/>
    <n v="2026"/>
    <s v="Q1"/>
    <n v="3"/>
    <x v="2"/>
    <x v="1"/>
    <x v="12"/>
    <x v="2"/>
    <s v="Business"/>
    <x v="4"/>
    <s v="Training Mat"/>
    <n v="2"/>
    <n v="50.86"/>
    <n v="0.1"/>
    <n v="21.76"/>
    <n v="91.548000000000002"/>
    <n v="43.52"/>
    <n v="48.027999999999999"/>
    <n v="0.52462096386595003"/>
    <n v="2026"/>
    <x v="0"/>
    <n v="3"/>
    <s v="Mar"/>
  </r>
  <r>
    <n v="3880"/>
    <d v="2026-03-31T00:00:00"/>
    <n v="2026"/>
    <s v="Q1"/>
    <n v="3"/>
    <x v="2"/>
    <x v="1"/>
    <x v="12"/>
    <x v="1"/>
    <s v="Business"/>
    <x v="3"/>
    <s v="Compact Sleeping Bag"/>
    <n v="12"/>
    <n v="124.86"/>
    <n v="0.1"/>
    <n v="60.82"/>
    <n v="1348.4880000000001"/>
    <n v="729.84"/>
    <n v="618.64800000000002"/>
    <n v="0.45877160197198641"/>
    <n v="2026"/>
    <x v="0"/>
    <n v="3"/>
    <s v="Mar"/>
  </r>
  <r>
    <n v="422"/>
    <d v="2026-04-01T00:00:00"/>
    <n v="2026"/>
    <s v="Q2"/>
    <n v="4"/>
    <x v="3"/>
    <x v="3"/>
    <x v="4"/>
    <x v="0"/>
    <s v="Business"/>
    <x v="0"/>
    <s v="Commuter Helmet"/>
    <n v="1"/>
    <n v="81.760000000000005"/>
    <n v="0.1"/>
    <n v="42.78"/>
    <n v="73.584000000000003"/>
    <n v="42.78"/>
    <n v="30.804000000000002"/>
    <n v="0.4186236138290933"/>
    <n v="2026"/>
    <x v="1"/>
    <n v="4"/>
    <s v="Apr"/>
  </r>
  <r>
    <n v="495"/>
    <d v="2026-04-01T00:00:00"/>
    <n v="2026"/>
    <s v="Q2"/>
    <n v="4"/>
    <x v="3"/>
    <x v="1"/>
    <x v="14"/>
    <x v="2"/>
    <s v="Business"/>
    <x v="2"/>
    <s v="Carry-On Duffel"/>
    <n v="1"/>
    <n v="134.65"/>
    <n v="0"/>
    <n v="68.19"/>
    <n v="134.65"/>
    <n v="68.19"/>
    <n v="66.460000000000008"/>
    <n v="0.49357593761604163"/>
    <n v="2026"/>
    <x v="1"/>
    <n v="4"/>
    <s v="Apr"/>
  </r>
  <r>
    <n v="1517"/>
    <d v="2026-04-01T00:00:00"/>
    <n v="2026"/>
    <s v="Q2"/>
    <n v="4"/>
    <x v="3"/>
    <x v="2"/>
    <x v="16"/>
    <x v="0"/>
    <s v="Business"/>
    <x v="0"/>
    <s v="Compact Repair Kit"/>
    <n v="1"/>
    <n v="41.21"/>
    <n v="0"/>
    <n v="16.34"/>
    <n v="41.21"/>
    <n v="16.34"/>
    <n v="24.87"/>
    <n v="0.60349429750060668"/>
    <n v="2026"/>
    <x v="1"/>
    <n v="4"/>
    <s v="Apr"/>
  </r>
  <r>
    <n v="2391"/>
    <d v="2026-04-01T00:00:00"/>
    <n v="2026"/>
    <s v="Q2"/>
    <n v="4"/>
    <x v="3"/>
    <x v="1"/>
    <x v="12"/>
    <x v="0"/>
    <s v="Returning"/>
    <x v="4"/>
    <s v="Resistance Band Set"/>
    <n v="2"/>
    <n v="40.590000000000003"/>
    <n v="0"/>
    <n v="15.01"/>
    <n v="81.180000000000007"/>
    <n v="30.02"/>
    <n v="51.160000000000011"/>
    <n v="0.63020448386302053"/>
    <n v="2026"/>
    <x v="1"/>
    <n v="4"/>
    <s v="Apr"/>
  </r>
  <r>
    <n v="3809"/>
    <d v="2026-04-01T00:00:00"/>
    <n v="2026"/>
    <s v="Q2"/>
    <n v="4"/>
    <x v="3"/>
    <x v="0"/>
    <x v="15"/>
    <x v="0"/>
    <s v="New"/>
    <x v="3"/>
    <s v="Compact Sleeping Bag"/>
    <n v="3"/>
    <n v="124.08"/>
    <n v="0.05"/>
    <n v="62.41"/>
    <n v="353.62799999999999"/>
    <n v="187.23"/>
    <n v="166.398"/>
    <n v="0.47054531880959655"/>
    <n v="2026"/>
    <x v="1"/>
    <n v="4"/>
    <s v="Apr"/>
  </r>
  <r>
    <n v="3958"/>
    <d v="2026-04-01T00:00:00"/>
    <n v="2026"/>
    <s v="Q2"/>
    <n v="4"/>
    <x v="3"/>
    <x v="1"/>
    <x v="1"/>
    <x v="0"/>
    <s v="Returning"/>
    <x v="3"/>
    <s v="Compact Sleeping Bag"/>
    <n v="2"/>
    <n v="125.35"/>
    <n v="0.15"/>
    <n v="60.73"/>
    <n v="213.095"/>
    <n v="121.46"/>
    <n v="91.635000000000005"/>
    <n v="0.43001947488209485"/>
    <n v="2026"/>
    <x v="1"/>
    <n v="4"/>
    <s v="Apr"/>
  </r>
  <r>
    <n v="4418"/>
    <d v="2026-04-01T00:00:00"/>
    <n v="2026"/>
    <s v="Q2"/>
    <n v="4"/>
    <x v="3"/>
    <x v="1"/>
    <x v="14"/>
    <x v="3"/>
    <s v="New"/>
    <x v="4"/>
    <s v="Recovery Roller"/>
    <n v="3"/>
    <n v="36.090000000000003"/>
    <n v="0"/>
    <n v="14.03"/>
    <n v="108.27000000000001"/>
    <n v="42.089999999999996"/>
    <n v="66.180000000000007"/>
    <n v="0.61124965364366857"/>
    <n v="2026"/>
    <x v="1"/>
    <n v="4"/>
    <s v="Apr"/>
  </r>
  <r>
    <n v="4693"/>
    <d v="2026-04-01T00:00:00"/>
    <n v="2026"/>
    <s v="Q2"/>
    <n v="4"/>
    <x v="3"/>
    <x v="1"/>
    <x v="12"/>
    <x v="1"/>
    <s v="Business"/>
    <x v="1"/>
    <s v="Hiking Daypack 20L"/>
    <n v="15"/>
    <n v="94.33"/>
    <n v="0.1"/>
    <n v="44.38"/>
    <n v="1273.4550000000002"/>
    <n v="665.7"/>
    <n v="607.75500000000011"/>
    <n v="0.47724890161018652"/>
    <n v="2026"/>
    <x v="1"/>
    <n v="4"/>
    <s v="Apr"/>
  </r>
  <r>
    <n v="193"/>
    <d v="2026-04-02T00:00:00"/>
    <n v="2026"/>
    <s v="Q2"/>
    <n v="4"/>
    <x v="3"/>
    <x v="3"/>
    <x v="4"/>
    <x v="2"/>
    <s v="Returning"/>
    <x v="2"/>
    <s v="Insulated Bottle"/>
    <n v="1"/>
    <n v="35.6"/>
    <n v="0.1"/>
    <n v="13.39"/>
    <n v="32.04"/>
    <n v="13.39"/>
    <n v="18.649999999999999"/>
    <n v="0.58208489388264661"/>
    <n v="2026"/>
    <x v="1"/>
    <n v="4"/>
    <s v="Apr"/>
  </r>
  <r>
    <n v="2246"/>
    <d v="2026-04-02T00:00:00"/>
    <n v="2026"/>
    <s v="Q2"/>
    <n v="4"/>
    <x v="3"/>
    <x v="1"/>
    <x v="12"/>
    <x v="3"/>
    <s v="Returning"/>
    <x v="0"/>
    <s v="Trail Bike Light"/>
    <n v="1"/>
    <n v="50.17"/>
    <n v="0"/>
    <n v="21.95"/>
    <n v="50.17"/>
    <n v="21.95"/>
    <n v="28.220000000000002"/>
    <n v="0.56248754235598963"/>
    <n v="2026"/>
    <x v="1"/>
    <n v="4"/>
    <s v="Apr"/>
  </r>
  <r>
    <n v="2556"/>
    <d v="2026-04-02T00:00:00"/>
    <n v="2026"/>
    <s v="Q2"/>
    <n v="4"/>
    <x v="3"/>
    <x v="3"/>
    <x v="8"/>
    <x v="0"/>
    <s v="Returning"/>
    <x v="1"/>
    <s v="Trekking Poles"/>
    <n v="2"/>
    <n v="72.900000000000006"/>
    <n v="0"/>
    <n v="31.52"/>
    <n v="145.80000000000001"/>
    <n v="63.04"/>
    <n v="82.760000000000019"/>
    <n v="0.5676268861454048"/>
    <n v="2026"/>
    <x v="1"/>
    <n v="4"/>
    <s v="Apr"/>
  </r>
  <r>
    <n v="169"/>
    <d v="2026-04-03T00:00:00"/>
    <n v="2026"/>
    <s v="Q2"/>
    <n v="4"/>
    <x v="3"/>
    <x v="2"/>
    <x v="16"/>
    <x v="0"/>
    <s v="New"/>
    <x v="1"/>
    <s v="Hiking Daypack 20L"/>
    <n v="2"/>
    <n v="93.48"/>
    <n v="0"/>
    <n v="45.15"/>
    <n v="186.96"/>
    <n v="90.3"/>
    <n v="96.660000000000011"/>
    <n v="0.51700898587933253"/>
    <n v="2026"/>
    <x v="1"/>
    <n v="4"/>
    <s v="Apr"/>
  </r>
  <r>
    <n v="877"/>
    <d v="2026-04-03T00:00:00"/>
    <n v="2026"/>
    <s v="Q2"/>
    <n v="4"/>
    <x v="3"/>
    <x v="1"/>
    <x v="12"/>
    <x v="0"/>
    <s v="New"/>
    <x v="3"/>
    <s v="Compact Sleeping Bag"/>
    <n v="1"/>
    <n v="123.63"/>
    <n v="0"/>
    <n v="58.88"/>
    <n v="123.63"/>
    <n v="58.88"/>
    <n v="64.75"/>
    <n v="0.52374019250990866"/>
    <n v="2026"/>
    <x v="1"/>
    <n v="4"/>
    <s v="Apr"/>
  </r>
  <r>
    <n v="2023"/>
    <d v="2026-04-03T00:00:00"/>
    <n v="2026"/>
    <s v="Q2"/>
    <n v="4"/>
    <x v="3"/>
    <x v="1"/>
    <x v="12"/>
    <x v="0"/>
    <s v="New"/>
    <x v="2"/>
    <s v="Travel Backpack 35L"/>
    <n v="3"/>
    <n v="168.37"/>
    <n v="0"/>
    <n v="87.15"/>
    <n v="505.11"/>
    <n v="261.45000000000005"/>
    <n v="243.65999999999997"/>
    <n v="0.4823899744610084"/>
    <n v="2026"/>
    <x v="1"/>
    <n v="4"/>
    <s v="Apr"/>
  </r>
  <r>
    <n v="2548"/>
    <d v="2026-04-03T00:00:00"/>
    <n v="2026"/>
    <s v="Q2"/>
    <n v="4"/>
    <x v="3"/>
    <x v="0"/>
    <x v="9"/>
    <x v="3"/>
    <s v="New"/>
    <x v="0"/>
    <s v="Trail Bike Light"/>
    <n v="4"/>
    <n v="51.68"/>
    <n v="0.05"/>
    <n v="23.09"/>
    <n v="196.38399999999999"/>
    <n v="92.36"/>
    <n v="104.02399999999999"/>
    <n v="0.52969692031937421"/>
    <n v="2026"/>
    <x v="1"/>
    <n v="4"/>
    <s v="Apr"/>
  </r>
  <r>
    <n v="2602"/>
    <d v="2026-04-03T00:00:00"/>
    <n v="2026"/>
    <s v="Q2"/>
    <n v="4"/>
    <x v="3"/>
    <x v="1"/>
    <x v="12"/>
    <x v="3"/>
    <s v="New"/>
    <x v="0"/>
    <s v="Compact Repair Kit"/>
    <n v="1"/>
    <n v="40.159999999999997"/>
    <n v="0"/>
    <n v="16.77"/>
    <n v="40.159999999999997"/>
    <n v="16.77"/>
    <n v="23.389999999999997"/>
    <n v="0.58242031872509958"/>
    <n v="2026"/>
    <x v="1"/>
    <n v="4"/>
    <s v="Apr"/>
  </r>
  <r>
    <n v="3229"/>
    <d v="2026-04-03T00:00:00"/>
    <n v="2026"/>
    <s v="Q2"/>
    <n v="4"/>
    <x v="3"/>
    <x v="3"/>
    <x v="13"/>
    <x v="2"/>
    <s v="Returning"/>
    <x v="2"/>
    <s v="Insulated Bottle"/>
    <n v="3"/>
    <n v="36.17"/>
    <n v="0.1"/>
    <n v="13.65"/>
    <n v="97.659000000000006"/>
    <n v="40.950000000000003"/>
    <n v="56.709000000000003"/>
    <n v="0.58068380794396834"/>
    <n v="2026"/>
    <x v="1"/>
    <n v="4"/>
    <s v="Apr"/>
  </r>
  <r>
    <n v="3261"/>
    <d v="2026-04-03T00:00:00"/>
    <n v="2026"/>
    <s v="Q2"/>
    <n v="4"/>
    <x v="3"/>
    <x v="2"/>
    <x v="10"/>
    <x v="0"/>
    <s v="New"/>
    <x v="2"/>
    <s v="Carry-On Duffel"/>
    <n v="4"/>
    <n v="130.55000000000001"/>
    <n v="0"/>
    <n v="67.66"/>
    <n v="522.20000000000005"/>
    <n v="270.64"/>
    <n v="251.56000000000006"/>
    <n v="0.48173113749521262"/>
    <n v="2026"/>
    <x v="1"/>
    <n v="4"/>
    <s v="Apr"/>
  </r>
  <r>
    <n v="3621"/>
    <d v="2026-04-03T00:00:00"/>
    <n v="2026"/>
    <s v="Q2"/>
    <n v="4"/>
    <x v="3"/>
    <x v="3"/>
    <x v="8"/>
    <x v="0"/>
    <s v="New"/>
    <x v="0"/>
    <s v="Cycling Pack 12L"/>
    <n v="2"/>
    <n v="102.63"/>
    <n v="0"/>
    <n v="50.19"/>
    <n v="205.26"/>
    <n v="100.38"/>
    <n v="104.88"/>
    <n v="0.51096170710318622"/>
    <n v="2026"/>
    <x v="1"/>
    <n v="4"/>
    <s v="Apr"/>
  </r>
  <r>
    <n v="4681"/>
    <d v="2026-04-03T00:00:00"/>
    <n v="2026"/>
    <s v="Q2"/>
    <n v="4"/>
    <x v="3"/>
    <x v="3"/>
    <x v="13"/>
    <x v="3"/>
    <s v="Returning"/>
    <x v="0"/>
    <s v="Commuter Helmet"/>
    <n v="6"/>
    <n v="81.239999999999995"/>
    <n v="0"/>
    <n v="43.28"/>
    <n v="487.43999999999994"/>
    <n v="259.68"/>
    <n v="227.75999999999993"/>
    <n v="0.46725750861644505"/>
    <n v="2026"/>
    <x v="1"/>
    <n v="4"/>
    <s v="Apr"/>
  </r>
  <r>
    <n v="4954"/>
    <d v="2026-04-03T00:00:00"/>
    <n v="2026"/>
    <s v="Q2"/>
    <n v="4"/>
    <x v="3"/>
    <x v="3"/>
    <x v="8"/>
    <x v="0"/>
    <s v="New"/>
    <x v="1"/>
    <s v="Trekking Poles"/>
    <n v="3"/>
    <n v="72.11"/>
    <n v="0.05"/>
    <n v="31.63"/>
    <n v="205.51349999999996"/>
    <n v="94.89"/>
    <n v="110.62349999999996"/>
    <n v="0.5382785072513484"/>
    <n v="2026"/>
    <x v="1"/>
    <n v="4"/>
    <s v="Apr"/>
  </r>
  <r>
    <n v="1153"/>
    <d v="2026-04-04T00:00:00"/>
    <n v="2026"/>
    <s v="Q2"/>
    <n v="4"/>
    <x v="3"/>
    <x v="2"/>
    <x v="16"/>
    <x v="2"/>
    <s v="New"/>
    <x v="1"/>
    <s v="Hiking Daypack 20L"/>
    <n v="4"/>
    <n v="90.15"/>
    <n v="0"/>
    <n v="44.9"/>
    <n v="360.6"/>
    <n v="179.6"/>
    <n v="181.00000000000003"/>
    <n v="0.50194120909595119"/>
    <n v="2026"/>
    <x v="1"/>
    <n v="4"/>
    <s v="Apr"/>
  </r>
  <r>
    <n v="1383"/>
    <d v="2026-04-04T00:00:00"/>
    <n v="2026"/>
    <s v="Q2"/>
    <n v="4"/>
    <x v="3"/>
    <x v="3"/>
    <x v="4"/>
    <x v="2"/>
    <s v="Returning"/>
    <x v="0"/>
    <s v="Trail Bike Light"/>
    <n v="1"/>
    <n v="50.7"/>
    <n v="0.05"/>
    <n v="21.85"/>
    <n v="48.164999999999999"/>
    <n v="21.85"/>
    <n v="26.314999999999998"/>
    <n v="0.54635108481262329"/>
    <n v="2026"/>
    <x v="1"/>
    <n v="4"/>
    <s v="Apr"/>
  </r>
  <r>
    <n v="2583"/>
    <d v="2026-04-04T00:00:00"/>
    <n v="2026"/>
    <s v="Q2"/>
    <n v="4"/>
    <x v="3"/>
    <x v="0"/>
    <x v="0"/>
    <x v="0"/>
    <s v="Returning"/>
    <x v="4"/>
    <s v="Resistance Band Set"/>
    <n v="1"/>
    <n v="41.13"/>
    <n v="0"/>
    <n v="15.04"/>
    <n v="41.13"/>
    <n v="15.04"/>
    <n v="26.090000000000003"/>
    <n v="0.63433017262338931"/>
    <n v="2026"/>
    <x v="1"/>
    <n v="4"/>
    <s v="Apr"/>
  </r>
  <r>
    <n v="4074"/>
    <d v="2026-04-04T00:00:00"/>
    <n v="2026"/>
    <s v="Q2"/>
    <n v="4"/>
    <x v="3"/>
    <x v="1"/>
    <x v="1"/>
    <x v="2"/>
    <s v="Returning"/>
    <x v="3"/>
    <s v="Compact Sleeping Bag"/>
    <n v="1"/>
    <n v="121.66"/>
    <n v="0"/>
    <n v="61.37"/>
    <n v="121.66"/>
    <n v="61.37"/>
    <n v="60.29"/>
    <n v="0.49556140062469178"/>
    <n v="2026"/>
    <x v="1"/>
    <n v="4"/>
    <s v="Apr"/>
  </r>
  <r>
    <n v="4301"/>
    <d v="2026-04-04T00:00:00"/>
    <n v="2026"/>
    <s v="Q2"/>
    <n v="4"/>
    <x v="3"/>
    <x v="2"/>
    <x v="16"/>
    <x v="2"/>
    <s v="New"/>
    <x v="4"/>
    <s v="Weighted Vest"/>
    <n v="1"/>
    <n v="122.77"/>
    <n v="0.1"/>
    <n v="70.59"/>
    <n v="110.49299999999999"/>
    <n v="70.59"/>
    <n v="39.902999999999992"/>
    <n v="0.36113599956558329"/>
    <n v="2026"/>
    <x v="1"/>
    <n v="4"/>
    <s v="Apr"/>
  </r>
  <r>
    <n v="4692"/>
    <d v="2026-04-04T00:00:00"/>
    <n v="2026"/>
    <s v="Q2"/>
    <n v="4"/>
    <x v="3"/>
    <x v="3"/>
    <x v="13"/>
    <x v="0"/>
    <s v="Returning"/>
    <x v="0"/>
    <s v="Trail Bike Light"/>
    <n v="1"/>
    <n v="49.96"/>
    <n v="0"/>
    <n v="22.13"/>
    <n v="49.96"/>
    <n v="22.13"/>
    <n v="27.830000000000002"/>
    <n v="0.55704563650920735"/>
    <n v="2026"/>
    <x v="1"/>
    <n v="4"/>
    <s v="Apr"/>
  </r>
  <r>
    <n v="1951"/>
    <d v="2026-04-05T00:00:00"/>
    <n v="2026"/>
    <s v="Q2"/>
    <n v="4"/>
    <x v="3"/>
    <x v="3"/>
    <x v="8"/>
    <x v="3"/>
    <s v="Returning"/>
    <x v="1"/>
    <s v="Summit Backpack 45L"/>
    <n v="2"/>
    <n v="155.13"/>
    <n v="0.15"/>
    <n v="80.959999999999994"/>
    <n v="263.721"/>
    <n v="161.91999999999999"/>
    <n v="101.80100000000002"/>
    <n v="0.38601779911345707"/>
    <n v="2026"/>
    <x v="1"/>
    <n v="4"/>
    <s v="Apr"/>
  </r>
  <r>
    <n v="2111"/>
    <d v="2026-04-05T00:00:00"/>
    <n v="2026"/>
    <s v="Q2"/>
    <n v="4"/>
    <x v="3"/>
    <x v="3"/>
    <x v="13"/>
    <x v="0"/>
    <s v="New"/>
    <x v="1"/>
    <s v="Trekking Poles"/>
    <n v="3"/>
    <n v="69.83"/>
    <n v="0.05"/>
    <n v="31.53"/>
    <n v="199.0155"/>
    <n v="94.59"/>
    <n v="104.4255"/>
    <n v="0.52471038687941396"/>
    <n v="2026"/>
    <x v="1"/>
    <n v="4"/>
    <s v="Apr"/>
  </r>
  <r>
    <n v="2933"/>
    <d v="2026-04-05T00:00:00"/>
    <n v="2026"/>
    <s v="Q2"/>
    <n v="4"/>
    <x v="3"/>
    <x v="1"/>
    <x v="6"/>
    <x v="2"/>
    <s v="Returning"/>
    <x v="2"/>
    <s v="Insulated Bottle"/>
    <n v="1"/>
    <n v="35.4"/>
    <n v="0"/>
    <n v="13.37"/>
    <n v="35.4"/>
    <n v="13.37"/>
    <n v="22.03"/>
    <n v="0.62231638418079105"/>
    <n v="2026"/>
    <x v="1"/>
    <n v="4"/>
    <s v="Apr"/>
  </r>
  <r>
    <n v="3263"/>
    <d v="2026-04-05T00:00:00"/>
    <n v="2026"/>
    <s v="Q2"/>
    <n v="4"/>
    <x v="3"/>
    <x v="3"/>
    <x v="7"/>
    <x v="0"/>
    <s v="New"/>
    <x v="4"/>
    <s v="Training Mat"/>
    <n v="1"/>
    <n v="51.75"/>
    <n v="0.1"/>
    <n v="22.1"/>
    <n v="46.575000000000003"/>
    <n v="22.1"/>
    <n v="24.475000000000001"/>
    <n v="0.52549651100375738"/>
    <n v="2026"/>
    <x v="1"/>
    <n v="4"/>
    <s v="Apr"/>
  </r>
  <r>
    <n v="4764"/>
    <d v="2026-04-05T00:00:00"/>
    <n v="2026"/>
    <s v="Q2"/>
    <n v="4"/>
    <x v="3"/>
    <x v="3"/>
    <x v="13"/>
    <x v="3"/>
    <s v="New"/>
    <x v="0"/>
    <s v="Compact Repair Kit"/>
    <n v="6"/>
    <n v="39.6"/>
    <n v="0.15"/>
    <n v="17.010000000000002"/>
    <n v="201.96"/>
    <n v="102.06"/>
    <n v="99.9"/>
    <n v="0.49465240641711233"/>
    <n v="2026"/>
    <x v="1"/>
    <n v="4"/>
    <s v="Apr"/>
  </r>
  <r>
    <n v="28"/>
    <d v="2026-04-06T00:00:00"/>
    <n v="2026"/>
    <s v="Q2"/>
    <n v="4"/>
    <x v="3"/>
    <x v="1"/>
    <x v="6"/>
    <x v="2"/>
    <s v="New"/>
    <x v="4"/>
    <s v="Weighted Vest"/>
    <n v="2"/>
    <n v="125.94"/>
    <n v="0.05"/>
    <n v="70.94"/>
    <n v="239.28599999999997"/>
    <n v="141.88"/>
    <n v="97.405999999999977"/>
    <n v="0.40706936469329585"/>
    <n v="2026"/>
    <x v="1"/>
    <n v="4"/>
    <s v="Apr"/>
  </r>
  <r>
    <n v="581"/>
    <d v="2026-04-06T00:00:00"/>
    <n v="2026"/>
    <s v="Q2"/>
    <n v="4"/>
    <x v="3"/>
    <x v="1"/>
    <x v="1"/>
    <x v="0"/>
    <s v="Returning"/>
    <x v="3"/>
    <s v="Compact Sleeping Bag"/>
    <n v="3"/>
    <n v="124.67"/>
    <n v="0"/>
    <n v="61.46"/>
    <n v="374.01"/>
    <n v="184.38"/>
    <n v="189.63"/>
    <n v="0.50701852891633914"/>
    <n v="2026"/>
    <x v="1"/>
    <n v="4"/>
    <s v="Apr"/>
  </r>
  <r>
    <n v="643"/>
    <d v="2026-04-06T00:00:00"/>
    <n v="2026"/>
    <s v="Q2"/>
    <n v="4"/>
    <x v="3"/>
    <x v="3"/>
    <x v="8"/>
    <x v="0"/>
    <s v="Returning"/>
    <x v="1"/>
    <s v="Trekking Poles"/>
    <n v="2"/>
    <n v="72.260000000000005"/>
    <n v="0"/>
    <n v="33.21"/>
    <n v="144.52000000000001"/>
    <n v="66.42"/>
    <n v="78.100000000000009"/>
    <n v="0.54040963188486024"/>
    <n v="2026"/>
    <x v="1"/>
    <n v="4"/>
    <s v="Apr"/>
  </r>
  <r>
    <n v="1907"/>
    <d v="2026-04-06T00:00:00"/>
    <n v="2026"/>
    <s v="Q2"/>
    <n v="4"/>
    <x v="3"/>
    <x v="1"/>
    <x v="12"/>
    <x v="1"/>
    <s v="Business"/>
    <x v="0"/>
    <s v="Trail Bike Light"/>
    <n v="10"/>
    <n v="50.64"/>
    <n v="0.2"/>
    <n v="22.99"/>
    <n v="405.12"/>
    <n v="229.89999999999998"/>
    <n v="175.22000000000003"/>
    <n v="0.43251382306477099"/>
    <n v="2026"/>
    <x v="1"/>
    <n v="4"/>
    <s v="Apr"/>
  </r>
  <r>
    <n v="1950"/>
    <d v="2026-04-06T00:00:00"/>
    <n v="2026"/>
    <s v="Q2"/>
    <n v="4"/>
    <x v="3"/>
    <x v="0"/>
    <x v="9"/>
    <x v="0"/>
    <s v="New"/>
    <x v="1"/>
    <s v="Trekking Poles"/>
    <n v="1"/>
    <n v="73"/>
    <n v="0"/>
    <n v="32.4"/>
    <n v="73"/>
    <n v="32.4"/>
    <n v="40.6"/>
    <n v="0.55616438356164388"/>
    <n v="2026"/>
    <x v="1"/>
    <n v="4"/>
    <s v="Apr"/>
  </r>
  <r>
    <n v="2443"/>
    <d v="2026-04-06T00:00:00"/>
    <n v="2026"/>
    <s v="Q2"/>
    <n v="4"/>
    <x v="3"/>
    <x v="0"/>
    <x v="15"/>
    <x v="0"/>
    <s v="Returning"/>
    <x v="2"/>
    <s v="Insulated Bottle"/>
    <n v="1"/>
    <n v="35.700000000000003"/>
    <n v="0"/>
    <n v="13.8"/>
    <n v="35.700000000000003"/>
    <n v="13.8"/>
    <n v="21.900000000000002"/>
    <n v="0.61344537815126055"/>
    <n v="2026"/>
    <x v="1"/>
    <n v="4"/>
    <s v="Apr"/>
  </r>
  <r>
    <n v="2480"/>
    <d v="2026-04-06T00:00:00"/>
    <n v="2026"/>
    <s v="Q2"/>
    <n v="4"/>
    <x v="3"/>
    <x v="2"/>
    <x v="16"/>
    <x v="1"/>
    <s v="New"/>
    <x v="1"/>
    <s v="Summit Backpack 45L"/>
    <n v="8"/>
    <n v="152.41999999999999"/>
    <n v="0.05"/>
    <n v="80.11"/>
    <n v="1158.3919999999998"/>
    <n v="640.88"/>
    <n v="517.51199999999983"/>
    <n v="0.44675032286134564"/>
    <n v="2026"/>
    <x v="1"/>
    <n v="4"/>
    <s v="Apr"/>
  </r>
  <r>
    <n v="2515"/>
    <d v="2026-04-06T00:00:00"/>
    <n v="2026"/>
    <s v="Q2"/>
    <n v="4"/>
    <x v="3"/>
    <x v="3"/>
    <x v="8"/>
    <x v="0"/>
    <s v="Returning"/>
    <x v="0"/>
    <s v="Commuter Helmet"/>
    <n v="1"/>
    <n v="81.78"/>
    <n v="0"/>
    <n v="42.82"/>
    <n v="81.78"/>
    <n v="42.82"/>
    <n v="38.96"/>
    <n v="0.47640009782342874"/>
    <n v="2026"/>
    <x v="1"/>
    <n v="4"/>
    <s v="Apr"/>
  </r>
  <r>
    <n v="2829"/>
    <d v="2026-04-06T00:00:00"/>
    <n v="2026"/>
    <s v="Q2"/>
    <n v="4"/>
    <x v="3"/>
    <x v="1"/>
    <x v="6"/>
    <x v="0"/>
    <s v="Business"/>
    <x v="0"/>
    <s v="Cycling Pack 12L"/>
    <n v="6"/>
    <n v="102.59"/>
    <n v="0.1"/>
    <n v="49.6"/>
    <n v="553.98599999999999"/>
    <n v="297.60000000000002"/>
    <n v="256.38599999999997"/>
    <n v="0.46280230908362302"/>
    <n v="2026"/>
    <x v="1"/>
    <n v="4"/>
    <s v="Apr"/>
  </r>
  <r>
    <n v="4086"/>
    <d v="2026-04-06T00:00:00"/>
    <n v="2026"/>
    <s v="Q2"/>
    <n v="4"/>
    <x v="3"/>
    <x v="3"/>
    <x v="8"/>
    <x v="2"/>
    <s v="Returning"/>
    <x v="1"/>
    <s v="Summit Backpack 45L"/>
    <n v="2"/>
    <n v="152.44"/>
    <n v="0.15"/>
    <n v="76.680000000000007"/>
    <n v="259.14799999999997"/>
    <n v="153.36000000000001"/>
    <n v="105.78799999999995"/>
    <n v="0.4082146109559015"/>
    <n v="2026"/>
    <x v="1"/>
    <n v="4"/>
    <s v="Apr"/>
  </r>
  <r>
    <n v="4512"/>
    <d v="2026-04-06T00:00:00"/>
    <n v="2026"/>
    <s v="Q2"/>
    <n v="4"/>
    <x v="3"/>
    <x v="1"/>
    <x v="1"/>
    <x v="0"/>
    <s v="New"/>
    <x v="2"/>
    <s v="Carry-On Duffel"/>
    <n v="6"/>
    <n v="136.29"/>
    <n v="0"/>
    <n v="68.209999999999994"/>
    <n v="817.74"/>
    <n v="409.26"/>
    <n v="408.48"/>
    <n v="0.49952307579426225"/>
    <n v="2026"/>
    <x v="1"/>
    <n v="4"/>
    <s v="Apr"/>
  </r>
  <r>
    <n v="4837"/>
    <d v="2026-04-06T00:00:00"/>
    <n v="2026"/>
    <s v="Q2"/>
    <n v="4"/>
    <x v="3"/>
    <x v="0"/>
    <x v="9"/>
    <x v="1"/>
    <s v="Business"/>
    <x v="1"/>
    <s v="Summit Backpack 45L"/>
    <n v="4"/>
    <n v="157.51"/>
    <n v="0.2"/>
    <n v="79.209999999999994"/>
    <n v="504.03199999999998"/>
    <n v="316.83999999999997"/>
    <n v="187.19200000000001"/>
    <n v="0.37138911815122855"/>
    <n v="2026"/>
    <x v="1"/>
    <n v="4"/>
    <s v="Apr"/>
  </r>
  <r>
    <n v="1580"/>
    <d v="2026-04-07T00:00:00"/>
    <n v="2026"/>
    <s v="Q2"/>
    <n v="4"/>
    <x v="3"/>
    <x v="2"/>
    <x v="3"/>
    <x v="0"/>
    <s v="New"/>
    <x v="3"/>
    <s v="Compact Sleeping Bag"/>
    <n v="2"/>
    <n v="120.5"/>
    <n v="0"/>
    <n v="61.42"/>
    <n v="241"/>
    <n v="122.84"/>
    <n v="118.16"/>
    <n v="0.49029045643153524"/>
    <n v="2026"/>
    <x v="1"/>
    <n v="4"/>
    <s v="Apr"/>
  </r>
  <r>
    <n v="1962"/>
    <d v="2026-04-07T00:00:00"/>
    <n v="2026"/>
    <s v="Q2"/>
    <n v="4"/>
    <x v="3"/>
    <x v="0"/>
    <x v="0"/>
    <x v="0"/>
    <s v="Returning"/>
    <x v="1"/>
    <s v="Summit Backpack 45L"/>
    <n v="3"/>
    <n v="152.62"/>
    <n v="0.05"/>
    <n v="77.75"/>
    <n v="434.96699999999998"/>
    <n v="233.25"/>
    <n v="201.71699999999998"/>
    <n v="0.46375242259757637"/>
    <n v="2026"/>
    <x v="1"/>
    <n v="4"/>
    <s v="Apr"/>
  </r>
  <r>
    <n v="2381"/>
    <d v="2026-04-07T00:00:00"/>
    <n v="2026"/>
    <s v="Q2"/>
    <n v="4"/>
    <x v="3"/>
    <x v="1"/>
    <x v="11"/>
    <x v="0"/>
    <s v="Returning"/>
    <x v="2"/>
    <s v="Carry-On Duffel"/>
    <n v="2"/>
    <n v="134.16"/>
    <n v="0.05"/>
    <n v="67.08"/>
    <n v="254.90399999999997"/>
    <n v="134.16"/>
    <n v="120.74399999999997"/>
    <n v="0.47368421052631576"/>
    <n v="2026"/>
    <x v="1"/>
    <n v="4"/>
    <s v="Apr"/>
  </r>
  <r>
    <n v="2655"/>
    <d v="2026-04-07T00:00:00"/>
    <n v="2026"/>
    <s v="Q2"/>
    <n v="4"/>
    <x v="3"/>
    <x v="3"/>
    <x v="13"/>
    <x v="2"/>
    <s v="Business"/>
    <x v="0"/>
    <s v="Cycling Pack 12L"/>
    <n v="1"/>
    <n v="101.13"/>
    <n v="0"/>
    <n v="50.8"/>
    <n v="101.13"/>
    <n v="50.8"/>
    <n v="50.33"/>
    <n v="0.49767625828141998"/>
    <n v="2026"/>
    <x v="1"/>
    <n v="4"/>
    <s v="Apr"/>
  </r>
  <r>
    <n v="2944"/>
    <d v="2026-04-07T00:00:00"/>
    <n v="2026"/>
    <s v="Q2"/>
    <n v="4"/>
    <x v="3"/>
    <x v="1"/>
    <x v="14"/>
    <x v="2"/>
    <s v="New"/>
    <x v="4"/>
    <s v="Training Mat"/>
    <n v="1"/>
    <n v="51.36"/>
    <n v="0"/>
    <n v="22.21"/>
    <n v="51.36"/>
    <n v="22.21"/>
    <n v="29.15"/>
    <n v="0.56756230529595009"/>
    <n v="2026"/>
    <x v="1"/>
    <n v="4"/>
    <s v="Apr"/>
  </r>
  <r>
    <n v="4756"/>
    <d v="2026-04-07T00:00:00"/>
    <n v="2026"/>
    <s v="Q2"/>
    <n v="4"/>
    <x v="3"/>
    <x v="2"/>
    <x v="16"/>
    <x v="0"/>
    <s v="Business"/>
    <x v="1"/>
    <s v="Summit Backpack 45L"/>
    <n v="5"/>
    <n v="151.88"/>
    <n v="0"/>
    <n v="80.56"/>
    <n v="759.4"/>
    <n v="402.8"/>
    <n v="356.59999999999997"/>
    <n v="0.46958124835396364"/>
    <n v="2026"/>
    <x v="1"/>
    <n v="4"/>
    <s v="Apr"/>
  </r>
  <r>
    <n v="52"/>
    <d v="2026-04-08T00:00:00"/>
    <n v="2026"/>
    <s v="Q2"/>
    <n v="4"/>
    <x v="3"/>
    <x v="1"/>
    <x v="12"/>
    <x v="0"/>
    <s v="New"/>
    <x v="2"/>
    <s v="Carry-On Duffel"/>
    <n v="2"/>
    <n v="133.59"/>
    <n v="0"/>
    <n v="66.83"/>
    <n v="267.18"/>
    <n v="133.66"/>
    <n v="133.52000000000001"/>
    <n v="0.49973800434164234"/>
    <n v="2026"/>
    <x v="1"/>
    <n v="4"/>
    <s v="Apr"/>
  </r>
  <r>
    <n v="556"/>
    <d v="2026-04-08T00:00:00"/>
    <n v="2026"/>
    <s v="Q2"/>
    <n v="4"/>
    <x v="3"/>
    <x v="3"/>
    <x v="8"/>
    <x v="0"/>
    <s v="New"/>
    <x v="3"/>
    <s v="Compact Sleeping Bag"/>
    <n v="2"/>
    <n v="124.39"/>
    <n v="0"/>
    <n v="61.27"/>
    <n v="248.78"/>
    <n v="122.54"/>
    <n v="126.24"/>
    <n v="0.50743628909076288"/>
    <n v="2026"/>
    <x v="1"/>
    <n v="4"/>
    <s v="Apr"/>
  </r>
  <r>
    <n v="1233"/>
    <d v="2026-04-08T00:00:00"/>
    <n v="2026"/>
    <s v="Q2"/>
    <n v="4"/>
    <x v="3"/>
    <x v="0"/>
    <x v="15"/>
    <x v="0"/>
    <s v="New"/>
    <x v="0"/>
    <s v="Trail Bike Light"/>
    <n v="5"/>
    <n v="50.22"/>
    <n v="0.1"/>
    <n v="22.31"/>
    <n v="225.99"/>
    <n v="111.55"/>
    <n v="114.44000000000001"/>
    <n v="0.50639408823399268"/>
    <n v="2026"/>
    <x v="1"/>
    <n v="4"/>
    <s v="Apr"/>
  </r>
  <r>
    <n v="1492"/>
    <d v="2026-04-08T00:00:00"/>
    <n v="2026"/>
    <s v="Q2"/>
    <n v="4"/>
    <x v="3"/>
    <x v="1"/>
    <x v="14"/>
    <x v="0"/>
    <s v="Returning"/>
    <x v="0"/>
    <s v="Compact Repair Kit"/>
    <n v="2"/>
    <n v="41.08"/>
    <n v="0"/>
    <n v="16.79"/>
    <n v="82.16"/>
    <n v="33.58"/>
    <n v="48.58"/>
    <n v="0.59128529698149956"/>
    <n v="2026"/>
    <x v="1"/>
    <n v="4"/>
    <s v="Apr"/>
  </r>
  <r>
    <n v="1619"/>
    <d v="2026-04-08T00:00:00"/>
    <n v="2026"/>
    <s v="Q2"/>
    <n v="4"/>
    <x v="3"/>
    <x v="3"/>
    <x v="8"/>
    <x v="2"/>
    <s v="New"/>
    <x v="2"/>
    <s v="Packing Cube Set"/>
    <n v="5"/>
    <n v="46.11"/>
    <n v="0"/>
    <n v="18.88"/>
    <n v="230.55"/>
    <n v="94.399999999999991"/>
    <n v="136.15000000000003"/>
    <n v="0.5905443504662764"/>
    <n v="2026"/>
    <x v="1"/>
    <n v="4"/>
    <s v="Apr"/>
  </r>
  <r>
    <n v="1631"/>
    <d v="2026-04-08T00:00:00"/>
    <n v="2026"/>
    <s v="Q2"/>
    <n v="4"/>
    <x v="3"/>
    <x v="3"/>
    <x v="8"/>
    <x v="0"/>
    <s v="Returning"/>
    <x v="2"/>
    <s v="Packing Cube Set"/>
    <n v="1"/>
    <n v="45.54"/>
    <n v="0"/>
    <n v="18.36"/>
    <n v="45.54"/>
    <n v="18.36"/>
    <n v="27.18"/>
    <n v="0.59683794466403162"/>
    <n v="2026"/>
    <x v="1"/>
    <n v="4"/>
    <s v="Apr"/>
  </r>
  <r>
    <n v="1844"/>
    <d v="2026-04-08T00:00:00"/>
    <n v="2026"/>
    <s v="Q2"/>
    <n v="4"/>
    <x v="3"/>
    <x v="1"/>
    <x v="14"/>
    <x v="2"/>
    <s v="New"/>
    <x v="4"/>
    <s v="Recovery Roller"/>
    <n v="2"/>
    <n v="37.1"/>
    <n v="0.1"/>
    <n v="14.17"/>
    <n v="66.78"/>
    <n v="28.34"/>
    <n v="38.44"/>
    <n v="0.57562144354597178"/>
    <n v="2026"/>
    <x v="1"/>
    <n v="4"/>
    <s v="Apr"/>
  </r>
  <r>
    <n v="4246"/>
    <d v="2026-04-08T00:00:00"/>
    <n v="2026"/>
    <s v="Q2"/>
    <n v="4"/>
    <x v="3"/>
    <x v="3"/>
    <x v="8"/>
    <x v="1"/>
    <s v="Business"/>
    <x v="1"/>
    <s v="Summit Backpack 45L"/>
    <n v="5"/>
    <n v="156.57"/>
    <n v="0.15"/>
    <n v="80.849999999999994"/>
    <n v="665.4224999999999"/>
    <n v="404.25"/>
    <n v="261.1724999999999"/>
    <n v="0.39249123677062309"/>
    <n v="2026"/>
    <x v="1"/>
    <n v="4"/>
    <s v="Apr"/>
  </r>
  <r>
    <n v="5139"/>
    <d v="2026-04-08T00:00:00"/>
    <n v="2026"/>
    <s v="Q2"/>
    <n v="4"/>
    <x v="3"/>
    <x v="0"/>
    <x v="15"/>
    <x v="0"/>
    <s v="Returning"/>
    <x v="4"/>
    <s v="Training Mat"/>
    <n v="2"/>
    <n v="51.4"/>
    <n v="0"/>
    <n v="21.99"/>
    <n v="102.8"/>
    <n v="43.98"/>
    <n v="58.82"/>
    <n v="0.57217898832684821"/>
    <n v="2026"/>
    <x v="1"/>
    <n v="4"/>
    <s v="Apr"/>
  </r>
  <r>
    <n v="186"/>
    <d v="2026-04-09T00:00:00"/>
    <n v="2026"/>
    <s v="Q2"/>
    <n v="4"/>
    <x v="3"/>
    <x v="0"/>
    <x v="0"/>
    <x v="0"/>
    <s v="New"/>
    <x v="2"/>
    <s v="Packing Cube Set"/>
    <n v="2"/>
    <n v="46.42"/>
    <n v="0.1"/>
    <n v="18.73"/>
    <n v="83.556000000000012"/>
    <n v="37.46"/>
    <n v="46.096000000000011"/>
    <n v="0.55167791660682663"/>
    <n v="2026"/>
    <x v="1"/>
    <n v="4"/>
    <s v="Apr"/>
  </r>
  <r>
    <n v="1742"/>
    <d v="2026-04-09T00:00:00"/>
    <n v="2026"/>
    <s v="Q2"/>
    <n v="4"/>
    <x v="3"/>
    <x v="3"/>
    <x v="4"/>
    <x v="3"/>
    <s v="Returning"/>
    <x v="3"/>
    <s v="Compact Sleeping Bag"/>
    <n v="2"/>
    <n v="120.75"/>
    <n v="0.05"/>
    <n v="60.31"/>
    <n v="229.42499999999998"/>
    <n v="120.62"/>
    <n v="108.80499999999998"/>
    <n v="0.47425084450256066"/>
    <n v="2026"/>
    <x v="1"/>
    <n v="4"/>
    <s v="Apr"/>
  </r>
  <r>
    <n v="3189"/>
    <d v="2026-04-09T00:00:00"/>
    <n v="2026"/>
    <s v="Q2"/>
    <n v="4"/>
    <x v="3"/>
    <x v="1"/>
    <x v="11"/>
    <x v="1"/>
    <s v="Business"/>
    <x v="1"/>
    <s v="Summit Backpack 45L"/>
    <n v="6"/>
    <n v="157.38999999999999"/>
    <n v="0.05"/>
    <n v="79.239999999999995"/>
    <n v="897.12299999999993"/>
    <n v="475.43999999999994"/>
    <n v="421.68299999999999"/>
    <n v="0.47003922539049831"/>
    <n v="2026"/>
    <x v="1"/>
    <n v="4"/>
    <s v="Apr"/>
  </r>
  <r>
    <n v="3747"/>
    <d v="2026-04-09T00:00:00"/>
    <n v="2026"/>
    <s v="Q2"/>
    <n v="4"/>
    <x v="3"/>
    <x v="3"/>
    <x v="7"/>
    <x v="2"/>
    <s v="Returning"/>
    <x v="3"/>
    <s v="Compact Sleeping Bag"/>
    <n v="2"/>
    <n v="122.36"/>
    <n v="0.05"/>
    <n v="59.06"/>
    <n v="232.48399999999998"/>
    <n v="118.12"/>
    <n v="114.36399999999998"/>
    <n v="0.49192202474148755"/>
    <n v="2026"/>
    <x v="1"/>
    <n v="4"/>
    <s v="Apr"/>
  </r>
  <r>
    <n v="3782"/>
    <d v="2026-04-09T00:00:00"/>
    <n v="2026"/>
    <s v="Q2"/>
    <n v="4"/>
    <x v="3"/>
    <x v="0"/>
    <x v="0"/>
    <x v="2"/>
    <s v="Returning"/>
    <x v="4"/>
    <s v="Resistance Band Set"/>
    <n v="2"/>
    <n v="39.68"/>
    <n v="0.05"/>
    <n v="14.98"/>
    <n v="75.391999999999996"/>
    <n v="29.96"/>
    <n v="45.431999999999995"/>
    <n v="0.60261035653650252"/>
    <n v="2026"/>
    <x v="1"/>
    <n v="4"/>
    <s v="Apr"/>
  </r>
  <r>
    <n v="4344"/>
    <d v="2026-04-09T00:00:00"/>
    <n v="2026"/>
    <s v="Q2"/>
    <n v="4"/>
    <x v="3"/>
    <x v="2"/>
    <x v="5"/>
    <x v="2"/>
    <s v="Business"/>
    <x v="3"/>
    <s v="Compact Sleeping Bag"/>
    <n v="3"/>
    <n v="121.56"/>
    <n v="0.15"/>
    <n v="61.31"/>
    <n v="309.97800000000001"/>
    <n v="183.93"/>
    <n v="126.048"/>
    <n v="0.40663530960261696"/>
    <n v="2026"/>
    <x v="1"/>
    <n v="4"/>
    <s v="Apr"/>
  </r>
  <r>
    <n v="4901"/>
    <d v="2026-04-09T00:00:00"/>
    <n v="2026"/>
    <s v="Q2"/>
    <n v="4"/>
    <x v="3"/>
    <x v="0"/>
    <x v="0"/>
    <x v="3"/>
    <s v="New"/>
    <x v="0"/>
    <s v="Commuter Helmet"/>
    <n v="1"/>
    <n v="80.19"/>
    <n v="0.1"/>
    <n v="42.15"/>
    <n v="72.171000000000006"/>
    <n v="42.15"/>
    <n v="30.021000000000008"/>
    <n v="0.4159704036247247"/>
    <n v="2026"/>
    <x v="1"/>
    <n v="4"/>
    <s v="Apr"/>
  </r>
  <r>
    <n v="4969"/>
    <d v="2026-04-09T00:00:00"/>
    <n v="2026"/>
    <s v="Q2"/>
    <n v="4"/>
    <x v="3"/>
    <x v="3"/>
    <x v="7"/>
    <x v="3"/>
    <s v="Business"/>
    <x v="0"/>
    <s v="Commuter Helmet"/>
    <n v="2"/>
    <n v="81.14"/>
    <n v="0"/>
    <n v="43.43"/>
    <n v="162.28"/>
    <n v="86.86"/>
    <n v="75.42"/>
    <n v="0.46475228000985952"/>
    <n v="2026"/>
    <x v="1"/>
    <n v="4"/>
    <s v="Apr"/>
  </r>
  <r>
    <n v="673"/>
    <d v="2026-04-10T00:00:00"/>
    <n v="2026"/>
    <s v="Q2"/>
    <n v="4"/>
    <x v="3"/>
    <x v="3"/>
    <x v="8"/>
    <x v="2"/>
    <s v="New"/>
    <x v="3"/>
    <s v="Trail Tent 2P"/>
    <n v="2"/>
    <n v="191.11"/>
    <n v="0"/>
    <n v="103.58"/>
    <n v="382.22"/>
    <n v="207.16"/>
    <n v="175.06000000000003"/>
    <n v="0.45800847679346979"/>
    <n v="2026"/>
    <x v="1"/>
    <n v="4"/>
    <s v="Apr"/>
  </r>
  <r>
    <n v="888"/>
    <d v="2026-04-10T00:00:00"/>
    <n v="2026"/>
    <s v="Q2"/>
    <n v="4"/>
    <x v="3"/>
    <x v="3"/>
    <x v="7"/>
    <x v="2"/>
    <s v="New"/>
    <x v="0"/>
    <s v="Compact Repair Kit"/>
    <n v="2"/>
    <n v="40.58"/>
    <n v="0.05"/>
    <n v="17.149999999999999"/>
    <n v="77.10199999999999"/>
    <n v="34.299999999999997"/>
    <n v="42.801999999999992"/>
    <n v="0.55513475655625011"/>
    <n v="2026"/>
    <x v="1"/>
    <n v="4"/>
    <s v="Apr"/>
  </r>
  <r>
    <n v="1541"/>
    <d v="2026-04-10T00:00:00"/>
    <n v="2026"/>
    <s v="Q2"/>
    <n v="4"/>
    <x v="3"/>
    <x v="0"/>
    <x v="15"/>
    <x v="3"/>
    <s v="Returning"/>
    <x v="3"/>
    <s v="Portable Camp Stove"/>
    <n v="1"/>
    <n v="83.44"/>
    <n v="0"/>
    <n v="40.299999999999997"/>
    <n v="83.44"/>
    <n v="40.299999999999997"/>
    <n v="43.14"/>
    <n v="0.51701821668264625"/>
    <n v="2026"/>
    <x v="1"/>
    <n v="4"/>
    <s v="Apr"/>
  </r>
  <r>
    <n v="1881"/>
    <d v="2026-04-10T00:00:00"/>
    <n v="2026"/>
    <s v="Q2"/>
    <n v="4"/>
    <x v="3"/>
    <x v="3"/>
    <x v="7"/>
    <x v="3"/>
    <s v="New"/>
    <x v="4"/>
    <s v="Training Mat"/>
    <n v="1"/>
    <n v="49.61"/>
    <n v="0"/>
    <n v="21.92"/>
    <n v="49.61"/>
    <n v="21.92"/>
    <n v="27.689999999999998"/>
    <n v="0.55815359806490628"/>
    <n v="2026"/>
    <x v="1"/>
    <n v="4"/>
    <s v="Apr"/>
  </r>
  <r>
    <n v="2007"/>
    <d v="2026-04-10T00:00:00"/>
    <n v="2026"/>
    <s v="Q2"/>
    <n v="4"/>
    <x v="3"/>
    <x v="3"/>
    <x v="8"/>
    <x v="0"/>
    <s v="Returning"/>
    <x v="4"/>
    <s v="Weighted Vest"/>
    <n v="2"/>
    <n v="123.31"/>
    <n v="0"/>
    <n v="69.239999999999995"/>
    <n v="246.62"/>
    <n v="138.47999999999999"/>
    <n v="108.14000000000001"/>
    <n v="0.43848836266320662"/>
    <n v="2026"/>
    <x v="1"/>
    <n v="4"/>
    <s v="Apr"/>
  </r>
  <r>
    <n v="2312"/>
    <d v="2026-04-10T00:00:00"/>
    <n v="2026"/>
    <s v="Q2"/>
    <n v="4"/>
    <x v="3"/>
    <x v="0"/>
    <x v="15"/>
    <x v="2"/>
    <s v="New"/>
    <x v="1"/>
    <s v="Hiking Daypack 20L"/>
    <n v="1"/>
    <n v="93.35"/>
    <n v="0.1"/>
    <n v="45.54"/>
    <n v="84.015000000000001"/>
    <n v="45.54"/>
    <n v="38.475000000000001"/>
    <n v="0.45795393679700053"/>
    <n v="2026"/>
    <x v="1"/>
    <n v="4"/>
    <s v="Apr"/>
  </r>
  <r>
    <n v="4493"/>
    <d v="2026-04-10T00:00:00"/>
    <n v="2026"/>
    <s v="Q2"/>
    <n v="4"/>
    <x v="3"/>
    <x v="0"/>
    <x v="0"/>
    <x v="1"/>
    <s v="Business"/>
    <x v="1"/>
    <s v="Hiking Daypack 20L"/>
    <n v="5"/>
    <n v="92.63"/>
    <n v="0.15"/>
    <n v="46.33"/>
    <n v="393.67749999999995"/>
    <n v="231.64999999999998"/>
    <n v="162.02749999999997"/>
    <n v="0.41157419461361139"/>
    <n v="2026"/>
    <x v="1"/>
    <n v="4"/>
    <s v="Apr"/>
  </r>
  <r>
    <n v="2072"/>
    <d v="2026-04-11T00:00:00"/>
    <n v="2026"/>
    <s v="Q2"/>
    <n v="4"/>
    <x v="3"/>
    <x v="0"/>
    <x v="9"/>
    <x v="0"/>
    <s v="New"/>
    <x v="3"/>
    <s v="Compact Sleeping Bag"/>
    <n v="4"/>
    <n v="124.87"/>
    <n v="0.1"/>
    <n v="62.03"/>
    <n v="449.53200000000004"/>
    <n v="248.12"/>
    <n v="201.41200000000003"/>
    <n v="0.44804819234225823"/>
    <n v="2026"/>
    <x v="1"/>
    <n v="4"/>
    <s v="Apr"/>
  </r>
  <r>
    <n v="2142"/>
    <d v="2026-04-11T00:00:00"/>
    <n v="2026"/>
    <s v="Q2"/>
    <n v="4"/>
    <x v="3"/>
    <x v="3"/>
    <x v="4"/>
    <x v="3"/>
    <s v="New"/>
    <x v="3"/>
    <s v="Alpine Tent 4P"/>
    <n v="1"/>
    <n v="339.64"/>
    <n v="0.1"/>
    <n v="195.81"/>
    <n v="305.67599999999999"/>
    <n v="195.81"/>
    <n v="109.86599999999999"/>
    <n v="0.35941977780394924"/>
    <n v="2026"/>
    <x v="1"/>
    <n v="4"/>
    <s v="Apr"/>
  </r>
  <r>
    <n v="2911"/>
    <d v="2026-04-11T00:00:00"/>
    <n v="2026"/>
    <s v="Q2"/>
    <n v="4"/>
    <x v="3"/>
    <x v="2"/>
    <x v="2"/>
    <x v="2"/>
    <s v="New"/>
    <x v="0"/>
    <s v="Trail Bike Light"/>
    <n v="1"/>
    <n v="50.86"/>
    <n v="0.05"/>
    <n v="22.1"/>
    <n v="48.317"/>
    <n v="22.1"/>
    <n v="26.216999999999999"/>
    <n v="0.54260405240391574"/>
    <n v="2026"/>
    <x v="1"/>
    <n v="4"/>
    <s v="Apr"/>
  </r>
  <r>
    <n v="4276"/>
    <d v="2026-04-11T00:00:00"/>
    <n v="2026"/>
    <s v="Q2"/>
    <n v="4"/>
    <x v="3"/>
    <x v="3"/>
    <x v="8"/>
    <x v="0"/>
    <s v="New"/>
    <x v="2"/>
    <s v="Travel Backpack 35L"/>
    <n v="2"/>
    <n v="167.01"/>
    <n v="0"/>
    <n v="89.8"/>
    <n v="334.02"/>
    <n v="179.6"/>
    <n v="154.41999999999999"/>
    <n v="0.46230764624872761"/>
    <n v="2026"/>
    <x v="1"/>
    <n v="4"/>
    <s v="Apr"/>
  </r>
  <r>
    <n v="5077"/>
    <d v="2026-04-11T00:00:00"/>
    <n v="2026"/>
    <s v="Q2"/>
    <n v="4"/>
    <x v="3"/>
    <x v="3"/>
    <x v="8"/>
    <x v="3"/>
    <s v="Returning"/>
    <x v="1"/>
    <s v="Hiking Daypack 20L"/>
    <n v="2"/>
    <n v="92.63"/>
    <n v="0.15"/>
    <n v="44.96"/>
    <n v="157.47099999999998"/>
    <n v="89.92"/>
    <n v="67.550999999999974"/>
    <n v="0.42897422382533917"/>
    <n v="2026"/>
    <x v="1"/>
    <n v="4"/>
    <s v="Apr"/>
  </r>
  <r>
    <n v="1259"/>
    <d v="2026-04-12T00:00:00"/>
    <n v="2026"/>
    <s v="Q2"/>
    <n v="4"/>
    <x v="3"/>
    <x v="1"/>
    <x v="12"/>
    <x v="3"/>
    <s v="New"/>
    <x v="1"/>
    <s v="Summit Backpack 45L"/>
    <n v="2"/>
    <n v="151.01"/>
    <n v="0"/>
    <n v="80.209999999999994"/>
    <n v="302.02"/>
    <n v="160.41999999999999"/>
    <n v="141.6"/>
    <n v="0.4688431229719886"/>
    <n v="2026"/>
    <x v="1"/>
    <n v="4"/>
    <s v="Apr"/>
  </r>
  <r>
    <n v="1720"/>
    <d v="2026-04-12T00:00:00"/>
    <n v="2026"/>
    <s v="Q2"/>
    <n v="4"/>
    <x v="3"/>
    <x v="0"/>
    <x v="15"/>
    <x v="0"/>
    <s v="New"/>
    <x v="1"/>
    <s v="Hiking Daypack 20L"/>
    <n v="2"/>
    <n v="92.07"/>
    <n v="0"/>
    <n v="44.1"/>
    <n v="184.14"/>
    <n v="88.2"/>
    <n v="95.939999999999984"/>
    <n v="0.52101661779081132"/>
    <n v="2026"/>
    <x v="1"/>
    <n v="4"/>
    <s v="Apr"/>
  </r>
  <r>
    <n v="1975"/>
    <d v="2026-04-12T00:00:00"/>
    <n v="2026"/>
    <s v="Q2"/>
    <n v="4"/>
    <x v="3"/>
    <x v="0"/>
    <x v="15"/>
    <x v="0"/>
    <s v="Returning"/>
    <x v="4"/>
    <s v="Recovery Roller"/>
    <n v="1"/>
    <n v="36.840000000000003"/>
    <n v="0.1"/>
    <n v="13.86"/>
    <n v="33.156000000000006"/>
    <n v="13.86"/>
    <n v="19.296000000000006"/>
    <n v="0.58197611292073836"/>
    <n v="2026"/>
    <x v="1"/>
    <n v="4"/>
    <s v="Apr"/>
  </r>
  <r>
    <n v="2848"/>
    <d v="2026-04-12T00:00:00"/>
    <n v="2026"/>
    <s v="Q2"/>
    <n v="4"/>
    <x v="3"/>
    <x v="1"/>
    <x v="6"/>
    <x v="0"/>
    <s v="New"/>
    <x v="1"/>
    <s v="Trekking Poles"/>
    <n v="1"/>
    <n v="71.64"/>
    <n v="0.05"/>
    <n v="32.729999999999997"/>
    <n v="68.057999999999993"/>
    <n v="32.729999999999997"/>
    <n v="35.327999999999996"/>
    <n v="0.51908666137706072"/>
    <n v="2026"/>
    <x v="1"/>
    <n v="4"/>
    <s v="Apr"/>
  </r>
  <r>
    <n v="2979"/>
    <d v="2026-04-12T00:00:00"/>
    <n v="2026"/>
    <s v="Q2"/>
    <n v="4"/>
    <x v="3"/>
    <x v="1"/>
    <x v="14"/>
    <x v="0"/>
    <s v="New"/>
    <x v="4"/>
    <s v="Weighted Vest"/>
    <n v="1"/>
    <n v="124.18"/>
    <n v="0"/>
    <n v="67.42"/>
    <n v="124.18"/>
    <n v="67.42"/>
    <n v="56.760000000000005"/>
    <n v="0.45707843453052022"/>
    <n v="2026"/>
    <x v="1"/>
    <n v="4"/>
    <s v="Apr"/>
  </r>
  <r>
    <n v="2996"/>
    <d v="2026-04-12T00:00:00"/>
    <n v="2026"/>
    <s v="Q2"/>
    <n v="4"/>
    <x v="3"/>
    <x v="1"/>
    <x v="12"/>
    <x v="2"/>
    <s v="New"/>
    <x v="2"/>
    <s v="Carry-On Duffel"/>
    <n v="1"/>
    <n v="134.94999999999999"/>
    <n v="0"/>
    <n v="67.849999999999994"/>
    <n v="134.94999999999999"/>
    <n v="67.849999999999994"/>
    <n v="67.099999999999994"/>
    <n v="0.49722119303445722"/>
    <n v="2026"/>
    <x v="1"/>
    <n v="4"/>
    <s v="Apr"/>
  </r>
  <r>
    <n v="749"/>
    <d v="2026-04-13T00:00:00"/>
    <n v="2026"/>
    <s v="Q2"/>
    <n v="4"/>
    <x v="3"/>
    <x v="0"/>
    <x v="15"/>
    <x v="0"/>
    <s v="New"/>
    <x v="3"/>
    <s v="Compact Sleeping Bag"/>
    <n v="2"/>
    <n v="124"/>
    <n v="0"/>
    <n v="60.14"/>
    <n v="248"/>
    <n v="120.28"/>
    <n v="127.72"/>
    <n v="0.51500000000000001"/>
    <n v="2026"/>
    <x v="1"/>
    <n v="4"/>
    <s v="Apr"/>
  </r>
  <r>
    <n v="1928"/>
    <d v="2026-04-13T00:00:00"/>
    <n v="2026"/>
    <s v="Q2"/>
    <n v="4"/>
    <x v="3"/>
    <x v="3"/>
    <x v="13"/>
    <x v="3"/>
    <s v="Returning"/>
    <x v="4"/>
    <s v="Training Mat"/>
    <n v="2"/>
    <n v="50.2"/>
    <n v="0.1"/>
    <n v="21.48"/>
    <n v="90.360000000000014"/>
    <n v="42.96"/>
    <n v="47.400000000000013"/>
    <n v="0.5245683930942896"/>
    <n v="2026"/>
    <x v="1"/>
    <n v="4"/>
    <s v="Apr"/>
  </r>
  <r>
    <n v="2486"/>
    <d v="2026-04-13T00:00:00"/>
    <n v="2026"/>
    <s v="Q2"/>
    <n v="4"/>
    <x v="3"/>
    <x v="1"/>
    <x v="11"/>
    <x v="0"/>
    <s v="Business"/>
    <x v="1"/>
    <s v="Hiking Daypack 20L"/>
    <n v="1"/>
    <n v="93.65"/>
    <n v="0"/>
    <n v="44.15"/>
    <n v="93.65"/>
    <n v="44.15"/>
    <n v="49.500000000000007"/>
    <n v="0.5285638013881474"/>
    <n v="2026"/>
    <x v="1"/>
    <n v="4"/>
    <s v="Apr"/>
  </r>
  <r>
    <n v="2688"/>
    <d v="2026-04-13T00:00:00"/>
    <n v="2026"/>
    <s v="Q2"/>
    <n v="4"/>
    <x v="3"/>
    <x v="2"/>
    <x v="16"/>
    <x v="3"/>
    <s v="New"/>
    <x v="2"/>
    <s v="Packing Cube Set"/>
    <n v="5"/>
    <n v="47.25"/>
    <n v="0.1"/>
    <n v="17.93"/>
    <n v="212.625"/>
    <n v="89.65"/>
    <n v="122.97499999999999"/>
    <n v="0.57836566725455607"/>
    <n v="2026"/>
    <x v="1"/>
    <n v="4"/>
    <s v="Apr"/>
  </r>
  <r>
    <n v="2712"/>
    <d v="2026-04-13T00:00:00"/>
    <n v="2026"/>
    <s v="Q2"/>
    <n v="4"/>
    <x v="3"/>
    <x v="2"/>
    <x v="5"/>
    <x v="0"/>
    <s v="Returning"/>
    <x v="4"/>
    <s v="Recovery Roller"/>
    <n v="1"/>
    <n v="35.69"/>
    <n v="0.05"/>
    <n v="13.53"/>
    <n v="33.905499999999996"/>
    <n v="13.53"/>
    <n v="20.375499999999995"/>
    <n v="0.60094969842650892"/>
    <n v="2026"/>
    <x v="1"/>
    <n v="4"/>
    <s v="Apr"/>
  </r>
  <r>
    <n v="3853"/>
    <d v="2026-04-13T00:00:00"/>
    <n v="2026"/>
    <s v="Q2"/>
    <n v="4"/>
    <x v="3"/>
    <x v="3"/>
    <x v="13"/>
    <x v="0"/>
    <s v="Returning"/>
    <x v="2"/>
    <s v="Carry-On Duffel"/>
    <n v="3"/>
    <n v="136.12"/>
    <n v="0"/>
    <n v="66.58"/>
    <n v="408.36"/>
    <n v="199.74"/>
    <n v="208.62"/>
    <n v="0.51087275933000298"/>
    <n v="2026"/>
    <x v="1"/>
    <n v="4"/>
    <s v="Apr"/>
  </r>
  <r>
    <n v="4043"/>
    <d v="2026-04-13T00:00:00"/>
    <n v="2026"/>
    <s v="Q2"/>
    <n v="4"/>
    <x v="3"/>
    <x v="3"/>
    <x v="7"/>
    <x v="3"/>
    <s v="New"/>
    <x v="1"/>
    <s v="Summit Backpack 45L"/>
    <n v="1"/>
    <n v="155.88999999999999"/>
    <n v="0"/>
    <n v="77.260000000000005"/>
    <n v="155.88999999999999"/>
    <n v="77.260000000000005"/>
    <n v="78.629999999999981"/>
    <n v="0.50439412406183837"/>
    <n v="2026"/>
    <x v="1"/>
    <n v="4"/>
    <s v="Apr"/>
  </r>
  <r>
    <n v="290"/>
    <d v="2026-04-14T00:00:00"/>
    <n v="2026"/>
    <s v="Q2"/>
    <n v="4"/>
    <x v="3"/>
    <x v="0"/>
    <x v="15"/>
    <x v="0"/>
    <s v="Business"/>
    <x v="2"/>
    <s v="Carry-On Duffel"/>
    <n v="1"/>
    <n v="130.81"/>
    <n v="0"/>
    <n v="67.86"/>
    <n v="130.81"/>
    <n v="67.86"/>
    <n v="62.95"/>
    <n v="0.48123232168794439"/>
    <n v="2026"/>
    <x v="1"/>
    <n v="4"/>
    <s v="Apr"/>
  </r>
  <r>
    <n v="2953"/>
    <d v="2026-04-14T00:00:00"/>
    <n v="2026"/>
    <s v="Q2"/>
    <n v="4"/>
    <x v="3"/>
    <x v="0"/>
    <x v="0"/>
    <x v="0"/>
    <s v="Returning"/>
    <x v="2"/>
    <s v="Packing Cube Set"/>
    <n v="2"/>
    <n v="47.56"/>
    <n v="0.05"/>
    <n v="18.649999999999999"/>
    <n v="90.364000000000004"/>
    <n v="37.299999999999997"/>
    <n v="53.064000000000007"/>
    <n v="0.58722500110663545"/>
    <n v="2026"/>
    <x v="1"/>
    <n v="4"/>
    <s v="Apr"/>
  </r>
  <r>
    <n v="3179"/>
    <d v="2026-04-14T00:00:00"/>
    <n v="2026"/>
    <s v="Q2"/>
    <n v="4"/>
    <x v="3"/>
    <x v="1"/>
    <x v="14"/>
    <x v="0"/>
    <s v="New"/>
    <x v="1"/>
    <s v="Trail Boots"/>
    <n v="2"/>
    <n v="140.65"/>
    <n v="0.05"/>
    <n v="78.900000000000006"/>
    <n v="267.23500000000001"/>
    <n v="157.80000000000001"/>
    <n v="109.435"/>
    <n v="0.40950848504125581"/>
    <n v="2026"/>
    <x v="1"/>
    <n v="4"/>
    <s v="Apr"/>
  </r>
  <r>
    <n v="3301"/>
    <d v="2026-04-14T00:00:00"/>
    <n v="2026"/>
    <s v="Q2"/>
    <n v="4"/>
    <x v="3"/>
    <x v="3"/>
    <x v="4"/>
    <x v="2"/>
    <s v="New"/>
    <x v="0"/>
    <s v="Commuter Helmet"/>
    <n v="1"/>
    <n v="82.75"/>
    <n v="0"/>
    <n v="43.18"/>
    <n v="82.75"/>
    <n v="43.18"/>
    <n v="39.57"/>
    <n v="0.47818731117824775"/>
    <n v="2026"/>
    <x v="1"/>
    <n v="4"/>
    <s v="Apr"/>
  </r>
  <r>
    <n v="3349"/>
    <d v="2026-04-14T00:00:00"/>
    <n v="2026"/>
    <s v="Q2"/>
    <n v="4"/>
    <x v="3"/>
    <x v="3"/>
    <x v="8"/>
    <x v="0"/>
    <s v="Returning"/>
    <x v="4"/>
    <s v="Resistance Band Set"/>
    <n v="2"/>
    <n v="40.909999999999997"/>
    <n v="0.1"/>
    <n v="14.95"/>
    <n v="73.637999999999991"/>
    <n v="29.9"/>
    <n v="43.737999999999992"/>
    <n v="0.59395964040305271"/>
    <n v="2026"/>
    <x v="1"/>
    <n v="4"/>
    <s v="Apr"/>
  </r>
  <r>
    <n v="4874"/>
    <d v="2026-04-14T00:00:00"/>
    <n v="2026"/>
    <s v="Q2"/>
    <n v="4"/>
    <x v="3"/>
    <x v="0"/>
    <x v="0"/>
    <x v="2"/>
    <s v="Returning"/>
    <x v="2"/>
    <s v="Packing Cube Set"/>
    <n v="1"/>
    <n v="46.62"/>
    <n v="0"/>
    <n v="18.86"/>
    <n v="46.62"/>
    <n v="18.86"/>
    <n v="27.759999999999998"/>
    <n v="0.59545259545259543"/>
    <n v="2026"/>
    <x v="1"/>
    <n v="4"/>
    <s v="Apr"/>
  </r>
  <r>
    <n v="1045"/>
    <d v="2026-04-15T00:00:00"/>
    <n v="2026"/>
    <s v="Q2"/>
    <n v="4"/>
    <x v="3"/>
    <x v="0"/>
    <x v="15"/>
    <x v="0"/>
    <s v="Returning"/>
    <x v="3"/>
    <s v="Trail Tent 2P"/>
    <n v="2"/>
    <n v="196.57"/>
    <n v="0.05"/>
    <n v="106.2"/>
    <n v="373.48299999999995"/>
    <n v="212.4"/>
    <n v="161.08299999999994"/>
    <n v="0.43129941657317727"/>
    <n v="2026"/>
    <x v="1"/>
    <n v="4"/>
    <s v="Apr"/>
  </r>
  <r>
    <n v="1703"/>
    <d v="2026-04-15T00:00:00"/>
    <n v="2026"/>
    <s v="Q2"/>
    <n v="4"/>
    <x v="3"/>
    <x v="1"/>
    <x v="1"/>
    <x v="0"/>
    <s v="Returning"/>
    <x v="1"/>
    <s v="Hiking Daypack 20L"/>
    <n v="1"/>
    <n v="90.52"/>
    <n v="0"/>
    <n v="46.5"/>
    <n v="90.52"/>
    <n v="46.5"/>
    <n v="44.019999999999996"/>
    <n v="0.4863013698630137"/>
    <n v="2026"/>
    <x v="1"/>
    <n v="4"/>
    <s v="Apr"/>
  </r>
  <r>
    <n v="2107"/>
    <d v="2026-04-15T00:00:00"/>
    <n v="2026"/>
    <s v="Q2"/>
    <n v="4"/>
    <x v="3"/>
    <x v="0"/>
    <x v="15"/>
    <x v="0"/>
    <s v="Returning"/>
    <x v="2"/>
    <s v="Travel Backpack 35L"/>
    <n v="5"/>
    <n v="165.35"/>
    <n v="0.05"/>
    <n v="89.38"/>
    <n v="785.41249999999991"/>
    <n v="446.9"/>
    <n v="338.51249999999993"/>
    <n v="0.43099963395031271"/>
    <n v="2026"/>
    <x v="1"/>
    <n v="4"/>
    <s v="Apr"/>
  </r>
  <r>
    <n v="2265"/>
    <d v="2026-04-15T00:00:00"/>
    <n v="2026"/>
    <s v="Q2"/>
    <n v="4"/>
    <x v="3"/>
    <x v="1"/>
    <x v="11"/>
    <x v="2"/>
    <s v="Returning"/>
    <x v="2"/>
    <s v="Insulated Bottle"/>
    <n v="2"/>
    <n v="36.35"/>
    <n v="0"/>
    <n v="13.55"/>
    <n v="72.7"/>
    <n v="27.1"/>
    <n v="45.6"/>
    <n v="0.6272352132049519"/>
    <n v="2026"/>
    <x v="1"/>
    <n v="4"/>
    <s v="Apr"/>
  </r>
  <r>
    <n v="2839"/>
    <d v="2026-04-15T00:00:00"/>
    <n v="2026"/>
    <s v="Q2"/>
    <n v="4"/>
    <x v="3"/>
    <x v="1"/>
    <x v="14"/>
    <x v="2"/>
    <s v="New"/>
    <x v="2"/>
    <s v="Packing Cube Set"/>
    <n v="1"/>
    <n v="47"/>
    <n v="0"/>
    <n v="18.64"/>
    <n v="47"/>
    <n v="18.64"/>
    <n v="28.36"/>
    <n v="0.60340425531914887"/>
    <n v="2026"/>
    <x v="1"/>
    <n v="4"/>
    <s v="Apr"/>
  </r>
  <r>
    <n v="4742"/>
    <d v="2026-04-15T00:00:00"/>
    <n v="2026"/>
    <s v="Q2"/>
    <n v="4"/>
    <x v="3"/>
    <x v="3"/>
    <x v="13"/>
    <x v="3"/>
    <s v="Returning"/>
    <x v="2"/>
    <s v="Packing Cube Set"/>
    <n v="1"/>
    <n v="46.86"/>
    <n v="0"/>
    <n v="18.190000000000001"/>
    <n v="46.86"/>
    <n v="18.190000000000001"/>
    <n v="28.669999999999998"/>
    <n v="0.61182244985061884"/>
    <n v="2026"/>
    <x v="1"/>
    <n v="4"/>
    <s v="Apr"/>
  </r>
  <r>
    <n v="4899"/>
    <d v="2026-04-15T00:00:00"/>
    <n v="2026"/>
    <s v="Q2"/>
    <n v="4"/>
    <x v="3"/>
    <x v="0"/>
    <x v="9"/>
    <x v="0"/>
    <s v="New"/>
    <x v="3"/>
    <s v="Portable Camp Stove"/>
    <n v="2"/>
    <n v="82.13"/>
    <n v="0.05"/>
    <n v="39.909999999999997"/>
    <n v="156.047"/>
    <n v="79.819999999999993"/>
    <n v="76.227000000000004"/>
    <n v="0.48848744288579726"/>
    <n v="2026"/>
    <x v="1"/>
    <n v="4"/>
    <s v="Apr"/>
  </r>
  <r>
    <n v="5042"/>
    <d v="2026-04-15T00:00:00"/>
    <n v="2026"/>
    <s v="Q2"/>
    <n v="4"/>
    <x v="3"/>
    <x v="1"/>
    <x v="6"/>
    <x v="2"/>
    <s v="Business"/>
    <x v="2"/>
    <s v="Travel Backpack 35L"/>
    <n v="1"/>
    <n v="163.16"/>
    <n v="0"/>
    <n v="88.78"/>
    <n v="163.16"/>
    <n v="88.78"/>
    <n v="74.38"/>
    <n v="0.45587153714145623"/>
    <n v="2026"/>
    <x v="1"/>
    <n v="4"/>
    <s v="Apr"/>
  </r>
  <r>
    <n v="2248"/>
    <d v="2026-04-16T00:00:00"/>
    <n v="2026"/>
    <s v="Q2"/>
    <n v="4"/>
    <x v="3"/>
    <x v="0"/>
    <x v="15"/>
    <x v="2"/>
    <s v="New"/>
    <x v="2"/>
    <s v="Insulated Bottle"/>
    <n v="2"/>
    <n v="36.68"/>
    <n v="0.1"/>
    <n v="13.92"/>
    <n v="66.024000000000001"/>
    <n v="27.84"/>
    <n v="38.183999999999997"/>
    <n v="0.57833515085423481"/>
    <n v="2026"/>
    <x v="1"/>
    <n v="4"/>
    <s v="Apr"/>
  </r>
  <r>
    <n v="2427"/>
    <d v="2026-04-16T00:00:00"/>
    <n v="2026"/>
    <s v="Q2"/>
    <n v="4"/>
    <x v="3"/>
    <x v="3"/>
    <x v="13"/>
    <x v="0"/>
    <s v="New"/>
    <x v="2"/>
    <s v="Packing Cube Set"/>
    <n v="1"/>
    <n v="45.82"/>
    <n v="0.1"/>
    <n v="18.48"/>
    <n v="41.238"/>
    <n v="18.48"/>
    <n v="22.757999999999999"/>
    <n v="0.55186963480285167"/>
    <n v="2026"/>
    <x v="1"/>
    <n v="4"/>
    <s v="Apr"/>
  </r>
  <r>
    <n v="2445"/>
    <d v="2026-04-16T00:00:00"/>
    <n v="2026"/>
    <s v="Q2"/>
    <n v="4"/>
    <x v="3"/>
    <x v="0"/>
    <x v="15"/>
    <x v="0"/>
    <s v="Returning"/>
    <x v="1"/>
    <s v="Trekking Poles"/>
    <n v="1"/>
    <n v="70.95"/>
    <n v="0"/>
    <n v="31.43"/>
    <n v="70.95"/>
    <n v="31.43"/>
    <n v="39.520000000000003"/>
    <n v="0.55701198026779419"/>
    <n v="2026"/>
    <x v="1"/>
    <n v="4"/>
    <s v="Apr"/>
  </r>
  <r>
    <n v="3311"/>
    <d v="2026-04-16T00:00:00"/>
    <n v="2026"/>
    <s v="Q2"/>
    <n v="4"/>
    <x v="3"/>
    <x v="1"/>
    <x v="11"/>
    <x v="0"/>
    <s v="New"/>
    <x v="2"/>
    <s v="Packing Cube Set"/>
    <n v="1"/>
    <n v="46.68"/>
    <n v="0.05"/>
    <n v="18.350000000000001"/>
    <n v="44.345999999999997"/>
    <n v="18.350000000000001"/>
    <n v="25.995999999999995"/>
    <n v="0.58620845172056102"/>
    <n v="2026"/>
    <x v="1"/>
    <n v="4"/>
    <s v="Apr"/>
  </r>
  <r>
    <n v="3320"/>
    <d v="2026-04-16T00:00:00"/>
    <n v="2026"/>
    <s v="Q2"/>
    <n v="4"/>
    <x v="3"/>
    <x v="2"/>
    <x v="16"/>
    <x v="0"/>
    <s v="Business"/>
    <x v="2"/>
    <s v="Travel Backpack 35L"/>
    <n v="5"/>
    <n v="164.31"/>
    <n v="0.05"/>
    <n v="85.41"/>
    <n v="780.47249999999997"/>
    <n v="427.04999999999995"/>
    <n v="353.42250000000001"/>
    <n v="0.45283145786686912"/>
    <n v="2026"/>
    <x v="1"/>
    <n v="4"/>
    <s v="Apr"/>
  </r>
  <r>
    <n v="3321"/>
    <d v="2026-04-16T00:00:00"/>
    <n v="2026"/>
    <s v="Q2"/>
    <n v="4"/>
    <x v="3"/>
    <x v="1"/>
    <x v="6"/>
    <x v="0"/>
    <s v="Business"/>
    <x v="2"/>
    <s v="Insulated Bottle"/>
    <n v="3"/>
    <n v="35.57"/>
    <n v="0"/>
    <n v="13.67"/>
    <n v="106.71000000000001"/>
    <n v="41.01"/>
    <n v="65.700000000000017"/>
    <n v="0.61568737700309262"/>
    <n v="2026"/>
    <x v="1"/>
    <n v="4"/>
    <s v="Apr"/>
  </r>
  <r>
    <n v="5181"/>
    <d v="2026-04-16T00:00:00"/>
    <n v="2026"/>
    <s v="Q2"/>
    <n v="4"/>
    <x v="3"/>
    <x v="0"/>
    <x v="0"/>
    <x v="3"/>
    <s v="New"/>
    <x v="2"/>
    <s v="Packing Cube Set"/>
    <n v="2"/>
    <n v="45.51"/>
    <n v="0.1"/>
    <n v="18.809999999999999"/>
    <n v="81.917999999999992"/>
    <n v="37.619999999999997"/>
    <n v="44.297999999999995"/>
    <n v="0.54076027246758951"/>
    <n v="2026"/>
    <x v="1"/>
    <n v="4"/>
    <s v="Apr"/>
  </r>
  <r>
    <n v="5187"/>
    <d v="2026-04-16T00:00:00"/>
    <n v="2026"/>
    <s v="Q2"/>
    <n v="4"/>
    <x v="3"/>
    <x v="3"/>
    <x v="8"/>
    <x v="0"/>
    <s v="Returning"/>
    <x v="3"/>
    <s v="Trail Tent 2P"/>
    <n v="2"/>
    <n v="198.32"/>
    <n v="0"/>
    <n v="106.8"/>
    <n v="396.64"/>
    <n v="213.6"/>
    <n v="183.04"/>
    <n v="0.46147640177490923"/>
    <n v="2026"/>
    <x v="1"/>
    <n v="4"/>
    <s v="Apr"/>
  </r>
  <r>
    <n v="605"/>
    <d v="2026-04-17T00:00:00"/>
    <n v="2026"/>
    <s v="Q2"/>
    <n v="4"/>
    <x v="3"/>
    <x v="3"/>
    <x v="8"/>
    <x v="3"/>
    <s v="Business"/>
    <x v="2"/>
    <s v="Carry-On Duffel"/>
    <n v="2"/>
    <n v="130.94"/>
    <n v="0"/>
    <n v="67.459999999999994"/>
    <n v="261.88"/>
    <n v="134.91999999999999"/>
    <n v="126.96000000000001"/>
    <n v="0.48480219948067821"/>
    <n v="2026"/>
    <x v="1"/>
    <n v="4"/>
    <s v="Apr"/>
  </r>
  <r>
    <n v="3244"/>
    <d v="2026-04-17T00:00:00"/>
    <n v="2026"/>
    <s v="Q2"/>
    <n v="4"/>
    <x v="3"/>
    <x v="1"/>
    <x v="11"/>
    <x v="3"/>
    <s v="Returning"/>
    <x v="2"/>
    <s v="Carry-On Duffel"/>
    <n v="1"/>
    <n v="131.62"/>
    <n v="0"/>
    <n v="66.95"/>
    <n v="131.62"/>
    <n v="66.95"/>
    <n v="64.67"/>
    <n v="0.49133870232487464"/>
    <n v="2026"/>
    <x v="1"/>
    <n v="4"/>
    <s v="Apr"/>
  </r>
  <r>
    <n v="4047"/>
    <d v="2026-04-17T00:00:00"/>
    <n v="2026"/>
    <s v="Q2"/>
    <n v="4"/>
    <x v="3"/>
    <x v="0"/>
    <x v="0"/>
    <x v="1"/>
    <s v="Business"/>
    <x v="2"/>
    <s v="Travel Backpack 35L"/>
    <n v="8"/>
    <n v="168.34"/>
    <n v="0.15"/>
    <n v="88.7"/>
    <n v="1144.712"/>
    <n v="709.6"/>
    <n v="435.11199999999997"/>
    <n v="0.38010608781946897"/>
    <n v="2026"/>
    <x v="1"/>
    <n v="4"/>
    <s v="Apr"/>
  </r>
  <r>
    <n v="4101"/>
    <d v="2026-04-17T00:00:00"/>
    <n v="2026"/>
    <s v="Q2"/>
    <n v="4"/>
    <x v="3"/>
    <x v="1"/>
    <x v="6"/>
    <x v="0"/>
    <s v="Returning"/>
    <x v="3"/>
    <s v="Portable Camp Stove"/>
    <n v="1"/>
    <n v="81.040000000000006"/>
    <n v="0"/>
    <n v="39.97"/>
    <n v="81.040000000000006"/>
    <n v="39.97"/>
    <n v="41.070000000000007"/>
    <n v="0.50678677196446209"/>
    <n v="2026"/>
    <x v="1"/>
    <n v="4"/>
    <s v="Apr"/>
  </r>
  <r>
    <n v="4537"/>
    <d v="2026-04-17T00:00:00"/>
    <n v="2026"/>
    <s v="Q2"/>
    <n v="4"/>
    <x v="3"/>
    <x v="3"/>
    <x v="8"/>
    <x v="0"/>
    <s v="Business"/>
    <x v="3"/>
    <s v="Portable Camp Stove"/>
    <n v="3"/>
    <n v="81.53"/>
    <n v="0.05"/>
    <n v="38.630000000000003"/>
    <n v="232.3605"/>
    <n v="115.89000000000001"/>
    <n v="116.47049999999999"/>
    <n v="0.50124913657872139"/>
    <n v="2026"/>
    <x v="1"/>
    <n v="4"/>
    <s v="Apr"/>
  </r>
  <r>
    <n v="754"/>
    <d v="2026-04-18T00:00:00"/>
    <n v="2026"/>
    <s v="Q2"/>
    <n v="4"/>
    <x v="3"/>
    <x v="2"/>
    <x v="10"/>
    <x v="3"/>
    <s v="Returning"/>
    <x v="0"/>
    <s v="Cycling Pack 12L"/>
    <n v="3"/>
    <n v="104.8"/>
    <n v="0.1"/>
    <n v="50.59"/>
    <n v="282.95999999999998"/>
    <n v="151.77000000000001"/>
    <n v="131.18999999999997"/>
    <n v="0.46363443596268017"/>
    <n v="2026"/>
    <x v="1"/>
    <n v="4"/>
    <s v="Apr"/>
  </r>
  <r>
    <n v="1340"/>
    <d v="2026-04-18T00:00:00"/>
    <n v="2026"/>
    <s v="Q2"/>
    <n v="4"/>
    <x v="3"/>
    <x v="3"/>
    <x v="8"/>
    <x v="0"/>
    <s v="New"/>
    <x v="4"/>
    <s v="Training Mat"/>
    <n v="2"/>
    <n v="51.24"/>
    <n v="0"/>
    <n v="22.52"/>
    <n v="102.48"/>
    <n v="45.04"/>
    <n v="57.440000000000005"/>
    <n v="0.56049960967993762"/>
    <n v="2026"/>
    <x v="1"/>
    <n v="4"/>
    <s v="Apr"/>
  </r>
  <r>
    <n v="1444"/>
    <d v="2026-04-18T00:00:00"/>
    <n v="2026"/>
    <s v="Q2"/>
    <n v="4"/>
    <x v="3"/>
    <x v="2"/>
    <x v="10"/>
    <x v="2"/>
    <s v="Returning"/>
    <x v="3"/>
    <s v="Compact Sleeping Bag"/>
    <n v="1"/>
    <n v="120.52"/>
    <n v="0.1"/>
    <n v="59.01"/>
    <n v="108.468"/>
    <n v="59.01"/>
    <n v="49.458000000000006"/>
    <n v="0.45596858059519862"/>
    <n v="2026"/>
    <x v="1"/>
    <n v="4"/>
    <s v="Apr"/>
  </r>
  <r>
    <n v="2390"/>
    <d v="2026-04-18T00:00:00"/>
    <n v="2026"/>
    <s v="Q2"/>
    <n v="4"/>
    <x v="3"/>
    <x v="3"/>
    <x v="8"/>
    <x v="2"/>
    <s v="Returning"/>
    <x v="3"/>
    <s v="Portable Camp Stove"/>
    <n v="1"/>
    <n v="80.98"/>
    <n v="0"/>
    <n v="40.19"/>
    <n v="80.98"/>
    <n v="40.19"/>
    <n v="40.790000000000006"/>
    <n v="0.50370461842430236"/>
    <n v="2026"/>
    <x v="1"/>
    <n v="4"/>
    <s v="Apr"/>
  </r>
  <r>
    <n v="3076"/>
    <d v="2026-04-18T00:00:00"/>
    <n v="2026"/>
    <s v="Q2"/>
    <n v="4"/>
    <x v="3"/>
    <x v="2"/>
    <x v="2"/>
    <x v="0"/>
    <s v="Business"/>
    <x v="3"/>
    <s v="Portable Camp Stove"/>
    <n v="2"/>
    <n v="82.58"/>
    <n v="0.1"/>
    <n v="39.93"/>
    <n v="148.64400000000001"/>
    <n v="79.86"/>
    <n v="68.784000000000006"/>
    <n v="0.46274319851457174"/>
    <n v="2026"/>
    <x v="1"/>
    <n v="4"/>
    <s v="Apr"/>
  </r>
  <r>
    <n v="3157"/>
    <d v="2026-04-18T00:00:00"/>
    <n v="2026"/>
    <s v="Q2"/>
    <n v="4"/>
    <x v="3"/>
    <x v="3"/>
    <x v="8"/>
    <x v="0"/>
    <s v="New"/>
    <x v="3"/>
    <s v="Trail Tent 2P"/>
    <n v="2"/>
    <n v="200.36"/>
    <n v="0"/>
    <n v="105.12"/>
    <n v="400.72"/>
    <n v="210.24"/>
    <n v="190.48000000000002"/>
    <n v="0.47534438011579161"/>
    <n v="2026"/>
    <x v="1"/>
    <n v="4"/>
    <s v="Apr"/>
  </r>
  <r>
    <n v="4516"/>
    <d v="2026-04-18T00:00:00"/>
    <n v="2026"/>
    <s v="Q2"/>
    <n v="4"/>
    <x v="3"/>
    <x v="2"/>
    <x v="5"/>
    <x v="0"/>
    <s v="Returning"/>
    <x v="3"/>
    <s v="Trail Tent 2P"/>
    <n v="1"/>
    <n v="196.24"/>
    <n v="0"/>
    <n v="106.34"/>
    <n v="196.24"/>
    <n v="106.34"/>
    <n v="89.9"/>
    <n v="0.45811251528740321"/>
    <n v="2026"/>
    <x v="1"/>
    <n v="4"/>
    <s v="Apr"/>
  </r>
  <r>
    <n v="5119"/>
    <d v="2026-04-18T00:00:00"/>
    <n v="2026"/>
    <s v="Q2"/>
    <n v="4"/>
    <x v="3"/>
    <x v="0"/>
    <x v="15"/>
    <x v="0"/>
    <s v="Business"/>
    <x v="1"/>
    <s v="Hiking Daypack 20L"/>
    <n v="1"/>
    <n v="93.32"/>
    <n v="0"/>
    <n v="44.82"/>
    <n v="93.32"/>
    <n v="44.82"/>
    <n v="48.499999999999993"/>
    <n v="0.51971710244320612"/>
    <n v="2026"/>
    <x v="1"/>
    <n v="4"/>
    <s v="Apr"/>
  </r>
  <r>
    <n v="125"/>
    <d v="2026-04-19T00:00:00"/>
    <n v="2026"/>
    <s v="Q2"/>
    <n v="4"/>
    <x v="3"/>
    <x v="3"/>
    <x v="7"/>
    <x v="0"/>
    <s v="Returning"/>
    <x v="0"/>
    <s v="Cycling Pack 12L"/>
    <n v="2"/>
    <n v="101.61"/>
    <n v="0"/>
    <n v="49.9"/>
    <n v="203.22"/>
    <n v="99.8"/>
    <n v="103.42"/>
    <n v="0.50890660368074014"/>
    <n v="2026"/>
    <x v="1"/>
    <n v="4"/>
    <s v="Apr"/>
  </r>
  <r>
    <n v="728"/>
    <d v="2026-04-19T00:00:00"/>
    <n v="2026"/>
    <s v="Q2"/>
    <n v="4"/>
    <x v="3"/>
    <x v="1"/>
    <x v="14"/>
    <x v="0"/>
    <s v="Returning"/>
    <x v="0"/>
    <s v="Cycling Pack 12L"/>
    <n v="1"/>
    <n v="104.91"/>
    <n v="0"/>
    <n v="51.68"/>
    <n v="104.91"/>
    <n v="51.68"/>
    <n v="53.23"/>
    <n v="0.50738728433895719"/>
    <n v="2026"/>
    <x v="1"/>
    <n v="4"/>
    <s v="Apr"/>
  </r>
  <r>
    <n v="1271"/>
    <d v="2026-04-19T00:00:00"/>
    <n v="2026"/>
    <s v="Q2"/>
    <n v="4"/>
    <x v="3"/>
    <x v="2"/>
    <x v="2"/>
    <x v="1"/>
    <s v="Business"/>
    <x v="4"/>
    <s v="Resistance Band Set"/>
    <n v="8"/>
    <n v="39.99"/>
    <n v="0.15"/>
    <n v="14.92"/>
    <n v="271.93200000000002"/>
    <n v="119.36"/>
    <n v="152.572"/>
    <n v="0.56106673727255341"/>
    <n v="2026"/>
    <x v="1"/>
    <n v="4"/>
    <s v="Apr"/>
  </r>
  <r>
    <n v="1284"/>
    <d v="2026-04-19T00:00:00"/>
    <n v="2026"/>
    <s v="Q2"/>
    <n v="4"/>
    <x v="3"/>
    <x v="1"/>
    <x v="12"/>
    <x v="2"/>
    <s v="New"/>
    <x v="2"/>
    <s v="Carry-On Duffel"/>
    <n v="1"/>
    <n v="136.01"/>
    <n v="0"/>
    <n v="66.59"/>
    <n v="136.01"/>
    <n v="66.59"/>
    <n v="69.419999999999987"/>
    <n v="0.51040364679067707"/>
    <n v="2026"/>
    <x v="1"/>
    <n v="4"/>
    <s v="Apr"/>
  </r>
  <r>
    <n v="1657"/>
    <d v="2026-04-19T00:00:00"/>
    <n v="2026"/>
    <s v="Q2"/>
    <n v="4"/>
    <x v="3"/>
    <x v="0"/>
    <x v="0"/>
    <x v="1"/>
    <s v="Business"/>
    <x v="3"/>
    <s v="Compact Sleeping Bag"/>
    <n v="15"/>
    <n v="122.1"/>
    <n v="0.15"/>
    <n v="62.33"/>
    <n v="1556.7749999999999"/>
    <n v="934.94999999999993"/>
    <n v="621.82499999999993"/>
    <n v="0.39943151707857588"/>
    <n v="2026"/>
    <x v="1"/>
    <n v="4"/>
    <s v="Apr"/>
  </r>
  <r>
    <n v="2240"/>
    <d v="2026-04-19T00:00:00"/>
    <n v="2026"/>
    <s v="Q2"/>
    <n v="4"/>
    <x v="3"/>
    <x v="0"/>
    <x v="15"/>
    <x v="3"/>
    <s v="Returning"/>
    <x v="3"/>
    <s v="Alpine Tent 4P"/>
    <n v="4"/>
    <n v="341.75"/>
    <n v="0.1"/>
    <n v="191.91"/>
    <n v="1230.3"/>
    <n v="767.64"/>
    <n v="462.65999999999997"/>
    <n v="0.37605462082418922"/>
    <n v="2026"/>
    <x v="1"/>
    <n v="4"/>
    <s v="Apr"/>
  </r>
  <r>
    <n v="3050"/>
    <d v="2026-04-19T00:00:00"/>
    <n v="2026"/>
    <s v="Q2"/>
    <n v="4"/>
    <x v="3"/>
    <x v="3"/>
    <x v="13"/>
    <x v="2"/>
    <s v="Returning"/>
    <x v="1"/>
    <s v="Summit Backpack 45L"/>
    <n v="3"/>
    <n v="156.16"/>
    <n v="0.05"/>
    <n v="77.81"/>
    <n v="445.05599999999998"/>
    <n v="233.43"/>
    <n v="211.62599999999998"/>
    <n v="0.47550420621225192"/>
    <n v="2026"/>
    <x v="1"/>
    <n v="4"/>
    <s v="Apr"/>
  </r>
  <r>
    <n v="3213"/>
    <d v="2026-04-19T00:00:00"/>
    <n v="2026"/>
    <s v="Q2"/>
    <n v="4"/>
    <x v="3"/>
    <x v="0"/>
    <x v="15"/>
    <x v="0"/>
    <s v="Returning"/>
    <x v="2"/>
    <s v="Carry-On Duffel"/>
    <n v="2"/>
    <n v="132.53"/>
    <n v="0.05"/>
    <n v="66.39"/>
    <n v="251.80699999999999"/>
    <n v="132.78"/>
    <n v="119.02699999999999"/>
    <n v="0.47269138665724142"/>
    <n v="2026"/>
    <x v="1"/>
    <n v="4"/>
    <s v="Apr"/>
  </r>
  <r>
    <n v="3367"/>
    <d v="2026-04-19T00:00:00"/>
    <n v="2026"/>
    <s v="Q2"/>
    <n v="4"/>
    <x v="3"/>
    <x v="2"/>
    <x v="3"/>
    <x v="0"/>
    <s v="Returning"/>
    <x v="2"/>
    <s v="Packing Cube Set"/>
    <n v="3"/>
    <n v="45.79"/>
    <n v="0"/>
    <n v="17.98"/>
    <n v="137.37"/>
    <n v="53.94"/>
    <n v="83.43"/>
    <n v="0.60733784669141733"/>
    <n v="2026"/>
    <x v="1"/>
    <n v="4"/>
    <s v="Apr"/>
  </r>
  <r>
    <n v="3885"/>
    <d v="2026-04-19T00:00:00"/>
    <n v="2026"/>
    <s v="Q2"/>
    <n v="4"/>
    <x v="3"/>
    <x v="0"/>
    <x v="15"/>
    <x v="0"/>
    <s v="New"/>
    <x v="2"/>
    <s v="Carry-On Duffel"/>
    <n v="2"/>
    <n v="133.97"/>
    <n v="0.15"/>
    <n v="67.36"/>
    <n v="227.749"/>
    <n v="134.72"/>
    <n v="93.028999999999996"/>
    <n v="0.40847160690057915"/>
    <n v="2026"/>
    <x v="1"/>
    <n v="4"/>
    <s v="Apr"/>
  </r>
  <r>
    <n v="4372"/>
    <d v="2026-04-19T00:00:00"/>
    <n v="2026"/>
    <s v="Q2"/>
    <n v="4"/>
    <x v="3"/>
    <x v="0"/>
    <x v="15"/>
    <x v="0"/>
    <s v="New"/>
    <x v="4"/>
    <s v="Recovery Roller"/>
    <n v="1"/>
    <n v="37.11"/>
    <n v="0.1"/>
    <n v="14.27"/>
    <n v="33.399000000000001"/>
    <n v="14.27"/>
    <n v="19.129000000000001"/>
    <n v="0.5727416988532591"/>
    <n v="2026"/>
    <x v="1"/>
    <n v="4"/>
    <s v="Apr"/>
  </r>
  <r>
    <n v="4417"/>
    <d v="2026-04-19T00:00:00"/>
    <n v="2026"/>
    <s v="Q2"/>
    <n v="4"/>
    <x v="3"/>
    <x v="3"/>
    <x v="8"/>
    <x v="2"/>
    <s v="New"/>
    <x v="3"/>
    <s v="Alpine Tent 4P"/>
    <n v="3"/>
    <n v="334.01"/>
    <n v="0.15"/>
    <n v="192.17"/>
    <n v="851.72550000000001"/>
    <n v="576.51"/>
    <n v="275.21550000000002"/>
    <n v="0.32312699337990941"/>
    <n v="2026"/>
    <x v="1"/>
    <n v="4"/>
    <s v="Apr"/>
  </r>
  <r>
    <n v="1147"/>
    <d v="2026-04-20T00:00:00"/>
    <n v="2026"/>
    <s v="Q2"/>
    <n v="4"/>
    <x v="3"/>
    <x v="3"/>
    <x v="7"/>
    <x v="0"/>
    <s v="New"/>
    <x v="2"/>
    <s v="Carry-On Duffel"/>
    <n v="1"/>
    <n v="131.46"/>
    <n v="0"/>
    <n v="67.77"/>
    <n v="131.46"/>
    <n v="67.77"/>
    <n v="63.690000000000012"/>
    <n v="0.48448197170241902"/>
    <n v="2026"/>
    <x v="1"/>
    <n v="4"/>
    <s v="Apr"/>
  </r>
  <r>
    <n v="1514"/>
    <d v="2026-04-20T00:00:00"/>
    <n v="2026"/>
    <s v="Q2"/>
    <n v="4"/>
    <x v="3"/>
    <x v="2"/>
    <x v="3"/>
    <x v="2"/>
    <s v="Returning"/>
    <x v="1"/>
    <s v="Trekking Poles"/>
    <n v="3"/>
    <n v="72.48"/>
    <n v="0"/>
    <n v="32.36"/>
    <n v="217.44"/>
    <n v="97.08"/>
    <n v="120.36"/>
    <n v="0.55353200883002207"/>
    <n v="2026"/>
    <x v="1"/>
    <n v="4"/>
    <s v="Apr"/>
  </r>
  <r>
    <n v="1538"/>
    <d v="2026-04-20T00:00:00"/>
    <n v="2026"/>
    <s v="Q2"/>
    <n v="4"/>
    <x v="3"/>
    <x v="2"/>
    <x v="2"/>
    <x v="3"/>
    <s v="New"/>
    <x v="0"/>
    <s v="Commuter Helmet"/>
    <n v="1"/>
    <n v="81.98"/>
    <n v="0"/>
    <n v="43.15"/>
    <n v="81.98"/>
    <n v="43.15"/>
    <n v="38.830000000000005"/>
    <n v="0.47365211027079779"/>
    <n v="2026"/>
    <x v="1"/>
    <n v="4"/>
    <s v="Apr"/>
  </r>
  <r>
    <n v="1679"/>
    <d v="2026-04-20T00:00:00"/>
    <n v="2026"/>
    <s v="Q2"/>
    <n v="4"/>
    <x v="3"/>
    <x v="3"/>
    <x v="13"/>
    <x v="3"/>
    <s v="Returning"/>
    <x v="2"/>
    <s v="Packing Cube Set"/>
    <n v="1"/>
    <n v="46.71"/>
    <n v="0"/>
    <n v="18.18"/>
    <n v="46.71"/>
    <n v="18.18"/>
    <n v="28.53"/>
    <n v="0.61078998073217727"/>
    <n v="2026"/>
    <x v="1"/>
    <n v="4"/>
    <s v="Apr"/>
  </r>
  <r>
    <n v="1708"/>
    <d v="2026-04-20T00:00:00"/>
    <n v="2026"/>
    <s v="Q2"/>
    <n v="4"/>
    <x v="3"/>
    <x v="2"/>
    <x v="5"/>
    <x v="3"/>
    <s v="New"/>
    <x v="4"/>
    <s v="Resistance Band Set"/>
    <n v="1"/>
    <n v="41.01"/>
    <n v="0"/>
    <n v="14.5"/>
    <n v="41.01"/>
    <n v="14.5"/>
    <n v="26.509999999999998"/>
    <n v="0.64642770056083876"/>
    <n v="2026"/>
    <x v="1"/>
    <n v="4"/>
    <s v="Apr"/>
  </r>
  <r>
    <n v="2686"/>
    <d v="2026-04-20T00:00:00"/>
    <n v="2026"/>
    <s v="Q2"/>
    <n v="4"/>
    <x v="3"/>
    <x v="1"/>
    <x v="12"/>
    <x v="0"/>
    <s v="Returning"/>
    <x v="1"/>
    <s v="Trekking Poles"/>
    <n v="1"/>
    <n v="70.45"/>
    <n v="0.05"/>
    <n v="31.98"/>
    <n v="66.927499999999995"/>
    <n v="31.98"/>
    <n v="34.947499999999991"/>
    <n v="0.52216951178514059"/>
    <n v="2026"/>
    <x v="1"/>
    <n v="4"/>
    <s v="Apr"/>
  </r>
  <r>
    <n v="3307"/>
    <d v="2026-04-20T00:00:00"/>
    <n v="2026"/>
    <s v="Q2"/>
    <n v="4"/>
    <x v="3"/>
    <x v="3"/>
    <x v="13"/>
    <x v="2"/>
    <s v="Business"/>
    <x v="0"/>
    <s v="Trail Bike Light"/>
    <n v="2"/>
    <n v="51.39"/>
    <n v="0.05"/>
    <n v="22.28"/>
    <n v="97.640999999999991"/>
    <n v="44.56"/>
    <n v="53.080999999999989"/>
    <n v="0.54363433393758764"/>
    <n v="2026"/>
    <x v="1"/>
    <n v="4"/>
    <s v="Apr"/>
  </r>
  <r>
    <n v="3772"/>
    <d v="2026-04-20T00:00:00"/>
    <n v="2026"/>
    <s v="Q2"/>
    <n v="4"/>
    <x v="3"/>
    <x v="0"/>
    <x v="15"/>
    <x v="2"/>
    <s v="Returning"/>
    <x v="3"/>
    <s v="Compact Sleeping Bag"/>
    <n v="2"/>
    <n v="122.03"/>
    <n v="0"/>
    <n v="59.43"/>
    <n v="244.06"/>
    <n v="118.86"/>
    <n v="125.2"/>
    <n v="0.51298860935835455"/>
    <n v="2026"/>
    <x v="1"/>
    <n v="4"/>
    <s v="Apr"/>
  </r>
  <r>
    <n v="3877"/>
    <d v="2026-04-20T00:00:00"/>
    <n v="2026"/>
    <s v="Q2"/>
    <n v="4"/>
    <x v="3"/>
    <x v="3"/>
    <x v="4"/>
    <x v="0"/>
    <s v="New"/>
    <x v="2"/>
    <s v="Carry-On Duffel"/>
    <n v="3"/>
    <n v="132.07"/>
    <n v="0.05"/>
    <n v="66.41"/>
    <n v="376.39949999999999"/>
    <n v="199.23"/>
    <n v="177.1695"/>
    <n v="0.47069536489819991"/>
    <n v="2026"/>
    <x v="1"/>
    <n v="4"/>
    <s v="Apr"/>
  </r>
  <r>
    <n v="4117"/>
    <d v="2026-04-20T00:00:00"/>
    <n v="2026"/>
    <s v="Q2"/>
    <n v="4"/>
    <x v="3"/>
    <x v="3"/>
    <x v="7"/>
    <x v="3"/>
    <s v="Returning"/>
    <x v="0"/>
    <s v="Compact Repair Kit"/>
    <n v="1"/>
    <n v="41.04"/>
    <n v="0.1"/>
    <n v="17.02"/>
    <n v="36.936"/>
    <n v="17.02"/>
    <n v="19.916"/>
    <n v="0.53920294563569415"/>
    <n v="2026"/>
    <x v="1"/>
    <n v="4"/>
    <s v="Apr"/>
  </r>
  <r>
    <n v="4562"/>
    <d v="2026-04-20T00:00:00"/>
    <n v="2026"/>
    <s v="Q2"/>
    <n v="4"/>
    <x v="3"/>
    <x v="1"/>
    <x v="1"/>
    <x v="2"/>
    <s v="New"/>
    <x v="4"/>
    <s v="Resistance Band Set"/>
    <n v="2"/>
    <n v="40.56"/>
    <n v="0"/>
    <n v="15.09"/>
    <n v="81.12"/>
    <n v="30.18"/>
    <n v="50.940000000000005"/>
    <n v="0.62795857988165682"/>
    <n v="2026"/>
    <x v="1"/>
    <n v="4"/>
    <s v="Apr"/>
  </r>
  <r>
    <n v="4683"/>
    <d v="2026-04-20T00:00:00"/>
    <n v="2026"/>
    <s v="Q2"/>
    <n v="4"/>
    <x v="3"/>
    <x v="2"/>
    <x v="16"/>
    <x v="0"/>
    <s v="Business"/>
    <x v="4"/>
    <s v="Training Mat"/>
    <n v="3"/>
    <n v="51.36"/>
    <n v="0"/>
    <n v="22.05"/>
    <n v="154.07999999999998"/>
    <n v="66.150000000000006"/>
    <n v="87.929999999999978"/>
    <n v="0.57067757009345788"/>
    <n v="2026"/>
    <x v="1"/>
    <n v="4"/>
    <s v="Apr"/>
  </r>
  <r>
    <n v="308"/>
    <d v="2026-04-21T00:00:00"/>
    <n v="2026"/>
    <s v="Q2"/>
    <n v="4"/>
    <x v="3"/>
    <x v="3"/>
    <x v="7"/>
    <x v="0"/>
    <s v="Returning"/>
    <x v="1"/>
    <s v="Hiking Daypack 20L"/>
    <n v="6"/>
    <n v="93.58"/>
    <n v="0"/>
    <n v="46.68"/>
    <n v="561.48"/>
    <n v="280.08"/>
    <n v="281.40000000000003"/>
    <n v="0.5011754648429152"/>
    <n v="2026"/>
    <x v="1"/>
    <n v="4"/>
    <s v="Apr"/>
  </r>
  <r>
    <n v="773"/>
    <d v="2026-04-21T00:00:00"/>
    <n v="2026"/>
    <s v="Q2"/>
    <n v="4"/>
    <x v="3"/>
    <x v="3"/>
    <x v="7"/>
    <x v="0"/>
    <s v="Business"/>
    <x v="0"/>
    <s v="Commuter Helmet"/>
    <n v="5"/>
    <n v="80.16"/>
    <n v="0.1"/>
    <n v="42.5"/>
    <n v="360.71999999999997"/>
    <n v="212.5"/>
    <n v="148.21999999999997"/>
    <n v="0.41090042137946325"/>
    <n v="2026"/>
    <x v="1"/>
    <n v="4"/>
    <s v="Apr"/>
  </r>
  <r>
    <n v="1303"/>
    <d v="2026-04-21T00:00:00"/>
    <n v="2026"/>
    <s v="Q2"/>
    <n v="4"/>
    <x v="3"/>
    <x v="1"/>
    <x v="12"/>
    <x v="0"/>
    <s v="New"/>
    <x v="1"/>
    <s v="Trail Boots"/>
    <n v="1"/>
    <n v="142.22999999999999"/>
    <n v="0.05"/>
    <n v="77.66"/>
    <n v="135.11849999999998"/>
    <n v="77.66"/>
    <n v="57.458499999999987"/>
    <n v="0.42524524768999061"/>
    <n v="2026"/>
    <x v="1"/>
    <n v="4"/>
    <s v="Apr"/>
  </r>
  <r>
    <n v="1348"/>
    <d v="2026-04-21T00:00:00"/>
    <n v="2026"/>
    <s v="Q2"/>
    <n v="4"/>
    <x v="3"/>
    <x v="1"/>
    <x v="14"/>
    <x v="0"/>
    <s v="Returning"/>
    <x v="1"/>
    <s v="Trekking Poles"/>
    <n v="2"/>
    <n v="71.77"/>
    <n v="0"/>
    <n v="32.450000000000003"/>
    <n v="143.54"/>
    <n v="64.900000000000006"/>
    <n v="78.639999999999986"/>
    <n v="0.54786122335237553"/>
    <n v="2026"/>
    <x v="1"/>
    <n v="4"/>
    <s v="Apr"/>
  </r>
  <r>
    <n v="1496"/>
    <d v="2026-04-21T00:00:00"/>
    <n v="2026"/>
    <s v="Q2"/>
    <n v="4"/>
    <x v="3"/>
    <x v="0"/>
    <x v="0"/>
    <x v="3"/>
    <s v="Returning"/>
    <x v="1"/>
    <s v="Trekking Poles"/>
    <n v="1"/>
    <n v="71.23"/>
    <n v="0.05"/>
    <n v="33.28"/>
    <n v="67.668499999999995"/>
    <n v="33.28"/>
    <n v="34.388499999999993"/>
    <n v="0.50819066478494423"/>
    <n v="2026"/>
    <x v="1"/>
    <n v="4"/>
    <s v="Apr"/>
  </r>
  <r>
    <n v="1695"/>
    <d v="2026-04-21T00:00:00"/>
    <n v="2026"/>
    <s v="Q2"/>
    <n v="4"/>
    <x v="3"/>
    <x v="0"/>
    <x v="0"/>
    <x v="2"/>
    <s v="Returning"/>
    <x v="1"/>
    <s v="Trekking Poles"/>
    <n v="1"/>
    <n v="71.239999999999995"/>
    <n v="0.1"/>
    <n v="33.07"/>
    <n v="64.116"/>
    <n v="33.07"/>
    <n v="31.045999999999999"/>
    <n v="0.48421610830369954"/>
    <n v="2026"/>
    <x v="1"/>
    <n v="4"/>
    <s v="Apr"/>
  </r>
  <r>
    <n v="2812"/>
    <d v="2026-04-21T00:00:00"/>
    <n v="2026"/>
    <s v="Q2"/>
    <n v="4"/>
    <x v="3"/>
    <x v="1"/>
    <x v="6"/>
    <x v="0"/>
    <s v="New"/>
    <x v="0"/>
    <s v="Trail Bike Light"/>
    <n v="1"/>
    <n v="51.39"/>
    <n v="0"/>
    <n v="22.08"/>
    <n v="51.39"/>
    <n v="22.08"/>
    <n v="29.310000000000002"/>
    <n v="0.57034442498540572"/>
    <n v="2026"/>
    <x v="1"/>
    <n v="4"/>
    <s v="Apr"/>
  </r>
  <r>
    <n v="3017"/>
    <d v="2026-04-21T00:00:00"/>
    <n v="2026"/>
    <s v="Q2"/>
    <n v="4"/>
    <x v="3"/>
    <x v="1"/>
    <x v="12"/>
    <x v="0"/>
    <s v="Returning"/>
    <x v="0"/>
    <s v="Cycling Pack 12L"/>
    <n v="1"/>
    <n v="102.64"/>
    <n v="0"/>
    <n v="51.86"/>
    <n v="102.64"/>
    <n v="51.86"/>
    <n v="50.78"/>
    <n v="0.49473889321901793"/>
    <n v="2026"/>
    <x v="1"/>
    <n v="4"/>
    <s v="Apr"/>
  </r>
  <r>
    <n v="3719"/>
    <d v="2026-04-21T00:00:00"/>
    <n v="2026"/>
    <s v="Q2"/>
    <n v="4"/>
    <x v="3"/>
    <x v="2"/>
    <x v="2"/>
    <x v="0"/>
    <s v="New"/>
    <x v="4"/>
    <s v="Recovery Roller"/>
    <n v="2"/>
    <n v="35.56"/>
    <n v="0.1"/>
    <n v="13.85"/>
    <n v="64.00800000000001"/>
    <n v="27.7"/>
    <n v="36.308000000000007"/>
    <n v="0.56724159480064995"/>
    <n v="2026"/>
    <x v="1"/>
    <n v="4"/>
    <s v="Apr"/>
  </r>
  <r>
    <n v="3920"/>
    <d v="2026-04-21T00:00:00"/>
    <n v="2026"/>
    <s v="Q2"/>
    <n v="4"/>
    <x v="3"/>
    <x v="1"/>
    <x v="11"/>
    <x v="0"/>
    <s v="Returning"/>
    <x v="0"/>
    <s v="Cycling Pack 12L"/>
    <n v="2"/>
    <n v="100.39"/>
    <n v="0"/>
    <n v="49.05"/>
    <n v="200.78"/>
    <n v="98.1"/>
    <n v="102.68"/>
    <n v="0.51140551847793603"/>
    <n v="2026"/>
    <x v="1"/>
    <n v="4"/>
    <s v="Apr"/>
  </r>
  <r>
    <n v="4654"/>
    <d v="2026-04-21T00:00:00"/>
    <n v="2026"/>
    <s v="Q2"/>
    <n v="4"/>
    <x v="3"/>
    <x v="0"/>
    <x v="15"/>
    <x v="2"/>
    <s v="Returning"/>
    <x v="3"/>
    <s v="Trail Tent 2P"/>
    <n v="2"/>
    <n v="191.51"/>
    <n v="0.1"/>
    <n v="101.25"/>
    <n v="344.71800000000002"/>
    <n v="202.5"/>
    <n v="142.21800000000002"/>
    <n v="0.41256331262075091"/>
    <n v="2026"/>
    <x v="1"/>
    <n v="4"/>
    <s v="Apr"/>
  </r>
  <r>
    <n v="4920"/>
    <d v="2026-04-21T00:00:00"/>
    <n v="2026"/>
    <s v="Q2"/>
    <n v="4"/>
    <x v="3"/>
    <x v="1"/>
    <x v="12"/>
    <x v="2"/>
    <s v="New"/>
    <x v="1"/>
    <s v="Trail Boots"/>
    <n v="2"/>
    <n v="147.30000000000001"/>
    <n v="0"/>
    <n v="81.2"/>
    <n v="294.60000000000002"/>
    <n v="162.4"/>
    <n v="132.20000000000002"/>
    <n v="0.44874405974202308"/>
    <n v="2026"/>
    <x v="1"/>
    <n v="4"/>
    <s v="Apr"/>
  </r>
  <r>
    <n v="5191"/>
    <d v="2026-04-21T00:00:00"/>
    <n v="2026"/>
    <s v="Q2"/>
    <n v="4"/>
    <x v="3"/>
    <x v="1"/>
    <x v="11"/>
    <x v="2"/>
    <s v="Returning"/>
    <x v="0"/>
    <s v="Commuter Helmet"/>
    <n v="1"/>
    <n v="79.92"/>
    <n v="0.1"/>
    <n v="43.13"/>
    <n v="71.927999999999997"/>
    <n v="43.13"/>
    <n v="28.797999999999995"/>
    <n v="0.40037259481703918"/>
    <n v="2026"/>
    <x v="1"/>
    <n v="4"/>
    <s v="Apr"/>
  </r>
  <r>
    <n v="413"/>
    <d v="2026-04-22T00:00:00"/>
    <n v="2026"/>
    <s v="Q2"/>
    <n v="4"/>
    <x v="3"/>
    <x v="1"/>
    <x v="1"/>
    <x v="0"/>
    <s v="Returning"/>
    <x v="3"/>
    <s v="Alpine Tent 4P"/>
    <n v="2"/>
    <n v="344.29"/>
    <n v="0.1"/>
    <n v="192.66"/>
    <n v="619.72200000000009"/>
    <n v="385.32"/>
    <n v="234.4020000000001"/>
    <n v="0.37823733867766524"/>
    <n v="2026"/>
    <x v="1"/>
    <n v="4"/>
    <s v="Apr"/>
  </r>
  <r>
    <n v="1658"/>
    <d v="2026-04-22T00:00:00"/>
    <n v="2026"/>
    <s v="Q2"/>
    <n v="4"/>
    <x v="3"/>
    <x v="2"/>
    <x v="5"/>
    <x v="0"/>
    <s v="Returning"/>
    <x v="1"/>
    <s v="Summit Backpack 45L"/>
    <n v="1"/>
    <n v="151.15"/>
    <n v="0"/>
    <n v="77.680000000000007"/>
    <n v="151.15"/>
    <n v="77.680000000000007"/>
    <n v="73.47"/>
    <n v="0.48607343698312933"/>
    <n v="2026"/>
    <x v="1"/>
    <n v="4"/>
    <s v="Apr"/>
  </r>
  <r>
    <n v="2024"/>
    <d v="2026-04-22T00:00:00"/>
    <n v="2026"/>
    <s v="Q2"/>
    <n v="4"/>
    <x v="3"/>
    <x v="1"/>
    <x v="6"/>
    <x v="2"/>
    <s v="New"/>
    <x v="3"/>
    <s v="Portable Camp Stove"/>
    <n v="1"/>
    <n v="81.73"/>
    <n v="0.05"/>
    <n v="39.979999999999997"/>
    <n v="77.643500000000003"/>
    <n v="39.979999999999997"/>
    <n v="37.663500000000006"/>
    <n v="0.48508246021882068"/>
    <n v="2026"/>
    <x v="1"/>
    <n v="4"/>
    <s v="Apr"/>
  </r>
  <r>
    <n v="3980"/>
    <d v="2026-04-22T00:00:00"/>
    <n v="2026"/>
    <s v="Q2"/>
    <n v="4"/>
    <x v="3"/>
    <x v="3"/>
    <x v="4"/>
    <x v="2"/>
    <s v="New"/>
    <x v="1"/>
    <s v="Trail Boots"/>
    <n v="1"/>
    <n v="142.53"/>
    <n v="0.05"/>
    <n v="77.77"/>
    <n v="135.40350000000001"/>
    <n v="77.77"/>
    <n v="57.633500000000012"/>
    <n v="0.4256426163282338"/>
    <n v="2026"/>
    <x v="1"/>
    <n v="4"/>
    <s v="Apr"/>
  </r>
  <r>
    <n v="4239"/>
    <d v="2026-04-22T00:00:00"/>
    <n v="2026"/>
    <s v="Q2"/>
    <n v="4"/>
    <x v="3"/>
    <x v="1"/>
    <x v="1"/>
    <x v="0"/>
    <s v="New"/>
    <x v="3"/>
    <s v="Portable Camp Stove"/>
    <n v="2"/>
    <n v="83.24"/>
    <n v="0"/>
    <n v="40.03"/>
    <n v="166.48"/>
    <n v="80.06"/>
    <n v="86.419999999999987"/>
    <n v="0.51910139356078799"/>
    <n v="2026"/>
    <x v="1"/>
    <n v="4"/>
    <s v="Apr"/>
  </r>
  <r>
    <n v="4761"/>
    <d v="2026-04-22T00:00:00"/>
    <n v="2026"/>
    <s v="Q2"/>
    <n v="4"/>
    <x v="3"/>
    <x v="0"/>
    <x v="0"/>
    <x v="3"/>
    <s v="New"/>
    <x v="1"/>
    <s v="Trail Boots"/>
    <n v="1"/>
    <n v="141.99"/>
    <n v="0.05"/>
    <n v="79.7"/>
    <n v="134.8905"/>
    <n v="79.7"/>
    <n v="55.1905"/>
    <n v="0.40915038494186023"/>
    <n v="2026"/>
    <x v="1"/>
    <n v="4"/>
    <s v="Apr"/>
  </r>
  <r>
    <n v="5160"/>
    <d v="2026-04-22T00:00:00"/>
    <n v="2026"/>
    <s v="Q2"/>
    <n v="4"/>
    <x v="3"/>
    <x v="1"/>
    <x v="12"/>
    <x v="0"/>
    <s v="New"/>
    <x v="4"/>
    <s v="Recovery Roller"/>
    <n v="2"/>
    <n v="35.94"/>
    <n v="0.05"/>
    <n v="14.17"/>
    <n v="68.285999999999987"/>
    <n v="28.34"/>
    <n v="39.945999999999984"/>
    <n v="0.5849808159798493"/>
    <n v="2026"/>
    <x v="1"/>
    <n v="4"/>
    <s v="Apr"/>
  </r>
  <r>
    <n v="2224"/>
    <d v="2026-04-23T00:00:00"/>
    <n v="2026"/>
    <s v="Q2"/>
    <n v="4"/>
    <x v="3"/>
    <x v="1"/>
    <x v="1"/>
    <x v="0"/>
    <s v="New"/>
    <x v="4"/>
    <s v="Training Mat"/>
    <n v="3"/>
    <n v="49.55"/>
    <n v="0"/>
    <n v="22.55"/>
    <n v="148.64999999999998"/>
    <n v="67.650000000000006"/>
    <n v="80.999999999999972"/>
    <n v="0.54490413723511588"/>
    <n v="2026"/>
    <x v="1"/>
    <n v="4"/>
    <s v="Apr"/>
  </r>
  <r>
    <n v="2832"/>
    <d v="2026-04-23T00:00:00"/>
    <n v="2026"/>
    <s v="Q2"/>
    <n v="4"/>
    <x v="3"/>
    <x v="3"/>
    <x v="8"/>
    <x v="3"/>
    <s v="Returning"/>
    <x v="4"/>
    <s v="Resistance Band Set"/>
    <n v="1"/>
    <n v="39.89"/>
    <n v="0.05"/>
    <n v="15.06"/>
    <n v="37.895499999999998"/>
    <n v="15.06"/>
    <n v="22.835499999999996"/>
    <n v="0.60259133670224685"/>
    <n v="2026"/>
    <x v="1"/>
    <n v="4"/>
    <s v="Apr"/>
  </r>
  <r>
    <n v="3000"/>
    <d v="2026-04-23T00:00:00"/>
    <n v="2026"/>
    <s v="Q2"/>
    <n v="4"/>
    <x v="3"/>
    <x v="3"/>
    <x v="7"/>
    <x v="3"/>
    <s v="New"/>
    <x v="4"/>
    <s v="Resistance Band Set"/>
    <n v="1"/>
    <n v="40.630000000000003"/>
    <n v="0.1"/>
    <n v="14.67"/>
    <n v="36.567"/>
    <n v="14.67"/>
    <n v="21.896999999999998"/>
    <n v="0.59881860694068423"/>
    <n v="2026"/>
    <x v="1"/>
    <n v="4"/>
    <s v="Apr"/>
  </r>
  <r>
    <n v="3206"/>
    <d v="2026-04-23T00:00:00"/>
    <n v="2026"/>
    <s v="Q2"/>
    <n v="4"/>
    <x v="3"/>
    <x v="3"/>
    <x v="8"/>
    <x v="3"/>
    <s v="Returning"/>
    <x v="0"/>
    <s v="Compact Repair Kit"/>
    <n v="4"/>
    <n v="39.78"/>
    <n v="0.05"/>
    <n v="16.7"/>
    <n v="151.16399999999999"/>
    <n v="66.8"/>
    <n v="84.36399999999999"/>
    <n v="0.55809584292556425"/>
    <n v="2026"/>
    <x v="1"/>
    <n v="4"/>
    <s v="Apr"/>
  </r>
  <r>
    <n v="3777"/>
    <d v="2026-04-23T00:00:00"/>
    <n v="2026"/>
    <s v="Q2"/>
    <n v="4"/>
    <x v="3"/>
    <x v="3"/>
    <x v="4"/>
    <x v="3"/>
    <s v="Business"/>
    <x v="1"/>
    <s v="Hiking Daypack 20L"/>
    <n v="1"/>
    <n v="92.74"/>
    <n v="0"/>
    <n v="46.1"/>
    <n v="92.74"/>
    <n v="46.1"/>
    <n v="46.639999999999993"/>
    <n v="0.50291136510675005"/>
    <n v="2026"/>
    <x v="1"/>
    <n v="4"/>
    <s v="Apr"/>
  </r>
  <r>
    <n v="4980"/>
    <d v="2026-04-23T00:00:00"/>
    <n v="2026"/>
    <s v="Q2"/>
    <n v="4"/>
    <x v="3"/>
    <x v="1"/>
    <x v="6"/>
    <x v="2"/>
    <s v="Returning"/>
    <x v="3"/>
    <s v="Compact Sleeping Bag"/>
    <n v="2"/>
    <n v="120.49"/>
    <n v="0.1"/>
    <n v="62.23"/>
    <n v="216.88200000000001"/>
    <n v="124.46"/>
    <n v="92.422000000000011"/>
    <n v="0.42613955976060719"/>
    <n v="2026"/>
    <x v="1"/>
    <n v="4"/>
    <s v="Apr"/>
  </r>
  <r>
    <n v="1102"/>
    <d v="2026-04-24T00:00:00"/>
    <n v="2026"/>
    <s v="Q2"/>
    <n v="4"/>
    <x v="3"/>
    <x v="1"/>
    <x v="6"/>
    <x v="0"/>
    <s v="Business"/>
    <x v="1"/>
    <s v="Trekking Poles"/>
    <n v="2"/>
    <n v="70.53"/>
    <n v="0"/>
    <n v="32.229999999999997"/>
    <n v="141.06"/>
    <n v="64.459999999999994"/>
    <n v="76.600000000000009"/>
    <n v="0.54303133418403526"/>
    <n v="2026"/>
    <x v="1"/>
    <n v="4"/>
    <s v="Apr"/>
  </r>
  <r>
    <n v="1333"/>
    <d v="2026-04-24T00:00:00"/>
    <n v="2026"/>
    <s v="Q2"/>
    <n v="4"/>
    <x v="3"/>
    <x v="1"/>
    <x v="14"/>
    <x v="0"/>
    <s v="New"/>
    <x v="1"/>
    <s v="Hiking Daypack 20L"/>
    <n v="1"/>
    <n v="90.87"/>
    <n v="0.1"/>
    <n v="44.4"/>
    <n v="81.783000000000001"/>
    <n v="44.4"/>
    <n v="37.383000000000003"/>
    <n v="0.45709988628443565"/>
    <n v="2026"/>
    <x v="1"/>
    <n v="4"/>
    <s v="Apr"/>
  </r>
  <r>
    <n v="1369"/>
    <d v="2026-04-24T00:00:00"/>
    <n v="2026"/>
    <s v="Q2"/>
    <n v="4"/>
    <x v="3"/>
    <x v="1"/>
    <x v="14"/>
    <x v="1"/>
    <s v="Returning"/>
    <x v="4"/>
    <s v="Weighted Vest"/>
    <n v="3"/>
    <n v="124.31"/>
    <n v="0.2"/>
    <n v="67.97"/>
    <n v="298.34399999999999"/>
    <n v="203.91"/>
    <n v="94.433999999999997"/>
    <n v="0.31652723031131846"/>
    <n v="2026"/>
    <x v="1"/>
    <n v="4"/>
    <s v="Apr"/>
  </r>
  <r>
    <n v="1712"/>
    <d v="2026-04-24T00:00:00"/>
    <n v="2026"/>
    <s v="Q2"/>
    <n v="4"/>
    <x v="3"/>
    <x v="1"/>
    <x v="1"/>
    <x v="1"/>
    <s v="Returning"/>
    <x v="0"/>
    <s v="Compact Repair Kit"/>
    <n v="15"/>
    <n v="41.21"/>
    <n v="0.15"/>
    <n v="16.760000000000002"/>
    <n v="525.42750000000001"/>
    <n v="251.40000000000003"/>
    <n v="274.02749999999997"/>
    <n v="0.52153246642020068"/>
    <n v="2026"/>
    <x v="1"/>
    <n v="4"/>
    <s v="Apr"/>
  </r>
  <r>
    <n v="2229"/>
    <d v="2026-04-24T00:00:00"/>
    <n v="2026"/>
    <s v="Q2"/>
    <n v="4"/>
    <x v="3"/>
    <x v="0"/>
    <x v="0"/>
    <x v="0"/>
    <s v="New"/>
    <x v="1"/>
    <s v="Trail Boots"/>
    <n v="2"/>
    <n v="145.75"/>
    <n v="0.1"/>
    <n v="78.900000000000006"/>
    <n v="262.35000000000002"/>
    <n v="157.80000000000001"/>
    <n v="104.55000000000001"/>
    <n v="0.39851343624928531"/>
    <n v="2026"/>
    <x v="1"/>
    <n v="4"/>
    <s v="Apr"/>
  </r>
  <r>
    <n v="3458"/>
    <d v="2026-04-24T00:00:00"/>
    <n v="2026"/>
    <s v="Q2"/>
    <n v="4"/>
    <x v="3"/>
    <x v="2"/>
    <x v="3"/>
    <x v="0"/>
    <s v="New"/>
    <x v="2"/>
    <s v="Carry-On Duffel"/>
    <n v="1"/>
    <n v="134.86000000000001"/>
    <n v="0"/>
    <n v="66.040000000000006"/>
    <n v="134.86000000000001"/>
    <n v="66.040000000000006"/>
    <n v="68.820000000000007"/>
    <n v="0.51030698502150373"/>
    <n v="2026"/>
    <x v="1"/>
    <n v="4"/>
    <s v="Apr"/>
  </r>
  <r>
    <n v="4637"/>
    <d v="2026-04-24T00:00:00"/>
    <n v="2026"/>
    <s v="Q2"/>
    <n v="4"/>
    <x v="3"/>
    <x v="3"/>
    <x v="13"/>
    <x v="2"/>
    <s v="New"/>
    <x v="2"/>
    <s v="Carry-On Duffel"/>
    <n v="1"/>
    <n v="136.07"/>
    <n v="0"/>
    <n v="65.17"/>
    <n v="136.07"/>
    <n v="65.17"/>
    <n v="70.899999999999991"/>
    <n v="0.52105533916366575"/>
    <n v="2026"/>
    <x v="1"/>
    <n v="4"/>
    <s v="Apr"/>
  </r>
  <r>
    <n v="4726"/>
    <d v="2026-04-24T00:00:00"/>
    <n v="2026"/>
    <s v="Q2"/>
    <n v="4"/>
    <x v="3"/>
    <x v="0"/>
    <x v="15"/>
    <x v="2"/>
    <s v="Business"/>
    <x v="2"/>
    <s v="Packing Cube Set"/>
    <n v="1"/>
    <n v="47.25"/>
    <n v="0.1"/>
    <n v="18.25"/>
    <n v="42.524999999999999"/>
    <n v="18.25"/>
    <n v="24.274999999999999"/>
    <n v="0.57084068195179305"/>
    <n v="2026"/>
    <x v="1"/>
    <n v="4"/>
    <s v="Apr"/>
  </r>
  <r>
    <n v="4838"/>
    <d v="2026-04-24T00:00:00"/>
    <n v="2026"/>
    <s v="Q2"/>
    <n v="4"/>
    <x v="3"/>
    <x v="0"/>
    <x v="0"/>
    <x v="0"/>
    <s v="Business"/>
    <x v="0"/>
    <s v="Compact Repair Kit"/>
    <n v="2"/>
    <n v="41.32"/>
    <n v="0.1"/>
    <n v="16.66"/>
    <n v="74.376000000000005"/>
    <n v="33.32"/>
    <n v="41.056000000000004"/>
    <n v="0.5520060234484242"/>
    <n v="2026"/>
    <x v="1"/>
    <n v="4"/>
    <s v="Apr"/>
  </r>
  <r>
    <n v="5075"/>
    <d v="2026-04-24T00:00:00"/>
    <n v="2026"/>
    <s v="Q2"/>
    <n v="4"/>
    <x v="3"/>
    <x v="0"/>
    <x v="15"/>
    <x v="3"/>
    <s v="New"/>
    <x v="0"/>
    <s v="Commuter Helmet"/>
    <n v="2"/>
    <n v="81.75"/>
    <n v="0"/>
    <n v="41.92"/>
    <n v="163.5"/>
    <n v="83.84"/>
    <n v="79.66"/>
    <n v="0.48721712538226297"/>
    <n v="2026"/>
    <x v="1"/>
    <n v="4"/>
    <s v="Apr"/>
  </r>
  <r>
    <n v="149"/>
    <d v="2026-04-25T00:00:00"/>
    <n v="2026"/>
    <s v="Q2"/>
    <n v="4"/>
    <x v="3"/>
    <x v="1"/>
    <x v="12"/>
    <x v="0"/>
    <s v="Returning"/>
    <x v="2"/>
    <s v="Insulated Bottle"/>
    <n v="1"/>
    <n v="36.020000000000003"/>
    <n v="0.05"/>
    <n v="13.72"/>
    <n v="34.219000000000001"/>
    <n v="13.72"/>
    <n v="20.499000000000002"/>
    <n v="0.59905315760250155"/>
    <n v="2026"/>
    <x v="1"/>
    <n v="4"/>
    <s v="Apr"/>
  </r>
  <r>
    <n v="449"/>
    <d v="2026-04-25T00:00:00"/>
    <n v="2026"/>
    <s v="Q2"/>
    <n v="4"/>
    <x v="3"/>
    <x v="2"/>
    <x v="5"/>
    <x v="0"/>
    <s v="Business"/>
    <x v="2"/>
    <s v="Insulated Bottle"/>
    <n v="1"/>
    <n v="36.68"/>
    <n v="0"/>
    <n v="13.27"/>
    <n v="36.68"/>
    <n v="13.27"/>
    <n v="23.41"/>
    <n v="0.63822246455834242"/>
    <n v="2026"/>
    <x v="1"/>
    <n v="4"/>
    <s v="Apr"/>
  </r>
  <r>
    <n v="1422"/>
    <d v="2026-04-25T00:00:00"/>
    <n v="2026"/>
    <s v="Q2"/>
    <n v="4"/>
    <x v="3"/>
    <x v="3"/>
    <x v="8"/>
    <x v="1"/>
    <s v="Business"/>
    <x v="3"/>
    <s v="Alpine Tent 4P"/>
    <n v="6"/>
    <n v="348.16"/>
    <n v="0.1"/>
    <n v="198.24"/>
    <n v="1880.0640000000001"/>
    <n v="1189.44"/>
    <n v="690.62400000000002"/>
    <n v="0.36734068627450978"/>
    <n v="2026"/>
    <x v="1"/>
    <n v="4"/>
    <s v="Apr"/>
  </r>
  <r>
    <n v="3248"/>
    <d v="2026-04-25T00:00:00"/>
    <n v="2026"/>
    <s v="Q2"/>
    <n v="4"/>
    <x v="3"/>
    <x v="2"/>
    <x v="16"/>
    <x v="0"/>
    <s v="Returning"/>
    <x v="0"/>
    <s v="Compact Repair Kit"/>
    <n v="2"/>
    <n v="39.799999999999997"/>
    <n v="0.05"/>
    <n v="16.23"/>
    <n v="75.61999999999999"/>
    <n v="32.46"/>
    <n v="43.159999999999989"/>
    <n v="0.57074847923829664"/>
    <n v="2026"/>
    <x v="1"/>
    <n v="4"/>
    <s v="Apr"/>
  </r>
  <r>
    <n v="3445"/>
    <d v="2026-04-25T00:00:00"/>
    <n v="2026"/>
    <s v="Q2"/>
    <n v="4"/>
    <x v="3"/>
    <x v="0"/>
    <x v="15"/>
    <x v="0"/>
    <s v="Returning"/>
    <x v="0"/>
    <s v="Compact Repair Kit"/>
    <n v="5"/>
    <n v="39.369999999999997"/>
    <n v="0.05"/>
    <n v="16.760000000000002"/>
    <n v="187.00749999999999"/>
    <n v="83.800000000000011"/>
    <n v="103.20749999999998"/>
    <n v="0.55188963009504954"/>
    <n v="2026"/>
    <x v="1"/>
    <n v="4"/>
    <s v="Apr"/>
  </r>
  <r>
    <n v="3930"/>
    <d v="2026-04-25T00:00:00"/>
    <n v="2026"/>
    <s v="Q2"/>
    <n v="4"/>
    <x v="3"/>
    <x v="1"/>
    <x v="12"/>
    <x v="3"/>
    <s v="Returning"/>
    <x v="4"/>
    <s v="Resistance Band Set"/>
    <n v="2"/>
    <n v="40.85"/>
    <n v="0"/>
    <n v="14.99"/>
    <n v="81.7"/>
    <n v="29.98"/>
    <n v="51.72"/>
    <n v="0.633047735618115"/>
    <n v="2026"/>
    <x v="1"/>
    <n v="4"/>
    <s v="Apr"/>
  </r>
  <r>
    <n v="3969"/>
    <d v="2026-04-25T00:00:00"/>
    <n v="2026"/>
    <s v="Q2"/>
    <n v="4"/>
    <x v="3"/>
    <x v="3"/>
    <x v="8"/>
    <x v="3"/>
    <s v="Returning"/>
    <x v="1"/>
    <s v="Hiking Daypack 20L"/>
    <n v="1"/>
    <n v="92.91"/>
    <n v="0.05"/>
    <n v="46"/>
    <n v="88.264499999999998"/>
    <n v="46"/>
    <n v="42.264499999999998"/>
    <n v="0.4788391709010984"/>
    <n v="2026"/>
    <x v="1"/>
    <n v="4"/>
    <s v="Apr"/>
  </r>
  <r>
    <n v="4190"/>
    <d v="2026-04-25T00:00:00"/>
    <n v="2026"/>
    <s v="Q2"/>
    <n v="4"/>
    <x v="3"/>
    <x v="3"/>
    <x v="13"/>
    <x v="0"/>
    <s v="New"/>
    <x v="1"/>
    <s v="Summit Backpack 45L"/>
    <n v="1"/>
    <n v="152.01"/>
    <n v="0"/>
    <n v="80.33"/>
    <n v="152.01"/>
    <n v="80.33"/>
    <n v="71.679999999999993"/>
    <n v="0.47154792447865268"/>
    <n v="2026"/>
    <x v="1"/>
    <n v="4"/>
    <s v="Apr"/>
  </r>
  <r>
    <n v="4442"/>
    <d v="2026-04-25T00:00:00"/>
    <n v="2026"/>
    <s v="Q2"/>
    <n v="4"/>
    <x v="3"/>
    <x v="1"/>
    <x v="6"/>
    <x v="3"/>
    <s v="New"/>
    <x v="2"/>
    <s v="Insulated Bottle"/>
    <n v="1"/>
    <n v="36.65"/>
    <n v="0"/>
    <n v="13.28"/>
    <n v="36.65"/>
    <n v="13.28"/>
    <n v="23.369999999999997"/>
    <n v="0.63765347885402446"/>
    <n v="2026"/>
    <x v="1"/>
    <n v="4"/>
    <s v="Apr"/>
  </r>
  <r>
    <n v="228"/>
    <d v="2026-04-26T00:00:00"/>
    <n v="2026"/>
    <s v="Q2"/>
    <n v="4"/>
    <x v="3"/>
    <x v="3"/>
    <x v="8"/>
    <x v="0"/>
    <s v="Returning"/>
    <x v="3"/>
    <s v="Portable Camp Stove"/>
    <n v="5"/>
    <n v="80.819999999999993"/>
    <n v="0"/>
    <n v="40.47"/>
    <n v="404.09999999999997"/>
    <n v="202.35"/>
    <n v="201.74999999999997"/>
    <n v="0.49925760950259834"/>
    <n v="2026"/>
    <x v="1"/>
    <n v="4"/>
    <s v="Apr"/>
  </r>
  <r>
    <n v="2101"/>
    <d v="2026-04-26T00:00:00"/>
    <n v="2026"/>
    <s v="Q2"/>
    <n v="4"/>
    <x v="3"/>
    <x v="3"/>
    <x v="4"/>
    <x v="0"/>
    <s v="New"/>
    <x v="1"/>
    <s v="Trail Boots"/>
    <n v="4"/>
    <n v="144.69999999999999"/>
    <n v="0"/>
    <n v="79.41"/>
    <n v="578.79999999999995"/>
    <n v="317.64"/>
    <n v="261.15999999999997"/>
    <n v="0.45120939875604699"/>
    <n v="2026"/>
    <x v="1"/>
    <n v="4"/>
    <s v="Apr"/>
  </r>
  <r>
    <n v="2590"/>
    <d v="2026-04-26T00:00:00"/>
    <n v="2026"/>
    <s v="Q2"/>
    <n v="4"/>
    <x v="3"/>
    <x v="1"/>
    <x v="6"/>
    <x v="2"/>
    <s v="New"/>
    <x v="4"/>
    <s v="Recovery Roller"/>
    <n v="2"/>
    <n v="36.51"/>
    <n v="0.1"/>
    <n v="14.18"/>
    <n v="65.718000000000004"/>
    <n v="28.36"/>
    <n v="37.358000000000004"/>
    <n v="0.56845917404668433"/>
    <n v="2026"/>
    <x v="1"/>
    <n v="4"/>
    <s v="Apr"/>
  </r>
  <r>
    <n v="2957"/>
    <d v="2026-04-26T00:00:00"/>
    <n v="2026"/>
    <s v="Q2"/>
    <n v="4"/>
    <x v="3"/>
    <x v="3"/>
    <x v="7"/>
    <x v="3"/>
    <s v="New"/>
    <x v="2"/>
    <s v="Insulated Bottle"/>
    <n v="3"/>
    <n v="36.58"/>
    <n v="0.05"/>
    <n v="13.71"/>
    <n v="104.25299999999999"/>
    <n v="41.13"/>
    <n v="63.122999999999983"/>
    <n v="0.60547897902218628"/>
    <n v="2026"/>
    <x v="1"/>
    <n v="4"/>
    <s v="Apr"/>
  </r>
  <r>
    <n v="4270"/>
    <d v="2026-04-26T00:00:00"/>
    <n v="2026"/>
    <s v="Q2"/>
    <n v="4"/>
    <x v="3"/>
    <x v="3"/>
    <x v="7"/>
    <x v="2"/>
    <s v="Business"/>
    <x v="3"/>
    <s v="Trail Tent 2P"/>
    <n v="2"/>
    <n v="191.59"/>
    <n v="0"/>
    <n v="102.52"/>
    <n v="383.18"/>
    <n v="205.04"/>
    <n v="178.14000000000001"/>
    <n v="0.46489900307949272"/>
    <n v="2026"/>
    <x v="1"/>
    <n v="4"/>
    <s v="Apr"/>
  </r>
  <r>
    <n v="4324"/>
    <d v="2026-04-26T00:00:00"/>
    <n v="2026"/>
    <s v="Q2"/>
    <n v="4"/>
    <x v="3"/>
    <x v="3"/>
    <x v="8"/>
    <x v="1"/>
    <s v="Business"/>
    <x v="3"/>
    <s v="Alpine Tent 4P"/>
    <n v="6"/>
    <n v="337.24"/>
    <n v="0.05"/>
    <n v="198.63"/>
    <n v="1922.268"/>
    <n v="1191.78"/>
    <n v="730.48800000000006"/>
    <n v="0.38001360892445801"/>
    <n v="2026"/>
    <x v="1"/>
    <n v="4"/>
    <s v="Apr"/>
  </r>
  <r>
    <n v="5010"/>
    <d v="2026-04-26T00:00:00"/>
    <n v="2026"/>
    <s v="Q2"/>
    <n v="4"/>
    <x v="3"/>
    <x v="3"/>
    <x v="7"/>
    <x v="1"/>
    <s v="Business"/>
    <x v="2"/>
    <s v="Packing Cube Set"/>
    <n v="3"/>
    <n v="46.2"/>
    <n v="0.1"/>
    <n v="18.149999999999999"/>
    <n v="124.74000000000002"/>
    <n v="54.449999999999996"/>
    <n v="70.29000000000002"/>
    <n v="0.5634920634920636"/>
    <n v="2026"/>
    <x v="1"/>
    <n v="4"/>
    <s v="Apr"/>
  </r>
  <r>
    <n v="5092"/>
    <d v="2026-04-26T00:00:00"/>
    <n v="2026"/>
    <s v="Q2"/>
    <n v="4"/>
    <x v="3"/>
    <x v="1"/>
    <x v="1"/>
    <x v="3"/>
    <s v="Business"/>
    <x v="4"/>
    <s v="Training Mat"/>
    <n v="4"/>
    <n v="50.84"/>
    <n v="0.05"/>
    <n v="22.63"/>
    <n v="193.19200000000001"/>
    <n v="90.52"/>
    <n v="102.67200000000001"/>
    <n v="0.53145057766367143"/>
    <n v="2026"/>
    <x v="1"/>
    <n v="4"/>
    <s v="Apr"/>
  </r>
  <r>
    <n v="1061"/>
    <d v="2026-04-27T00:00:00"/>
    <n v="2026"/>
    <s v="Q2"/>
    <n v="4"/>
    <x v="3"/>
    <x v="3"/>
    <x v="13"/>
    <x v="0"/>
    <s v="Returning"/>
    <x v="2"/>
    <s v="Travel Backpack 35L"/>
    <n v="1"/>
    <n v="166.5"/>
    <n v="0"/>
    <n v="85.55"/>
    <n v="166.5"/>
    <n v="85.55"/>
    <n v="80.95"/>
    <n v="0.4861861861861862"/>
    <n v="2026"/>
    <x v="1"/>
    <n v="4"/>
    <s v="Apr"/>
  </r>
  <r>
    <n v="1099"/>
    <d v="2026-04-27T00:00:00"/>
    <n v="2026"/>
    <s v="Q2"/>
    <n v="4"/>
    <x v="3"/>
    <x v="3"/>
    <x v="4"/>
    <x v="3"/>
    <s v="New"/>
    <x v="1"/>
    <s v="Trekking Poles"/>
    <n v="1"/>
    <n v="70.2"/>
    <n v="0"/>
    <n v="32.06"/>
    <n v="70.2"/>
    <n v="32.06"/>
    <n v="38.14"/>
    <n v="0.5433048433048433"/>
    <n v="2026"/>
    <x v="1"/>
    <n v="4"/>
    <s v="Apr"/>
  </r>
  <r>
    <n v="3500"/>
    <d v="2026-04-27T00:00:00"/>
    <n v="2026"/>
    <s v="Q2"/>
    <n v="4"/>
    <x v="3"/>
    <x v="1"/>
    <x v="12"/>
    <x v="0"/>
    <s v="New"/>
    <x v="4"/>
    <s v="Training Mat"/>
    <n v="4"/>
    <n v="50.67"/>
    <n v="0"/>
    <n v="22.62"/>
    <n v="202.68"/>
    <n v="90.48"/>
    <n v="112.2"/>
    <n v="0.55358200118413259"/>
    <n v="2026"/>
    <x v="1"/>
    <n v="4"/>
    <s v="Apr"/>
  </r>
  <r>
    <n v="3856"/>
    <d v="2026-04-27T00:00:00"/>
    <n v="2026"/>
    <s v="Q2"/>
    <n v="4"/>
    <x v="3"/>
    <x v="1"/>
    <x v="11"/>
    <x v="2"/>
    <s v="New"/>
    <x v="2"/>
    <s v="Travel Backpack 35L"/>
    <n v="3"/>
    <n v="161.05000000000001"/>
    <n v="0.05"/>
    <n v="87.43"/>
    <n v="458.99250000000001"/>
    <n v="262.29000000000002"/>
    <n v="196.70249999999999"/>
    <n v="0.4285527541299694"/>
    <n v="2026"/>
    <x v="1"/>
    <n v="4"/>
    <s v="Apr"/>
  </r>
  <r>
    <n v="4044"/>
    <d v="2026-04-27T00:00:00"/>
    <n v="2026"/>
    <s v="Q2"/>
    <n v="4"/>
    <x v="3"/>
    <x v="1"/>
    <x v="6"/>
    <x v="1"/>
    <s v="New"/>
    <x v="4"/>
    <s v="Weighted Vest"/>
    <n v="10"/>
    <n v="124.59"/>
    <n v="0.15"/>
    <n v="67.14"/>
    <n v="1059.0150000000001"/>
    <n v="671.4"/>
    <n v="387.61500000000012"/>
    <n v="0.36601464568490538"/>
    <n v="2026"/>
    <x v="1"/>
    <n v="4"/>
    <s v="Apr"/>
  </r>
  <r>
    <n v="4235"/>
    <d v="2026-04-27T00:00:00"/>
    <n v="2026"/>
    <s v="Q2"/>
    <n v="4"/>
    <x v="3"/>
    <x v="2"/>
    <x v="16"/>
    <x v="0"/>
    <s v="Business"/>
    <x v="4"/>
    <s v="Training Mat"/>
    <n v="1"/>
    <n v="50.18"/>
    <n v="0"/>
    <n v="22.05"/>
    <n v="50.18"/>
    <n v="22.05"/>
    <n v="28.13"/>
    <n v="0.56058190514149064"/>
    <n v="2026"/>
    <x v="1"/>
    <n v="4"/>
    <s v="Apr"/>
  </r>
  <r>
    <n v="122"/>
    <d v="2026-04-28T00:00:00"/>
    <n v="2026"/>
    <s v="Q2"/>
    <n v="4"/>
    <x v="3"/>
    <x v="1"/>
    <x v="11"/>
    <x v="0"/>
    <s v="New"/>
    <x v="3"/>
    <s v="Portable Camp Stove"/>
    <n v="1"/>
    <n v="83.38"/>
    <n v="0"/>
    <n v="38.979999999999997"/>
    <n v="83.38"/>
    <n v="38.979999999999997"/>
    <n v="44.4"/>
    <n v="0.53250179899256422"/>
    <n v="2026"/>
    <x v="1"/>
    <n v="4"/>
    <s v="Apr"/>
  </r>
  <r>
    <n v="239"/>
    <d v="2026-04-28T00:00:00"/>
    <n v="2026"/>
    <s v="Q2"/>
    <n v="4"/>
    <x v="3"/>
    <x v="3"/>
    <x v="7"/>
    <x v="0"/>
    <s v="Returning"/>
    <x v="2"/>
    <s v="Insulated Bottle"/>
    <n v="1"/>
    <n v="35.549999999999997"/>
    <n v="0.05"/>
    <n v="13.25"/>
    <n v="33.772499999999994"/>
    <n v="13.25"/>
    <n v="20.522499999999994"/>
    <n v="0.60766896143311855"/>
    <n v="2026"/>
    <x v="1"/>
    <n v="4"/>
    <s v="Apr"/>
  </r>
  <r>
    <n v="356"/>
    <d v="2026-04-28T00:00:00"/>
    <n v="2026"/>
    <s v="Q2"/>
    <n v="4"/>
    <x v="3"/>
    <x v="3"/>
    <x v="8"/>
    <x v="2"/>
    <s v="New"/>
    <x v="1"/>
    <s v="Summit Backpack 45L"/>
    <n v="1"/>
    <n v="154.36000000000001"/>
    <n v="0"/>
    <n v="77.760000000000005"/>
    <n v="154.36000000000001"/>
    <n v="77.760000000000005"/>
    <n v="76.600000000000009"/>
    <n v="0.49624254988338951"/>
    <n v="2026"/>
    <x v="1"/>
    <n v="4"/>
    <s v="Apr"/>
  </r>
  <r>
    <n v="785"/>
    <d v="2026-04-28T00:00:00"/>
    <n v="2026"/>
    <s v="Q2"/>
    <n v="4"/>
    <x v="3"/>
    <x v="0"/>
    <x v="9"/>
    <x v="3"/>
    <s v="New"/>
    <x v="1"/>
    <s v="Summit Backpack 45L"/>
    <n v="1"/>
    <n v="155.68"/>
    <n v="0"/>
    <n v="77.97"/>
    <n v="155.68"/>
    <n v="77.97"/>
    <n v="77.710000000000008"/>
    <n v="0.49916495375128472"/>
    <n v="2026"/>
    <x v="1"/>
    <n v="4"/>
    <s v="Apr"/>
  </r>
  <r>
    <n v="2325"/>
    <d v="2026-04-28T00:00:00"/>
    <n v="2026"/>
    <s v="Q2"/>
    <n v="4"/>
    <x v="3"/>
    <x v="0"/>
    <x v="0"/>
    <x v="0"/>
    <s v="Returning"/>
    <x v="4"/>
    <s v="Resistance Band Set"/>
    <n v="1"/>
    <n v="40.950000000000003"/>
    <n v="0.15"/>
    <n v="14.89"/>
    <n v="34.807500000000005"/>
    <n v="14.89"/>
    <n v="19.917500000000004"/>
    <n v="0.57221863104216053"/>
    <n v="2026"/>
    <x v="1"/>
    <n v="4"/>
    <s v="Apr"/>
  </r>
  <r>
    <n v="2566"/>
    <d v="2026-04-28T00:00:00"/>
    <n v="2026"/>
    <s v="Q2"/>
    <n v="4"/>
    <x v="3"/>
    <x v="3"/>
    <x v="13"/>
    <x v="3"/>
    <s v="Returning"/>
    <x v="2"/>
    <s v="Packing Cube Set"/>
    <n v="3"/>
    <n v="47.28"/>
    <n v="0.05"/>
    <n v="18.52"/>
    <n v="134.74799999999999"/>
    <n v="55.56"/>
    <n v="79.187999999999988"/>
    <n v="0.58767477068305274"/>
    <n v="2026"/>
    <x v="1"/>
    <n v="4"/>
    <s v="Apr"/>
  </r>
  <r>
    <n v="3105"/>
    <d v="2026-04-28T00:00:00"/>
    <n v="2026"/>
    <s v="Q2"/>
    <n v="4"/>
    <x v="3"/>
    <x v="3"/>
    <x v="7"/>
    <x v="0"/>
    <s v="Returning"/>
    <x v="4"/>
    <s v="Training Mat"/>
    <n v="4"/>
    <n v="51.57"/>
    <n v="0.1"/>
    <n v="22.58"/>
    <n v="185.65200000000002"/>
    <n v="90.32"/>
    <n v="95.332000000000022"/>
    <n v="0.51349837330058401"/>
    <n v="2026"/>
    <x v="1"/>
    <n v="4"/>
    <s v="Apr"/>
  </r>
  <r>
    <n v="3167"/>
    <d v="2026-04-28T00:00:00"/>
    <n v="2026"/>
    <s v="Q2"/>
    <n v="4"/>
    <x v="3"/>
    <x v="3"/>
    <x v="8"/>
    <x v="0"/>
    <s v="Business"/>
    <x v="0"/>
    <s v="Trail Bike Light"/>
    <n v="1"/>
    <n v="51.61"/>
    <n v="0"/>
    <n v="23"/>
    <n v="51.61"/>
    <n v="23"/>
    <n v="28.61"/>
    <n v="0.55434993218368533"/>
    <n v="2026"/>
    <x v="1"/>
    <n v="4"/>
    <s v="Apr"/>
  </r>
  <r>
    <n v="4396"/>
    <d v="2026-04-28T00:00:00"/>
    <n v="2026"/>
    <s v="Q2"/>
    <n v="4"/>
    <x v="3"/>
    <x v="0"/>
    <x v="15"/>
    <x v="2"/>
    <s v="Returning"/>
    <x v="4"/>
    <s v="Training Mat"/>
    <n v="1"/>
    <n v="50.56"/>
    <n v="0.05"/>
    <n v="22.06"/>
    <n v="48.031999999999996"/>
    <n v="22.06"/>
    <n v="25.971999999999998"/>
    <n v="0.54072285143237842"/>
    <n v="2026"/>
    <x v="1"/>
    <n v="4"/>
    <s v="Apr"/>
  </r>
  <r>
    <n v="4475"/>
    <d v="2026-04-28T00:00:00"/>
    <n v="2026"/>
    <s v="Q2"/>
    <n v="4"/>
    <x v="3"/>
    <x v="2"/>
    <x v="5"/>
    <x v="3"/>
    <s v="Business"/>
    <x v="2"/>
    <s v="Travel Backpack 35L"/>
    <n v="2"/>
    <n v="165.74"/>
    <n v="0"/>
    <n v="87.73"/>
    <n v="331.48"/>
    <n v="175.46"/>
    <n v="156.02000000000001"/>
    <n v="0.47067696391939184"/>
    <n v="2026"/>
    <x v="1"/>
    <n v="4"/>
    <s v="Apr"/>
  </r>
  <r>
    <n v="4482"/>
    <d v="2026-04-28T00:00:00"/>
    <n v="2026"/>
    <s v="Q2"/>
    <n v="4"/>
    <x v="3"/>
    <x v="2"/>
    <x v="2"/>
    <x v="0"/>
    <s v="Business"/>
    <x v="4"/>
    <s v="Recovery Roller"/>
    <n v="3"/>
    <n v="36.770000000000003"/>
    <n v="0"/>
    <n v="13.63"/>
    <n v="110.31"/>
    <n v="40.89"/>
    <n v="69.42"/>
    <n v="0.62931737829752521"/>
    <n v="2026"/>
    <x v="1"/>
    <n v="4"/>
    <s v="Apr"/>
  </r>
  <r>
    <n v="5022"/>
    <d v="2026-04-28T00:00:00"/>
    <n v="2026"/>
    <s v="Q2"/>
    <n v="4"/>
    <x v="3"/>
    <x v="3"/>
    <x v="7"/>
    <x v="0"/>
    <s v="Business"/>
    <x v="3"/>
    <s v="Trail Tent 2P"/>
    <n v="2"/>
    <n v="196.37"/>
    <n v="0"/>
    <n v="101.73"/>
    <n v="392.74"/>
    <n v="203.46"/>
    <n v="189.28"/>
    <n v="0.48194734429902736"/>
    <n v="2026"/>
    <x v="1"/>
    <n v="4"/>
    <s v="Apr"/>
  </r>
  <r>
    <n v="1304"/>
    <d v="2026-04-29T00:00:00"/>
    <n v="2026"/>
    <s v="Q2"/>
    <n v="4"/>
    <x v="3"/>
    <x v="0"/>
    <x v="0"/>
    <x v="3"/>
    <s v="Returning"/>
    <x v="2"/>
    <s v="Insulated Bottle"/>
    <n v="2"/>
    <n v="35.33"/>
    <n v="0"/>
    <n v="13.69"/>
    <n v="70.66"/>
    <n v="27.38"/>
    <n v="43.28"/>
    <n v="0.61251061420888764"/>
    <n v="2026"/>
    <x v="1"/>
    <n v="4"/>
    <s v="Apr"/>
  </r>
  <r>
    <n v="3008"/>
    <d v="2026-04-29T00:00:00"/>
    <n v="2026"/>
    <s v="Q2"/>
    <n v="4"/>
    <x v="3"/>
    <x v="2"/>
    <x v="2"/>
    <x v="1"/>
    <s v="Business"/>
    <x v="2"/>
    <s v="Packing Cube Set"/>
    <n v="4"/>
    <n v="46.43"/>
    <n v="0.1"/>
    <n v="18.04"/>
    <n v="167.148"/>
    <n v="72.16"/>
    <n v="94.988"/>
    <n v="0.56828678775695796"/>
    <n v="2026"/>
    <x v="1"/>
    <n v="4"/>
    <s v="Apr"/>
  </r>
  <r>
    <n v="4140"/>
    <d v="2026-04-29T00:00:00"/>
    <n v="2026"/>
    <s v="Q2"/>
    <n v="4"/>
    <x v="3"/>
    <x v="3"/>
    <x v="7"/>
    <x v="3"/>
    <s v="New"/>
    <x v="4"/>
    <s v="Weighted Vest"/>
    <n v="1"/>
    <n v="125.25"/>
    <n v="0"/>
    <n v="70.88"/>
    <n v="125.25"/>
    <n v="70.88"/>
    <n v="54.370000000000005"/>
    <n v="0.43409181636726552"/>
    <n v="2026"/>
    <x v="1"/>
    <n v="4"/>
    <s v="Apr"/>
  </r>
  <r>
    <n v="4151"/>
    <d v="2026-04-29T00:00:00"/>
    <n v="2026"/>
    <s v="Q2"/>
    <n v="4"/>
    <x v="3"/>
    <x v="1"/>
    <x v="14"/>
    <x v="0"/>
    <s v="Returning"/>
    <x v="3"/>
    <s v="Alpine Tent 4P"/>
    <n v="1"/>
    <n v="341.98"/>
    <n v="0"/>
    <n v="192.43"/>
    <n v="341.98"/>
    <n v="192.43"/>
    <n v="149.55000000000001"/>
    <n v="0.43730627522077314"/>
    <n v="2026"/>
    <x v="1"/>
    <n v="4"/>
    <s v="Apr"/>
  </r>
  <r>
    <n v="4650"/>
    <d v="2026-04-29T00:00:00"/>
    <n v="2026"/>
    <s v="Q2"/>
    <n v="4"/>
    <x v="3"/>
    <x v="1"/>
    <x v="6"/>
    <x v="3"/>
    <s v="Business"/>
    <x v="4"/>
    <s v="Resistance Band Set"/>
    <n v="1"/>
    <n v="40.04"/>
    <n v="0"/>
    <n v="14.72"/>
    <n v="40.04"/>
    <n v="14.72"/>
    <n v="25.32"/>
    <n v="0.63236763236763238"/>
    <n v="2026"/>
    <x v="1"/>
    <n v="4"/>
    <s v="Apr"/>
  </r>
  <r>
    <n v="4897"/>
    <d v="2026-04-29T00:00:00"/>
    <n v="2026"/>
    <s v="Q2"/>
    <n v="4"/>
    <x v="3"/>
    <x v="3"/>
    <x v="13"/>
    <x v="0"/>
    <s v="Returning"/>
    <x v="0"/>
    <s v="Compact Repair Kit"/>
    <n v="3"/>
    <n v="40.47"/>
    <n v="0.05"/>
    <n v="17.14"/>
    <n v="115.33949999999999"/>
    <n v="51.42"/>
    <n v="63.919499999999985"/>
    <n v="0.5541856866034619"/>
    <n v="2026"/>
    <x v="1"/>
    <n v="4"/>
    <s v="Apr"/>
  </r>
  <r>
    <n v="792"/>
    <d v="2026-04-30T00:00:00"/>
    <n v="2026"/>
    <s v="Q2"/>
    <n v="4"/>
    <x v="3"/>
    <x v="3"/>
    <x v="8"/>
    <x v="1"/>
    <s v="Returning"/>
    <x v="3"/>
    <s v="Portable Camp Stove"/>
    <n v="6"/>
    <n v="83.7"/>
    <n v="0.2"/>
    <n v="38.58"/>
    <n v="401.76000000000005"/>
    <n v="231.48"/>
    <n v="170.28000000000006"/>
    <n v="0.42383512544802876"/>
    <n v="2026"/>
    <x v="1"/>
    <n v="4"/>
    <s v="Apr"/>
  </r>
  <r>
    <n v="1796"/>
    <d v="2026-04-30T00:00:00"/>
    <n v="2026"/>
    <s v="Q2"/>
    <n v="4"/>
    <x v="3"/>
    <x v="0"/>
    <x v="15"/>
    <x v="0"/>
    <s v="Returning"/>
    <x v="3"/>
    <s v="Portable Camp Stove"/>
    <n v="4"/>
    <n v="83.27"/>
    <n v="0"/>
    <n v="39.979999999999997"/>
    <n v="333.08"/>
    <n v="159.91999999999999"/>
    <n v="173.16"/>
    <n v="0.51987510507986068"/>
    <n v="2026"/>
    <x v="1"/>
    <n v="4"/>
    <s v="Apr"/>
  </r>
  <r>
    <n v="3222"/>
    <d v="2026-04-30T00:00:00"/>
    <n v="2026"/>
    <s v="Q2"/>
    <n v="4"/>
    <x v="3"/>
    <x v="2"/>
    <x v="16"/>
    <x v="1"/>
    <s v="Business"/>
    <x v="3"/>
    <s v="Compact Sleeping Bag"/>
    <n v="3"/>
    <n v="126.03"/>
    <n v="0.1"/>
    <n v="61.75"/>
    <n v="340.28100000000006"/>
    <n v="185.25"/>
    <n v="155.03100000000006"/>
    <n v="0.45559699189787273"/>
    <n v="2026"/>
    <x v="1"/>
    <n v="4"/>
    <s v="Apr"/>
  </r>
  <r>
    <n v="3237"/>
    <d v="2026-04-30T00:00:00"/>
    <n v="2026"/>
    <s v="Q2"/>
    <n v="4"/>
    <x v="3"/>
    <x v="1"/>
    <x v="14"/>
    <x v="0"/>
    <s v="New"/>
    <x v="3"/>
    <s v="Compact Sleeping Bag"/>
    <n v="1"/>
    <n v="122.86"/>
    <n v="0.05"/>
    <n v="59.22"/>
    <n v="116.717"/>
    <n v="59.22"/>
    <n v="57.497"/>
    <n v="0.49261889870370212"/>
    <n v="2026"/>
    <x v="1"/>
    <n v="4"/>
    <s v="Apr"/>
  </r>
  <r>
    <n v="3695"/>
    <d v="2026-04-30T00:00:00"/>
    <n v="2026"/>
    <s v="Q2"/>
    <n v="4"/>
    <x v="3"/>
    <x v="2"/>
    <x v="2"/>
    <x v="0"/>
    <s v="New"/>
    <x v="0"/>
    <s v="Compact Repair Kit"/>
    <n v="1"/>
    <n v="39.44"/>
    <n v="0.1"/>
    <n v="16.63"/>
    <n v="35.496000000000002"/>
    <n v="16.63"/>
    <n v="18.866000000000003"/>
    <n v="0.53149650664863657"/>
    <n v="2026"/>
    <x v="1"/>
    <n v="4"/>
    <s v="Apr"/>
  </r>
  <r>
    <n v="5148"/>
    <d v="2026-04-30T00:00:00"/>
    <n v="2026"/>
    <s v="Q2"/>
    <n v="4"/>
    <x v="3"/>
    <x v="2"/>
    <x v="10"/>
    <x v="0"/>
    <s v="Returning"/>
    <x v="2"/>
    <s v="Carry-On Duffel"/>
    <n v="1"/>
    <n v="130.34"/>
    <n v="0.1"/>
    <n v="66.680000000000007"/>
    <n v="117.30600000000001"/>
    <n v="66.680000000000007"/>
    <n v="50.626000000000005"/>
    <n v="0.43157212759790631"/>
    <n v="2026"/>
    <x v="1"/>
    <n v="4"/>
    <s v="Apr"/>
  </r>
  <r>
    <n v="534"/>
    <d v="2026-05-01T00:00:00"/>
    <n v="2026"/>
    <s v="Q2"/>
    <n v="5"/>
    <x v="4"/>
    <x v="1"/>
    <x v="12"/>
    <x v="0"/>
    <s v="Business"/>
    <x v="1"/>
    <s v="Summit Backpack 45L"/>
    <n v="1"/>
    <n v="154.86000000000001"/>
    <n v="0"/>
    <n v="78.37"/>
    <n v="154.86000000000001"/>
    <n v="78.37"/>
    <n v="76.490000000000009"/>
    <n v="0.49393000129148912"/>
    <n v="2026"/>
    <x v="1"/>
    <n v="5"/>
    <s v="May"/>
  </r>
  <r>
    <n v="551"/>
    <d v="2026-05-01T00:00:00"/>
    <n v="2026"/>
    <s v="Q2"/>
    <n v="5"/>
    <x v="4"/>
    <x v="3"/>
    <x v="8"/>
    <x v="2"/>
    <s v="Returning"/>
    <x v="0"/>
    <s v="Cycling Pack 12L"/>
    <n v="4"/>
    <n v="103.64"/>
    <n v="0"/>
    <n v="50.59"/>
    <n v="414.56"/>
    <n v="202.36"/>
    <n v="212.2"/>
    <n v="0.51186800463141646"/>
    <n v="2026"/>
    <x v="1"/>
    <n v="5"/>
    <s v="May"/>
  </r>
  <r>
    <n v="2110"/>
    <d v="2026-05-01T00:00:00"/>
    <n v="2026"/>
    <s v="Q2"/>
    <n v="5"/>
    <x v="4"/>
    <x v="0"/>
    <x v="15"/>
    <x v="0"/>
    <s v="Returning"/>
    <x v="2"/>
    <s v="Travel Backpack 35L"/>
    <n v="1"/>
    <n v="164.49"/>
    <n v="0.05"/>
    <n v="87.81"/>
    <n v="156.2655"/>
    <n v="87.81"/>
    <n v="68.455500000000001"/>
    <n v="0.43807174328306631"/>
    <n v="2026"/>
    <x v="1"/>
    <n v="5"/>
    <s v="May"/>
  </r>
  <r>
    <n v="2217"/>
    <d v="2026-05-01T00:00:00"/>
    <n v="2026"/>
    <s v="Q2"/>
    <n v="5"/>
    <x v="4"/>
    <x v="3"/>
    <x v="8"/>
    <x v="1"/>
    <s v="Returning"/>
    <x v="2"/>
    <s v="Travel Backpack 35L"/>
    <n v="3"/>
    <n v="163.44999999999999"/>
    <n v="0.05"/>
    <n v="87.54"/>
    <n v="465.83249999999992"/>
    <n v="262.62"/>
    <n v="203.21249999999992"/>
    <n v="0.4362351274331438"/>
    <n v="2026"/>
    <x v="1"/>
    <n v="5"/>
    <s v="May"/>
  </r>
  <r>
    <n v="2544"/>
    <d v="2026-05-01T00:00:00"/>
    <n v="2026"/>
    <s v="Q2"/>
    <n v="5"/>
    <x v="4"/>
    <x v="3"/>
    <x v="4"/>
    <x v="0"/>
    <s v="Returning"/>
    <x v="1"/>
    <s v="Trekking Poles"/>
    <n v="1"/>
    <n v="71.87"/>
    <n v="0.05"/>
    <n v="31.97"/>
    <n v="68.276499999999999"/>
    <n v="31.97"/>
    <n v="36.3065"/>
    <n v="0.53175690025118449"/>
    <n v="2026"/>
    <x v="1"/>
    <n v="5"/>
    <s v="May"/>
  </r>
  <r>
    <n v="3678"/>
    <d v="2026-05-01T00:00:00"/>
    <n v="2026"/>
    <s v="Q2"/>
    <n v="5"/>
    <x v="4"/>
    <x v="1"/>
    <x v="14"/>
    <x v="3"/>
    <s v="Returning"/>
    <x v="3"/>
    <s v="Trail Tent 2P"/>
    <n v="2"/>
    <n v="194.97"/>
    <n v="0"/>
    <n v="101.14"/>
    <n v="389.94"/>
    <n v="202.28"/>
    <n v="187.66"/>
    <n v="0.48125352618351541"/>
    <n v="2026"/>
    <x v="1"/>
    <n v="5"/>
    <s v="May"/>
  </r>
  <r>
    <n v="3726"/>
    <d v="2026-05-01T00:00:00"/>
    <n v="2026"/>
    <s v="Q2"/>
    <n v="5"/>
    <x v="4"/>
    <x v="3"/>
    <x v="8"/>
    <x v="3"/>
    <s v="Returning"/>
    <x v="0"/>
    <s v="Trail Bike Light"/>
    <n v="2"/>
    <n v="49.53"/>
    <n v="0"/>
    <n v="22.91"/>
    <n v="99.06"/>
    <n v="45.82"/>
    <n v="53.24"/>
    <n v="0.53745204926307288"/>
    <n v="2026"/>
    <x v="1"/>
    <n v="5"/>
    <s v="May"/>
  </r>
  <r>
    <n v="3897"/>
    <d v="2026-05-01T00:00:00"/>
    <n v="2026"/>
    <s v="Q2"/>
    <n v="5"/>
    <x v="4"/>
    <x v="3"/>
    <x v="8"/>
    <x v="1"/>
    <s v="Business"/>
    <x v="4"/>
    <s v="Recovery Roller"/>
    <n v="4"/>
    <n v="35.619999999999997"/>
    <n v="0.15"/>
    <n v="13.76"/>
    <n v="121.10799999999999"/>
    <n v="55.04"/>
    <n v="66.067999999999984"/>
    <n v="0.54552960993493405"/>
    <n v="2026"/>
    <x v="1"/>
    <n v="5"/>
    <s v="May"/>
  </r>
  <r>
    <n v="1262"/>
    <d v="2026-05-02T00:00:00"/>
    <n v="2026"/>
    <s v="Q2"/>
    <n v="5"/>
    <x v="4"/>
    <x v="3"/>
    <x v="7"/>
    <x v="2"/>
    <s v="Returning"/>
    <x v="2"/>
    <s v="Packing Cube Set"/>
    <n v="2"/>
    <n v="45.47"/>
    <n v="0"/>
    <n v="18.37"/>
    <n v="90.94"/>
    <n v="36.74"/>
    <n v="54.199999999999996"/>
    <n v="0.59599736089729494"/>
    <n v="2026"/>
    <x v="1"/>
    <n v="5"/>
    <s v="May"/>
  </r>
  <r>
    <n v="2657"/>
    <d v="2026-05-02T00:00:00"/>
    <n v="2026"/>
    <s v="Q2"/>
    <n v="5"/>
    <x v="4"/>
    <x v="0"/>
    <x v="0"/>
    <x v="2"/>
    <s v="New"/>
    <x v="1"/>
    <s v="Trail Boots"/>
    <n v="1"/>
    <n v="145.68"/>
    <n v="0"/>
    <n v="77.8"/>
    <n v="145.68"/>
    <n v="77.8"/>
    <n v="67.88000000000001"/>
    <n v="0.46595277320153766"/>
    <n v="2026"/>
    <x v="1"/>
    <n v="5"/>
    <s v="May"/>
  </r>
  <r>
    <n v="3238"/>
    <d v="2026-05-02T00:00:00"/>
    <n v="2026"/>
    <s v="Q2"/>
    <n v="5"/>
    <x v="4"/>
    <x v="3"/>
    <x v="8"/>
    <x v="3"/>
    <s v="Returning"/>
    <x v="3"/>
    <s v="Portable Camp Stove"/>
    <n v="2"/>
    <n v="82.65"/>
    <n v="0.05"/>
    <n v="40.46"/>
    <n v="157.035"/>
    <n v="80.92"/>
    <n v="76.114999999999995"/>
    <n v="0.48470086286496639"/>
    <n v="2026"/>
    <x v="1"/>
    <n v="5"/>
    <s v="May"/>
  </r>
  <r>
    <n v="3607"/>
    <d v="2026-05-02T00:00:00"/>
    <n v="2026"/>
    <s v="Q2"/>
    <n v="5"/>
    <x v="4"/>
    <x v="1"/>
    <x v="6"/>
    <x v="0"/>
    <s v="Business"/>
    <x v="2"/>
    <s v="Insulated Bottle"/>
    <n v="1"/>
    <n v="36.270000000000003"/>
    <n v="0"/>
    <n v="13.8"/>
    <n v="36.270000000000003"/>
    <n v="13.8"/>
    <n v="22.470000000000002"/>
    <n v="0.61952026468155497"/>
    <n v="2026"/>
    <x v="1"/>
    <n v="5"/>
    <s v="May"/>
  </r>
  <r>
    <n v="5070"/>
    <d v="2026-05-02T00:00:00"/>
    <n v="2026"/>
    <s v="Q2"/>
    <n v="5"/>
    <x v="4"/>
    <x v="2"/>
    <x v="16"/>
    <x v="2"/>
    <s v="New"/>
    <x v="3"/>
    <s v="Portable Camp Stove"/>
    <n v="1"/>
    <n v="80.819999999999993"/>
    <n v="0"/>
    <n v="39.950000000000003"/>
    <n v="80.819999999999993"/>
    <n v="39.950000000000003"/>
    <n v="40.86999999999999"/>
    <n v="0.50569166048007907"/>
    <n v="2026"/>
    <x v="1"/>
    <n v="5"/>
    <s v="May"/>
  </r>
  <r>
    <n v="5171"/>
    <d v="2026-05-02T00:00:00"/>
    <n v="2026"/>
    <s v="Q2"/>
    <n v="5"/>
    <x v="4"/>
    <x v="1"/>
    <x v="1"/>
    <x v="2"/>
    <s v="New"/>
    <x v="1"/>
    <s v="Summit Backpack 45L"/>
    <n v="2"/>
    <n v="157.84"/>
    <n v="0.1"/>
    <n v="79.28"/>
    <n v="284.11200000000002"/>
    <n v="158.56"/>
    <n v="125.55200000000002"/>
    <n v="0.44191023258433298"/>
    <n v="2026"/>
    <x v="1"/>
    <n v="5"/>
    <s v="May"/>
  </r>
  <r>
    <n v="617"/>
    <d v="2026-05-03T00:00:00"/>
    <n v="2026"/>
    <s v="Q2"/>
    <n v="5"/>
    <x v="4"/>
    <x v="1"/>
    <x v="14"/>
    <x v="3"/>
    <s v="Returning"/>
    <x v="4"/>
    <s v="Recovery Roller"/>
    <n v="4"/>
    <n v="36.909999999999997"/>
    <n v="0.1"/>
    <n v="13.85"/>
    <n v="132.876"/>
    <n v="55.4"/>
    <n v="77.475999999999999"/>
    <n v="0.58306992985941775"/>
    <n v="2026"/>
    <x v="1"/>
    <n v="5"/>
    <s v="May"/>
  </r>
  <r>
    <n v="849"/>
    <d v="2026-05-03T00:00:00"/>
    <n v="2026"/>
    <s v="Q2"/>
    <n v="5"/>
    <x v="4"/>
    <x v="1"/>
    <x v="14"/>
    <x v="1"/>
    <s v="Business"/>
    <x v="3"/>
    <s v="Trail Tent 2P"/>
    <n v="3"/>
    <n v="193.18"/>
    <n v="0.1"/>
    <n v="102.31"/>
    <n v="521.58600000000001"/>
    <n v="306.93"/>
    <n v="214.65600000000001"/>
    <n v="0.41154478839539405"/>
    <n v="2026"/>
    <x v="1"/>
    <n v="5"/>
    <s v="May"/>
  </r>
  <r>
    <n v="956"/>
    <d v="2026-05-03T00:00:00"/>
    <n v="2026"/>
    <s v="Q2"/>
    <n v="5"/>
    <x v="4"/>
    <x v="0"/>
    <x v="15"/>
    <x v="0"/>
    <s v="Business"/>
    <x v="1"/>
    <s v="Summit Backpack 45L"/>
    <n v="1"/>
    <n v="157.59"/>
    <n v="0.05"/>
    <n v="77.599999999999994"/>
    <n v="149.7105"/>
    <n v="77.599999999999994"/>
    <n v="72.110500000000002"/>
    <n v="0.48166628259206939"/>
    <n v="2026"/>
    <x v="1"/>
    <n v="5"/>
    <s v="May"/>
  </r>
  <r>
    <n v="1896"/>
    <d v="2026-05-03T00:00:00"/>
    <n v="2026"/>
    <s v="Q2"/>
    <n v="5"/>
    <x v="4"/>
    <x v="1"/>
    <x v="12"/>
    <x v="3"/>
    <s v="New"/>
    <x v="4"/>
    <s v="Training Mat"/>
    <n v="2"/>
    <n v="49.97"/>
    <n v="0"/>
    <n v="22.63"/>
    <n v="99.94"/>
    <n v="45.26"/>
    <n v="54.68"/>
    <n v="0.54712827696617972"/>
    <n v="2026"/>
    <x v="1"/>
    <n v="5"/>
    <s v="May"/>
  </r>
  <r>
    <n v="2317"/>
    <d v="2026-05-03T00:00:00"/>
    <n v="2026"/>
    <s v="Q2"/>
    <n v="5"/>
    <x v="4"/>
    <x v="0"/>
    <x v="15"/>
    <x v="1"/>
    <s v="Business"/>
    <x v="1"/>
    <s v="Summit Backpack 45L"/>
    <n v="5"/>
    <n v="155.54"/>
    <n v="0.1"/>
    <n v="78.02"/>
    <n v="699.93"/>
    <n v="390.09999999999997"/>
    <n v="309.83"/>
    <n v="0.44265855156944267"/>
    <n v="2026"/>
    <x v="1"/>
    <n v="5"/>
    <s v="May"/>
  </r>
  <r>
    <n v="2542"/>
    <d v="2026-05-03T00:00:00"/>
    <n v="2026"/>
    <s v="Q2"/>
    <n v="5"/>
    <x v="4"/>
    <x v="3"/>
    <x v="8"/>
    <x v="2"/>
    <s v="New"/>
    <x v="2"/>
    <s v="Carry-On Duffel"/>
    <n v="1"/>
    <n v="131.13"/>
    <n v="0.05"/>
    <n v="67.010000000000005"/>
    <n v="124.5735"/>
    <n v="67.010000000000005"/>
    <n v="57.563499999999991"/>
    <n v="0.46208463276700096"/>
    <n v="2026"/>
    <x v="1"/>
    <n v="5"/>
    <s v="May"/>
  </r>
  <r>
    <n v="4535"/>
    <d v="2026-05-03T00:00:00"/>
    <n v="2026"/>
    <s v="Q2"/>
    <n v="5"/>
    <x v="4"/>
    <x v="2"/>
    <x v="5"/>
    <x v="0"/>
    <s v="New"/>
    <x v="2"/>
    <s v="Insulated Bottle"/>
    <n v="1"/>
    <n v="36.82"/>
    <n v="0.1"/>
    <n v="13.4"/>
    <n v="33.137999999999998"/>
    <n v="13.4"/>
    <n v="19.738"/>
    <n v="0.5956303941094816"/>
    <n v="2026"/>
    <x v="1"/>
    <n v="5"/>
    <s v="May"/>
  </r>
  <r>
    <n v="4988"/>
    <d v="2026-05-03T00:00:00"/>
    <n v="2026"/>
    <s v="Q2"/>
    <n v="5"/>
    <x v="4"/>
    <x v="2"/>
    <x v="10"/>
    <x v="2"/>
    <s v="New"/>
    <x v="4"/>
    <s v="Weighted Vest"/>
    <n v="1"/>
    <n v="122.28"/>
    <n v="0"/>
    <n v="67.28"/>
    <n v="122.28"/>
    <n v="67.28"/>
    <n v="55"/>
    <n v="0.44978737324174028"/>
    <n v="2026"/>
    <x v="1"/>
    <n v="5"/>
    <s v="May"/>
  </r>
  <r>
    <n v="253"/>
    <d v="2026-05-04T00:00:00"/>
    <n v="2026"/>
    <s v="Q2"/>
    <n v="5"/>
    <x v="4"/>
    <x v="2"/>
    <x v="10"/>
    <x v="2"/>
    <s v="Business"/>
    <x v="1"/>
    <s v="Hiking Daypack 20L"/>
    <n v="1"/>
    <n v="90.92"/>
    <n v="0.15"/>
    <n v="44.93"/>
    <n v="77.281999999999996"/>
    <n v="44.93"/>
    <n v="32.351999999999997"/>
    <n v="0.41862270645169636"/>
    <n v="2026"/>
    <x v="1"/>
    <n v="5"/>
    <s v="May"/>
  </r>
  <r>
    <n v="1743"/>
    <d v="2026-05-04T00:00:00"/>
    <n v="2026"/>
    <s v="Q2"/>
    <n v="5"/>
    <x v="4"/>
    <x v="1"/>
    <x v="12"/>
    <x v="0"/>
    <s v="New"/>
    <x v="4"/>
    <s v="Training Mat"/>
    <n v="1"/>
    <n v="51.02"/>
    <n v="0"/>
    <n v="21.83"/>
    <n v="51.02"/>
    <n v="21.83"/>
    <n v="29.190000000000005"/>
    <n v="0.5721285770286163"/>
    <n v="2026"/>
    <x v="1"/>
    <n v="5"/>
    <s v="May"/>
  </r>
  <r>
    <n v="1801"/>
    <d v="2026-05-04T00:00:00"/>
    <n v="2026"/>
    <s v="Q2"/>
    <n v="5"/>
    <x v="4"/>
    <x v="2"/>
    <x v="2"/>
    <x v="0"/>
    <s v="Business"/>
    <x v="2"/>
    <s v="Insulated Bottle"/>
    <n v="2"/>
    <n v="36.299999999999997"/>
    <n v="0.05"/>
    <n v="13.9"/>
    <n v="68.969999999999985"/>
    <n v="27.8"/>
    <n v="41.169999999999987"/>
    <n v="0.59692619979701311"/>
    <n v="2026"/>
    <x v="1"/>
    <n v="5"/>
    <s v="May"/>
  </r>
  <r>
    <n v="2511"/>
    <d v="2026-05-04T00:00:00"/>
    <n v="2026"/>
    <s v="Q2"/>
    <n v="5"/>
    <x v="4"/>
    <x v="2"/>
    <x v="10"/>
    <x v="1"/>
    <s v="Business"/>
    <x v="3"/>
    <s v="Trail Tent 2P"/>
    <n v="8"/>
    <n v="195.03"/>
    <n v="0.15"/>
    <n v="101.13"/>
    <n v="1326.204"/>
    <n v="809.04"/>
    <n v="517.16399999999999"/>
    <n v="0.38995810599274322"/>
    <n v="2026"/>
    <x v="1"/>
    <n v="5"/>
    <s v="May"/>
  </r>
  <r>
    <n v="3186"/>
    <d v="2026-05-04T00:00:00"/>
    <n v="2026"/>
    <s v="Q2"/>
    <n v="5"/>
    <x v="4"/>
    <x v="1"/>
    <x v="6"/>
    <x v="0"/>
    <s v="New"/>
    <x v="1"/>
    <s v="Trail Boots"/>
    <n v="1"/>
    <n v="143.66"/>
    <n v="0.1"/>
    <n v="79.25"/>
    <n v="129.29400000000001"/>
    <n v="79.25"/>
    <n v="50.044000000000011"/>
    <n v="0.38705585719368268"/>
    <n v="2026"/>
    <x v="1"/>
    <n v="5"/>
    <s v="May"/>
  </r>
  <r>
    <n v="3378"/>
    <d v="2026-05-04T00:00:00"/>
    <n v="2026"/>
    <s v="Q2"/>
    <n v="5"/>
    <x v="4"/>
    <x v="0"/>
    <x v="0"/>
    <x v="1"/>
    <s v="Business"/>
    <x v="4"/>
    <s v="Weighted Vest"/>
    <n v="3"/>
    <n v="120.28"/>
    <n v="0.2"/>
    <n v="69.23"/>
    <n v="288.67200000000003"/>
    <n v="207.69"/>
    <n v="80.982000000000028"/>
    <n v="0.28053292317924849"/>
    <n v="2026"/>
    <x v="1"/>
    <n v="5"/>
    <s v="May"/>
  </r>
  <r>
    <n v="4255"/>
    <d v="2026-05-04T00:00:00"/>
    <n v="2026"/>
    <s v="Q2"/>
    <n v="5"/>
    <x v="4"/>
    <x v="3"/>
    <x v="7"/>
    <x v="3"/>
    <s v="Returning"/>
    <x v="2"/>
    <s v="Insulated Bottle"/>
    <n v="6"/>
    <n v="36.04"/>
    <n v="0"/>
    <n v="13.38"/>
    <n v="216.24"/>
    <n v="80.28"/>
    <n v="135.96"/>
    <n v="0.62874583795782468"/>
    <n v="2026"/>
    <x v="1"/>
    <n v="5"/>
    <s v="May"/>
  </r>
  <r>
    <n v="4587"/>
    <d v="2026-05-04T00:00:00"/>
    <n v="2026"/>
    <s v="Q2"/>
    <n v="5"/>
    <x v="4"/>
    <x v="2"/>
    <x v="2"/>
    <x v="3"/>
    <s v="Returning"/>
    <x v="1"/>
    <s v="Hiking Daypack 20L"/>
    <n v="2"/>
    <n v="91.72"/>
    <n v="0"/>
    <n v="45.67"/>
    <n v="183.44"/>
    <n v="91.34"/>
    <n v="92.1"/>
    <n v="0.50207152202354988"/>
    <n v="2026"/>
    <x v="1"/>
    <n v="5"/>
    <s v="May"/>
  </r>
  <r>
    <n v="830"/>
    <d v="2026-05-05T00:00:00"/>
    <n v="2026"/>
    <s v="Q2"/>
    <n v="5"/>
    <x v="4"/>
    <x v="3"/>
    <x v="8"/>
    <x v="0"/>
    <s v="Business"/>
    <x v="0"/>
    <s v="Trail Bike Light"/>
    <n v="2"/>
    <n v="50.4"/>
    <n v="0"/>
    <n v="22.21"/>
    <n v="100.8"/>
    <n v="44.42"/>
    <n v="56.379999999999995"/>
    <n v="0.55932539682539684"/>
    <n v="2026"/>
    <x v="1"/>
    <n v="5"/>
    <s v="May"/>
  </r>
  <r>
    <n v="4320"/>
    <d v="2026-05-05T00:00:00"/>
    <n v="2026"/>
    <s v="Q2"/>
    <n v="5"/>
    <x v="4"/>
    <x v="1"/>
    <x v="6"/>
    <x v="0"/>
    <s v="Returning"/>
    <x v="2"/>
    <s v="Travel Backpack 35L"/>
    <n v="2"/>
    <n v="165.17"/>
    <n v="0"/>
    <n v="87.78"/>
    <n v="330.34"/>
    <n v="175.56"/>
    <n v="154.77999999999997"/>
    <n v="0.46854755706242052"/>
    <n v="2026"/>
    <x v="1"/>
    <n v="5"/>
    <s v="May"/>
  </r>
  <r>
    <n v="4386"/>
    <d v="2026-05-05T00:00:00"/>
    <n v="2026"/>
    <s v="Q2"/>
    <n v="5"/>
    <x v="4"/>
    <x v="0"/>
    <x v="15"/>
    <x v="0"/>
    <s v="Returning"/>
    <x v="1"/>
    <s v="Trekking Poles"/>
    <n v="1"/>
    <n v="69.819999999999993"/>
    <n v="0.05"/>
    <n v="33.29"/>
    <n v="66.328999999999994"/>
    <n v="33.29"/>
    <n v="33.038999999999994"/>
    <n v="0.49810791659756665"/>
    <n v="2026"/>
    <x v="1"/>
    <n v="5"/>
    <s v="May"/>
  </r>
  <r>
    <n v="4602"/>
    <d v="2026-05-05T00:00:00"/>
    <n v="2026"/>
    <s v="Q2"/>
    <n v="5"/>
    <x v="4"/>
    <x v="1"/>
    <x v="12"/>
    <x v="3"/>
    <s v="New"/>
    <x v="2"/>
    <s v="Carry-On Duffel"/>
    <n v="2"/>
    <n v="131.36000000000001"/>
    <n v="0.1"/>
    <n v="65.3"/>
    <n v="236.44800000000004"/>
    <n v="130.6"/>
    <n v="105.84800000000004"/>
    <n v="0.4476586818243336"/>
    <n v="2026"/>
    <x v="1"/>
    <n v="5"/>
    <s v="May"/>
  </r>
  <r>
    <n v="5190"/>
    <d v="2026-05-05T00:00:00"/>
    <n v="2026"/>
    <s v="Q2"/>
    <n v="5"/>
    <x v="4"/>
    <x v="3"/>
    <x v="8"/>
    <x v="1"/>
    <s v="Returning"/>
    <x v="1"/>
    <s v="Hiking Daypack 20L"/>
    <n v="15"/>
    <n v="93.65"/>
    <n v="0.1"/>
    <n v="44.89"/>
    <n v="1264.2750000000001"/>
    <n v="673.35"/>
    <n v="590.92500000000007"/>
    <n v="0.46740226612089936"/>
    <n v="2026"/>
    <x v="1"/>
    <n v="5"/>
    <s v="May"/>
  </r>
  <r>
    <n v="393"/>
    <d v="2026-05-06T00:00:00"/>
    <n v="2026"/>
    <s v="Q2"/>
    <n v="5"/>
    <x v="4"/>
    <x v="1"/>
    <x v="12"/>
    <x v="3"/>
    <s v="New"/>
    <x v="3"/>
    <s v="Trail Tent 2P"/>
    <n v="3"/>
    <n v="199.93"/>
    <n v="0"/>
    <n v="104.86"/>
    <n v="599.79"/>
    <n v="314.58"/>
    <n v="285.20999999999998"/>
    <n v="0.47551643075076278"/>
    <n v="2026"/>
    <x v="1"/>
    <n v="5"/>
    <s v="May"/>
  </r>
  <r>
    <n v="812"/>
    <d v="2026-05-06T00:00:00"/>
    <n v="2026"/>
    <s v="Q2"/>
    <n v="5"/>
    <x v="4"/>
    <x v="0"/>
    <x v="0"/>
    <x v="0"/>
    <s v="New"/>
    <x v="1"/>
    <s v="Trekking Poles"/>
    <n v="5"/>
    <n v="70.150000000000006"/>
    <n v="0"/>
    <n v="32.700000000000003"/>
    <n v="350.75"/>
    <n v="163.5"/>
    <n v="187.25"/>
    <n v="0.53385602280826805"/>
    <n v="2026"/>
    <x v="1"/>
    <n v="5"/>
    <s v="May"/>
  </r>
  <r>
    <n v="1297"/>
    <d v="2026-05-06T00:00:00"/>
    <n v="2026"/>
    <s v="Q2"/>
    <n v="5"/>
    <x v="4"/>
    <x v="2"/>
    <x v="2"/>
    <x v="2"/>
    <s v="New"/>
    <x v="4"/>
    <s v="Recovery Roller"/>
    <n v="2"/>
    <n v="35.86"/>
    <n v="0"/>
    <n v="13.9"/>
    <n v="71.72"/>
    <n v="27.8"/>
    <n v="43.92"/>
    <n v="0.61238148354712774"/>
    <n v="2026"/>
    <x v="1"/>
    <n v="5"/>
    <s v="May"/>
  </r>
  <r>
    <n v="1574"/>
    <d v="2026-05-06T00:00:00"/>
    <n v="2026"/>
    <s v="Q2"/>
    <n v="5"/>
    <x v="4"/>
    <x v="1"/>
    <x v="6"/>
    <x v="0"/>
    <s v="Returning"/>
    <x v="1"/>
    <s v="Hiking Daypack 20L"/>
    <n v="1"/>
    <n v="92.27"/>
    <n v="0"/>
    <n v="46.5"/>
    <n v="92.27"/>
    <n v="46.5"/>
    <n v="45.769999999999996"/>
    <n v="0.49604421805570603"/>
    <n v="2026"/>
    <x v="1"/>
    <n v="5"/>
    <s v="May"/>
  </r>
  <r>
    <n v="3060"/>
    <d v="2026-05-06T00:00:00"/>
    <n v="2026"/>
    <s v="Q2"/>
    <n v="5"/>
    <x v="4"/>
    <x v="1"/>
    <x v="6"/>
    <x v="1"/>
    <s v="Business"/>
    <x v="1"/>
    <s v="Summit Backpack 45L"/>
    <n v="6"/>
    <n v="157.31"/>
    <n v="0.15"/>
    <n v="80.34"/>
    <n v="802.28099999999995"/>
    <n v="482.04"/>
    <n v="320.24099999999993"/>
    <n v="0.3991631361081715"/>
    <n v="2026"/>
    <x v="1"/>
    <n v="5"/>
    <s v="May"/>
  </r>
  <r>
    <n v="3490"/>
    <d v="2026-05-06T00:00:00"/>
    <n v="2026"/>
    <s v="Q2"/>
    <n v="5"/>
    <x v="4"/>
    <x v="1"/>
    <x v="11"/>
    <x v="0"/>
    <s v="New"/>
    <x v="2"/>
    <s v="Packing Cube Set"/>
    <n v="2"/>
    <n v="46.18"/>
    <n v="0.05"/>
    <n v="17.899999999999999"/>
    <n v="87.74199999999999"/>
    <n v="35.799999999999997"/>
    <n v="51.941999999999993"/>
    <n v="0.59198559412823959"/>
    <n v="2026"/>
    <x v="1"/>
    <n v="5"/>
    <s v="May"/>
  </r>
  <r>
    <n v="3654"/>
    <d v="2026-05-06T00:00:00"/>
    <n v="2026"/>
    <s v="Q2"/>
    <n v="5"/>
    <x v="4"/>
    <x v="2"/>
    <x v="10"/>
    <x v="0"/>
    <s v="Business"/>
    <x v="0"/>
    <s v="Trail Bike Light"/>
    <n v="1"/>
    <n v="51.44"/>
    <n v="0.1"/>
    <n v="22.88"/>
    <n v="46.295999999999999"/>
    <n v="22.88"/>
    <n v="23.416"/>
    <n v="0.50578883704855715"/>
    <n v="2026"/>
    <x v="1"/>
    <n v="5"/>
    <s v="May"/>
  </r>
  <r>
    <n v="4209"/>
    <d v="2026-05-06T00:00:00"/>
    <n v="2026"/>
    <s v="Q2"/>
    <n v="5"/>
    <x v="4"/>
    <x v="1"/>
    <x v="1"/>
    <x v="0"/>
    <s v="New"/>
    <x v="4"/>
    <s v="Training Mat"/>
    <n v="2"/>
    <n v="50.97"/>
    <n v="0.05"/>
    <n v="21.67"/>
    <n v="96.842999999999989"/>
    <n v="43.34"/>
    <n v="53.502999999999986"/>
    <n v="0.55247152607829153"/>
    <n v="2026"/>
    <x v="1"/>
    <n v="5"/>
    <s v="May"/>
  </r>
  <r>
    <n v="4227"/>
    <d v="2026-05-06T00:00:00"/>
    <n v="2026"/>
    <s v="Q2"/>
    <n v="5"/>
    <x v="4"/>
    <x v="1"/>
    <x v="1"/>
    <x v="0"/>
    <s v="New"/>
    <x v="0"/>
    <s v="Compact Repair Kit"/>
    <n v="2"/>
    <n v="40.549999999999997"/>
    <n v="0"/>
    <n v="16.52"/>
    <n v="81.099999999999994"/>
    <n v="33.04"/>
    <n v="48.059999999999995"/>
    <n v="0.59260172626387175"/>
    <n v="2026"/>
    <x v="1"/>
    <n v="5"/>
    <s v="May"/>
  </r>
  <r>
    <n v="4247"/>
    <d v="2026-05-06T00:00:00"/>
    <n v="2026"/>
    <s v="Q2"/>
    <n v="5"/>
    <x v="4"/>
    <x v="2"/>
    <x v="16"/>
    <x v="0"/>
    <s v="New"/>
    <x v="0"/>
    <s v="Trail Bike Light"/>
    <n v="2"/>
    <n v="51.3"/>
    <n v="0"/>
    <n v="23.12"/>
    <n v="102.6"/>
    <n v="46.24"/>
    <n v="56.359999999999992"/>
    <n v="0.54931773879142298"/>
    <n v="2026"/>
    <x v="1"/>
    <n v="5"/>
    <s v="May"/>
  </r>
  <r>
    <n v="5196"/>
    <d v="2026-05-06T00:00:00"/>
    <n v="2026"/>
    <s v="Q2"/>
    <n v="5"/>
    <x v="4"/>
    <x v="3"/>
    <x v="8"/>
    <x v="0"/>
    <s v="New"/>
    <x v="3"/>
    <s v="Portable Camp Stove"/>
    <n v="3"/>
    <n v="82.56"/>
    <n v="0"/>
    <n v="39.99"/>
    <n v="247.68"/>
    <n v="119.97"/>
    <n v="127.71000000000001"/>
    <n v="0.515625"/>
    <n v="2026"/>
    <x v="1"/>
    <n v="5"/>
    <s v="May"/>
  </r>
  <r>
    <n v="400"/>
    <d v="2026-05-07T00:00:00"/>
    <n v="2026"/>
    <s v="Q2"/>
    <n v="5"/>
    <x v="4"/>
    <x v="1"/>
    <x v="12"/>
    <x v="1"/>
    <s v="Business"/>
    <x v="1"/>
    <s v="Hiking Daypack 20L"/>
    <n v="6"/>
    <n v="92.66"/>
    <n v="0.15"/>
    <n v="44.71"/>
    <n v="472.56600000000003"/>
    <n v="268.26"/>
    <n v="204.30600000000004"/>
    <n v="0.43233326138571126"/>
    <n v="2026"/>
    <x v="1"/>
    <n v="5"/>
    <s v="May"/>
  </r>
  <r>
    <n v="829"/>
    <d v="2026-05-07T00:00:00"/>
    <n v="2026"/>
    <s v="Q2"/>
    <n v="5"/>
    <x v="4"/>
    <x v="2"/>
    <x v="16"/>
    <x v="3"/>
    <s v="New"/>
    <x v="4"/>
    <s v="Resistance Band Set"/>
    <n v="1"/>
    <n v="39.42"/>
    <n v="0"/>
    <n v="14.86"/>
    <n v="39.42"/>
    <n v="14.86"/>
    <n v="24.560000000000002"/>
    <n v="0.62303399289700667"/>
    <n v="2026"/>
    <x v="1"/>
    <n v="5"/>
    <s v="May"/>
  </r>
  <r>
    <n v="1236"/>
    <d v="2026-05-07T00:00:00"/>
    <n v="2026"/>
    <s v="Q2"/>
    <n v="5"/>
    <x v="4"/>
    <x v="0"/>
    <x v="9"/>
    <x v="2"/>
    <s v="Returning"/>
    <x v="4"/>
    <s v="Weighted Vest"/>
    <n v="2"/>
    <n v="124.25"/>
    <n v="0"/>
    <n v="69.510000000000005"/>
    <n v="248.5"/>
    <n v="139.02000000000001"/>
    <n v="109.47999999999999"/>
    <n v="0.44056338028169012"/>
    <n v="2026"/>
    <x v="1"/>
    <n v="5"/>
    <s v="May"/>
  </r>
  <r>
    <n v="1364"/>
    <d v="2026-05-07T00:00:00"/>
    <n v="2026"/>
    <s v="Q2"/>
    <n v="5"/>
    <x v="4"/>
    <x v="1"/>
    <x v="14"/>
    <x v="0"/>
    <s v="New"/>
    <x v="1"/>
    <s v="Summit Backpack 45L"/>
    <n v="2"/>
    <n v="156.43"/>
    <n v="0"/>
    <n v="78.569999999999993"/>
    <n v="312.86"/>
    <n v="157.13999999999999"/>
    <n v="155.72000000000003"/>
    <n v="0.49773061433228927"/>
    <n v="2026"/>
    <x v="1"/>
    <n v="5"/>
    <s v="May"/>
  </r>
  <r>
    <n v="2105"/>
    <d v="2026-05-07T00:00:00"/>
    <n v="2026"/>
    <s v="Q2"/>
    <n v="5"/>
    <x v="4"/>
    <x v="1"/>
    <x v="14"/>
    <x v="2"/>
    <s v="New"/>
    <x v="3"/>
    <s v="Portable Camp Stove"/>
    <n v="1"/>
    <n v="80.3"/>
    <n v="0"/>
    <n v="40.020000000000003"/>
    <n v="80.3"/>
    <n v="40.020000000000003"/>
    <n v="40.279999999999994"/>
    <n v="0.50161892901618921"/>
    <n v="2026"/>
    <x v="1"/>
    <n v="5"/>
    <s v="May"/>
  </r>
  <r>
    <n v="4706"/>
    <d v="2026-05-07T00:00:00"/>
    <n v="2026"/>
    <s v="Q2"/>
    <n v="5"/>
    <x v="4"/>
    <x v="3"/>
    <x v="13"/>
    <x v="2"/>
    <s v="New"/>
    <x v="3"/>
    <s v="Portable Camp Stove"/>
    <n v="1"/>
    <n v="79.89"/>
    <n v="0"/>
    <n v="39.549999999999997"/>
    <n v="79.89"/>
    <n v="39.549999999999997"/>
    <n v="40.340000000000003"/>
    <n v="0.50494429841031419"/>
    <n v="2026"/>
    <x v="1"/>
    <n v="5"/>
    <s v="May"/>
  </r>
  <r>
    <n v="68"/>
    <d v="2026-05-08T00:00:00"/>
    <n v="2026"/>
    <s v="Q2"/>
    <n v="5"/>
    <x v="4"/>
    <x v="3"/>
    <x v="7"/>
    <x v="2"/>
    <s v="New"/>
    <x v="4"/>
    <s v="Resistance Band Set"/>
    <n v="1"/>
    <n v="39.5"/>
    <n v="0"/>
    <n v="14.68"/>
    <n v="39.5"/>
    <n v="14.68"/>
    <n v="24.82"/>
    <n v="0.62835443037974681"/>
    <n v="2026"/>
    <x v="1"/>
    <n v="5"/>
    <s v="May"/>
  </r>
  <r>
    <n v="1352"/>
    <d v="2026-05-08T00:00:00"/>
    <n v="2026"/>
    <s v="Q2"/>
    <n v="5"/>
    <x v="4"/>
    <x v="3"/>
    <x v="7"/>
    <x v="0"/>
    <s v="Returning"/>
    <x v="0"/>
    <s v="Commuter Helmet"/>
    <n v="1"/>
    <n v="80.7"/>
    <n v="0"/>
    <n v="41.88"/>
    <n v="80.7"/>
    <n v="41.88"/>
    <n v="38.82"/>
    <n v="0.48104089219330853"/>
    <n v="2026"/>
    <x v="1"/>
    <n v="5"/>
    <s v="May"/>
  </r>
  <r>
    <n v="2526"/>
    <d v="2026-05-08T00:00:00"/>
    <n v="2026"/>
    <s v="Q2"/>
    <n v="5"/>
    <x v="4"/>
    <x v="1"/>
    <x v="14"/>
    <x v="0"/>
    <s v="New"/>
    <x v="3"/>
    <s v="Portable Camp Stove"/>
    <n v="1"/>
    <n v="80.86"/>
    <n v="0"/>
    <n v="38.44"/>
    <n v="80.86"/>
    <n v="38.44"/>
    <n v="42.42"/>
    <n v="0.52461043779371752"/>
    <n v="2026"/>
    <x v="1"/>
    <n v="5"/>
    <s v="May"/>
  </r>
  <r>
    <n v="3298"/>
    <d v="2026-05-08T00:00:00"/>
    <n v="2026"/>
    <s v="Q2"/>
    <n v="5"/>
    <x v="4"/>
    <x v="1"/>
    <x v="14"/>
    <x v="3"/>
    <s v="New"/>
    <x v="3"/>
    <s v="Alpine Tent 4P"/>
    <n v="2"/>
    <n v="337.7"/>
    <n v="0.1"/>
    <n v="192.16"/>
    <n v="607.86"/>
    <n v="384.32"/>
    <n v="223.54000000000002"/>
    <n v="0.36774915276543946"/>
    <n v="2026"/>
    <x v="1"/>
    <n v="5"/>
    <s v="May"/>
  </r>
  <r>
    <n v="3510"/>
    <d v="2026-05-08T00:00:00"/>
    <n v="2026"/>
    <s v="Q2"/>
    <n v="5"/>
    <x v="4"/>
    <x v="2"/>
    <x v="2"/>
    <x v="0"/>
    <s v="Returning"/>
    <x v="3"/>
    <s v="Compact Sleeping Bag"/>
    <n v="4"/>
    <n v="121.81"/>
    <n v="0"/>
    <n v="58.95"/>
    <n v="487.24"/>
    <n v="235.8"/>
    <n v="251.44"/>
    <n v="0.5160495854199163"/>
    <n v="2026"/>
    <x v="1"/>
    <n v="5"/>
    <s v="May"/>
  </r>
  <r>
    <n v="3638"/>
    <d v="2026-05-08T00:00:00"/>
    <n v="2026"/>
    <s v="Q2"/>
    <n v="5"/>
    <x v="4"/>
    <x v="3"/>
    <x v="7"/>
    <x v="1"/>
    <s v="Business"/>
    <x v="2"/>
    <s v="Travel Backpack 35L"/>
    <n v="10"/>
    <n v="168.55"/>
    <n v="0.1"/>
    <n v="88.85"/>
    <n v="1516.95"/>
    <n v="888.5"/>
    <n v="628.45000000000005"/>
    <n v="0.41428524341606515"/>
    <n v="2026"/>
    <x v="1"/>
    <n v="5"/>
    <s v="May"/>
  </r>
  <r>
    <n v="3754"/>
    <d v="2026-05-08T00:00:00"/>
    <n v="2026"/>
    <s v="Q2"/>
    <n v="5"/>
    <x v="4"/>
    <x v="1"/>
    <x v="12"/>
    <x v="0"/>
    <s v="Returning"/>
    <x v="0"/>
    <s v="Compact Repair Kit"/>
    <n v="1"/>
    <n v="39.42"/>
    <n v="0.05"/>
    <n v="16.77"/>
    <n v="37.448999999999998"/>
    <n v="16.77"/>
    <n v="20.678999999999998"/>
    <n v="0.55219097973243614"/>
    <n v="2026"/>
    <x v="1"/>
    <n v="5"/>
    <s v="May"/>
  </r>
  <r>
    <n v="4029"/>
    <d v="2026-05-08T00:00:00"/>
    <n v="2026"/>
    <s v="Q2"/>
    <n v="5"/>
    <x v="4"/>
    <x v="3"/>
    <x v="13"/>
    <x v="2"/>
    <s v="New"/>
    <x v="2"/>
    <s v="Travel Backpack 35L"/>
    <n v="1"/>
    <n v="161.36000000000001"/>
    <n v="0"/>
    <n v="87"/>
    <n v="161.36000000000001"/>
    <n v="87"/>
    <n v="74.360000000000014"/>
    <n v="0.46083292017848293"/>
    <n v="2026"/>
    <x v="1"/>
    <n v="5"/>
    <s v="May"/>
  </r>
  <r>
    <n v="4651"/>
    <d v="2026-05-08T00:00:00"/>
    <n v="2026"/>
    <s v="Q2"/>
    <n v="5"/>
    <x v="4"/>
    <x v="1"/>
    <x v="11"/>
    <x v="0"/>
    <s v="Business"/>
    <x v="3"/>
    <s v="Compact Sleeping Bag"/>
    <n v="1"/>
    <n v="123.68"/>
    <n v="0"/>
    <n v="59.26"/>
    <n v="123.68"/>
    <n v="59.26"/>
    <n v="64.420000000000016"/>
    <n v="0.52086028460543343"/>
    <n v="2026"/>
    <x v="1"/>
    <n v="5"/>
    <s v="May"/>
  </r>
  <r>
    <n v="4886"/>
    <d v="2026-05-08T00:00:00"/>
    <n v="2026"/>
    <s v="Q2"/>
    <n v="5"/>
    <x v="4"/>
    <x v="3"/>
    <x v="8"/>
    <x v="3"/>
    <s v="Returning"/>
    <x v="1"/>
    <s v="Trail Boots"/>
    <n v="1"/>
    <n v="146.29"/>
    <n v="0"/>
    <n v="81.16"/>
    <n v="146.29"/>
    <n v="81.16"/>
    <n v="65.13"/>
    <n v="0.44521156606740037"/>
    <n v="2026"/>
    <x v="1"/>
    <n v="5"/>
    <s v="May"/>
  </r>
  <r>
    <n v="162"/>
    <d v="2026-05-09T00:00:00"/>
    <n v="2026"/>
    <s v="Q2"/>
    <n v="5"/>
    <x v="4"/>
    <x v="0"/>
    <x v="0"/>
    <x v="0"/>
    <s v="New"/>
    <x v="2"/>
    <s v="Travel Backpack 35L"/>
    <n v="2"/>
    <n v="164.95"/>
    <n v="0.1"/>
    <n v="86.27"/>
    <n v="296.90999999999997"/>
    <n v="172.54"/>
    <n v="124.36999999999998"/>
    <n v="0.41888114243373409"/>
    <n v="2026"/>
    <x v="1"/>
    <n v="5"/>
    <s v="May"/>
  </r>
  <r>
    <n v="184"/>
    <d v="2026-05-09T00:00:00"/>
    <n v="2026"/>
    <s v="Q2"/>
    <n v="5"/>
    <x v="4"/>
    <x v="0"/>
    <x v="15"/>
    <x v="2"/>
    <s v="Business"/>
    <x v="1"/>
    <s v="Hiking Daypack 20L"/>
    <n v="2"/>
    <n v="91.59"/>
    <n v="0"/>
    <n v="44.97"/>
    <n v="183.18"/>
    <n v="89.94"/>
    <n v="93.240000000000009"/>
    <n v="0.50900753357353423"/>
    <n v="2026"/>
    <x v="1"/>
    <n v="5"/>
    <s v="May"/>
  </r>
  <r>
    <n v="328"/>
    <d v="2026-05-09T00:00:00"/>
    <n v="2026"/>
    <s v="Q2"/>
    <n v="5"/>
    <x v="4"/>
    <x v="3"/>
    <x v="13"/>
    <x v="0"/>
    <s v="Returning"/>
    <x v="4"/>
    <s v="Training Mat"/>
    <n v="1"/>
    <n v="51.78"/>
    <n v="0.1"/>
    <n v="21.63"/>
    <n v="46.602000000000004"/>
    <n v="21.63"/>
    <n v="24.972000000000005"/>
    <n v="0.53585683017896235"/>
    <n v="2026"/>
    <x v="1"/>
    <n v="5"/>
    <s v="May"/>
  </r>
  <r>
    <n v="908"/>
    <d v="2026-05-09T00:00:00"/>
    <n v="2026"/>
    <s v="Q2"/>
    <n v="5"/>
    <x v="4"/>
    <x v="3"/>
    <x v="8"/>
    <x v="2"/>
    <s v="Returning"/>
    <x v="2"/>
    <s v="Packing Cube Set"/>
    <n v="2"/>
    <n v="46.25"/>
    <n v="0"/>
    <n v="18.12"/>
    <n v="92.5"/>
    <n v="36.24"/>
    <n v="56.26"/>
    <n v="0.60821621621621624"/>
    <n v="2026"/>
    <x v="1"/>
    <n v="5"/>
    <s v="May"/>
  </r>
  <r>
    <n v="3159"/>
    <d v="2026-05-09T00:00:00"/>
    <n v="2026"/>
    <s v="Q2"/>
    <n v="5"/>
    <x v="4"/>
    <x v="0"/>
    <x v="0"/>
    <x v="0"/>
    <s v="Returning"/>
    <x v="3"/>
    <s v="Trail Tent 2P"/>
    <n v="3"/>
    <n v="198.5"/>
    <n v="0"/>
    <n v="102.23"/>
    <n v="595.5"/>
    <n v="306.69"/>
    <n v="288.81"/>
    <n v="0.48498740554156172"/>
    <n v="2026"/>
    <x v="1"/>
    <n v="5"/>
    <s v="May"/>
  </r>
  <r>
    <n v="4509"/>
    <d v="2026-05-09T00:00:00"/>
    <n v="2026"/>
    <s v="Q2"/>
    <n v="5"/>
    <x v="4"/>
    <x v="3"/>
    <x v="8"/>
    <x v="0"/>
    <s v="New"/>
    <x v="1"/>
    <s v="Summit Backpack 45L"/>
    <n v="1"/>
    <n v="152.80000000000001"/>
    <n v="0.1"/>
    <n v="77.67"/>
    <n v="137.52000000000001"/>
    <n v="77.67"/>
    <n v="59.850000000000009"/>
    <n v="0.43520942408376967"/>
    <n v="2026"/>
    <x v="1"/>
    <n v="5"/>
    <s v="May"/>
  </r>
  <r>
    <n v="4677"/>
    <d v="2026-05-09T00:00:00"/>
    <n v="2026"/>
    <s v="Q2"/>
    <n v="5"/>
    <x v="4"/>
    <x v="1"/>
    <x v="14"/>
    <x v="0"/>
    <s v="Business"/>
    <x v="2"/>
    <s v="Travel Backpack 35L"/>
    <n v="2"/>
    <n v="161.47999999999999"/>
    <n v="0"/>
    <n v="85.03"/>
    <n v="322.95999999999998"/>
    <n v="170.06"/>
    <n v="152.89999999999998"/>
    <n v="0.47343324250681196"/>
    <n v="2026"/>
    <x v="1"/>
    <n v="5"/>
    <s v="May"/>
  </r>
  <r>
    <n v="4867"/>
    <d v="2026-05-09T00:00:00"/>
    <n v="2026"/>
    <s v="Q2"/>
    <n v="5"/>
    <x v="4"/>
    <x v="1"/>
    <x v="6"/>
    <x v="2"/>
    <s v="Returning"/>
    <x v="0"/>
    <s v="Commuter Helmet"/>
    <n v="1"/>
    <n v="82.86"/>
    <n v="0"/>
    <n v="42.67"/>
    <n v="82.86"/>
    <n v="42.67"/>
    <n v="40.19"/>
    <n v="0.48503499879314504"/>
    <n v="2026"/>
    <x v="1"/>
    <n v="5"/>
    <s v="May"/>
  </r>
  <r>
    <n v="1615"/>
    <d v="2026-05-10T00:00:00"/>
    <n v="2026"/>
    <s v="Q2"/>
    <n v="5"/>
    <x v="4"/>
    <x v="3"/>
    <x v="4"/>
    <x v="0"/>
    <s v="New"/>
    <x v="4"/>
    <s v="Training Mat"/>
    <n v="1"/>
    <n v="51.15"/>
    <n v="0"/>
    <n v="21.39"/>
    <n v="51.15"/>
    <n v="21.39"/>
    <n v="29.759999999999998"/>
    <n v="0.58181818181818179"/>
    <n v="2026"/>
    <x v="1"/>
    <n v="5"/>
    <s v="May"/>
  </r>
  <r>
    <n v="1812"/>
    <d v="2026-05-10T00:00:00"/>
    <n v="2026"/>
    <s v="Q2"/>
    <n v="5"/>
    <x v="4"/>
    <x v="2"/>
    <x v="2"/>
    <x v="1"/>
    <s v="Business"/>
    <x v="4"/>
    <s v="Training Mat"/>
    <n v="12"/>
    <n v="50.53"/>
    <n v="0.1"/>
    <n v="22.09"/>
    <n v="545.72400000000005"/>
    <n v="265.08"/>
    <n v="280.64400000000006"/>
    <n v="0.5142599555819426"/>
    <n v="2026"/>
    <x v="1"/>
    <n v="5"/>
    <s v="May"/>
  </r>
  <r>
    <n v="3645"/>
    <d v="2026-05-10T00:00:00"/>
    <n v="2026"/>
    <s v="Q2"/>
    <n v="5"/>
    <x v="4"/>
    <x v="1"/>
    <x v="1"/>
    <x v="3"/>
    <s v="Returning"/>
    <x v="0"/>
    <s v="Trail Bike Light"/>
    <n v="2"/>
    <n v="50.93"/>
    <n v="0"/>
    <n v="22.91"/>
    <n v="101.86"/>
    <n v="45.82"/>
    <n v="56.04"/>
    <n v="0.55016689573924993"/>
    <n v="2026"/>
    <x v="1"/>
    <n v="5"/>
    <s v="May"/>
  </r>
  <r>
    <n v="3804"/>
    <d v="2026-05-10T00:00:00"/>
    <n v="2026"/>
    <s v="Q2"/>
    <n v="5"/>
    <x v="4"/>
    <x v="2"/>
    <x v="5"/>
    <x v="0"/>
    <s v="Returning"/>
    <x v="4"/>
    <s v="Training Mat"/>
    <n v="2"/>
    <n v="50.79"/>
    <n v="0.05"/>
    <n v="21.83"/>
    <n v="96.500999999999991"/>
    <n v="43.66"/>
    <n v="52.840999999999994"/>
    <n v="0.54756945523880585"/>
    <n v="2026"/>
    <x v="1"/>
    <n v="5"/>
    <s v="May"/>
  </r>
  <r>
    <n v="4367"/>
    <d v="2026-05-10T00:00:00"/>
    <n v="2026"/>
    <s v="Q2"/>
    <n v="5"/>
    <x v="4"/>
    <x v="3"/>
    <x v="8"/>
    <x v="0"/>
    <s v="Business"/>
    <x v="2"/>
    <s v="Travel Backpack 35L"/>
    <n v="5"/>
    <n v="160.94"/>
    <n v="0.1"/>
    <n v="88.89"/>
    <n v="724.23"/>
    <n v="444.45"/>
    <n v="279.78000000000003"/>
    <n v="0.38631374011018604"/>
    <n v="2026"/>
    <x v="1"/>
    <n v="5"/>
    <s v="May"/>
  </r>
  <r>
    <n v="4746"/>
    <d v="2026-05-10T00:00:00"/>
    <n v="2026"/>
    <s v="Q2"/>
    <n v="5"/>
    <x v="4"/>
    <x v="1"/>
    <x v="1"/>
    <x v="0"/>
    <s v="Returning"/>
    <x v="4"/>
    <s v="Recovery Roller"/>
    <n v="2"/>
    <n v="36.409999999999997"/>
    <n v="0"/>
    <n v="13.92"/>
    <n v="72.819999999999993"/>
    <n v="27.84"/>
    <n v="44.97999999999999"/>
    <n v="0.61768744850315838"/>
    <n v="2026"/>
    <x v="1"/>
    <n v="5"/>
    <s v="May"/>
  </r>
  <r>
    <n v="4795"/>
    <d v="2026-05-10T00:00:00"/>
    <n v="2026"/>
    <s v="Q2"/>
    <n v="5"/>
    <x v="4"/>
    <x v="3"/>
    <x v="4"/>
    <x v="3"/>
    <s v="Returning"/>
    <x v="1"/>
    <s v="Trekking Poles"/>
    <n v="2"/>
    <n v="72.25"/>
    <n v="0"/>
    <n v="32.25"/>
    <n v="144.5"/>
    <n v="64.5"/>
    <n v="80"/>
    <n v="0.55363321799307963"/>
    <n v="2026"/>
    <x v="1"/>
    <n v="5"/>
    <s v="May"/>
  </r>
  <r>
    <n v="4800"/>
    <d v="2026-05-10T00:00:00"/>
    <n v="2026"/>
    <s v="Q2"/>
    <n v="5"/>
    <x v="4"/>
    <x v="3"/>
    <x v="8"/>
    <x v="2"/>
    <s v="New"/>
    <x v="0"/>
    <s v="Cycling Pack 12L"/>
    <n v="4"/>
    <n v="103.36"/>
    <n v="0"/>
    <n v="51.59"/>
    <n v="413.44"/>
    <n v="206.36"/>
    <n v="207.07999999999998"/>
    <n v="0.50087074303405565"/>
    <n v="2026"/>
    <x v="1"/>
    <n v="5"/>
    <s v="May"/>
  </r>
  <r>
    <n v="5018"/>
    <d v="2026-05-10T00:00:00"/>
    <n v="2026"/>
    <s v="Q2"/>
    <n v="5"/>
    <x v="4"/>
    <x v="2"/>
    <x v="2"/>
    <x v="1"/>
    <s v="Business"/>
    <x v="1"/>
    <s v="Trail Boots"/>
    <n v="4"/>
    <n v="145.85"/>
    <n v="0.15"/>
    <n v="79.69"/>
    <n v="495.89"/>
    <n v="318.76"/>
    <n v="177.13"/>
    <n v="0.35719615237250196"/>
    <n v="2026"/>
    <x v="1"/>
    <n v="5"/>
    <s v="May"/>
  </r>
  <r>
    <n v="474"/>
    <d v="2026-05-11T00:00:00"/>
    <n v="2026"/>
    <s v="Q2"/>
    <n v="5"/>
    <x v="4"/>
    <x v="1"/>
    <x v="12"/>
    <x v="0"/>
    <s v="Returning"/>
    <x v="0"/>
    <s v="Cycling Pack 12L"/>
    <n v="2"/>
    <n v="100.49"/>
    <n v="0.1"/>
    <n v="50.11"/>
    <n v="180.88200000000001"/>
    <n v="100.22"/>
    <n v="80.662000000000006"/>
    <n v="0.44593713028383147"/>
    <n v="2026"/>
    <x v="1"/>
    <n v="5"/>
    <s v="May"/>
  </r>
  <r>
    <n v="1175"/>
    <d v="2026-05-11T00:00:00"/>
    <n v="2026"/>
    <s v="Q2"/>
    <n v="5"/>
    <x v="4"/>
    <x v="2"/>
    <x v="16"/>
    <x v="1"/>
    <s v="Returning"/>
    <x v="3"/>
    <s v="Alpine Tent 4P"/>
    <n v="4"/>
    <n v="332.89"/>
    <n v="0.1"/>
    <n v="198.06"/>
    <n v="1198.404"/>
    <n v="792.24"/>
    <n v="406.16399999999999"/>
    <n v="0.33892076461694054"/>
    <n v="2026"/>
    <x v="1"/>
    <n v="5"/>
    <s v="May"/>
  </r>
  <r>
    <n v="2015"/>
    <d v="2026-05-11T00:00:00"/>
    <n v="2026"/>
    <s v="Q2"/>
    <n v="5"/>
    <x v="4"/>
    <x v="1"/>
    <x v="12"/>
    <x v="0"/>
    <s v="New"/>
    <x v="1"/>
    <s v="Summit Backpack 45L"/>
    <n v="1"/>
    <n v="154.6"/>
    <n v="0"/>
    <n v="80.05"/>
    <n v="154.6"/>
    <n v="80.05"/>
    <n v="74.55"/>
    <n v="0.48221216041397152"/>
    <n v="2026"/>
    <x v="1"/>
    <n v="5"/>
    <s v="May"/>
  </r>
  <r>
    <n v="2196"/>
    <d v="2026-05-11T00:00:00"/>
    <n v="2026"/>
    <s v="Q2"/>
    <n v="5"/>
    <x v="4"/>
    <x v="3"/>
    <x v="4"/>
    <x v="3"/>
    <s v="Returning"/>
    <x v="0"/>
    <s v="Commuter Helmet"/>
    <n v="1"/>
    <n v="83.23"/>
    <n v="0.05"/>
    <n v="43.82"/>
    <n v="79.0685"/>
    <n v="43.82"/>
    <n v="35.2485"/>
    <n v="0.44579699880483376"/>
    <n v="2026"/>
    <x v="1"/>
    <n v="5"/>
    <s v="May"/>
  </r>
  <r>
    <n v="3508"/>
    <d v="2026-05-11T00:00:00"/>
    <n v="2026"/>
    <s v="Q2"/>
    <n v="5"/>
    <x v="4"/>
    <x v="1"/>
    <x v="12"/>
    <x v="3"/>
    <s v="Returning"/>
    <x v="2"/>
    <s v="Packing Cube Set"/>
    <n v="3"/>
    <n v="46.23"/>
    <n v="0"/>
    <n v="18.47"/>
    <n v="138.69"/>
    <n v="55.41"/>
    <n v="83.28"/>
    <n v="0.60047588146225395"/>
    <n v="2026"/>
    <x v="1"/>
    <n v="5"/>
    <s v="May"/>
  </r>
  <r>
    <n v="3516"/>
    <d v="2026-05-11T00:00:00"/>
    <n v="2026"/>
    <s v="Q2"/>
    <n v="5"/>
    <x v="4"/>
    <x v="3"/>
    <x v="7"/>
    <x v="3"/>
    <s v="Returning"/>
    <x v="3"/>
    <s v="Compact Sleeping Bag"/>
    <n v="1"/>
    <n v="125.3"/>
    <n v="0.05"/>
    <n v="59.62"/>
    <n v="119.035"/>
    <n v="59.62"/>
    <n v="59.414999999999999"/>
    <n v="0.49913890872432476"/>
    <n v="2026"/>
    <x v="1"/>
    <n v="5"/>
    <s v="May"/>
  </r>
  <r>
    <n v="3570"/>
    <d v="2026-05-11T00:00:00"/>
    <n v="2026"/>
    <s v="Q2"/>
    <n v="5"/>
    <x v="4"/>
    <x v="1"/>
    <x v="12"/>
    <x v="0"/>
    <s v="Business"/>
    <x v="2"/>
    <s v="Insulated Bottle"/>
    <n v="1"/>
    <n v="36.159999999999997"/>
    <n v="0.1"/>
    <n v="13.38"/>
    <n v="32.543999999999997"/>
    <n v="13.38"/>
    <n v="19.163999999999994"/>
    <n v="0.58886430678466062"/>
    <n v="2026"/>
    <x v="1"/>
    <n v="5"/>
    <s v="May"/>
  </r>
  <r>
    <n v="4799"/>
    <d v="2026-05-11T00:00:00"/>
    <n v="2026"/>
    <s v="Q2"/>
    <n v="5"/>
    <x v="4"/>
    <x v="3"/>
    <x v="13"/>
    <x v="0"/>
    <s v="Returning"/>
    <x v="3"/>
    <s v="Compact Sleeping Bag"/>
    <n v="1"/>
    <n v="121.41"/>
    <n v="0.05"/>
    <n v="60.75"/>
    <n v="115.33949999999999"/>
    <n v="60.75"/>
    <n v="54.589499999999987"/>
    <n v="0.47329405797666879"/>
    <n v="2026"/>
    <x v="1"/>
    <n v="5"/>
    <s v="May"/>
  </r>
  <r>
    <n v="5156"/>
    <d v="2026-05-11T00:00:00"/>
    <n v="2026"/>
    <s v="Q2"/>
    <n v="5"/>
    <x v="4"/>
    <x v="0"/>
    <x v="0"/>
    <x v="2"/>
    <s v="New"/>
    <x v="2"/>
    <s v="Carry-On Duffel"/>
    <n v="3"/>
    <n v="132.58000000000001"/>
    <n v="0.1"/>
    <n v="67.88"/>
    <n v="357.96600000000001"/>
    <n v="203.64"/>
    <n v="154.32600000000002"/>
    <n v="0.43111915656794225"/>
    <n v="2026"/>
    <x v="1"/>
    <n v="5"/>
    <s v="May"/>
  </r>
  <r>
    <n v="526"/>
    <d v="2026-05-12T00:00:00"/>
    <n v="2026"/>
    <s v="Q2"/>
    <n v="5"/>
    <x v="4"/>
    <x v="1"/>
    <x v="1"/>
    <x v="2"/>
    <s v="Returning"/>
    <x v="3"/>
    <s v="Portable Camp Stove"/>
    <n v="2"/>
    <n v="81.11"/>
    <n v="0.05"/>
    <n v="40.049999999999997"/>
    <n v="154.10899999999998"/>
    <n v="80.099999999999994"/>
    <n v="74.008999999999986"/>
    <n v="0.48023801335418437"/>
    <n v="2026"/>
    <x v="1"/>
    <n v="5"/>
    <s v="May"/>
  </r>
  <r>
    <n v="712"/>
    <d v="2026-05-12T00:00:00"/>
    <n v="2026"/>
    <s v="Q2"/>
    <n v="5"/>
    <x v="4"/>
    <x v="1"/>
    <x v="14"/>
    <x v="3"/>
    <s v="Business"/>
    <x v="0"/>
    <s v="Cycling Pack 12L"/>
    <n v="3"/>
    <n v="104.54"/>
    <n v="0"/>
    <n v="51.45"/>
    <n v="313.62"/>
    <n v="154.35000000000002"/>
    <n v="159.26999999999998"/>
    <n v="0.50784388750717424"/>
    <n v="2026"/>
    <x v="1"/>
    <n v="5"/>
    <s v="May"/>
  </r>
  <r>
    <n v="1533"/>
    <d v="2026-05-12T00:00:00"/>
    <n v="2026"/>
    <s v="Q2"/>
    <n v="5"/>
    <x v="4"/>
    <x v="2"/>
    <x v="16"/>
    <x v="2"/>
    <s v="New"/>
    <x v="1"/>
    <s v="Trail Boots"/>
    <n v="3"/>
    <n v="143.87"/>
    <n v="0"/>
    <n v="79.2"/>
    <n v="431.61"/>
    <n v="237.60000000000002"/>
    <n v="194.01"/>
    <n v="0.44950302356293875"/>
    <n v="2026"/>
    <x v="1"/>
    <n v="5"/>
    <s v="May"/>
  </r>
  <r>
    <n v="1933"/>
    <d v="2026-05-12T00:00:00"/>
    <n v="2026"/>
    <s v="Q2"/>
    <n v="5"/>
    <x v="4"/>
    <x v="3"/>
    <x v="13"/>
    <x v="0"/>
    <s v="Returning"/>
    <x v="2"/>
    <s v="Insulated Bottle"/>
    <n v="1"/>
    <n v="36.950000000000003"/>
    <n v="0.1"/>
    <n v="13.26"/>
    <n v="33.255000000000003"/>
    <n v="13.26"/>
    <n v="19.995000000000005"/>
    <n v="0.60126296797474077"/>
    <n v="2026"/>
    <x v="1"/>
    <n v="5"/>
    <s v="May"/>
  </r>
  <r>
    <n v="3128"/>
    <d v="2026-05-12T00:00:00"/>
    <n v="2026"/>
    <s v="Q2"/>
    <n v="5"/>
    <x v="4"/>
    <x v="2"/>
    <x v="5"/>
    <x v="0"/>
    <s v="New"/>
    <x v="3"/>
    <s v="Compact Sleeping Bag"/>
    <n v="1"/>
    <n v="121.38"/>
    <n v="0"/>
    <n v="59.68"/>
    <n v="121.38"/>
    <n v="59.68"/>
    <n v="61.699999999999996"/>
    <n v="0.50832097544900312"/>
    <n v="2026"/>
    <x v="1"/>
    <n v="5"/>
    <s v="May"/>
  </r>
  <r>
    <n v="4922"/>
    <d v="2026-05-12T00:00:00"/>
    <n v="2026"/>
    <s v="Q2"/>
    <n v="5"/>
    <x v="4"/>
    <x v="3"/>
    <x v="8"/>
    <x v="0"/>
    <s v="Returning"/>
    <x v="4"/>
    <s v="Resistance Band Set"/>
    <n v="2"/>
    <n v="39.79"/>
    <n v="0.1"/>
    <n v="14.33"/>
    <n v="71.622"/>
    <n v="28.66"/>
    <n v="42.962000000000003"/>
    <n v="0.59984362346764963"/>
    <n v="2026"/>
    <x v="1"/>
    <n v="5"/>
    <s v="May"/>
  </r>
  <r>
    <n v="5051"/>
    <d v="2026-05-12T00:00:00"/>
    <n v="2026"/>
    <s v="Q2"/>
    <n v="5"/>
    <x v="4"/>
    <x v="0"/>
    <x v="15"/>
    <x v="2"/>
    <s v="Returning"/>
    <x v="0"/>
    <s v="Trail Bike Light"/>
    <n v="4"/>
    <n v="51.31"/>
    <n v="0"/>
    <n v="22.19"/>
    <n v="205.24"/>
    <n v="88.76"/>
    <n v="116.48"/>
    <n v="0.56753069577080495"/>
    <n v="2026"/>
    <x v="1"/>
    <n v="5"/>
    <s v="May"/>
  </r>
  <r>
    <n v="5182"/>
    <d v="2026-05-12T00:00:00"/>
    <n v="2026"/>
    <s v="Q2"/>
    <n v="5"/>
    <x v="4"/>
    <x v="3"/>
    <x v="7"/>
    <x v="0"/>
    <s v="Returning"/>
    <x v="4"/>
    <s v="Training Mat"/>
    <n v="2"/>
    <n v="51.15"/>
    <n v="0"/>
    <n v="22.53"/>
    <n v="102.3"/>
    <n v="45.06"/>
    <n v="57.239999999999995"/>
    <n v="0.55953079178885623"/>
    <n v="2026"/>
    <x v="1"/>
    <n v="5"/>
    <s v="May"/>
  </r>
  <r>
    <n v="1071"/>
    <d v="2026-05-13T00:00:00"/>
    <n v="2026"/>
    <s v="Q2"/>
    <n v="5"/>
    <x v="4"/>
    <x v="1"/>
    <x v="12"/>
    <x v="2"/>
    <s v="Business"/>
    <x v="4"/>
    <s v="Training Mat"/>
    <n v="1"/>
    <n v="50.83"/>
    <n v="0.1"/>
    <n v="21.82"/>
    <n v="45.747"/>
    <n v="21.82"/>
    <n v="23.927"/>
    <n v="0.52302883249174803"/>
    <n v="2026"/>
    <x v="1"/>
    <n v="5"/>
    <s v="May"/>
  </r>
  <r>
    <n v="1210"/>
    <d v="2026-05-13T00:00:00"/>
    <n v="2026"/>
    <s v="Q2"/>
    <n v="5"/>
    <x v="4"/>
    <x v="2"/>
    <x v="2"/>
    <x v="1"/>
    <s v="Business"/>
    <x v="1"/>
    <s v="Trail Boots"/>
    <n v="6"/>
    <n v="141.9"/>
    <n v="0.1"/>
    <n v="79.64"/>
    <n v="766.2600000000001"/>
    <n v="477.84000000000003"/>
    <n v="288.42000000000007"/>
    <n v="0.37639965546942294"/>
    <n v="2026"/>
    <x v="1"/>
    <n v="5"/>
    <s v="May"/>
  </r>
  <r>
    <n v="1244"/>
    <d v="2026-05-13T00:00:00"/>
    <n v="2026"/>
    <s v="Q2"/>
    <n v="5"/>
    <x v="4"/>
    <x v="3"/>
    <x v="8"/>
    <x v="0"/>
    <s v="Returning"/>
    <x v="3"/>
    <s v="Compact Sleeping Bag"/>
    <n v="1"/>
    <n v="122.11"/>
    <n v="0"/>
    <n v="59.86"/>
    <n v="122.11"/>
    <n v="59.86"/>
    <n v="62.25"/>
    <n v="0.50978625829170421"/>
    <n v="2026"/>
    <x v="1"/>
    <n v="5"/>
    <s v="May"/>
  </r>
  <r>
    <n v="1403"/>
    <d v="2026-05-13T00:00:00"/>
    <n v="2026"/>
    <s v="Q2"/>
    <n v="5"/>
    <x v="4"/>
    <x v="1"/>
    <x v="11"/>
    <x v="0"/>
    <s v="Returning"/>
    <x v="0"/>
    <s v="Cycling Pack 12L"/>
    <n v="1"/>
    <n v="102.38"/>
    <n v="0"/>
    <n v="50.82"/>
    <n v="102.38"/>
    <n v="50.82"/>
    <n v="51.559999999999995"/>
    <n v="0.50361398710685679"/>
    <n v="2026"/>
    <x v="1"/>
    <n v="5"/>
    <s v="May"/>
  </r>
  <r>
    <n v="1592"/>
    <d v="2026-05-13T00:00:00"/>
    <n v="2026"/>
    <s v="Q2"/>
    <n v="5"/>
    <x v="4"/>
    <x v="2"/>
    <x v="16"/>
    <x v="2"/>
    <s v="Returning"/>
    <x v="4"/>
    <s v="Recovery Roller"/>
    <n v="5"/>
    <n v="37.119999999999997"/>
    <n v="0.1"/>
    <n v="13.96"/>
    <n v="167.04"/>
    <n v="69.800000000000011"/>
    <n v="97.239999999999981"/>
    <n v="0.58213601532567039"/>
    <n v="2026"/>
    <x v="1"/>
    <n v="5"/>
    <s v="May"/>
  </r>
  <r>
    <n v="2581"/>
    <d v="2026-05-13T00:00:00"/>
    <n v="2026"/>
    <s v="Q2"/>
    <n v="5"/>
    <x v="4"/>
    <x v="1"/>
    <x v="12"/>
    <x v="0"/>
    <s v="New"/>
    <x v="1"/>
    <s v="Hiking Daypack 20L"/>
    <n v="2"/>
    <n v="91.76"/>
    <n v="0.05"/>
    <n v="46.31"/>
    <n v="174.34399999999999"/>
    <n v="92.62"/>
    <n v="81.72399999999999"/>
    <n v="0.46875143394668006"/>
    <n v="2026"/>
    <x v="1"/>
    <n v="5"/>
    <s v="May"/>
  </r>
  <r>
    <n v="3428"/>
    <d v="2026-05-13T00:00:00"/>
    <n v="2026"/>
    <s v="Q2"/>
    <n v="5"/>
    <x v="4"/>
    <x v="3"/>
    <x v="4"/>
    <x v="0"/>
    <s v="Returning"/>
    <x v="1"/>
    <s v="Trail Boots"/>
    <n v="1"/>
    <n v="144.51"/>
    <n v="0"/>
    <n v="79.22"/>
    <n v="144.51"/>
    <n v="79.22"/>
    <n v="65.289999999999992"/>
    <n v="0.45180264341568055"/>
    <n v="2026"/>
    <x v="1"/>
    <n v="5"/>
    <s v="May"/>
  </r>
  <r>
    <n v="765"/>
    <d v="2026-05-14T00:00:00"/>
    <n v="2026"/>
    <s v="Q2"/>
    <n v="5"/>
    <x v="4"/>
    <x v="1"/>
    <x v="6"/>
    <x v="1"/>
    <s v="Business"/>
    <x v="4"/>
    <s v="Training Mat"/>
    <n v="3"/>
    <n v="49.7"/>
    <n v="0.1"/>
    <n v="21.84"/>
    <n v="134.19000000000003"/>
    <n v="65.52"/>
    <n v="68.67000000000003"/>
    <n v="0.5117370892018781"/>
    <n v="2026"/>
    <x v="1"/>
    <n v="5"/>
    <s v="May"/>
  </r>
  <r>
    <n v="854"/>
    <d v="2026-05-14T00:00:00"/>
    <n v="2026"/>
    <s v="Q2"/>
    <n v="5"/>
    <x v="4"/>
    <x v="0"/>
    <x v="0"/>
    <x v="0"/>
    <s v="Returning"/>
    <x v="3"/>
    <s v="Compact Sleeping Bag"/>
    <n v="1"/>
    <n v="120.9"/>
    <n v="0"/>
    <n v="59.31"/>
    <n v="120.9"/>
    <n v="59.31"/>
    <n v="61.59"/>
    <n v="0.50942928039702229"/>
    <n v="2026"/>
    <x v="1"/>
    <n v="5"/>
    <s v="May"/>
  </r>
  <r>
    <n v="1087"/>
    <d v="2026-05-14T00:00:00"/>
    <n v="2026"/>
    <s v="Q2"/>
    <n v="5"/>
    <x v="4"/>
    <x v="2"/>
    <x v="10"/>
    <x v="0"/>
    <s v="Returning"/>
    <x v="3"/>
    <s v="Trail Tent 2P"/>
    <n v="1"/>
    <n v="195.72"/>
    <n v="0.05"/>
    <n v="105.73"/>
    <n v="185.934"/>
    <n v="105.73"/>
    <n v="80.203999999999994"/>
    <n v="0.43135736336549524"/>
    <n v="2026"/>
    <x v="1"/>
    <n v="5"/>
    <s v="May"/>
  </r>
  <r>
    <n v="1150"/>
    <d v="2026-05-14T00:00:00"/>
    <n v="2026"/>
    <s v="Q2"/>
    <n v="5"/>
    <x v="4"/>
    <x v="0"/>
    <x v="0"/>
    <x v="1"/>
    <s v="Returning"/>
    <x v="0"/>
    <s v="Compact Repair Kit"/>
    <n v="8"/>
    <n v="40.15"/>
    <n v="0.15"/>
    <n v="16.91"/>
    <n v="273.02"/>
    <n v="135.28"/>
    <n v="137.73999999999998"/>
    <n v="0.50450516445681637"/>
    <n v="2026"/>
    <x v="1"/>
    <n v="5"/>
    <s v="May"/>
  </r>
  <r>
    <n v="1902"/>
    <d v="2026-05-14T00:00:00"/>
    <n v="2026"/>
    <s v="Q2"/>
    <n v="5"/>
    <x v="4"/>
    <x v="1"/>
    <x v="14"/>
    <x v="2"/>
    <s v="Business"/>
    <x v="2"/>
    <s v="Carry-On Duffel"/>
    <n v="4"/>
    <n v="130.83000000000001"/>
    <n v="0"/>
    <n v="66.959999999999994"/>
    <n v="523.32000000000005"/>
    <n v="267.83999999999997"/>
    <n v="255.48000000000008"/>
    <n v="0.48819078193074994"/>
    <n v="2026"/>
    <x v="1"/>
    <n v="5"/>
    <s v="May"/>
  </r>
  <r>
    <n v="3913"/>
    <d v="2026-05-14T00:00:00"/>
    <n v="2026"/>
    <s v="Q2"/>
    <n v="5"/>
    <x v="4"/>
    <x v="1"/>
    <x v="12"/>
    <x v="0"/>
    <s v="New"/>
    <x v="0"/>
    <s v="Trail Bike Light"/>
    <n v="1"/>
    <n v="50.34"/>
    <n v="0.05"/>
    <n v="22.23"/>
    <n v="47.823"/>
    <n v="22.23"/>
    <n v="25.593"/>
    <n v="0.53516090584028608"/>
    <n v="2026"/>
    <x v="1"/>
    <n v="5"/>
    <s v="May"/>
  </r>
  <r>
    <n v="4378"/>
    <d v="2026-05-14T00:00:00"/>
    <n v="2026"/>
    <s v="Q2"/>
    <n v="5"/>
    <x v="4"/>
    <x v="2"/>
    <x v="10"/>
    <x v="0"/>
    <s v="Returning"/>
    <x v="0"/>
    <s v="Cycling Pack 12L"/>
    <n v="2"/>
    <n v="103.37"/>
    <n v="0"/>
    <n v="50.49"/>
    <n v="206.74"/>
    <n v="100.98"/>
    <n v="105.76"/>
    <n v="0.51156041404662866"/>
    <n v="2026"/>
    <x v="1"/>
    <n v="5"/>
    <s v="May"/>
  </r>
  <r>
    <n v="4551"/>
    <d v="2026-05-14T00:00:00"/>
    <n v="2026"/>
    <s v="Q2"/>
    <n v="5"/>
    <x v="4"/>
    <x v="1"/>
    <x v="14"/>
    <x v="2"/>
    <s v="Business"/>
    <x v="4"/>
    <s v="Weighted Vest"/>
    <n v="3"/>
    <n v="122.31"/>
    <n v="0.05"/>
    <n v="71.11"/>
    <n v="348.58350000000002"/>
    <n v="213.32999999999998"/>
    <n v="135.25350000000003"/>
    <n v="0.38800889887214979"/>
    <n v="2026"/>
    <x v="1"/>
    <n v="5"/>
    <s v="May"/>
  </r>
  <r>
    <n v="787"/>
    <d v="2026-05-15T00:00:00"/>
    <n v="2026"/>
    <s v="Q2"/>
    <n v="5"/>
    <x v="4"/>
    <x v="0"/>
    <x v="9"/>
    <x v="0"/>
    <s v="Business"/>
    <x v="2"/>
    <s v="Travel Backpack 35L"/>
    <n v="1"/>
    <n v="166.48"/>
    <n v="0"/>
    <n v="89.42"/>
    <n v="166.48"/>
    <n v="89.42"/>
    <n v="77.059999999999988"/>
    <n v="0.4628784238346948"/>
    <n v="2026"/>
    <x v="1"/>
    <n v="5"/>
    <s v="May"/>
  </r>
  <r>
    <n v="1133"/>
    <d v="2026-05-15T00:00:00"/>
    <n v="2026"/>
    <s v="Q2"/>
    <n v="5"/>
    <x v="4"/>
    <x v="0"/>
    <x v="15"/>
    <x v="2"/>
    <s v="New"/>
    <x v="3"/>
    <s v="Trail Tent 2P"/>
    <n v="3"/>
    <n v="192.21"/>
    <n v="0"/>
    <n v="103.51"/>
    <n v="576.63"/>
    <n v="310.53000000000003"/>
    <n v="266.09999999999997"/>
    <n v="0.46147442900993701"/>
    <n v="2026"/>
    <x v="1"/>
    <n v="5"/>
    <s v="May"/>
  </r>
  <r>
    <n v="2075"/>
    <d v="2026-05-15T00:00:00"/>
    <n v="2026"/>
    <s v="Q2"/>
    <n v="5"/>
    <x v="4"/>
    <x v="0"/>
    <x v="9"/>
    <x v="1"/>
    <s v="Business"/>
    <x v="3"/>
    <s v="Portable Camp Stove"/>
    <n v="6"/>
    <n v="81.13"/>
    <n v="0.05"/>
    <n v="39.409999999999997"/>
    <n v="462.44099999999997"/>
    <n v="236.45999999999998"/>
    <n v="225.98099999999999"/>
    <n v="0.48866990599881932"/>
    <n v="2026"/>
    <x v="1"/>
    <n v="5"/>
    <s v="May"/>
  </r>
  <r>
    <n v="2172"/>
    <d v="2026-05-15T00:00:00"/>
    <n v="2026"/>
    <s v="Q2"/>
    <n v="5"/>
    <x v="4"/>
    <x v="2"/>
    <x v="10"/>
    <x v="1"/>
    <s v="Business"/>
    <x v="2"/>
    <s v="Insulated Bottle"/>
    <n v="6"/>
    <n v="37.1"/>
    <n v="0.1"/>
    <n v="13.63"/>
    <n v="200.34000000000003"/>
    <n v="81.78"/>
    <n v="118.56000000000003"/>
    <n v="0.59179395028451642"/>
    <n v="2026"/>
    <x v="1"/>
    <n v="5"/>
    <s v="May"/>
  </r>
  <r>
    <n v="2977"/>
    <d v="2026-05-15T00:00:00"/>
    <n v="2026"/>
    <s v="Q2"/>
    <n v="5"/>
    <x v="4"/>
    <x v="1"/>
    <x v="14"/>
    <x v="1"/>
    <s v="Business"/>
    <x v="2"/>
    <s v="Insulated Bottle"/>
    <n v="6"/>
    <n v="35.92"/>
    <n v="0.15"/>
    <n v="13.3"/>
    <n v="183.19200000000001"/>
    <n v="79.800000000000011"/>
    <n v="103.392"/>
    <n v="0.56439145814227687"/>
    <n v="2026"/>
    <x v="1"/>
    <n v="5"/>
    <s v="May"/>
  </r>
  <r>
    <n v="3531"/>
    <d v="2026-05-15T00:00:00"/>
    <n v="2026"/>
    <s v="Q2"/>
    <n v="5"/>
    <x v="4"/>
    <x v="3"/>
    <x v="13"/>
    <x v="2"/>
    <s v="Business"/>
    <x v="4"/>
    <s v="Recovery Roller"/>
    <n v="4"/>
    <n v="36.21"/>
    <n v="0"/>
    <n v="14.3"/>
    <n v="144.84"/>
    <n v="57.2"/>
    <n v="87.64"/>
    <n v="0.60508146920740125"/>
    <n v="2026"/>
    <x v="1"/>
    <n v="5"/>
    <s v="May"/>
  </r>
  <r>
    <n v="3881"/>
    <d v="2026-05-15T00:00:00"/>
    <n v="2026"/>
    <s v="Q2"/>
    <n v="5"/>
    <x v="4"/>
    <x v="2"/>
    <x v="10"/>
    <x v="0"/>
    <s v="Business"/>
    <x v="1"/>
    <s v="Trekking Poles"/>
    <n v="3"/>
    <n v="73.03"/>
    <n v="0.05"/>
    <n v="33.200000000000003"/>
    <n v="208.13550000000001"/>
    <n v="99.600000000000009"/>
    <n v="108.5355"/>
    <n v="0.52146558371829888"/>
    <n v="2026"/>
    <x v="1"/>
    <n v="5"/>
    <s v="May"/>
  </r>
  <r>
    <n v="4469"/>
    <d v="2026-05-15T00:00:00"/>
    <n v="2026"/>
    <s v="Q2"/>
    <n v="5"/>
    <x v="4"/>
    <x v="2"/>
    <x v="5"/>
    <x v="2"/>
    <s v="Returning"/>
    <x v="0"/>
    <s v="Commuter Helmet"/>
    <n v="2"/>
    <n v="80.81"/>
    <n v="0"/>
    <n v="42.53"/>
    <n v="161.62"/>
    <n v="85.06"/>
    <n v="76.56"/>
    <n v="0.47370374953594852"/>
    <n v="2026"/>
    <x v="1"/>
    <n v="5"/>
    <s v="May"/>
  </r>
  <r>
    <n v="5037"/>
    <d v="2026-05-15T00:00:00"/>
    <n v="2026"/>
    <s v="Q2"/>
    <n v="5"/>
    <x v="4"/>
    <x v="1"/>
    <x v="11"/>
    <x v="0"/>
    <s v="New"/>
    <x v="0"/>
    <s v="Trail Bike Light"/>
    <n v="1"/>
    <n v="51.53"/>
    <n v="0.1"/>
    <n v="23.06"/>
    <n v="46.377000000000002"/>
    <n v="23.06"/>
    <n v="23.317000000000004"/>
    <n v="0.50277076999374692"/>
    <n v="2026"/>
    <x v="1"/>
    <n v="5"/>
    <s v="May"/>
  </r>
  <r>
    <n v="35"/>
    <d v="2026-05-16T00:00:00"/>
    <n v="2026"/>
    <s v="Q2"/>
    <n v="5"/>
    <x v="4"/>
    <x v="3"/>
    <x v="13"/>
    <x v="1"/>
    <s v="Business"/>
    <x v="3"/>
    <s v="Portable Camp Stove"/>
    <n v="5"/>
    <n v="81.75"/>
    <n v="0.05"/>
    <n v="39.159999999999997"/>
    <n v="388.3125"/>
    <n v="195.79999999999998"/>
    <n v="192.51250000000002"/>
    <n v="0.49576694028649609"/>
    <n v="2026"/>
    <x v="1"/>
    <n v="5"/>
    <s v="May"/>
  </r>
  <r>
    <n v="226"/>
    <d v="2026-05-16T00:00:00"/>
    <n v="2026"/>
    <s v="Q2"/>
    <n v="5"/>
    <x v="4"/>
    <x v="2"/>
    <x v="10"/>
    <x v="0"/>
    <s v="New"/>
    <x v="2"/>
    <s v="Travel Backpack 35L"/>
    <n v="1"/>
    <n v="165.99"/>
    <n v="0.1"/>
    <n v="89.9"/>
    <n v="149.39100000000002"/>
    <n v="89.9"/>
    <n v="59.491000000000014"/>
    <n v="0.3982234538894579"/>
    <n v="2026"/>
    <x v="1"/>
    <n v="5"/>
    <s v="May"/>
  </r>
  <r>
    <n v="1713"/>
    <d v="2026-05-16T00:00:00"/>
    <n v="2026"/>
    <s v="Q2"/>
    <n v="5"/>
    <x v="4"/>
    <x v="0"/>
    <x v="15"/>
    <x v="2"/>
    <s v="New"/>
    <x v="3"/>
    <s v="Compact Sleeping Bag"/>
    <n v="2"/>
    <n v="121.22"/>
    <n v="0"/>
    <n v="60.38"/>
    <n v="242.44"/>
    <n v="120.76"/>
    <n v="121.67999999999999"/>
    <n v="0.50189737667051637"/>
    <n v="2026"/>
    <x v="1"/>
    <n v="5"/>
    <s v="May"/>
  </r>
  <r>
    <n v="2320"/>
    <d v="2026-05-16T00:00:00"/>
    <n v="2026"/>
    <s v="Q2"/>
    <n v="5"/>
    <x v="4"/>
    <x v="1"/>
    <x v="12"/>
    <x v="2"/>
    <s v="Business"/>
    <x v="2"/>
    <s v="Carry-On Duffel"/>
    <n v="2"/>
    <n v="131.1"/>
    <n v="0"/>
    <n v="65.55"/>
    <n v="262.2"/>
    <n v="131.1"/>
    <n v="131.1"/>
    <n v="0.5"/>
    <n v="2026"/>
    <x v="1"/>
    <n v="5"/>
    <s v="May"/>
  </r>
  <r>
    <n v="2496"/>
    <d v="2026-05-16T00:00:00"/>
    <n v="2026"/>
    <s v="Q2"/>
    <n v="5"/>
    <x v="4"/>
    <x v="1"/>
    <x v="6"/>
    <x v="0"/>
    <s v="Returning"/>
    <x v="2"/>
    <s v="Packing Cube Set"/>
    <n v="2"/>
    <n v="46.44"/>
    <n v="0"/>
    <n v="18.63"/>
    <n v="92.88"/>
    <n v="37.26"/>
    <n v="55.62"/>
    <n v="0.59883720930232553"/>
    <n v="2026"/>
    <x v="1"/>
    <n v="5"/>
    <s v="May"/>
  </r>
  <r>
    <n v="2504"/>
    <d v="2026-05-16T00:00:00"/>
    <n v="2026"/>
    <s v="Q2"/>
    <n v="5"/>
    <x v="4"/>
    <x v="3"/>
    <x v="7"/>
    <x v="0"/>
    <s v="New"/>
    <x v="2"/>
    <s v="Insulated Bottle"/>
    <n v="1"/>
    <n v="36.659999999999997"/>
    <n v="0"/>
    <n v="13.61"/>
    <n v="36.659999999999997"/>
    <n v="13.61"/>
    <n v="23.049999999999997"/>
    <n v="0.62875068194217132"/>
    <n v="2026"/>
    <x v="1"/>
    <n v="5"/>
    <s v="May"/>
  </r>
  <r>
    <n v="2598"/>
    <d v="2026-05-16T00:00:00"/>
    <n v="2026"/>
    <s v="Q2"/>
    <n v="5"/>
    <x v="4"/>
    <x v="3"/>
    <x v="8"/>
    <x v="0"/>
    <s v="New"/>
    <x v="1"/>
    <s v="Summit Backpack 45L"/>
    <n v="5"/>
    <n v="156.16999999999999"/>
    <n v="0.1"/>
    <n v="80.59"/>
    <n v="702.76499999999999"/>
    <n v="402.95000000000005"/>
    <n v="299.81499999999994"/>
    <n v="0.42662198601239382"/>
    <n v="2026"/>
    <x v="1"/>
    <n v="5"/>
    <s v="May"/>
  </r>
  <r>
    <n v="2600"/>
    <d v="2026-05-16T00:00:00"/>
    <n v="2026"/>
    <s v="Q2"/>
    <n v="5"/>
    <x v="4"/>
    <x v="1"/>
    <x v="12"/>
    <x v="2"/>
    <s v="New"/>
    <x v="2"/>
    <s v="Insulated Bottle"/>
    <n v="1"/>
    <n v="35.97"/>
    <n v="0.1"/>
    <n v="13.54"/>
    <n v="32.372999999999998"/>
    <n v="13.54"/>
    <n v="18.832999999999998"/>
    <n v="0.58175022395205878"/>
    <n v="2026"/>
    <x v="1"/>
    <n v="5"/>
    <s v="May"/>
  </r>
  <r>
    <n v="2856"/>
    <d v="2026-05-16T00:00:00"/>
    <n v="2026"/>
    <s v="Q2"/>
    <n v="5"/>
    <x v="4"/>
    <x v="1"/>
    <x v="11"/>
    <x v="1"/>
    <s v="Business"/>
    <x v="4"/>
    <s v="Weighted Vest"/>
    <n v="4"/>
    <n v="125.11"/>
    <n v="0.15"/>
    <n v="70.010000000000005"/>
    <n v="425.37399999999997"/>
    <n v="280.04000000000002"/>
    <n v="145.33399999999995"/>
    <n v="0.34166169065340135"/>
    <n v="2026"/>
    <x v="1"/>
    <n v="5"/>
    <s v="May"/>
  </r>
  <r>
    <n v="3478"/>
    <d v="2026-05-16T00:00:00"/>
    <n v="2026"/>
    <s v="Q2"/>
    <n v="5"/>
    <x v="4"/>
    <x v="3"/>
    <x v="8"/>
    <x v="0"/>
    <s v="New"/>
    <x v="4"/>
    <s v="Recovery Roller"/>
    <n v="4"/>
    <n v="36.29"/>
    <n v="0.1"/>
    <n v="13.77"/>
    <n v="130.64400000000001"/>
    <n v="55.08"/>
    <n v="75.564000000000007"/>
    <n v="0.57839625241113257"/>
    <n v="2026"/>
    <x v="1"/>
    <n v="5"/>
    <s v="May"/>
  </r>
  <r>
    <n v="3599"/>
    <d v="2026-05-16T00:00:00"/>
    <n v="2026"/>
    <s v="Q2"/>
    <n v="5"/>
    <x v="4"/>
    <x v="1"/>
    <x v="6"/>
    <x v="0"/>
    <s v="New"/>
    <x v="1"/>
    <s v="Trail Boots"/>
    <n v="4"/>
    <n v="143.34"/>
    <n v="0"/>
    <n v="80.55"/>
    <n v="573.36"/>
    <n v="322.2"/>
    <n v="251.16000000000003"/>
    <n v="0.43804939305148599"/>
    <n v="2026"/>
    <x v="1"/>
    <n v="5"/>
    <s v="May"/>
  </r>
  <r>
    <n v="282"/>
    <d v="2026-05-17T00:00:00"/>
    <n v="2026"/>
    <s v="Q2"/>
    <n v="5"/>
    <x v="4"/>
    <x v="1"/>
    <x v="12"/>
    <x v="3"/>
    <s v="New"/>
    <x v="0"/>
    <s v="Trail Bike Light"/>
    <n v="3"/>
    <n v="51.68"/>
    <n v="0"/>
    <n v="22.4"/>
    <n v="155.04"/>
    <n v="67.199999999999989"/>
    <n v="87.84"/>
    <n v="0.56656346749226016"/>
    <n v="2026"/>
    <x v="1"/>
    <n v="5"/>
    <s v="May"/>
  </r>
  <r>
    <n v="980"/>
    <d v="2026-05-17T00:00:00"/>
    <n v="2026"/>
    <s v="Q2"/>
    <n v="5"/>
    <x v="4"/>
    <x v="3"/>
    <x v="7"/>
    <x v="0"/>
    <s v="Returning"/>
    <x v="2"/>
    <s v="Packing Cube Set"/>
    <n v="1"/>
    <n v="46.84"/>
    <n v="0"/>
    <n v="17.93"/>
    <n v="46.84"/>
    <n v="17.93"/>
    <n v="28.910000000000004"/>
    <n v="0.61720751494449189"/>
    <n v="2026"/>
    <x v="1"/>
    <n v="5"/>
    <s v="May"/>
  </r>
  <r>
    <n v="1155"/>
    <d v="2026-05-17T00:00:00"/>
    <n v="2026"/>
    <s v="Q2"/>
    <n v="5"/>
    <x v="4"/>
    <x v="2"/>
    <x v="2"/>
    <x v="3"/>
    <s v="New"/>
    <x v="1"/>
    <s v="Trekking Poles"/>
    <n v="5"/>
    <n v="72.900000000000006"/>
    <n v="0.05"/>
    <n v="31.57"/>
    <n v="346.27499999999998"/>
    <n v="157.85"/>
    <n v="188.42499999999998"/>
    <n v="0.54414843693596127"/>
    <n v="2026"/>
    <x v="1"/>
    <n v="5"/>
    <s v="May"/>
  </r>
  <r>
    <n v="1816"/>
    <d v="2026-05-17T00:00:00"/>
    <n v="2026"/>
    <s v="Q2"/>
    <n v="5"/>
    <x v="4"/>
    <x v="3"/>
    <x v="7"/>
    <x v="0"/>
    <s v="New"/>
    <x v="1"/>
    <s v="Hiking Daypack 20L"/>
    <n v="1"/>
    <n v="91.07"/>
    <n v="0"/>
    <n v="45.3"/>
    <n v="91.07"/>
    <n v="45.3"/>
    <n v="45.769999999999996"/>
    <n v="0.50258043263423735"/>
    <n v="2026"/>
    <x v="1"/>
    <n v="5"/>
    <s v="May"/>
  </r>
  <r>
    <n v="2128"/>
    <d v="2026-05-17T00:00:00"/>
    <n v="2026"/>
    <s v="Q2"/>
    <n v="5"/>
    <x v="4"/>
    <x v="2"/>
    <x v="10"/>
    <x v="2"/>
    <s v="New"/>
    <x v="0"/>
    <s v="Commuter Helmet"/>
    <n v="1"/>
    <n v="81.86"/>
    <n v="0"/>
    <n v="43.14"/>
    <n v="81.86"/>
    <n v="43.14"/>
    <n v="38.72"/>
    <n v="0.47300268751526997"/>
    <n v="2026"/>
    <x v="1"/>
    <n v="5"/>
    <s v="May"/>
  </r>
  <r>
    <n v="2296"/>
    <d v="2026-05-17T00:00:00"/>
    <n v="2026"/>
    <s v="Q2"/>
    <n v="5"/>
    <x v="4"/>
    <x v="3"/>
    <x v="8"/>
    <x v="0"/>
    <s v="Returning"/>
    <x v="2"/>
    <s v="Packing Cube Set"/>
    <n v="1"/>
    <n v="45.45"/>
    <n v="0"/>
    <n v="17.93"/>
    <n v="45.45"/>
    <n v="17.93"/>
    <n v="27.520000000000003"/>
    <n v="0.60550055005500558"/>
    <n v="2026"/>
    <x v="1"/>
    <n v="5"/>
    <s v="May"/>
  </r>
  <r>
    <n v="2322"/>
    <d v="2026-05-17T00:00:00"/>
    <n v="2026"/>
    <s v="Q2"/>
    <n v="5"/>
    <x v="4"/>
    <x v="2"/>
    <x v="10"/>
    <x v="2"/>
    <s v="Business"/>
    <x v="1"/>
    <s v="Trekking Poles"/>
    <n v="1"/>
    <n v="70.62"/>
    <n v="0"/>
    <n v="32.53"/>
    <n v="70.62"/>
    <n v="32.53"/>
    <n v="38.090000000000003"/>
    <n v="0.53936561880487111"/>
    <n v="2026"/>
    <x v="1"/>
    <n v="5"/>
    <s v="May"/>
  </r>
  <r>
    <n v="3480"/>
    <d v="2026-05-17T00:00:00"/>
    <n v="2026"/>
    <s v="Q2"/>
    <n v="5"/>
    <x v="4"/>
    <x v="3"/>
    <x v="8"/>
    <x v="0"/>
    <s v="New"/>
    <x v="4"/>
    <s v="Training Mat"/>
    <n v="2"/>
    <n v="51.56"/>
    <n v="0"/>
    <n v="22.46"/>
    <n v="103.12"/>
    <n v="44.92"/>
    <n v="58.2"/>
    <n v="0.56439100077579518"/>
    <n v="2026"/>
    <x v="1"/>
    <n v="5"/>
    <s v="May"/>
  </r>
  <r>
    <n v="4426"/>
    <d v="2026-05-17T00:00:00"/>
    <n v="2026"/>
    <s v="Q2"/>
    <n v="5"/>
    <x v="4"/>
    <x v="3"/>
    <x v="8"/>
    <x v="0"/>
    <s v="New"/>
    <x v="1"/>
    <s v="Trail Boots"/>
    <n v="2"/>
    <n v="146.22"/>
    <n v="0"/>
    <n v="81.069999999999993"/>
    <n v="292.44"/>
    <n v="162.13999999999999"/>
    <n v="130.30000000000001"/>
    <n v="0.4455614826973055"/>
    <n v="2026"/>
    <x v="1"/>
    <n v="5"/>
    <s v="May"/>
  </r>
  <r>
    <n v="4938"/>
    <d v="2026-05-17T00:00:00"/>
    <n v="2026"/>
    <s v="Q2"/>
    <n v="5"/>
    <x v="4"/>
    <x v="3"/>
    <x v="13"/>
    <x v="2"/>
    <s v="Returning"/>
    <x v="4"/>
    <s v="Training Mat"/>
    <n v="2"/>
    <n v="51.34"/>
    <n v="0"/>
    <n v="22.17"/>
    <n v="102.68"/>
    <n v="44.34"/>
    <n v="58.34"/>
    <n v="0.56817296455005839"/>
    <n v="2026"/>
    <x v="1"/>
    <n v="5"/>
    <s v="May"/>
  </r>
  <r>
    <n v="915"/>
    <d v="2026-05-18T00:00:00"/>
    <n v="2026"/>
    <s v="Q2"/>
    <n v="5"/>
    <x v="4"/>
    <x v="3"/>
    <x v="8"/>
    <x v="0"/>
    <s v="New"/>
    <x v="1"/>
    <s v="Summit Backpack 45L"/>
    <n v="1"/>
    <n v="153.61000000000001"/>
    <n v="0.05"/>
    <n v="79.94"/>
    <n v="145.92950000000002"/>
    <n v="79.94"/>
    <n v="65.989500000000021"/>
    <n v="0.45220123415758989"/>
    <n v="2026"/>
    <x v="1"/>
    <n v="5"/>
    <s v="May"/>
  </r>
  <r>
    <n v="1188"/>
    <d v="2026-05-18T00:00:00"/>
    <n v="2026"/>
    <s v="Q2"/>
    <n v="5"/>
    <x v="4"/>
    <x v="1"/>
    <x v="6"/>
    <x v="0"/>
    <s v="Returning"/>
    <x v="3"/>
    <s v="Portable Camp Stove"/>
    <n v="1"/>
    <n v="82.44"/>
    <n v="0.15"/>
    <n v="39.380000000000003"/>
    <n v="70.073999999999998"/>
    <n v="39.380000000000003"/>
    <n v="30.693999999999996"/>
    <n v="0.43802266175757054"/>
    <n v="2026"/>
    <x v="1"/>
    <n v="5"/>
    <s v="May"/>
  </r>
  <r>
    <n v="1594"/>
    <d v="2026-05-18T00:00:00"/>
    <n v="2026"/>
    <s v="Q2"/>
    <n v="5"/>
    <x v="4"/>
    <x v="0"/>
    <x v="0"/>
    <x v="1"/>
    <s v="Business"/>
    <x v="1"/>
    <s v="Hiking Daypack 20L"/>
    <n v="10"/>
    <n v="92.09"/>
    <n v="0.15"/>
    <n v="45.13"/>
    <n v="782.7650000000001"/>
    <n v="451.3"/>
    <n v="331.46500000000009"/>
    <n v="0.42345403792964686"/>
    <n v="2026"/>
    <x v="1"/>
    <n v="5"/>
    <s v="May"/>
  </r>
  <r>
    <n v="3022"/>
    <d v="2026-05-18T00:00:00"/>
    <n v="2026"/>
    <s v="Q2"/>
    <n v="5"/>
    <x v="4"/>
    <x v="3"/>
    <x v="8"/>
    <x v="3"/>
    <s v="New"/>
    <x v="2"/>
    <s v="Insulated Bottle"/>
    <n v="1"/>
    <n v="36.72"/>
    <n v="0"/>
    <n v="13.67"/>
    <n v="36.72"/>
    <n v="13.67"/>
    <n v="23.049999999999997"/>
    <n v="0.62772331154684091"/>
    <n v="2026"/>
    <x v="1"/>
    <n v="5"/>
    <s v="May"/>
  </r>
  <r>
    <n v="588"/>
    <d v="2026-05-19T00:00:00"/>
    <n v="2026"/>
    <s v="Q2"/>
    <n v="5"/>
    <x v="4"/>
    <x v="1"/>
    <x v="1"/>
    <x v="1"/>
    <s v="Business"/>
    <x v="2"/>
    <s v="Carry-On Duffel"/>
    <n v="3"/>
    <n v="132.41999999999999"/>
    <n v="0.05"/>
    <n v="67.09"/>
    <n v="377.39699999999999"/>
    <n v="201.27"/>
    <n v="176.12699999999998"/>
    <n v="0.46668892439526544"/>
    <n v="2026"/>
    <x v="1"/>
    <n v="5"/>
    <s v="May"/>
  </r>
  <r>
    <n v="1016"/>
    <d v="2026-05-19T00:00:00"/>
    <n v="2026"/>
    <s v="Q2"/>
    <n v="5"/>
    <x v="4"/>
    <x v="3"/>
    <x v="13"/>
    <x v="2"/>
    <s v="Returning"/>
    <x v="3"/>
    <s v="Trail Tent 2P"/>
    <n v="2"/>
    <n v="192.1"/>
    <n v="0.05"/>
    <n v="106.07"/>
    <n v="364.98999999999995"/>
    <n v="212.14"/>
    <n v="152.84999999999997"/>
    <n v="0.41877859667388145"/>
    <n v="2026"/>
    <x v="1"/>
    <n v="5"/>
    <s v="May"/>
  </r>
  <r>
    <n v="1930"/>
    <d v="2026-05-19T00:00:00"/>
    <n v="2026"/>
    <s v="Q2"/>
    <n v="5"/>
    <x v="4"/>
    <x v="2"/>
    <x v="16"/>
    <x v="2"/>
    <s v="New"/>
    <x v="2"/>
    <s v="Insulated Bottle"/>
    <n v="4"/>
    <n v="36.94"/>
    <n v="0"/>
    <n v="13.63"/>
    <n v="147.76"/>
    <n v="54.52"/>
    <n v="93.239999999999981"/>
    <n v="0.63102328099620997"/>
    <n v="2026"/>
    <x v="1"/>
    <n v="5"/>
    <s v="May"/>
  </r>
  <r>
    <n v="2658"/>
    <d v="2026-05-19T00:00:00"/>
    <n v="2026"/>
    <s v="Q2"/>
    <n v="5"/>
    <x v="4"/>
    <x v="0"/>
    <x v="15"/>
    <x v="0"/>
    <s v="Business"/>
    <x v="1"/>
    <s v="Summit Backpack 45L"/>
    <n v="1"/>
    <n v="153.16999999999999"/>
    <n v="0"/>
    <n v="78.489999999999995"/>
    <n v="153.16999999999999"/>
    <n v="78.489999999999995"/>
    <n v="74.679999999999993"/>
    <n v="0.48756283867598094"/>
    <n v="2026"/>
    <x v="1"/>
    <n v="5"/>
    <s v="May"/>
  </r>
  <r>
    <n v="2951"/>
    <d v="2026-05-19T00:00:00"/>
    <n v="2026"/>
    <s v="Q2"/>
    <n v="5"/>
    <x v="4"/>
    <x v="0"/>
    <x v="0"/>
    <x v="0"/>
    <s v="Business"/>
    <x v="0"/>
    <s v="Commuter Helmet"/>
    <n v="2"/>
    <n v="82.85"/>
    <n v="0"/>
    <n v="42.53"/>
    <n v="165.7"/>
    <n v="85.06"/>
    <n v="80.639999999999986"/>
    <n v="0.48666264333132164"/>
    <n v="2026"/>
    <x v="1"/>
    <n v="5"/>
    <s v="May"/>
  </r>
  <r>
    <n v="4328"/>
    <d v="2026-05-19T00:00:00"/>
    <n v="2026"/>
    <s v="Q2"/>
    <n v="5"/>
    <x v="4"/>
    <x v="2"/>
    <x v="5"/>
    <x v="3"/>
    <s v="New"/>
    <x v="1"/>
    <s v="Trail Boots"/>
    <n v="1"/>
    <n v="143.52000000000001"/>
    <n v="0"/>
    <n v="81.040000000000006"/>
    <n v="143.52000000000001"/>
    <n v="81.040000000000006"/>
    <n v="62.480000000000004"/>
    <n v="0.435340022296544"/>
    <n v="2026"/>
    <x v="1"/>
    <n v="5"/>
    <s v="May"/>
  </r>
  <r>
    <n v="4591"/>
    <d v="2026-05-19T00:00:00"/>
    <n v="2026"/>
    <s v="Q2"/>
    <n v="5"/>
    <x v="4"/>
    <x v="2"/>
    <x v="16"/>
    <x v="2"/>
    <s v="New"/>
    <x v="3"/>
    <s v="Trail Tent 2P"/>
    <n v="1"/>
    <n v="192.94"/>
    <n v="0"/>
    <n v="105.15"/>
    <n v="192.94"/>
    <n v="105.15"/>
    <n v="87.789999999999992"/>
    <n v="0.45501192080439512"/>
    <n v="2026"/>
    <x v="1"/>
    <n v="5"/>
    <s v="May"/>
  </r>
  <r>
    <n v="280"/>
    <d v="2026-05-20T00:00:00"/>
    <n v="2026"/>
    <s v="Q2"/>
    <n v="5"/>
    <x v="4"/>
    <x v="3"/>
    <x v="8"/>
    <x v="2"/>
    <s v="Business"/>
    <x v="2"/>
    <s v="Travel Backpack 35L"/>
    <n v="1"/>
    <n v="168.56"/>
    <n v="0"/>
    <n v="85.46"/>
    <n v="168.56"/>
    <n v="85.46"/>
    <n v="83.100000000000009"/>
    <n v="0.49299952539155201"/>
    <n v="2026"/>
    <x v="1"/>
    <n v="5"/>
    <s v="May"/>
  </r>
  <r>
    <n v="409"/>
    <d v="2026-05-20T00:00:00"/>
    <n v="2026"/>
    <s v="Q2"/>
    <n v="5"/>
    <x v="4"/>
    <x v="0"/>
    <x v="0"/>
    <x v="0"/>
    <s v="New"/>
    <x v="3"/>
    <s v="Compact Sleeping Bag"/>
    <n v="2"/>
    <n v="123.9"/>
    <n v="0"/>
    <n v="58.95"/>
    <n v="247.8"/>
    <n v="117.9"/>
    <n v="129.9"/>
    <n v="0.52421307506053272"/>
    <n v="2026"/>
    <x v="1"/>
    <n v="5"/>
    <s v="May"/>
  </r>
  <r>
    <n v="1372"/>
    <d v="2026-05-20T00:00:00"/>
    <n v="2026"/>
    <s v="Q2"/>
    <n v="5"/>
    <x v="4"/>
    <x v="0"/>
    <x v="9"/>
    <x v="0"/>
    <s v="New"/>
    <x v="1"/>
    <s v="Trail Boots"/>
    <n v="2"/>
    <n v="140.93"/>
    <n v="0"/>
    <n v="81.040000000000006"/>
    <n v="281.86"/>
    <n v="162.08000000000001"/>
    <n v="119.78"/>
    <n v="0.42496274746327961"/>
    <n v="2026"/>
    <x v="1"/>
    <n v="5"/>
    <s v="May"/>
  </r>
  <r>
    <n v="2327"/>
    <d v="2026-05-20T00:00:00"/>
    <n v="2026"/>
    <s v="Q2"/>
    <n v="5"/>
    <x v="4"/>
    <x v="2"/>
    <x v="5"/>
    <x v="2"/>
    <s v="Returning"/>
    <x v="1"/>
    <s v="Trekking Poles"/>
    <n v="1"/>
    <n v="73.150000000000006"/>
    <n v="0"/>
    <n v="32.950000000000003"/>
    <n v="73.150000000000006"/>
    <n v="32.950000000000003"/>
    <n v="40.200000000000003"/>
    <n v="0.54955570745044424"/>
    <n v="2026"/>
    <x v="1"/>
    <n v="5"/>
    <s v="May"/>
  </r>
  <r>
    <n v="2703"/>
    <d v="2026-05-20T00:00:00"/>
    <n v="2026"/>
    <s v="Q2"/>
    <n v="5"/>
    <x v="4"/>
    <x v="3"/>
    <x v="8"/>
    <x v="2"/>
    <s v="Business"/>
    <x v="3"/>
    <s v="Trail Tent 2P"/>
    <n v="2"/>
    <n v="197.35"/>
    <n v="0.05"/>
    <n v="102.63"/>
    <n v="374.96499999999997"/>
    <n v="205.26"/>
    <n v="169.70499999999998"/>
    <n v="0.45258890829810783"/>
    <n v="2026"/>
    <x v="1"/>
    <n v="5"/>
    <s v="May"/>
  </r>
  <r>
    <n v="2776"/>
    <d v="2026-05-20T00:00:00"/>
    <n v="2026"/>
    <s v="Q2"/>
    <n v="5"/>
    <x v="4"/>
    <x v="3"/>
    <x v="4"/>
    <x v="0"/>
    <s v="Business"/>
    <x v="2"/>
    <s v="Insulated Bottle"/>
    <n v="3"/>
    <n v="36.74"/>
    <n v="0.05"/>
    <n v="13.97"/>
    <n v="104.70899999999999"/>
    <n v="41.910000000000004"/>
    <n v="62.798999999999985"/>
    <n v="0.59974787267570118"/>
    <n v="2026"/>
    <x v="1"/>
    <n v="5"/>
    <s v="May"/>
  </r>
  <r>
    <n v="3411"/>
    <d v="2026-05-20T00:00:00"/>
    <n v="2026"/>
    <s v="Q2"/>
    <n v="5"/>
    <x v="4"/>
    <x v="1"/>
    <x v="11"/>
    <x v="0"/>
    <s v="Returning"/>
    <x v="1"/>
    <s v="Summit Backpack 45L"/>
    <n v="2"/>
    <n v="151.35"/>
    <n v="0.05"/>
    <n v="77.150000000000006"/>
    <n v="287.565"/>
    <n v="154.30000000000001"/>
    <n v="133.26499999999999"/>
    <n v="0.46342566028550064"/>
    <n v="2026"/>
    <x v="1"/>
    <n v="5"/>
    <s v="May"/>
  </r>
  <r>
    <n v="3841"/>
    <d v="2026-05-20T00:00:00"/>
    <n v="2026"/>
    <s v="Q2"/>
    <n v="5"/>
    <x v="4"/>
    <x v="0"/>
    <x v="15"/>
    <x v="2"/>
    <s v="New"/>
    <x v="0"/>
    <s v="Trail Bike Light"/>
    <n v="2"/>
    <n v="50.09"/>
    <n v="0.05"/>
    <n v="23.16"/>
    <n v="95.171000000000006"/>
    <n v="46.32"/>
    <n v="48.851000000000006"/>
    <n v="0.51329711781950382"/>
    <n v="2026"/>
    <x v="1"/>
    <n v="5"/>
    <s v="May"/>
  </r>
  <r>
    <n v="5121"/>
    <d v="2026-05-20T00:00:00"/>
    <n v="2026"/>
    <s v="Q2"/>
    <n v="5"/>
    <x v="4"/>
    <x v="0"/>
    <x v="9"/>
    <x v="0"/>
    <s v="New"/>
    <x v="4"/>
    <s v="Weighted Vest"/>
    <n v="2"/>
    <n v="121.96"/>
    <n v="0.05"/>
    <n v="71.2"/>
    <n v="231.72399999999999"/>
    <n v="142.4"/>
    <n v="89.323999999999984"/>
    <n v="0.38547582468799085"/>
    <n v="2026"/>
    <x v="1"/>
    <n v="5"/>
    <s v="May"/>
  </r>
  <r>
    <n v="53"/>
    <d v="2026-05-21T00:00:00"/>
    <n v="2026"/>
    <s v="Q2"/>
    <n v="5"/>
    <x v="4"/>
    <x v="3"/>
    <x v="13"/>
    <x v="0"/>
    <s v="Business"/>
    <x v="2"/>
    <s v="Carry-On Duffel"/>
    <n v="1"/>
    <n v="134.28"/>
    <n v="0.05"/>
    <n v="65.44"/>
    <n v="127.56599999999999"/>
    <n v="65.44"/>
    <n v="62.125999999999991"/>
    <n v="0.487010645469796"/>
    <n v="2026"/>
    <x v="1"/>
    <n v="5"/>
    <s v="May"/>
  </r>
  <r>
    <n v="127"/>
    <d v="2026-05-21T00:00:00"/>
    <n v="2026"/>
    <s v="Q2"/>
    <n v="5"/>
    <x v="4"/>
    <x v="3"/>
    <x v="7"/>
    <x v="0"/>
    <s v="Business"/>
    <x v="0"/>
    <s v="Cycling Pack 12L"/>
    <n v="3"/>
    <n v="100.48"/>
    <n v="0.05"/>
    <n v="50.68"/>
    <n v="286.36799999999999"/>
    <n v="152.04"/>
    <n v="134.328"/>
    <n v="0.46907475695608447"/>
    <n v="2026"/>
    <x v="1"/>
    <n v="5"/>
    <s v="May"/>
  </r>
  <r>
    <n v="1092"/>
    <d v="2026-05-21T00:00:00"/>
    <n v="2026"/>
    <s v="Q2"/>
    <n v="5"/>
    <x v="4"/>
    <x v="3"/>
    <x v="8"/>
    <x v="0"/>
    <s v="New"/>
    <x v="4"/>
    <s v="Recovery Roller"/>
    <n v="3"/>
    <n v="36.229999999999997"/>
    <n v="0"/>
    <n v="13.55"/>
    <n v="108.69"/>
    <n v="40.650000000000006"/>
    <n v="68.039999999999992"/>
    <n v="0.62600055202870541"/>
    <n v="2026"/>
    <x v="1"/>
    <n v="5"/>
    <s v="May"/>
  </r>
  <r>
    <n v="1213"/>
    <d v="2026-05-21T00:00:00"/>
    <n v="2026"/>
    <s v="Q2"/>
    <n v="5"/>
    <x v="4"/>
    <x v="2"/>
    <x v="2"/>
    <x v="3"/>
    <s v="Returning"/>
    <x v="3"/>
    <s v="Compact Sleeping Bag"/>
    <n v="3"/>
    <n v="120.61"/>
    <n v="0"/>
    <n v="60.17"/>
    <n v="361.83"/>
    <n v="180.51"/>
    <n v="181.32"/>
    <n v="0.50111931017328581"/>
    <n v="2026"/>
    <x v="1"/>
    <n v="5"/>
    <s v="May"/>
  </r>
  <r>
    <n v="1849"/>
    <d v="2026-05-21T00:00:00"/>
    <n v="2026"/>
    <s v="Q2"/>
    <n v="5"/>
    <x v="4"/>
    <x v="2"/>
    <x v="5"/>
    <x v="3"/>
    <s v="Returning"/>
    <x v="2"/>
    <s v="Packing Cube Set"/>
    <n v="3"/>
    <n v="46.46"/>
    <n v="0"/>
    <n v="18.71"/>
    <n v="139.38"/>
    <n v="56.13"/>
    <n v="83.25"/>
    <n v="0.59728798966853214"/>
    <n v="2026"/>
    <x v="1"/>
    <n v="5"/>
    <s v="May"/>
  </r>
  <r>
    <n v="2395"/>
    <d v="2026-05-21T00:00:00"/>
    <n v="2026"/>
    <s v="Q2"/>
    <n v="5"/>
    <x v="4"/>
    <x v="1"/>
    <x v="12"/>
    <x v="0"/>
    <s v="Business"/>
    <x v="4"/>
    <s v="Recovery Roller"/>
    <n v="1"/>
    <n v="36.9"/>
    <n v="0.05"/>
    <n v="13.89"/>
    <n v="35.055"/>
    <n v="13.89"/>
    <n v="21.164999999999999"/>
    <n v="0.60376551133932388"/>
    <n v="2026"/>
    <x v="1"/>
    <n v="5"/>
    <s v="May"/>
  </r>
  <r>
    <n v="4166"/>
    <d v="2026-05-21T00:00:00"/>
    <n v="2026"/>
    <s v="Q2"/>
    <n v="5"/>
    <x v="4"/>
    <x v="2"/>
    <x v="3"/>
    <x v="0"/>
    <s v="New"/>
    <x v="4"/>
    <s v="Resistance Band Set"/>
    <n v="6"/>
    <n v="40.61"/>
    <n v="0.05"/>
    <n v="15.14"/>
    <n v="231.47699999999998"/>
    <n v="90.84"/>
    <n v="140.63699999999997"/>
    <n v="0.607563602431343"/>
    <n v="2026"/>
    <x v="1"/>
    <n v="5"/>
    <s v="May"/>
  </r>
  <r>
    <n v="1004"/>
    <d v="2026-05-22T00:00:00"/>
    <n v="2026"/>
    <s v="Q2"/>
    <n v="5"/>
    <x v="4"/>
    <x v="3"/>
    <x v="13"/>
    <x v="0"/>
    <s v="Business"/>
    <x v="2"/>
    <s v="Insulated Bottle"/>
    <n v="2"/>
    <n v="36.86"/>
    <n v="0.05"/>
    <n v="13.85"/>
    <n v="70.033999999999992"/>
    <n v="27.7"/>
    <n v="42.333999999999989"/>
    <n v="0.60447782505640113"/>
    <n v="2026"/>
    <x v="1"/>
    <n v="5"/>
    <s v="May"/>
  </r>
  <r>
    <n v="1012"/>
    <d v="2026-05-22T00:00:00"/>
    <n v="2026"/>
    <s v="Q2"/>
    <n v="5"/>
    <x v="4"/>
    <x v="1"/>
    <x v="6"/>
    <x v="0"/>
    <s v="New"/>
    <x v="1"/>
    <s v="Summit Backpack 45L"/>
    <n v="3"/>
    <n v="156.74"/>
    <n v="0"/>
    <n v="79.819999999999993"/>
    <n v="470.22"/>
    <n v="239.45999999999998"/>
    <n v="230.76000000000005"/>
    <n v="0.49074901110118674"/>
    <n v="2026"/>
    <x v="1"/>
    <n v="5"/>
    <s v="May"/>
  </r>
  <r>
    <n v="2180"/>
    <d v="2026-05-22T00:00:00"/>
    <n v="2026"/>
    <s v="Q2"/>
    <n v="5"/>
    <x v="4"/>
    <x v="0"/>
    <x v="9"/>
    <x v="1"/>
    <s v="Returning"/>
    <x v="0"/>
    <s v="Trail Bike Light"/>
    <n v="3"/>
    <n v="51.04"/>
    <n v="0.2"/>
    <n v="22.32"/>
    <n v="122.49600000000001"/>
    <n v="66.960000000000008"/>
    <n v="55.536000000000001"/>
    <n v="0.45336990595611282"/>
    <n v="2026"/>
    <x v="1"/>
    <n v="5"/>
    <s v="May"/>
  </r>
  <r>
    <n v="3659"/>
    <d v="2026-05-22T00:00:00"/>
    <n v="2026"/>
    <s v="Q2"/>
    <n v="5"/>
    <x v="4"/>
    <x v="3"/>
    <x v="13"/>
    <x v="2"/>
    <s v="New"/>
    <x v="1"/>
    <s v="Hiking Daypack 20L"/>
    <n v="2"/>
    <n v="93.55"/>
    <n v="0"/>
    <n v="44.31"/>
    <n v="187.1"/>
    <n v="88.62"/>
    <n v="98.47999999999999"/>
    <n v="0.52634954569748793"/>
    <n v="2026"/>
    <x v="1"/>
    <n v="5"/>
    <s v="May"/>
  </r>
  <r>
    <n v="3775"/>
    <d v="2026-05-22T00:00:00"/>
    <n v="2026"/>
    <s v="Q2"/>
    <n v="5"/>
    <x v="4"/>
    <x v="2"/>
    <x v="2"/>
    <x v="0"/>
    <s v="Business"/>
    <x v="2"/>
    <s v="Carry-On Duffel"/>
    <n v="1"/>
    <n v="131.74"/>
    <n v="0"/>
    <n v="66.650000000000006"/>
    <n v="131.74"/>
    <n v="66.650000000000006"/>
    <n v="65.09"/>
    <n v="0.49407924700166994"/>
    <n v="2026"/>
    <x v="1"/>
    <n v="5"/>
    <s v="May"/>
  </r>
  <r>
    <n v="4071"/>
    <d v="2026-05-22T00:00:00"/>
    <n v="2026"/>
    <s v="Q2"/>
    <n v="5"/>
    <x v="4"/>
    <x v="3"/>
    <x v="8"/>
    <x v="0"/>
    <s v="New"/>
    <x v="1"/>
    <s v="Hiking Daypack 20L"/>
    <n v="5"/>
    <n v="91.79"/>
    <n v="0.05"/>
    <n v="44.48"/>
    <n v="436.0025"/>
    <n v="222.39999999999998"/>
    <n v="213.60250000000002"/>
    <n v="0.48991118170193981"/>
    <n v="2026"/>
    <x v="1"/>
    <n v="5"/>
    <s v="May"/>
  </r>
  <r>
    <n v="5137"/>
    <d v="2026-05-22T00:00:00"/>
    <n v="2026"/>
    <s v="Q2"/>
    <n v="5"/>
    <x v="4"/>
    <x v="3"/>
    <x v="13"/>
    <x v="0"/>
    <s v="Business"/>
    <x v="1"/>
    <s v="Summit Backpack 45L"/>
    <n v="4"/>
    <n v="155.4"/>
    <n v="0.05"/>
    <n v="77.31"/>
    <n v="590.52"/>
    <n v="309.24"/>
    <n v="281.27999999999997"/>
    <n v="0.47632595001016048"/>
    <n v="2026"/>
    <x v="1"/>
    <n v="5"/>
    <s v="May"/>
  </r>
  <r>
    <n v="133"/>
    <d v="2026-05-23T00:00:00"/>
    <n v="2026"/>
    <s v="Q2"/>
    <n v="5"/>
    <x v="4"/>
    <x v="1"/>
    <x v="1"/>
    <x v="0"/>
    <s v="New"/>
    <x v="2"/>
    <s v="Insulated Bottle"/>
    <n v="1"/>
    <n v="36.57"/>
    <n v="0.05"/>
    <n v="13.33"/>
    <n v="34.741500000000002"/>
    <n v="13.33"/>
    <n v="21.411500000000004"/>
    <n v="0.61630902522919284"/>
    <n v="2026"/>
    <x v="1"/>
    <n v="5"/>
    <s v="May"/>
  </r>
  <r>
    <n v="1385"/>
    <d v="2026-05-23T00:00:00"/>
    <n v="2026"/>
    <s v="Q2"/>
    <n v="5"/>
    <x v="4"/>
    <x v="2"/>
    <x v="16"/>
    <x v="0"/>
    <s v="New"/>
    <x v="0"/>
    <s v="Compact Repair Kit"/>
    <n v="2"/>
    <n v="41.19"/>
    <n v="0"/>
    <n v="17.190000000000001"/>
    <n v="82.38"/>
    <n v="34.380000000000003"/>
    <n v="47.999999999999993"/>
    <n v="0.58266569555717407"/>
    <n v="2026"/>
    <x v="1"/>
    <n v="5"/>
    <s v="May"/>
  </r>
  <r>
    <n v="1597"/>
    <d v="2026-05-23T00:00:00"/>
    <n v="2026"/>
    <s v="Q2"/>
    <n v="5"/>
    <x v="4"/>
    <x v="3"/>
    <x v="8"/>
    <x v="0"/>
    <s v="Returning"/>
    <x v="2"/>
    <s v="Carry-On Duffel"/>
    <n v="1"/>
    <n v="136.66999999999999"/>
    <n v="0.05"/>
    <n v="67.099999999999994"/>
    <n v="129.83649999999997"/>
    <n v="67.099999999999994"/>
    <n v="62.736499999999978"/>
    <n v="0.48319617364916639"/>
    <n v="2026"/>
    <x v="1"/>
    <n v="5"/>
    <s v="May"/>
  </r>
  <r>
    <n v="2273"/>
    <d v="2026-05-23T00:00:00"/>
    <n v="2026"/>
    <s v="Q2"/>
    <n v="5"/>
    <x v="4"/>
    <x v="2"/>
    <x v="2"/>
    <x v="2"/>
    <s v="New"/>
    <x v="4"/>
    <s v="Recovery Roller"/>
    <n v="2"/>
    <n v="35.700000000000003"/>
    <n v="0"/>
    <n v="13.52"/>
    <n v="71.400000000000006"/>
    <n v="27.04"/>
    <n v="44.360000000000007"/>
    <n v="0.62128851540616248"/>
    <n v="2026"/>
    <x v="1"/>
    <n v="5"/>
    <s v="May"/>
  </r>
  <r>
    <n v="2931"/>
    <d v="2026-05-23T00:00:00"/>
    <n v="2026"/>
    <s v="Q2"/>
    <n v="5"/>
    <x v="4"/>
    <x v="0"/>
    <x v="0"/>
    <x v="0"/>
    <s v="Returning"/>
    <x v="0"/>
    <s v="Cycling Pack 12L"/>
    <n v="1"/>
    <n v="100.87"/>
    <n v="0"/>
    <n v="50.4"/>
    <n v="100.87"/>
    <n v="50.4"/>
    <n v="50.470000000000006"/>
    <n v="0.5003469812630118"/>
    <n v="2026"/>
    <x v="1"/>
    <n v="5"/>
    <s v="May"/>
  </r>
  <r>
    <n v="4143"/>
    <d v="2026-05-23T00:00:00"/>
    <n v="2026"/>
    <s v="Q2"/>
    <n v="5"/>
    <x v="4"/>
    <x v="2"/>
    <x v="16"/>
    <x v="2"/>
    <s v="Returning"/>
    <x v="2"/>
    <s v="Carry-On Duffel"/>
    <n v="1"/>
    <n v="130.80000000000001"/>
    <n v="0"/>
    <n v="68.7"/>
    <n v="130.80000000000001"/>
    <n v="68.7"/>
    <n v="62.100000000000009"/>
    <n v="0.4747706422018349"/>
    <n v="2026"/>
    <x v="1"/>
    <n v="5"/>
    <s v="May"/>
  </r>
  <r>
    <n v="4504"/>
    <d v="2026-05-23T00:00:00"/>
    <n v="2026"/>
    <s v="Q2"/>
    <n v="5"/>
    <x v="4"/>
    <x v="0"/>
    <x v="9"/>
    <x v="3"/>
    <s v="Returning"/>
    <x v="1"/>
    <s v="Summit Backpack 45L"/>
    <n v="1"/>
    <n v="153.88999999999999"/>
    <n v="0"/>
    <n v="79.64"/>
    <n v="153.88999999999999"/>
    <n v="79.64"/>
    <n v="74.249999999999986"/>
    <n v="0.4824874910650464"/>
    <n v="2026"/>
    <x v="1"/>
    <n v="5"/>
    <s v="May"/>
  </r>
  <r>
    <n v="656"/>
    <d v="2026-05-24T00:00:00"/>
    <n v="2026"/>
    <s v="Q2"/>
    <n v="5"/>
    <x v="4"/>
    <x v="3"/>
    <x v="7"/>
    <x v="0"/>
    <s v="New"/>
    <x v="3"/>
    <s v="Compact Sleeping Bag"/>
    <n v="1"/>
    <n v="122.51"/>
    <n v="0.15"/>
    <n v="62.2"/>
    <n v="104.1335"/>
    <n v="62.2"/>
    <n v="41.933499999999995"/>
    <n v="0.40268981643755369"/>
    <n v="2026"/>
    <x v="1"/>
    <n v="5"/>
    <s v="May"/>
  </r>
  <r>
    <n v="979"/>
    <d v="2026-05-24T00:00:00"/>
    <n v="2026"/>
    <s v="Q2"/>
    <n v="5"/>
    <x v="4"/>
    <x v="3"/>
    <x v="4"/>
    <x v="1"/>
    <s v="Returning"/>
    <x v="0"/>
    <s v="Commuter Helmet"/>
    <n v="8"/>
    <n v="79.94"/>
    <n v="0.15"/>
    <n v="41.65"/>
    <n v="543.59199999999998"/>
    <n v="333.2"/>
    <n v="210.392"/>
    <n v="0.38704028021015763"/>
    <n v="2026"/>
    <x v="1"/>
    <n v="5"/>
    <s v="May"/>
  </r>
  <r>
    <n v="1510"/>
    <d v="2026-05-24T00:00:00"/>
    <n v="2026"/>
    <s v="Q2"/>
    <n v="5"/>
    <x v="4"/>
    <x v="3"/>
    <x v="7"/>
    <x v="0"/>
    <s v="New"/>
    <x v="0"/>
    <s v="Trail Bike Light"/>
    <n v="2"/>
    <n v="50.78"/>
    <n v="0.05"/>
    <n v="23.03"/>
    <n v="96.481999999999999"/>
    <n v="46.06"/>
    <n v="50.421999999999997"/>
    <n v="0.52260525279326708"/>
    <n v="2026"/>
    <x v="1"/>
    <n v="5"/>
    <s v="May"/>
  </r>
  <r>
    <n v="1959"/>
    <d v="2026-05-24T00:00:00"/>
    <n v="2026"/>
    <s v="Q2"/>
    <n v="5"/>
    <x v="4"/>
    <x v="0"/>
    <x v="15"/>
    <x v="3"/>
    <s v="Business"/>
    <x v="0"/>
    <s v="Commuter Helmet"/>
    <n v="2"/>
    <n v="80.59"/>
    <n v="0.05"/>
    <n v="41.44"/>
    <n v="153.12100000000001"/>
    <n v="82.88"/>
    <n v="70.241000000000014"/>
    <n v="0.45872871781140412"/>
    <n v="2026"/>
    <x v="1"/>
    <n v="5"/>
    <s v="May"/>
  </r>
  <r>
    <n v="2089"/>
    <d v="2026-05-24T00:00:00"/>
    <n v="2026"/>
    <s v="Q2"/>
    <n v="5"/>
    <x v="4"/>
    <x v="0"/>
    <x v="15"/>
    <x v="3"/>
    <s v="New"/>
    <x v="4"/>
    <s v="Recovery Roller"/>
    <n v="3"/>
    <n v="35.75"/>
    <n v="0.15"/>
    <n v="13.54"/>
    <n v="91.162499999999994"/>
    <n v="40.619999999999997"/>
    <n v="50.542499999999997"/>
    <n v="0.55442204853969557"/>
    <n v="2026"/>
    <x v="1"/>
    <n v="5"/>
    <s v="May"/>
  </r>
  <r>
    <n v="2446"/>
    <d v="2026-05-24T00:00:00"/>
    <n v="2026"/>
    <s v="Q2"/>
    <n v="5"/>
    <x v="4"/>
    <x v="1"/>
    <x v="12"/>
    <x v="0"/>
    <s v="New"/>
    <x v="3"/>
    <s v="Trail Tent 2P"/>
    <n v="5"/>
    <n v="195.78"/>
    <n v="0.1"/>
    <n v="101.98"/>
    <n v="881.01"/>
    <n v="509.90000000000003"/>
    <n v="371.10999999999996"/>
    <n v="0.4212324491208953"/>
    <n v="2026"/>
    <x v="1"/>
    <n v="5"/>
    <s v="May"/>
  </r>
  <r>
    <n v="2847"/>
    <d v="2026-05-24T00:00:00"/>
    <n v="2026"/>
    <s v="Q2"/>
    <n v="5"/>
    <x v="4"/>
    <x v="3"/>
    <x v="13"/>
    <x v="0"/>
    <s v="Returning"/>
    <x v="3"/>
    <s v="Compact Sleeping Bag"/>
    <n v="2"/>
    <n v="125.95"/>
    <n v="0.05"/>
    <n v="61.74"/>
    <n v="239.30500000000001"/>
    <n v="123.48"/>
    <n v="115.825"/>
    <n v="0.48400576669940032"/>
    <n v="2026"/>
    <x v="1"/>
    <n v="5"/>
    <s v="May"/>
  </r>
  <r>
    <n v="3454"/>
    <d v="2026-05-24T00:00:00"/>
    <n v="2026"/>
    <s v="Q2"/>
    <n v="5"/>
    <x v="4"/>
    <x v="3"/>
    <x v="7"/>
    <x v="0"/>
    <s v="New"/>
    <x v="4"/>
    <s v="Resistance Band Set"/>
    <n v="2"/>
    <n v="41.32"/>
    <n v="0"/>
    <n v="14.91"/>
    <n v="82.64"/>
    <n v="29.82"/>
    <n v="52.82"/>
    <n v="0.63915779283639884"/>
    <n v="2026"/>
    <x v="1"/>
    <n v="5"/>
    <s v="May"/>
  </r>
  <r>
    <n v="4472"/>
    <d v="2026-05-24T00:00:00"/>
    <n v="2026"/>
    <s v="Q2"/>
    <n v="5"/>
    <x v="4"/>
    <x v="3"/>
    <x v="8"/>
    <x v="3"/>
    <s v="New"/>
    <x v="1"/>
    <s v="Trail Boots"/>
    <n v="2"/>
    <n v="144.01"/>
    <n v="0"/>
    <n v="79.37"/>
    <n v="288.02"/>
    <n v="158.74"/>
    <n v="129.27999999999997"/>
    <n v="0.44885771821401282"/>
    <n v="2026"/>
    <x v="1"/>
    <n v="5"/>
    <s v="May"/>
  </r>
  <r>
    <n v="4852"/>
    <d v="2026-05-24T00:00:00"/>
    <n v="2026"/>
    <s v="Q2"/>
    <n v="5"/>
    <x v="4"/>
    <x v="0"/>
    <x v="15"/>
    <x v="0"/>
    <s v="Business"/>
    <x v="0"/>
    <s v="Trail Bike Light"/>
    <n v="2"/>
    <n v="51.17"/>
    <n v="0.05"/>
    <n v="21.97"/>
    <n v="97.222999999999999"/>
    <n v="43.94"/>
    <n v="53.283000000000001"/>
    <n v="0.54804932989107513"/>
    <n v="2026"/>
    <x v="1"/>
    <n v="5"/>
    <s v="May"/>
  </r>
  <r>
    <n v="4959"/>
    <d v="2026-05-24T00:00:00"/>
    <n v="2026"/>
    <s v="Q2"/>
    <n v="5"/>
    <x v="4"/>
    <x v="0"/>
    <x v="0"/>
    <x v="1"/>
    <s v="Business"/>
    <x v="3"/>
    <s v="Portable Camp Stove"/>
    <n v="6"/>
    <n v="83.58"/>
    <n v="0.2"/>
    <n v="40.5"/>
    <n v="401.18400000000003"/>
    <n v="243"/>
    <n v="158.18400000000003"/>
    <n v="0.39429289303661169"/>
    <n v="2026"/>
    <x v="1"/>
    <n v="5"/>
    <s v="May"/>
  </r>
  <r>
    <n v="5056"/>
    <d v="2026-05-24T00:00:00"/>
    <n v="2026"/>
    <s v="Q2"/>
    <n v="5"/>
    <x v="4"/>
    <x v="2"/>
    <x v="16"/>
    <x v="3"/>
    <s v="Returning"/>
    <x v="3"/>
    <s v="Portable Camp Stove"/>
    <n v="2"/>
    <n v="80.010000000000005"/>
    <n v="0"/>
    <n v="38.54"/>
    <n v="160.02000000000001"/>
    <n v="77.08"/>
    <n v="82.940000000000012"/>
    <n v="0.51831021122359711"/>
    <n v="2026"/>
    <x v="1"/>
    <n v="5"/>
    <s v="May"/>
  </r>
  <r>
    <n v="1152"/>
    <d v="2026-05-25T00:00:00"/>
    <n v="2026"/>
    <s v="Q2"/>
    <n v="5"/>
    <x v="4"/>
    <x v="3"/>
    <x v="7"/>
    <x v="0"/>
    <s v="New"/>
    <x v="1"/>
    <s v="Hiking Daypack 20L"/>
    <n v="2"/>
    <n v="94.4"/>
    <n v="0"/>
    <n v="46.39"/>
    <n v="188.8"/>
    <n v="92.78"/>
    <n v="96.02000000000001"/>
    <n v="0.50858050847457625"/>
    <n v="2026"/>
    <x v="1"/>
    <n v="5"/>
    <s v="May"/>
  </r>
  <r>
    <n v="3919"/>
    <d v="2026-05-25T00:00:00"/>
    <n v="2026"/>
    <s v="Q2"/>
    <n v="5"/>
    <x v="4"/>
    <x v="2"/>
    <x v="2"/>
    <x v="2"/>
    <s v="Business"/>
    <x v="1"/>
    <s v="Summit Backpack 45L"/>
    <n v="6"/>
    <n v="157.33000000000001"/>
    <n v="0"/>
    <n v="78.849999999999994"/>
    <n v="943.98"/>
    <n v="473.09999999999997"/>
    <n v="470.88000000000005"/>
    <n v="0.4988241276298227"/>
    <n v="2026"/>
    <x v="1"/>
    <n v="5"/>
    <s v="May"/>
  </r>
  <r>
    <n v="4202"/>
    <d v="2026-05-25T00:00:00"/>
    <n v="2026"/>
    <s v="Q2"/>
    <n v="5"/>
    <x v="4"/>
    <x v="2"/>
    <x v="3"/>
    <x v="0"/>
    <s v="New"/>
    <x v="3"/>
    <s v="Compact Sleeping Bag"/>
    <n v="1"/>
    <n v="125.44"/>
    <n v="0"/>
    <n v="59.92"/>
    <n v="125.44"/>
    <n v="59.92"/>
    <n v="65.52"/>
    <n v="0.5223214285714286"/>
    <n v="2026"/>
    <x v="1"/>
    <n v="5"/>
    <s v="May"/>
  </r>
  <r>
    <n v="4274"/>
    <d v="2026-05-25T00:00:00"/>
    <n v="2026"/>
    <s v="Q2"/>
    <n v="5"/>
    <x v="4"/>
    <x v="1"/>
    <x v="12"/>
    <x v="3"/>
    <s v="Returning"/>
    <x v="4"/>
    <s v="Recovery Roller"/>
    <n v="2"/>
    <n v="36.18"/>
    <n v="0"/>
    <n v="13.71"/>
    <n v="72.36"/>
    <n v="27.42"/>
    <n v="44.94"/>
    <n v="0.62106135986733002"/>
    <n v="2026"/>
    <x v="1"/>
    <n v="5"/>
    <s v="May"/>
  </r>
  <r>
    <n v="4364"/>
    <d v="2026-05-25T00:00:00"/>
    <n v="2026"/>
    <s v="Q2"/>
    <n v="5"/>
    <x v="4"/>
    <x v="0"/>
    <x v="15"/>
    <x v="2"/>
    <s v="Returning"/>
    <x v="4"/>
    <s v="Resistance Band Set"/>
    <n v="1"/>
    <n v="41"/>
    <n v="0.05"/>
    <n v="14.51"/>
    <n v="38.949999999999996"/>
    <n v="14.51"/>
    <n v="24.439999999999998"/>
    <n v="0.62747111681643131"/>
    <n v="2026"/>
    <x v="1"/>
    <n v="5"/>
    <s v="May"/>
  </r>
  <r>
    <n v="4896"/>
    <d v="2026-05-25T00:00:00"/>
    <n v="2026"/>
    <s v="Q2"/>
    <n v="5"/>
    <x v="4"/>
    <x v="2"/>
    <x v="5"/>
    <x v="0"/>
    <s v="Returning"/>
    <x v="1"/>
    <s v="Trekking Poles"/>
    <n v="1"/>
    <n v="72.33"/>
    <n v="0.1"/>
    <n v="32.61"/>
    <n v="65.096999999999994"/>
    <n v="32.61"/>
    <n v="32.486999999999995"/>
    <n v="0.49905525600258072"/>
    <n v="2026"/>
    <x v="1"/>
    <n v="5"/>
    <s v="May"/>
  </r>
  <r>
    <n v="5109"/>
    <d v="2026-05-25T00:00:00"/>
    <n v="2026"/>
    <s v="Q2"/>
    <n v="5"/>
    <x v="4"/>
    <x v="3"/>
    <x v="4"/>
    <x v="0"/>
    <s v="Business"/>
    <x v="3"/>
    <s v="Compact Sleeping Bag"/>
    <n v="2"/>
    <n v="125.42"/>
    <n v="0"/>
    <n v="62.28"/>
    <n v="250.84"/>
    <n v="124.56"/>
    <n v="126.28"/>
    <n v="0.50342848030617127"/>
    <n v="2026"/>
    <x v="1"/>
    <n v="5"/>
    <s v="May"/>
  </r>
  <r>
    <n v="289"/>
    <d v="2026-05-26T00:00:00"/>
    <n v="2026"/>
    <s v="Q2"/>
    <n v="5"/>
    <x v="4"/>
    <x v="0"/>
    <x v="15"/>
    <x v="0"/>
    <s v="Business"/>
    <x v="0"/>
    <s v="Compact Repair Kit"/>
    <n v="2"/>
    <n v="41.29"/>
    <n v="0.15"/>
    <n v="16.43"/>
    <n v="70.192999999999998"/>
    <n v="32.86"/>
    <n v="37.332999999999998"/>
    <n v="0.531862151496588"/>
    <n v="2026"/>
    <x v="1"/>
    <n v="5"/>
    <s v="May"/>
  </r>
  <r>
    <n v="4092"/>
    <d v="2026-05-26T00:00:00"/>
    <n v="2026"/>
    <s v="Q2"/>
    <n v="5"/>
    <x v="4"/>
    <x v="3"/>
    <x v="8"/>
    <x v="1"/>
    <s v="Business"/>
    <x v="2"/>
    <s v="Carry-On Duffel"/>
    <n v="8"/>
    <n v="131.4"/>
    <n v="0.05"/>
    <n v="66.489999999999995"/>
    <n v="998.64"/>
    <n v="531.91999999999996"/>
    <n v="466.72"/>
    <n v="0.46735560362092449"/>
    <n v="2026"/>
    <x v="1"/>
    <n v="5"/>
    <s v="May"/>
  </r>
  <r>
    <n v="4727"/>
    <d v="2026-05-26T00:00:00"/>
    <n v="2026"/>
    <s v="Q2"/>
    <n v="5"/>
    <x v="4"/>
    <x v="2"/>
    <x v="16"/>
    <x v="0"/>
    <s v="New"/>
    <x v="1"/>
    <s v="Trail Boots"/>
    <n v="4"/>
    <n v="140.66999999999999"/>
    <n v="0"/>
    <n v="80.72"/>
    <n v="562.67999999999995"/>
    <n v="322.88"/>
    <n v="239.79999999999995"/>
    <n v="0.42617473519584842"/>
    <n v="2026"/>
    <x v="1"/>
    <n v="5"/>
    <s v="May"/>
  </r>
  <r>
    <n v="4753"/>
    <d v="2026-05-26T00:00:00"/>
    <n v="2026"/>
    <s v="Q2"/>
    <n v="5"/>
    <x v="4"/>
    <x v="3"/>
    <x v="8"/>
    <x v="0"/>
    <s v="Returning"/>
    <x v="4"/>
    <s v="Recovery Roller"/>
    <n v="1"/>
    <n v="36.659999999999997"/>
    <n v="0.05"/>
    <n v="13.51"/>
    <n v="34.826999999999998"/>
    <n v="13.51"/>
    <n v="21.317"/>
    <n v="0.61208257960777557"/>
    <n v="2026"/>
    <x v="1"/>
    <n v="5"/>
    <s v="May"/>
  </r>
  <r>
    <n v="942"/>
    <d v="2026-05-27T00:00:00"/>
    <n v="2026"/>
    <s v="Q2"/>
    <n v="5"/>
    <x v="4"/>
    <x v="3"/>
    <x v="4"/>
    <x v="0"/>
    <s v="Returning"/>
    <x v="2"/>
    <s v="Packing Cube Set"/>
    <n v="1"/>
    <n v="46.28"/>
    <n v="0.05"/>
    <n v="17.95"/>
    <n v="43.966000000000001"/>
    <n v="17.95"/>
    <n v="26.016000000000002"/>
    <n v="0.591729973161079"/>
    <n v="2026"/>
    <x v="1"/>
    <n v="5"/>
    <s v="May"/>
  </r>
  <r>
    <n v="1755"/>
    <d v="2026-05-27T00:00:00"/>
    <n v="2026"/>
    <s v="Q2"/>
    <n v="5"/>
    <x v="4"/>
    <x v="3"/>
    <x v="13"/>
    <x v="3"/>
    <s v="Returning"/>
    <x v="1"/>
    <s v="Hiking Daypack 20L"/>
    <n v="2"/>
    <n v="92.12"/>
    <n v="0"/>
    <n v="46.64"/>
    <n v="184.24"/>
    <n v="93.28"/>
    <n v="90.960000000000008"/>
    <n v="0.49370386452453324"/>
    <n v="2026"/>
    <x v="1"/>
    <n v="5"/>
    <s v="May"/>
  </r>
  <r>
    <n v="3073"/>
    <d v="2026-05-27T00:00:00"/>
    <n v="2026"/>
    <s v="Q2"/>
    <n v="5"/>
    <x v="4"/>
    <x v="3"/>
    <x v="13"/>
    <x v="0"/>
    <s v="Returning"/>
    <x v="4"/>
    <s v="Resistance Band Set"/>
    <n v="3"/>
    <n v="39.549999999999997"/>
    <n v="0"/>
    <n v="14.87"/>
    <n v="118.64999999999999"/>
    <n v="44.61"/>
    <n v="74.039999999999992"/>
    <n v="0.6240202275600506"/>
    <n v="2026"/>
    <x v="1"/>
    <n v="5"/>
    <s v="May"/>
  </r>
  <r>
    <n v="4230"/>
    <d v="2026-05-27T00:00:00"/>
    <n v="2026"/>
    <s v="Q2"/>
    <n v="5"/>
    <x v="4"/>
    <x v="0"/>
    <x v="0"/>
    <x v="2"/>
    <s v="New"/>
    <x v="0"/>
    <s v="Commuter Helmet"/>
    <n v="1"/>
    <n v="83.3"/>
    <n v="0"/>
    <n v="41.93"/>
    <n v="83.3"/>
    <n v="41.93"/>
    <n v="41.37"/>
    <n v="0.49663865546218489"/>
    <n v="2026"/>
    <x v="1"/>
    <n v="5"/>
    <s v="May"/>
  </r>
  <r>
    <n v="644"/>
    <d v="2026-05-28T00:00:00"/>
    <n v="2026"/>
    <s v="Q2"/>
    <n v="5"/>
    <x v="4"/>
    <x v="3"/>
    <x v="13"/>
    <x v="2"/>
    <s v="New"/>
    <x v="1"/>
    <s v="Hiking Daypack 20L"/>
    <n v="2"/>
    <n v="93.84"/>
    <n v="0"/>
    <n v="44.72"/>
    <n v="187.68"/>
    <n v="89.44"/>
    <n v="98.240000000000009"/>
    <n v="0.52344416027280483"/>
    <n v="2026"/>
    <x v="1"/>
    <n v="5"/>
    <s v="May"/>
  </r>
  <r>
    <n v="1122"/>
    <d v="2026-05-28T00:00:00"/>
    <n v="2026"/>
    <s v="Q2"/>
    <n v="5"/>
    <x v="4"/>
    <x v="2"/>
    <x v="16"/>
    <x v="0"/>
    <s v="Returning"/>
    <x v="0"/>
    <s v="Trail Bike Light"/>
    <n v="2"/>
    <n v="51.25"/>
    <n v="0"/>
    <n v="22.57"/>
    <n v="102.5"/>
    <n v="45.14"/>
    <n v="57.36"/>
    <n v="0.55960975609756092"/>
    <n v="2026"/>
    <x v="1"/>
    <n v="5"/>
    <s v="May"/>
  </r>
  <r>
    <n v="2019"/>
    <d v="2026-05-28T00:00:00"/>
    <n v="2026"/>
    <s v="Q2"/>
    <n v="5"/>
    <x v="4"/>
    <x v="3"/>
    <x v="13"/>
    <x v="1"/>
    <s v="Business"/>
    <x v="0"/>
    <s v="Commuter Helmet"/>
    <n v="8"/>
    <n v="80.13"/>
    <n v="0.1"/>
    <n v="43.8"/>
    <n v="576.93600000000004"/>
    <n v="350.4"/>
    <n v="226.53600000000006"/>
    <n v="0.39265360455925796"/>
    <n v="2026"/>
    <x v="1"/>
    <n v="5"/>
    <s v="May"/>
  </r>
  <r>
    <n v="2432"/>
    <d v="2026-05-28T00:00:00"/>
    <n v="2026"/>
    <s v="Q2"/>
    <n v="5"/>
    <x v="4"/>
    <x v="1"/>
    <x v="12"/>
    <x v="0"/>
    <s v="Returning"/>
    <x v="4"/>
    <s v="Resistance Band Set"/>
    <n v="1"/>
    <n v="41.13"/>
    <n v="0"/>
    <n v="14.8"/>
    <n v="41.13"/>
    <n v="14.8"/>
    <n v="26.330000000000002"/>
    <n v="0.64016532944322879"/>
    <n v="2026"/>
    <x v="1"/>
    <n v="5"/>
    <s v="May"/>
  </r>
  <r>
    <n v="2989"/>
    <d v="2026-05-28T00:00:00"/>
    <n v="2026"/>
    <s v="Q2"/>
    <n v="5"/>
    <x v="4"/>
    <x v="3"/>
    <x v="13"/>
    <x v="0"/>
    <s v="Returning"/>
    <x v="3"/>
    <s v="Portable Camp Stove"/>
    <n v="1"/>
    <n v="81.28"/>
    <n v="0.15"/>
    <n v="39.020000000000003"/>
    <n v="69.087999999999994"/>
    <n v="39.020000000000003"/>
    <n v="30.067999999999991"/>
    <n v="0.43521306160259371"/>
    <n v="2026"/>
    <x v="1"/>
    <n v="5"/>
    <s v="May"/>
  </r>
  <r>
    <n v="3019"/>
    <d v="2026-05-28T00:00:00"/>
    <n v="2026"/>
    <s v="Q2"/>
    <n v="5"/>
    <x v="4"/>
    <x v="2"/>
    <x v="3"/>
    <x v="0"/>
    <s v="Business"/>
    <x v="2"/>
    <s v="Packing Cube Set"/>
    <n v="1"/>
    <n v="46.19"/>
    <n v="0"/>
    <n v="18.329999999999998"/>
    <n v="46.19"/>
    <n v="18.329999999999998"/>
    <n v="27.86"/>
    <n v="0.60316085732842606"/>
    <n v="2026"/>
    <x v="1"/>
    <n v="5"/>
    <s v="May"/>
  </r>
  <r>
    <n v="3798"/>
    <d v="2026-05-28T00:00:00"/>
    <n v="2026"/>
    <s v="Q2"/>
    <n v="5"/>
    <x v="4"/>
    <x v="3"/>
    <x v="8"/>
    <x v="0"/>
    <s v="Returning"/>
    <x v="1"/>
    <s v="Summit Backpack 45L"/>
    <n v="3"/>
    <n v="156.58000000000001"/>
    <n v="0"/>
    <n v="79.099999999999994"/>
    <n v="469.74"/>
    <n v="237.29999999999998"/>
    <n v="232.44000000000003"/>
    <n v="0.49482692553327379"/>
    <n v="2026"/>
    <x v="1"/>
    <n v="5"/>
    <s v="May"/>
  </r>
  <r>
    <n v="3862"/>
    <d v="2026-05-28T00:00:00"/>
    <n v="2026"/>
    <s v="Q2"/>
    <n v="5"/>
    <x v="4"/>
    <x v="3"/>
    <x v="13"/>
    <x v="3"/>
    <s v="New"/>
    <x v="4"/>
    <s v="Weighted Vest"/>
    <n v="1"/>
    <n v="123.91"/>
    <n v="0"/>
    <n v="68.89"/>
    <n v="123.91"/>
    <n v="68.89"/>
    <n v="55.019999999999996"/>
    <n v="0.44403195867968687"/>
    <n v="2026"/>
    <x v="1"/>
    <n v="5"/>
    <s v="May"/>
  </r>
  <r>
    <n v="4281"/>
    <d v="2026-05-28T00:00:00"/>
    <n v="2026"/>
    <s v="Q2"/>
    <n v="5"/>
    <x v="4"/>
    <x v="2"/>
    <x v="2"/>
    <x v="3"/>
    <s v="New"/>
    <x v="0"/>
    <s v="Trail Bike Light"/>
    <n v="1"/>
    <n v="50.64"/>
    <n v="0"/>
    <n v="22.97"/>
    <n v="50.64"/>
    <n v="22.97"/>
    <n v="27.67"/>
    <n v="0.54640600315955767"/>
    <n v="2026"/>
    <x v="1"/>
    <n v="5"/>
    <s v="May"/>
  </r>
  <r>
    <n v="191"/>
    <d v="2026-05-29T00:00:00"/>
    <n v="2026"/>
    <s v="Q2"/>
    <n v="5"/>
    <x v="4"/>
    <x v="2"/>
    <x v="5"/>
    <x v="0"/>
    <s v="Returning"/>
    <x v="1"/>
    <s v="Trekking Poles"/>
    <n v="2"/>
    <n v="70.48"/>
    <n v="0.1"/>
    <n v="33.229999999999997"/>
    <n v="126.864"/>
    <n v="66.459999999999994"/>
    <n v="60.404000000000011"/>
    <n v="0.47613192079707412"/>
    <n v="2026"/>
    <x v="1"/>
    <n v="5"/>
    <s v="May"/>
  </r>
  <r>
    <n v="1039"/>
    <d v="2026-05-29T00:00:00"/>
    <n v="2026"/>
    <s v="Q2"/>
    <n v="5"/>
    <x v="4"/>
    <x v="1"/>
    <x v="11"/>
    <x v="3"/>
    <s v="New"/>
    <x v="0"/>
    <s v="Compact Repair Kit"/>
    <n v="1"/>
    <n v="41.27"/>
    <n v="0.05"/>
    <n v="17.149999999999999"/>
    <n v="39.206499999999998"/>
    <n v="17.149999999999999"/>
    <n v="22.0565"/>
    <n v="0.56257253261576523"/>
    <n v="2026"/>
    <x v="1"/>
    <n v="5"/>
    <s v="May"/>
  </r>
  <r>
    <n v="2641"/>
    <d v="2026-05-29T00:00:00"/>
    <n v="2026"/>
    <s v="Q2"/>
    <n v="5"/>
    <x v="4"/>
    <x v="0"/>
    <x v="15"/>
    <x v="3"/>
    <s v="Returning"/>
    <x v="4"/>
    <s v="Recovery Roller"/>
    <n v="2"/>
    <n v="36.9"/>
    <n v="0"/>
    <n v="14.07"/>
    <n v="73.8"/>
    <n v="28.14"/>
    <n v="45.66"/>
    <n v="0.61869918699186988"/>
    <n v="2026"/>
    <x v="1"/>
    <n v="5"/>
    <s v="May"/>
  </r>
  <r>
    <n v="3058"/>
    <d v="2026-05-29T00:00:00"/>
    <n v="2026"/>
    <s v="Q2"/>
    <n v="5"/>
    <x v="4"/>
    <x v="1"/>
    <x v="11"/>
    <x v="0"/>
    <s v="Returning"/>
    <x v="3"/>
    <s v="Trail Tent 2P"/>
    <n v="1"/>
    <n v="196.91"/>
    <n v="0"/>
    <n v="106.31"/>
    <n v="196.91"/>
    <n v="106.31"/>
    <n v="90.6"/>
    <n v="0.46010867909197095"/>
    <n v="2026"/>
    <x v="1"/>
    <n v="5"/>
    <s v="May"/>
  </r>
  <r>
    <n v="3110"/>
    <d v="2026-05-29T00:00:00"/>
    <n v="2026"/>
    <s v="Q2"/>
    <n v="5"/>
    <x v="4"/>
    <x v="1"/>
    <x v="6"/>
    <x v="2"/>
    <s v="Business"/>
    <x v="4"/>
    <s v="Recovery Roller"/>
    <n v="3"/>
    <n v="35.79"/>
    <n v="0"/>
    <n v="13.67"/>
    <n v="107.37"/>
    <n v="41.01"/>
    <n v="66.360000000000014"/>
    <n v="0.61804973456272716"/>
    <n v="2026"/>
    <x v="1"/>
    <n v="5"/>
    <s v="May"/>
  </r>
  <r>
    <n v="3981"/>
    <d v="2026-05-29T00:00:00"/>
    <n v="2026"/>
    <s v="Q2"/>
    <n v="5"/>
    <x v="4"/>
    <x v="3"/>
    <x v="13"/>
    <x v="0"/>
    <s v="New"/>
    <x v="0"/>
    <s v="Commuter Helmet"/>
    <n v="2"/>
    <n v="82.22"/>
    <n v="0.05"/>
    <n v="42.35"/>
    <n v="156.21799999999999"/>
    <n v="84.7"/>
    <n v="71.517999999999986"/>
    <n v="0.45780895927485943"/>
    <n v="2026"/>
    <x v="1"/>
    <n v="5"/>
    <s v="May"/>
  </r>
  <r>
    <n v="4663"/>
    <d v="2026-05-29T00:00:00"/>
    <n v="2026"/>
    <s v="Q2"/>
    <n v="5"/>
    <x v="4"/>
    <x v="2"/>
    <x v="5"/>
    <x v="0"/>
    <s v="New"/>
    <x v="0"/>
    <s v="Compact Repair Kit"/>
    <n v="1"/>
    <n v="40.57"/>
    <n v="0"/>
    <n v="16.809999999999999"/>
    <n v="40.57"/>
    <n v="16.809999999999999"/>
    <n v="23.76"/>
    <n v="0.58565442445156524"/>
    <n v="2026"/>
    <x v="1"/>
    <n v="5"/>
    <s v="May"/>
  </r>
  <r>
    <n v="5021"/>
    <d v="2026-05-29T00:00:00"/>
    <n v="2026"/>
    <s v="Q2"/>
    <n v="5"/>
    <x v="4"/>
    <x v="2"/>
    <x v="10"/>
    <x v="2"/>
    <s v="Returning"/>
    <x v="3"/>
    <s v="Trail Tent 2P"/>
    <n v="1"/>
    <n v="191.62"/>
    <n v="0.05"/>
    <n v="106.15"/>
    <n v="182.03899999999999"/>
    <n v="106.15"/>
    <n v="75.888999999999982"/>
    <n v="0.41688319535923613"/>
    <n v="2026"/>
    <x v="1"/>
    <n v="5"/>
    <s v="May"/>
  </r>
  <r>
    <n v="5107"/>
    <d v="2026-05-29T00:00:00"/>
    <n v="2026"/>
    <s v="Q2"/>
    <n v="5"/>
    <x v="4"/>
    <x v="1"/>
    <x v="6"/>
    <x v="3"/>
    <s v="Returning"/>
    <x v="1"/>
    <s v="Summit Backpack 45L"/>
    <n v="1"/>
    <n v="154.07"/>
    <n v="0.05"/>
    <n v="78.400000000000006"/>
    <n v="146.36649999999997"/>
    <n v="78.400000000000006"/>
    <n v="67.966499999999968"/>
    <n v="0.46435830603314271"/>
    <n v="2026"/>
    <x v="1"/>
    <n v="5"/>
    <s v="May"/>
  </r>
  <r>
    <n v="454"/>
    <d v="2026-05-30T00:00:00"/>
    <n v="2026"/>
    <s v="Q2"/>
    <n v="5"/>
    <x v="4"/>
    <x v="2"/>
    <x v="10"/>
    <x v="3"/>
    <s v="Returning"/>
    <x v="3"/>
    <s v="Compact Sleeping Bag"/>
    <n v="1"/>
    <n v="120.8"/>
    <n v="0"/>
    <n v="61.4"/>
    <n v="120.8"/>
    <n v="61.4"/>
    <n v="59.4"/>
    <n v="0.49172185430463577"/>
    <n v="2026"/>
    <x v="1"/>
    <n v="5"/>
    <s v="May"/>
  </r>
  <r>
    <n v="873"/>
    <d v="2026-05-30T00:00:00"/>
    <n v="2026"/>
    <s v="Q2"/>
    <n v="5"/>
    <x v="4"/>
    <x v="2"/>
    <x v="10"/>
    <x v="0"/>
    <s v="Business"/>
    <x v="0"/>
    <s v="Compact Repair Kit"/>
    <n v="1"/>
    <n v="40.15"/>
    <n v="0"/>
    <n v="16.82"/>
    <n v="40.15"/>
    <n v="16.82"/>
    <n v="23.33"/>
    <n v="0.58107098381070976"/>
    <n v="2026"/>
    <x v="1"/>
    <n v="5"/>
    <s v="May"/>
  </r>
  <r>
    <n v="1116"/>
    <d v="2026-05-30T00:00:00"/>
    <n v="2026"/>
    <s v="Q2"/>
    <n v="5"/>
    <x v="4"/>
    <x v="1"/>
    <x v="12"/>
    <x v="1"/>
    <s v="Business"/>
    <x v="2"/>
    <s v="Carry-On Duffel"/>
    <n v="5"/>
    <n v="134.4"/>
    <n v="0.15"/>
    <n v="67.709999999999994"/>
    <n v="571.19999999999993"/>
    <n v="338.54999999999995"/>
    <n v="232.64999999999998"/>
    <n v="0.40730042016806722"/>
    <n v="2026"/>
    <x v="1"/>
    <n v="5"/>
    <s v="May"/>
  </r>
  <r>
    <n v="1206"/>
    <d v="2026-05-30T00:00:00"/>
    <n v="2026"/>
    <s v="Q2"/>
    <n v="5"/>
    <x v="4"/>
    <x v="3"/>
    <x v="13"/>
    <x v="0"/>
    <s v="Returning"/>
    <x v="2"/>
    <s v="Insulated Bottle"/>
    <n v="2"/>
    <n v="37.130000000000003"/>
    <n v="0.05"/>
    <n v="13.44"/>
    <n v="70.546999999999997"/>
    <n v="26.88"/>
    <n v="43.667000000000002"/>
    <n v="0.6189774193091131"/>
    <n v="2026"/>
    <x v="1"/>
    <n v="5"/>
    <s v="May"/>
  </r>
  <r>
    <n v="1576"/>
    <d v="2026-05-30T00:00:00"/>
    <n v="2026"/>
    <s v="Q2"/>
    <n v="5"/>
    <x v="4"/>
    <x v="1"/>
    <x v="1"/>
    <x v="0"/>
    <s v="Business"/>
    <x v="3"/>
    <s v="Compact Sleeping Bag"/>
    <n v="6"/>
    <n v="123.82"/>
    <n v="0"/>
    <n v="61.91"/>
    <n v="742.92"/>
    <n v="371.46"/>
    <n v="371.46"/>
    <n v="0.5"/>
    <n v="2026"/>
    <x v="1"/>
    <n v="5"/>
    <s v="May"/>
  </r>
  <r>
    <n v="2634"/>
    <d v="2026-05-30T00:00:00"/>
    <n v="2026"/>
    <s v="Q2"/>
    <n v="5"/>
    <x v="4"/>
    <x v="2"/>
    <x v="16"/>
    <x v="3"/>
    <s v="Returning"/>
    <x v="2"/>
    <s v="Insulated Bottle"/>
    <n v="2"/>
    <n v="36.94"/>
    <n v="0.05"/>
    <n v="13.82"/>
    <n v="70.185999999999993"/>
    <n v="27.64"/>
    <n v="42.545999999999992"/>
    <n v="0.60618926851508848"/>
    <n v="2026"/>
    <x v="1"/>
    <n v="5"/>
    <s v="May"/>
  </r>
  <r>
    <n v="2649"/>
    <d v="2026-05-30T00:00:00"/>
    <n v="2026"/>
    <s v="Q2"/>
    <n v="5"/>
    <x v="4"/>
    <x v="0"/>
    <x v="0"/>
    <x v="0"/>
    <s v="New"/>
    <x v="3"/>
    <s v="Trail Tent 2P"/>
    <n v="3"/>
    <n v="199.17"/>
    <n v="0.05"/>
    <n v="105.24"/>
    <n v="567.6345"/>
    <n v="315.71999999999997"/>
    <n v="251.91450000000003"/>
    <n v="0.4437970207941907"/>
    <n v="2026"/>
    <x v="1"/>
    <n v="5"/>
    <s v="May"/>
  </r>
  <r>
    <n v="2774"/>
    <d v="2026-05-30T00:00:00"/>
    <n v="2026"/>
    <s v="Q2"/>
    <n v="5"/>
    <x v="4"/>
    <x v="0"/>
    <x v="9"/>
    <x v="0"/>
    <s v="Returning"/>
    <x v="3"/>
    <s v="Portable Camp Stove"/>
    <n v="3"/>
    <n v="83.17"/>
    <n v="0"/>
    <n v="40.520000000000003"/>
    <n v="249.51"/>
    <n v="121.56"/>
    <n v="127.94999999999999"/>
    <n v="0.51280509799206442"/>
    <n v="2026"/>
    <x v="1"/>
    <n v="5"/>
    <s v="May"/>
  </r>
  <r>
    <n v="3037"/>
    <d v="2026-05-30T00:00:00"/>
    <n v="2026"/>
    <s v="Q2"/>
    <n v="5"/>
    <x v="4"/>
    <x v="1"/>
    <x v="6"/>
    <x v="0"/>
    <s v="Business"/>
    <x v="2"/>
    <s v="Packing Cube Set"/>
    <n v="1"/>
    <n v="45.8"/>
    <n v="0.05"/>
    <n v="17.88"/>
    <n v="43.51"/>
    <n v="17.88"/>
    <n v="25.63"/>
    <n v="0.58905998621006661"/>
    <n v="2026"/>
    <x v="1"/>
    <n v="5"/>
    <s v="May"/>
  </r>
  <r>
    <n v="3138"/>
    <d v="2026-05-30T00:00:00"/>
    <n v="2026"/>
    <s v="Q2"/>
    <n v="5"/>
    <x v="4"/>
    <x v="2"/>
    <x v="2"/>
    <x v="3"/>
    <s v="Returning"/>
    <x v="1"/>
    <s v="Summit Backpack 45L"/>
    <n v="1"/>
    <n v="154.85"/>
    <n v="0"/>
    <n v="80.17"/>
    <n v="154.85"/>
    <n v="80.17"/>
    <n v="74.679999999999993"/>
    <n v="0.48227316758153049"/>
    <n v="2026"/>
    <x v="1"/>
    <n v="5"/>
    <s v="May"/>
  </r>
  <r>
    <n v="3228"/>
    <d v="2026-05-30T00:00:00"/>
    <n v="2026"/>
    <s v="Q2"/>
    <n v="5"/>
    <x v="4"/>
    <x v="3"/>
    <x v="13"/>
    <x v="0"/>
    <s v="Business"/>
    <x v="3"/>
    <s v="Trail Tent 2P"/>
    <n v="1"/>
    <n v="194.99"/>
    <n v="0"/>
    <n v="101.21"/>
    <n v="194.99"/>
    <n v="101.21"/>
    <n v="93.780000000000015"/>
    <n v="0.48094774090979031"/>
    <n v="2026"/>
    <x v="1"/>
    <n v="5"/>
    <s v="May"/>
  </r>
  <r>
    <n v="3401"/>
    <d v="2026-05-30T00:00:00"/>
    <n v="2026"/>
    <s v="Q2"/>
    <n v="5"/>
    <x v="4"/>
    <x v="2"/>
    <x v="10"/>
    <x v="0"/>
    <s v="Returning"/>
    <x v="4"/>
    <s v="Recovery Roller"/>
    <n v="1"/>
    <n v="36.31"/>
    <n v="0"/>
    <n v="13.93"/>
    <n v="36.31"/>
    <n v="13.93"/>
    <n v="22.380000000000003"/>
    <n v="0.61635912971633167"/>
    <n v="2026"/>
    <x v="1"/>
    <n v="5"/>
    <s v="May"/>
  </r>
  <r>
    <n v="3511"/>
    <d v="2026-05-30T00:00:00"/>
    <n v="2026"/>
    <s v="Q2"/>
    <n v="5"/>
    <x v="4"/>
    <x v="0"/>
    <x v="0"/>
    <x v="0"/>
    <s v="Returning"/>
    <x v="2"/>
    <s v="Packing Cube Set"/>
    <n v="1"/>
    <n v="47.19"/>
    <n v="0"/>
    <n v="18.54"/>
    <n v="47.19"/>
    <n v="18.54"/>
    <n v="28.65"/>
    <n v="0.60712015257469798"/>
    <n v="2026"/>
    <x v="1"/>
    <n v="5"/>
    <s v="May"/>
  </r>
  <r>
    <n v="4485"/>
    <d v="2026-05-30T00:00:00"/>
    <n v="2026"/>
    <s v="Q2"/>
    <n v="5"/>
    <x v="4"/>
    <x v="3"/>
    <x v="8"/>
    <x v="0"/>
    <s v="New"/>
    <x v="4"/>
    <s v="Weighted Vest"/>
    <n v="1"/>
    <n v="124.14"/>
    <n v="0"/>
    <n v="70.900000000000006"/>
    <n v="124.14"/>
    <n v="70.900000000000006"/>
    <n v="53.239999999999995"/>
    <n v="0.42887062993394548"/>
    <n v="2026"/>
    <x v="1"/>
    <n v="5"/>
    <s v="May"/>
  </r>
  <r>
    <n v="447"/>
    <d v="2026-05-31T00:00:00"/>
    <n v="2026"/>
    <s v="Q2"/>
    <n v="5"/>
    <x v="4"/>
    <x v="3"/>
    <x v="8"/>
    <x v="0"/>
    <s v="Returning"/>
    <x v="2"/>
    <s v="Carry-On Duffel"/>
    <n v="1"/>
    <n v="131.94999999999999"/>
    <n v="0"/>
    <n v="65.17"/>
    <n v="131.94999999999999"/>
    <n v="65.17"/>
    <n v="66.779999999999987"/>
    <n v="0.50610079575596811"/>
    <n v="2026"/>
    <x v="1"/>
    <n v="5"/>
    <s v="May"/>
  </r>
  <r>
    <n v="1208"/>
    <d v="2026-05-31T00:00:00"/>
    <n v="2026"/>
    <s v="Q2"/>
    <n v="5"/>
    <x v="4"/>
    <x v="3"/>
    <x v="8"/>
    <x v="3"/>
    <s v="New"/>
    <x v="0"/>
    <s v="Cycling Pack 12L"/>
    <n v="1"/>
    <n v="102.24"/>
    <n v="0"/>
    <n v="50.75"/>
    <n v="102.24"/>
    <n v="50.75"/>
    <n v="51.489999999999995"/>
    <n v="0.50361893583724571"/>
    <n v="2026"/>
    <x v="1"/>
    <n v="5"/>
    <s v="May"/>
  </r>
  <r>
    <n v="1355"/>
    <d v="2026-05-31T00:00:00"/>
    <n v="2026"/>
    <s v="Q2"/>
    <n v="5"/>
    <x v="4"/>
    <x v="3"/>
    <x v="13"/>
    <x v="3"/>
    <s v="New"/>
    <x v="1"/>
    <s v="Summit Backpack 45L"/>
    <n v="2"/>
    <n v="152.07"/>
    <n v="0"/>
    <n v="76.849999999999994"/>
    <n v="304.14"/>
    <n v="153.69999999999999"/>
    <n v="150.44"/>
    <n v="0.49464062602748737"/>
    <n v="2026"/>
    <x v="1"/>
    <n v="5"/>
    <s v="May"/>
  </r>
  <r>
    <n v="1474"/>
    <d v="2026-05-31T00:00:00"/>
    <n v="2026"/>
    <s v="Q2"/>
    <n v="5"/>
    <x v="4"/>
    <x v="2"/>
    <x v="3"/>
    <x v="0"/>
    <s v="New"/>
    <x v="3"/>
    <s v="Compact Sleeping Bag"/>
    <n v="2"/>
    <n v="123.34"/>
    <n v="0.05"/>
    <n v="58.96"/>
    <n v="234.346"/>
    <n v="117.92"/>
    <n v="116.426"/>
    <n v="0.49681240558831813"/>
    <n v="2026"/>
    <x v="1"/>
    <n v="5"/>
    <s v="May"/>
  </r>
  <r>
    <n v="1625"/>
    <d v="2026-05-31T00:00:00"/>
    <n v="2026"/>
    <s v="Q2"/>
    <n v="5"/>
    <x v="4"/>
    <x v="2"/>
    <x v="2"/>
    <x v="2"/>
    <s v="Returning"/>
    <x v="1"/>
    <s v="Summit Backpack 45L"/>
    <n v="1"/>
    <n v="155.81"/>
    <n v="0"/>
    <n v="80.31"/>
    <n v="155.81"/>
    <n v="80.31"/>
    <n v="75.5"/>
    <n v="0.48456453372697517"/>
    <n v="2026"/>
    <x v="1"/>
    <n v="5"/>
    <s v="May"/>
  </r>
  <r>
    <n v="1877"/>
    <d v="2026-05-31T00:00:00"/>
    <n v="2026"/>
    <s v="Q2"/>
    <n v="5"/>
    <x v="4"/>
    <x v="2"/>
    <x v="16"/>
    <x v="0"/>
    <s v="Returning"/>
    <x v="2"/>
    <s v="Travel Backpack 35L"/>
    <n v="1"/>
    <n v="163.19"/>
    <n v="0.05"/>
    <n v="87.95"/>
    <n v="155.03049999999999"/>
    <n v="87.95"/>
    <n v="67.080499999999986"/>
    <n v="0.4326922766810401"/>
    <n v="2026"/>
    <x v="1"/>
    <n v="5"/>
    <s v="May"/>
  </r>
  <r>
    <n v="1978"/>
    <d v="2026-05-31T00:00:00"/>
    <n v="2026"/>
    <s v="Q2"/>
    <n v="5"/>
    <x v="4"/>
    <x v="1"/>
    <x v="12"/>
    <x v="0"/>
    <s v="Returning"/>
    <x v="1"/>
    <s v="Trail Boots"/>
    <n v="1"/>
    <n v="147.30000000000001"/>
    <n v="0.05"/>
    <n v="81.510000000000005"/>
    <n v="139.935"/>
    <n v="81.510000000000005"/>
    <n v="58.424999999999997"/>
    <n v="0.41751527494908347"/>
    <n v="2026"/>
    <x v="1"/>
    <n v="5"/>
    <s v="May"/>
  </r>
  <r>
    <n v="3616"/>
    <d v="2026-05-31T00:00:00"/>
    <n v="2026"/>
    <s v="Q2"/>
    <n v="5"/>
    <x v="4"/>
    <x v="2"/>
    <x v="2"/>
    <x v="0"/>
    <s v="Returning"/>
    <x v="4"/>
    <s v="Weighted Vest"/>
    <n v="5"/>
    <n v="126.16"/>
    <n v="0"/>
    <n v="68.59"/>
    <n v="630.79999999999995"/>
    <n v="342.95000000000005"/>
    <n v="287.84999999999991"/>
    <n v="0.45632530120481918"/>
    <n v="2026"/>
    <x v="1"/>
    <n v="5"/>
    <s v="May"/>
  </r>
  <r>
    <n v="3992"/>
    <d v="2026-05-31T00:00:00"/>
    <n v="2026"/>
    <s v="Q2"/>
    <n v="5"/>
    <x v="4"/>
    <x v="3"/>
    <x v="8"/>
    <x v="0"/>
    <s v="New"/>
    <x v="2"/>
    <s v="Travel Backpack 35L"/>
    <n v="2"/>
    <n v="163.57"/>
    <n v="0"/>
    <n v="85.72"/>
    <n v="327.14"/>
    <n v="171.44"/>
    <n v="155.69999999999999"/>
    <n v="0.47594302133643085"/>
    <n v="2026"/>
    <x v="1"/>
    <n v="5"/>
    <s v="May"/>
  </r>
  <r>
    <n v="4091"/>
    <d v="2026-05-31T00:00:00"/>
    <n v="2026"/>
    <s v="Q2"/>
    <n v="5"/>
    <x v="4"/>
    <x v="2"/>
    <x v="16"/>
    <x v="0"/>
    <s v="New"/>
    <x v="1"/>
    <s v="Trail Boots"/>
    <n v="1"/>
    <n v="142.06"/>
    <n v="0"/>
    <n v="77.36"/>
    <n v="142.06"/>
    <n v="77.36"/>
    <n v="64.7"/>
    <n v="0.45544136280444886"/>
    <n v="2026"/>
    <x v="1"/>
    <n v="5"/>
    <s v="May"/>
  </r>
  <r>
    <n v="4204"/>
    <d v="2026-05-31T00:00:00"/>
    <n v="2026"/>
    <s v="Q2"/>
    <n v="5"/>
    <x v="4"/>
    <x v="1"/>
    <x v="11"/>
    <x v="0"/>
    <s v="New"/>
    <x v="0"/>
    <s v="Commuter Helmet"/>
    <n v="1"/>
    <n v="81.37"/>
    <n v="0"/>
    <n v="42.01"/>
    <n v="81.37"/>
    <n v="42.01"/>
    <n v="39.360000000000007"/>
    <n v="0.48371635737986979"/>
    <n v="2026"/>
    <x v="1"/>
    <n v="5"/>
    <s v="May"/>
  </r>
  <r>
    <n v="4234"/>
    <d v="2026-05-31T00:00:00"/>
    <n v="2026"/>
    <s v="Q2"/>
    <n v="5"/>
    <x v="4"/>
    <x v="3"/>
    <x v="8"/>
    <x v="2"/>
    <s v="New"/>
    <x v="3"/>
    <s v="Compact Sleeping Bag"/>
    <n v="1"/>
    <n v="120.75"/>
    <n v="0"/>
    <n v="61.21"/>
    <n v="120.75"/>
    <n v="61.21"/>
    <n v="59.54"/>
    <n v="0.49308488612836437"/>
    <n v="2026"/>
    <x v="1"/>
    <n v="5"/>
    <s v="May"/>
  </r>
  <r>
    <n v="4696"/>
    <d v="2026-05-31T00:00:00"/>
    <n v="2026"/>
    <s v="Q2"/>
    <n v="5"/>
    <x v="4"/>
    <x v="1"/>
    <x v="14"/>
    <x v="0"/>
    <s v="New"/>
    <x v="0"/>
    <s v="Commuter Helmet"/>
    <n v="4"/>
    <n v="81.790000000000006"/>
    <n v="0"/>
    <n v="42.96"/>
    <n v="327.16000000000003"/>
    <n v="171.84"/>
    <n v="155.32000000000002"/>
    <n v="0.47475241472062601"/>
    <n v="2026"/>
    <x v="1"/>
    <n v="5"/>
    <s v="May"/>
  </r>
  <r>
    <n v="4755"/>
    <d v="2026-05-31T00:00:00"/>
    <n v="2026"/>
    <s v="Q2"/>
    <n v="5"/>
    <x v="4"/>
    <x v="0"/>
    <x v="15"/>
    <x v="0"/>
    <s v="New"/>
    <x v="3"/>
    <s v="Portable Camp Stove"/>
    <n v="1"/>
    <n v="81.2"/>
    <n v="0.1"/>
    <n v="40.270000000000003"/>
    <n v="73.08"/>
    <n v="40.270000000000003"/>
    <n v="32.809999999999995"/>
    <n v="0.44896004378762994"/>
    <n v="2026"/>
    <x v="1"/>
    <n v="5"/>
    <s v="May"/>
  </r>
  <r>
    <n v="5090"/>
    <d v="2026-05-31T00:00:00"/>
    <n v="2026"/>
    <s v="Q2"/>
    <n v="5"/>
    <x v="4"/>
    <x v="1"/>
    <x v="1"/>
    <x v="3"/>
    <s v="New"/>
    <x v="2"/>
    <s v="Packing Cube Set"/>
    <n v="2"/>
    <n v="46.52"/>
    <n v="0.05"/>
    <n v="18.739999999999998"/>
    <n v="88.388000000000005"/>
    <n v="37.479999999999997"/>
    <n v="50.908000000000008"/>
    <n v="0.57596053762954258"/>
    <n v="2026"/>
    <x v="1"/>
    <n v="5"/>
    <s v="May"/>
  </r>
  <r>
    <n v="27"/>
    <d v="2026-06-01T00:00:00"/>
    <n v="2026"/>
    <s v="Q2"/>
    <n v="6"/>
    <x v="5"/>
    <x v="3"/>
    <x v="13"/>
    <x v="0"/>
    <s v="Returning"/>
    <x v="3"/>
    <s v="Trail Tent 2P"/>
    <n v="1"/>
    <n v="195.22"/>
    <n v="0"/>
    <n v="105.91"/>
    <n v="195.22"/>
    <n v="105.91"/>
    <n v="89.31"/>
    <n v="0.45748386435816002"/>
    <n v="2026"/>
    <x v="1"/>
    <n v="6"/>
    <s v="Jun"/>
  </r>
  <r>
    <n v="463"/>
    <d v="2026-06-01T00:00:00"/>
    <n v="2026"/>
    <s v="Q2"/>
    <n v="6"/>
    <x v="5"/>
    <x v="3"/>
    <x v="4"/>
    <x v="0"/>
    <s v="New"/>
    <x v="0"/>
    <s v="Compact Repair Kit"/>
    <n v="1"/>
    <n v="40.71"/>
    <n v="0.05"/>
    <n v="16.559999999999999"/>
    <n v="38.674500000000002"/>
    <n v="16.559999999999999"/>
    <n v="22.114500000000003"/>
    <n v="0.57181088314005357"/>
    <n v="2026"/>
    <x v="1"/>
    <n v="6"/>
    <s v="Jun"/>
  </r>
  <r>
    <n v="653"/>
    <d v="2026-06-01T00:00:00"/>
    <n v="2026"/>
    <s v="Q2"/>
    <n v="6"/>
    <x v="5"/>
    <x v="1"/>
    <x v="11"/>
    <x v="0"/>
    <s v="Returning"/>
    <x v="4"/>
    <s v="Resistance Band Set"/>
    <n v="1"/>
    <n v="41.26"/>
    <n v="0.05"/>
    <n v="14.32"/>
    <n v="39.196999999999996"/>
    <n v="14.32"/>
    <n v="24.876999999999995"/>
    <n v="0.63466591831007468"/>
    <n v="2026"/>
    <x v="1"/>
    <n v="6"/>
    <s v="Jun"/>
  </r>
  <r>
    <n v="1485"/>
    <d v="2026-06-01T00:00:00"/>
    <n v="2026"/>
    <s v="Q2"/>
    <n v="6"/>
    <x v="5"/>
    <x v="1"/>
    <x v="11"/>
    <x v="2"/>
    <s v="New"/>
    <x v="4"/>
    <s v="Resistance Band Set"/>
    <n v="2"/>
    <n v="40.840000000000003"/>
    <n v="0"/>
    <n v="14.48"/>
    <n v="81.680000000000007"/>
    <n v="28.96"/>
    <n v="52.720000000000006"/>
    <n v="0.64544564152791384"/>
    <n v="2026"/>
    <x v="1"/>
    <n v="6"/>
    <s v="Jun"/>
  </r>
  <r>
    <n v="1925"/>
    <d v="2026-06-01T00:00:00"/>
    <n v="2026"/>
    <s v="Q2"/>
    <n v="6"/>
    <x v="5"/>
    <x v="3"/>
    <x v="4"/>
    <x v="0"/>
    <s v="Returning"/>
    <x v="1"/>
    <s v="Trail Boots"/>
    <n v="1"/>
    <n v="143.32"/>
    <n v="0"/>
    <n v="80.36"/>
    <n v="143.32"/>
    <n v="80.36"/>
    <n v="62.959999999999994"/>
    <n v="0.43929667876081496"/>
    <n v="2026"/>
    <x v="1"/>
    <n v="6"/>
    <s v="Jun"/>
  </r>
  <r>
    <n v="1952"/>
    <d v="2026-06-01T00:00:00"/>
    <n v="2026"/>
    <s v="Q2"/>
    <n v="6"/>
    <x v="5"/>
    <x v="0"/>
    <x v="15"/>
    <x v="0"/>
    <s v="New"/>
    <x v="1"/>
    <s v="Summit Backpack 45L"/>
    <n v="2"/>
    <n v="156.31"/>
    <n v="0"/>
    <n v="79.87"/>
    <n v="312.62"/>
    <n v="159.74"/>
    <n v="152.88"/>
    <n v="0.4890282131661442"/>
    <n v="2026"/>
    <x v="1"/>
    <n v="6"/>
    <s v="Jun"/>
  </r>
  <r>
    <n v="2010"/>
    <d v="2026-06-01T00:00:00"/>
    <n v="2026"/>
    <s v="Q2"/>
    <n v="6"/>
    <x v="5"/>
    <x v="3"/>
    <x v="8"/>
    <x v="0"/>
    <s v="New"/>
    <x v="0"/>
    <s v="Cycling Pack 12L"/>
    <n v="3"/>
    <n v="100.69"/>
    <n v="0.1"/>
    <n v="51.31"/>
    <n v="271.863"/>
    <n v="153.93"/>
    <n v="117.93299999999999"/>
    <n v="0.43379569856876438"/>
    <n v="2026"/>
    <x v="1"/>
    <n v="6"/>
    <s v="Jun"/>
  </r>
  <r>
    <n v="2114"/>
    <d v="2026-06-01T00:00:00"/>
    <n v="2026"/>
    <s v="Q2"/>
    <n v="6"/>
    <x v="5"/>
    <x v="3"/>
    <x v="13"/>
    <x v="2"/>
    <s v="Business"/>
    <x v="2"/>
    <s v="Packing Cube Set"/>
    <n v="2"/>
    <n v="45.54"/>
    <n v="0.1"/>
    <n v="18.309999999999999"/>
    <n v="81.971999999999994"/>
    <n v="36.619999999999997"/>
    <n v="45.351999999999997"/>
    <n v="0.5532620894939736"/>
    <n v="2026"/>
    <x v="1"/>
    <n v="6"/>
    <s v="Jun"/>
  </r>
  <r>
    <n v="3104"/>
    <d v="2026-06-01T00:00:00"/>
    <n v="2026"/>
    <s v="Q2"/>
    <n v="6"/>
    <x v="5"/>
    <x v="2"/>
    <x v="3"/>
    <x v="1"/>
    <s v="Business"/>
    <x v="1"/>
    <s v="Summit Backpack 45L"/>
    <n v="5"/>
    <n v="153.97"/>
    <n v="0.15"/>
    <n v="79.81"/>
    <n v="654.37249999999995"/>
    <n v="399.05"/>
    <n v="255.32249999999993"/>
    <n v="0.39017914108554369"/>
    <n v="2026"/>
    <x v="1"/>
    <n v="6"/>
    <s v="Jun"/>
  </r>
  <r>
    <n v="3230"/>
    <d v="2026-06-01T00:00:00"/>
    <n v="2026"/>
    <s v="Q2"/>
    <n v="6"/>
    <x v="5"/>
    <x v="2"/>
    <x v="16"/>
    <x v="2"/>
    <s v="Returning"/>
    <x v="4"/>
    <s v="Weighted Vest"/>
    <n v="1"/>
    <n v="124.17"/>
    <n v="0"/>
    <n v="71.040000000000006"/>
    <n v="124.17"/>
    <n v="71.040000000000006"/>
    <n v="53.129999999999995"/>
    <n v="0.4278811307079004"/>
    <n v="2026"/>
    <x v="1"/>
    <n v="6"/>
    <s v="Jun"/>
  </r>
  <r>
    <n v="3415"/>
    <d v="2026-06-01T00:00:00"/>
    <n v="2026"/>
    <s v="Q2"/>
    <n v="6"/>
    <x v="5"/>
    <x v="2"/>
    <x v="5"/>
    <x v="2"/>
    <s v="Returning"/>
    <x v="1"/>
    <s v="Summit Backpack 45L"/>
    <n v="1"/>
    <n v="152.94999999999999"/>
    <n v="0.05"/>
    <n v="76.97"/>
    <n v="145.30249999999998"/>
    <n v="76.97"/>
    <n v="68.332499999999982"/>
    <n v="0.47027752447480248"/>
    <n v="2026"/>
    <x v="1"/>
    <n v="6"/>
    <s v="Jun"/>
  </r>
  <r>
    <n v="4130"/>
    <d v="2026-06-01T00:00:00"/>
    <n v="2026"/>
    <s v="Q2"/>
    <n v="6"/>
    <x v="5"/>
    <x v="3"/>
    <x v="13"/>
    <x v="0"/>
    <s v="New"/>
    <x v="0"/>
    <s v="Commuter Helmet"/>
    <n v="3"/>
    <n v="80.099999999999994"/>
    <n v="0"/>
    <n v="43.51"/>
    <n v="240.29999999999998"/>
    <n v="130.53"/>
    <n v="109.76999999999998"/>
    <n v="0.45680399500624214"/>
    <n v="2026"/>
    <x v="1"/>
    <n v="6"/>
    <s v="Jun"/>
  </r>
  <r>
    <n v="4314"/>
    <d v="2026-06-01T00:00:00"/>
    <n v="2026"/>
    <s v="Q2"/>
    <n v="6"/>
    <x v="5"/>
    <x v="3"/>
    <x v="4"/>
    <x v="2"/>
    <s v="New"/>
    <x v="4"/>
    <s v="Recovery Roller"/>
    <n v="2"/>
    <n v="36.61"/>
    <n v="0"/>
    <n v="14.15"/>
    <n v="73.22"/>
    <n v="28.3"/>
    <n v="44.92"/>
    <n v="0.61349358098880091"/>
    <n v="2026"/>
    <x v="1"/>
    <n v="6"/>
    <s v="Jun"/>
  </r>
  <r>
    <n v="998"/>
    <d v="2026-06-02T00:00:00"/>
    <n v="2026"/>
    <s v="Q2"/>
    <n v="6"/>
    <x v="5"/>
    <x v="1"/>
    <x v="11"/>
    <x v="0"/>
    <s v="Returning"/>
    <x v="2"/>
    <s v="Carry-On Duffel"/>
    <n v="2"/>
    <n v="131.81"/>
    <n v="0.05"/>
    <n v="66.09"/>
    <n v="250.43899999999999"/>
    <n v="132.18"/>
    <n v="118.25899999999999"/>
    <n v="0.47220680485068217"/>
    <n v="2026"/>
    <x v="1"/>
    <n v="6"/>
    <s v="Jun"/>
  </r>
  <r>
    <n v="1172"/>
    <d v="2026-06-02T00:00:00"/>
    <n v="2026"/>
    <s v="Q2"/>
    <n v="6"/>
    <x v="5"/>
    <x v="0"/>
    <x v="15"/>
    <x v="0"/>
    <s v="Returning"/>
    <x v="1"/>
    <s v="Summit Backpack 45L"/>
    <n v="1"/>
    <n v="153.43"/>
    <n v="0.05"/>
    <n v="78.16"/>
    <n v="145.7585"/>
    <n v="78.16"/>
    <n v="67.598500000000001"/>
    <n v="0.46377055197467043"/>
    <n v="2026"/>
    <x v="1"/>
    <n v="6"/>
    <s v="Jun"/>
  </r>
  <r>
    <n v="1261"/>
    <d v="2026-06-02T00:00:00"/>
    <n v="2026"/>
    <s v="Q2"/>
    <n v="6"/>
    <x v="5"/>
    <x v="1"/>
    <x v="14"/>
    <x v="0"/>
    <s v="New"/>
    <x v="0"/>
    <s v="Commuter Helmet"/>
    <n v="2"/>
    <n v="80.06"/>
    <n v="0"/>
    <n v="42.87"/>
    <n v="160.12"/>
    <n v="85.74"/>
    <n v="74.38000000000001"/>
    <n v="0.4645266050462154"/>
    <n v="2026"/>
    <x v="1"/>
    <n v="6"/>
    <s v="Jun"/>
  </r>
  <r>
    <n v="1762"/>
    <d v="2026-06-02T00:00:00"/>
    <n v="2026"/>
    <s v="Q2"/>
    <n v="6"/>
    <x v="5"/>
    <x v="3"/>
    <x v="13"/>
    <x v="2"/>
    <s v="Business"/>
    <x v="4"/>
    <s v="Resistance Band Set"/>
    <n v="1"/>
    <n v="40.549999999999997"/>
    <n v="0"/>
    <n v="15.16"/>
    <n v="40.549999999999997"/>
    <n v="15.16"/>
    <n v="25.389999999999997"/>
    <n v="0.62614056720098643"/>
    <n v="2026"/>
    <x v="1"/>
    <n v="6"/>
    <s v="Jun"/>
  </r>
  <r>
    <n v="1851"/>
    <d v="2026-06-02T00:00:00"/>
    <n v="2026"/>
    <s v="Q2"/>
    <n v="6"/>
    <x v="5"/>
    <x v="1"/>
    <x v="6"/>
    <x v="0"/>
    <s v="New"/>
    <x v="2"/>
    <s v="Packing Cube Set"/>
    <n v="3"/>
    <n v="45.43"/>
    <n v="0.15"/>
    <n v="17.850000000000001"/>
    <n v="115.84649999999999"/>
    <n v="53.550000000000004"/>
    <n v="62.296499999999988"/>
    <n v="0.53775038520801222"/>
    <n v="2026"/>
    <x v="1"/>
    <n v="6"/>
    <s v="Jun"/>
  </r>
  <r>
    <n v="3205"/>
    <d v="2026-06-02T00:00:00"/>
    <n v="2026"/>
    <s v="Q2"/>
    <n v="6"/>
    <x v="5"/>
    <x v="3"/>
    <x v="4"/>
    <x v="1"/>
    <s v="Business"/>
    <x v="1"/>
    <s v="Trail Boots"/>
    <n v="6"/>
    <n v="146.85"/>
    <n v="0.15"/>
    <n v="80.45"/>
    <n v="748.93499999999995"/>
    <n v="482.70000000000005"/>
    <n v="266.2349999999999"/>
    <n v="0.35548478839952724"/>
    <n v="2026"/>
    <x v="1"/>
    <n v="6"/>
    <s v="Jun"/>
  </r>
  <r>
    <n v="1396"/>
    <d v="2026-06-03T00:00:00"/>
    <n v="2026"/>
    <s v="Q2"/>
    <n v="6"/>
    <x v="5"/>
    <x v="2"/>
    <x v="3"/>
    <x v="0"/>
    <s v="Business"/>
    <x v="3"/>
    <s v="Trail Tent 2P"/>
    <n v="1"/>
    <n v="192.33"/>
    <n v="0.1"/>
    <n v="105.15"/>
    <n v="173.09700000000001"/>
    <n v="105.15"/>
    <n v="67.947000000000003"/>
    <n v="0.39253713235931298"/>
    <n v="2026"/>
    <x v="1"/>
    <n v="6"/>
    <s v="Jun"/>
  </r>
  <r>
    <n v="1441"/>
    <d v="2026-06-03T00:00:00"/>
    <n v="2026"/>
    <s v="Q2"/>
    <n v="6"/>
    <x v="5"/>
    <x v="2"/>
    <x v="10"/>
    <x v="3"/>
    <s v="New"/>
    <x v="2"/>
    <s v="Carry-On Duffel"/>
    <n v="3"/>
    <n v="135.4"/>
    <n v="0"/>
    <n v="65.16"/>
    <n v="406.20000000000005"/>
    <n v="195.48"/>
    <n v="210.72000000000006"/>
    <n v="0.51875923190546536"/>
    <n v="2026"/>
    <x v="1"/>
    <n v="6"/>
    <s v="Jun"/>
  </r>
  <r>
    <n v="1511"/>
    <d v="2026-06-03T00:00:00"/>
    <n v="2026"/>
    <s v="Q2"/>
    <n v="6"/>
    <x v="5"/>
    <x v="2"/>
    <x v="5"/>
    <x v="0"/>
    <s v="New"/>
    <x v="4"/>
    <s v="Recovery Roller"/>
    <n v="2"/>
    <n v="36.08"/>
    <n v="0.05"/>
    <n v="13.73"/>
    <n v="68.551999999999992"/>
    <n v="27.46"/>
    <n v="41.091999999999992"/>
    <n v="0.59942817131520587"/>
    <n v="2026"/>
    <x v="1"/>
    <n v="6"/>
    <s v="Jun"/>
  </r>
  <r>
    <n v="1701"/>
    <d v="2026-06-03T00:00:00"/>
    <n v="2026"/>
    <s v="Q2"/>
    <n v="6"/>
    <x v="5"/>
    <x v="0"/>
    <x v="9"/>
    <x v="0"/>
    <s v="New"/>
    <x v="2"/>
    <s v="Packing Cube Set"/>
    <n v="1"/>
    <n v="46.16"/>
    <n v="0"/>
    <n v="18.36"/>
    <n v="46.16"/>
    <n v="18.36"/>
    <n v="27.799999999999997"/>
    <n v="0.60225303292894283"/>
    <n v="2026"/>
    <x v="1"/>
    <n v="6"/>
    <s v="Jun"/>
  </r>
  <r>
    <n v="1984"/>
    <d v="2026-06-03T00:00:00"/>
    <n v="2026"/>
    <s v="Q2"/>
    <n v="6"/>
    <x v="5"/>
    <x v="1"/>
    <x v="1"/>
    <x v="0"/>
    <s v="Returning"/>
    <x v="0"/>
    <s v="Trail Bike Light"/>
    <n v="2"/>
    <n v="50.77"/>
    <n v="0"/>
    <n v="22.93"/>
    <n v="101.54"/>
    <n v="45.86"/>
    <n v="55.680000000000007"/>
    <n v="0.54835532794957653"/>
    <n v="2026"/>
    <x v="1"/>
    <n v="6"/>
    <s v="Jun"/>
  </r>
  <r>
    <n v="2572"/>
    <d v="2026-06-03T00:00:00"/>
    <n v="2026"/>
    <s v="Q2"/>
    <n v="6"/>
    <x v="5"/>
    <x v="3"/>
    <x v="8"/>
    <x v="3"/>
    <s v="Business"/>
    <x v="1"/>
    <s v="Trekking Poles"/>
    <n v="2"/>
    <n v="70.97"/>
    <n v="0.05"/>
    <n v="32.54"/>
    <n v="134.84299999999999"/>
    <n v="65.08"/>
    <n v="69.762999999999991"/>
    <n v="0.51736463887632278"/>
    <n v="2026"/>
    <x v="1"/>
    <n v="6"/>
    <s v="Jun"/>
  </r>
  <r>
    <n v="2833"/>
    <d v="2026-06-03T00:00:00"/>
    <n v="2026"/>
    <s v="Q2"/>
    <n v="6"/>
    <x v="5"/>
    <x v="3"/>
    <x v="13"/>
    <x v="0"/>
    <s v="Returning"/>
    <x v="1"/>
    <s v="Trail Boots"/>
    <n v="3"/>
    <n v="141.6"/>
    <n v="0"/>
    <n v="78.02"/>
    <n v="424.79999999999995"/>
    <n v="234.06"/>
    <n v="190.73999999999995"/>
    <n v="0.44901129943502821"/>
    <n v="2026"/>
    <x v="1"/>
    <n v="6"/>
    <s v="Jun"/>
  </r>
  <r>
    <n v="3522"/>
    <d v="2026-06-03T00:00:00"/>
    <n v="2026"/>
    <s v="Q2"/>
    <n v="6"/>
    <x v="5"/>
    <x v="3"/>
    <x v="13"/>
    <x v="0"/>
    <s v="New"/>
    <x v="0"/>
    <s v="Compact Repair Kit"/>
    <n v="1"/>
    <n v="40.57"/>
    <n v="0"/>
    <n v="16.329999999999998"/>
    <n v="40.57"/>
    <n v="16.329999999999998"/>
    <n v="24.240000000000002"/>
    <n v="0.59748582696573826"/>
    <n v="2026"/>
    <x v="1"/>
    <n v="6"/>
    <s v="Jun"/>
  </r>
  <r>
    <n v="146"/>
    <d v="2026-06-04T00:00:00"/>
    <n v="2026"/>
    <s v="Q2"/>
    <n v="6"/>
    <x v="5"/>
    <x v="1"/>
    <x v="14"/>
    <x v="3"/>
    <s v="Returning"/>
    <x v="0"/>
    <s v="Commuter Helmet"/>
    <n v="2"/>
    <n v="81.81"/>
    <n v="0"/>
    <n v="42.54"/>
    <n v="163.62"/>
    <n v="85.08"/>
    <n v="78.540000000000006"/>
    <n v="0.48001466813348004"/>
    <n v="2026"/>
    <x v="1"/>
    <n v="6"/>
    <s v="Jun"/>
  </r>
  <r>
    <n v="161"/>
    <d v="2026-06-04T00:00:00"/>
    <n v="2026"/>
    <s v="Q2"/>
    <n v="6"/>
    <x v="5"/>
    <x v="0"/>
    <x v="0"/>
    <x v="3"/>
    <s v="Returning"/>
    <x v="0"/>
    <s v="Trail Bike Light"/>
    <n v="2"/>
    <n v="50.09"/>
    <n v="0"/>
    <n v="22.91"/>
    <n v="100.18"/>
    <n v="45.82"/>
    <n v="54.360000000000007"/>
    <n v="0.54262327809942112"/>
    <n v="2026"/>
    <x v="1"/>
    <n v="6"/>
    <s v="Jun"/>
  </r>
  <r>
    <n v="819"/>
    <d v="2026-06-04T00:00:00"/>
    <n v="2026"/>
    <s v="Q2"/>
    <n v="6"/>
    <x v="5"/>
    <x v="3"/>
    <x v="8"/>
    <x v="0"/>
    <s v="Returning"/>
    <x v="1"/>
    <s v="Trekking Poles"/>
    <n v="1"/>
    <n v="72.38"/>
    <n v="0"/>
    <n v="32.68"/>
    <n v="72.38"/>
    <n v="32.68"/>
    <n v="39.699999999999996"/>
    <n v="0.54849405913235694"/>
    <n v="2026"/>
    <x v="1"/>
    <n v="6"/>
    <s v="Jun"/>
  </r>
  <r>
    <n v="2104"/>
    <d v="2026-06-04T00:00:00"/>
    <n v="2026"/>
    <s v="Q2"/>
    <n v="6"/>
    <x v="5"/>
    <x v="1"/>
    <x v="1"/>
    <x v="0"/>
    <s v="New"/>
    <x v="1"/>
    <s v="Hiking Daypack 20L"/>
    <n v="1"/>
    <n v="92.31"/>
    <n v="0"/>
    <n v="45.58"/>
    <n v="92.31"/>
    <n v="45.58"/>
    <n v="46.730000000000004"/>
    <n v="0.50622901094139316"/>
    <n v="2026"/>
    <x v="1"/>
    <n v="6"/>
    <s v="Jun"/>
  </r>
  <r>
    <n v="2678"/>
    <d v="2026-06-04T00:00:00"/>
    <n v="2026"/>
    <s v="Q2"/>
    <n v="6"/>
    <x v="5"/>
    <x v="3"/>
    <x v="8"/>
    <x v="1"/>
    <s v="Returning"/>
    <x v="2"/>
    <s v="Packing Cube Set"/>
    <n v="12"/>
    <n v="47.6"/>
    <n v="0.15"/>
    <n v="18.670000000000002"/>
    <n v="485.52000000000004"/>
    <n v="224.04000000000002"/>
    <n v="261.48"/>
    <n v="0.53855659911023235"/>
    <n v="2026"/>
    <x v="1"/>
    <n v="6"/>
    <s v="Jun"/>
  </r>
  <r>
    <n v="3015"/>
    <d v="2026-06-04T00:00:00"/>
    <n v="2026"/>
    <s v="Q2"/>
    <n v="6"/>
    <x v="5"/>
    <x v="1"/>
    <x v="14"/>
    <x v="0"/>
    <s v="Returning"/>
    <x v="2"/>
    <s v="Packing Cube Set"/>
    <n v="1"/>
    <n v="45.5"/>
    <n v="0.05"/>
    <n v="18.89"/>
    <n v="43.225000000000001"/>
    <n v="18.89"/>
    <n v="24.335000000000001"/>
    <n v="0.56298438403701567"/>
    <n v="2026"/>
    <x v="1"/>
    <n v="6"/>
    <s v="Jun"/>
  </r>
  <r>
    <n v="3243"/>
    <d v="2026-06-04T00:00:00"/>
    <n v="2026"/>
    <s v="Q2"/>
    <n v="6"/>
    <x v="5"/>
    <x v="2"/>
    <x v="5"/>
    <x v="0"/>
    <s v="Returning"/>
    <x v="4"/>
    <s v="Recovery Roller"/>
    <n v="1"/>
    <n v="35.99"/>
    <n v="0"/>
    <n v="14.05"/>
    <n v="35.99"/>
    <n v="14.05"/>
    <n v="21.94"/>
    <n v="0.60961378160600166"/>
    <n v="2026"/>
    <x v="1"/>
    <n v="6"/>
    <s v="Jun"/>
  </r>
  <r>
    <n v="3283"/>
    <d v="2026-06-04T00:00:00"/>
    <n v="2026"/>
    <s v="Q2"/>
    <n v="6"/>
    <x v="5"/>
    <x v="1"/>
    <x v="12"/>
    <x v="3"/>
    <s v="Returning"/>
    <x v="4"/>
    <s v="Weighted Vest"/>
    <n v="1"/>
    <n v="122.55"/>
    <n v="0"/>
    <n v="68.97"/>
    <n v="122.55"/>
    <n v="68.97"/>
    <n v="53.58"/>
    <n v="0.43720930232558142"/>
    <n v="2026"/>
    <x v="1"/>
    <n v="6"/>
    <s v="Jun"/>
  </r>
  <r>
    <n v="3966"/>
    <d v="2026-06-04T00:00:00"/>
    <n v="2026"/>
    <s v="Q2"/>
    <n v="6"/>
    <x v="5"/>
    <x v="3"/>
    <x v="8"/>
    <x v="0"/>
    <s v="New"/>
    <x v="4"/>
    <s v="Weighted Vest"/>
    <n v="3"/>
    <n v="126.22"/>
    <n v="0"/>
    <n v="69.599999999999994"/>
    <n v="378.65999999999997"/>
    <n v="208.79999999999998"/>
    <n v="169.85999999999999"/>
    <n v="0.4485818412295991"/>
    <n v="2026"/>
    <x v="1"/>
    <n v="6"/>
    <s v="Jun"/>
  </r>
  <r>
    <n v="1349"/>
    <d v="2026-06-05T00:00:00"/>
    <n v="2026"/>
    <s v="Q2"/>
    <n v="6"/>
    <x v="5"/>
    <x v="0"/>
    <x v="15"/>
    <x v="2"/>
    <s v="Returning"/>
    <x v="1"/>
    <s v="Hiking Daypack 20L"/>
    <n v="6"/>
    <n v="91.98"/>
    <n v="0.05"/>
    <n v="46.46"/>
    <n v="524.28599999999994"/>
    <n v="278.76"/>
    <n v="245.52599999999995"/>
    <n v="0.46830546686350577"/>
    <n v="2026"/>
    <x v="1"/>
    <n v="6"/>
    <s v="Jun"/>
  </r>
  <r>
    <n v="2333"/>
    <d v="2026-06-05T00:00:00"/>
    <n v="2026"/>
    <s v="Q2"/>
    <n v="6"/>
    <x v="5"/>
    <x v="2"/>
    <x v="5"/>
    <x v="0"/>
    <s v="Business"/>
    <x v="3"/>
    <s v="Compact Sleeping Bag"/>
    <n v="1"/>
    <n v="125.32"/>
    <n v="0"/>
    <n v="59.03"/>
    <n v="125.32"/>
    <n v="59.03"/>
    <n v="66.289999999999992"/>
    <n v="0.52896584743057773"/>
    <n v="2026"/>
    <x v="1"/>
    <n v="6"/>
    <s v="Jun"/>
  </r>
  <r>
    <n v="2628"/>
    <d v="2026-06-05T00:00:00"/>
    <n v="2026"/>
    <s v="Q2"/>
    <n v="6"/>
    <x v="5"/>
    <x v="3"/>
    <x v="8"/>
    <x v="3"/>
    <s v="Returning"/>
    <x v="2"/>
    <s v="Travel Backpack 35L"/>
    <n v="2"/>
    <n v="167.26"/>
    <n v="0"/>
    <n v="89.65"/>
    <n v="334.52"/>
    <n v="179.3"/>
    <n v="155.21999999999997"/>
    <n v="0.46400813105344968"/>
    <n v="2026"/>
    <x v="1"/>
    <n v="6"/>
    <s v="Jun"/>
  </r>
  <r>
    <n v="2718"/>
    <d v="2026-06-05T00:00:00"/>
    <n v="2026"/>
    <s v="Q2"/>
    <n v="6"/>
    <x v="5"/>
    <x v="0"/>
    <x v="0"/>
    <x v="3"/>
    <s v="Returning"/>
    <x v="0"/>
    <s v="Commuter Helmet"/>
    <n v="1"/>
    <n v="80.19"/>
    <n v="0"/>
    <n v="42.18"/>
    <n v="80.19"/>
    <n v="42.18"/>
    <n v="38.01"/>
    <n v="0.47399925177702956"/>
    <n v="2026"/>
    <x v="1"/>
    <n v="6"/>
    <s v="Jun"/>
  </r>
  <r>
    <n v="3185"/>
    <d v="2026-06-05T00:00:00"/>
    <n v="2026"/>
    <s v="Q2"/>
    <n v="6"/>
    <x v="5"/>
    <x v="0"/>
    <x v="15"/>
    <x v="0"/>
    <s v="New"/>
    <x v="0"/>
    <s v="Trail Bike Light"/>
    <n v="1"/>
    <n v="49.86"/>
    <n v="0"/>
    <n v="22.72"/>
    <n v="49.86"/>
    <n v="22.72"/>
    <n v="27.14"/>
    <n v="0.5443241075010028"/>
    <n v="2026"/>
    <x v="1"/>
    <n v="6"/>
    <s v="Jun"/>
  </r>
  <r>
    <n v="4495"/>
    <d v="2026-06-05T00:00:00"/>
    <n v="2026"/>
    <s v="Q2"/>
    <n v="6"/>
    <x v="5"/>
    <x v="2"/>
    <x v="10"/>
    <x v="2"/>
    <s v="New"/>
    <x v="3"/>
    <s v="Trail Tent 2P"/>
    <n v="2"/>
    <n v="195.51"/>
    <n v="0"/>
    <n v="102.97"/>
    <n v="391.02"/>
    <n v="205.94"/>
    <n v="185.07999999999998"/>
    <n v="0.47332617257429288"/>
    <n v="2026"/>
    <x v="1"/>
    <n v="6"/>
    <s v="Jun"/>
  </r>
  <r>
    <n v="815"/>
    <d v="2026-06-06T00:00:00"/>
    <n v="2026"/>
    <s v="Q2"/>
    <n v="6"/>
    <x v="5"/>
    <x v="0"/>
    <x v="0"/>
    <x v="2"/>
    <s v="New"/>
    <x v="4"/>
    <s v="Resistance Band Set"/>
    <n v="1"/>
    <n v="39.61"/>
    <n v="0"/>
    <n v="14.75"/>
    <n v="39.61"/>
    <n v="14.75"/>
    <n v="24.86"/>
    <n v="0.62761928805857103"/>
    <n v="2026"/>
    <x v="1"/>
    <n v="6"/>
    <s v="Jun"/>
  </r>
  <r>
    <n v="1140"/>
    <d v="2026-06-06T00:00:00"/>
    <n v="2026"/>
    <s v="Q2"/>
    <n v="6"/>
    <x v="5"/>
    <x v="1"/>
    <x v="1"/>
    <x v="2"/>
    <s v="Returning"/>
    <x v="1"/>
    <s v="Trekking Poles"/>
    <n v="1"/>
    <n v="70.86"/>
    <n v="0"/>
    <n v="31.47"/>
    <n v="70.86"/>
    <n v="31.47"/>
    <n v="39.39"/>
    <n v="0.55588484335309063"/>
    <n v="2026"/>
    <x v="1"/>
    <n v="6"/>
    <s v="Jun"/>
  </r>
  <r>
    <n v="1544"/>
    <d v="2026-06-06T00:00:00"/>
    <n v="2026"/>
    <s v="Q2"/>
    <n v="6"/>
    <x v="5"/>
    <x v="3"/>
    <x v="7"/>
    <x v="1"/>
    <s v="Returning"/>
    <x v="4"/>
    <s v="Resistance Band Set"/>
    <n v="8"/>
    <n v="40.46"/>
    <n v="0.2"/>
    <n v="14.7"/>
    <n v="258.94400000000002"/>
    <n v="117.6"/>
    <n v="141.34400000000002"/>
    <n v="0.54584775086505199"/>
    <n v="2026"/>
    <x v="1"/>
    <n v="6"/>
    <s v="Jun"/>
  </r>
  <r>
    <n v="2420"/>
    <d v="2026-06-06T00:00:00"/>
    <n v="2026"/>
    <s v="Q2"/>
    <n v="6"/>
    <x v="5"/>
    <x v="2"/>
    <x v="5"/>
    <x v="0"/>
    <s v="New"/>
    <x v="2"/>
    <s v="Carry-On Duffel"/>
    <n v="1"/>
    <n v="131.79"/>
    <n v="0"/>
    <n v="68.22"/>
    <n v="131.79"/>
    <n v="68.22"/>
    <n v="63.569999999999993"/>
    <n v="0.48235829729114499"/>
    <n v="2026"/>
    <x v="1"/>
    <n v="6"/>
    <s v="Jun"/>
  </r>
  <r>
    <n v="2805"/>
    <d v="2026-06-06T00:00:00"/>
    <n v="2026"/>
    <s v="Q2"/>
    <n v="6"/>
    <x v="5"/>
    <x v="2"/>
    <x v="10"/>
    <x v="1"/>
    <s v="Returning"/>
    <x v="3"/>
    <s v="Alpine Tent 4P"/>
    <n v="12"/>
    <n v="338.45"/>
    <n v="0.1"/>
    <n v="196.78"/>
    <n v="3655.2599999999998"/>
    <n v="2361.36"/>
    <n v="1293.8999999999996"/>
    <n v="0.35398302719915947"/>
    <n v="2026"/>
    <x v="1"/>
    <n v="6"/>
    <s v="Jun"/>
  </r>
  <r>
    <n v="3160"/>
    <d v="2026-06-06T00:00:00"/>
    <n v="2026"/>
    <s v="Q2"/>
    <n v="6"/>
    <x v="5"/>
    <x v="2"/>
    <x v="3"/>
    <x v="2"/>
    <s v="Returning"/>
    <x v="4"/>
    <s v="Resistance Band Set"/>
    <n v="2"/>
    <n v="40.99"/>
    <n v="0"/>
    <n v="14.53"/>
    <n v="81.98"/>
    <n v="29.06"/>
    <n v="52.92"/>
    <n v="0.64552329836545497"/>
    <n v="2026"/>
    <x v="1"/>
    <n v="6"/>
    <s v="Jun"/>
  </r>
  <r>
    <n v="3278"/>
    <d v="2026-06-06T00:00:00"/>
    <n v="2026"/>
    <s v="Q2"/>
    <n v="6"/>
    <x v="5"/>
    <x v="1"/>
    <x v="12"/>
    <x v="2"/>
    <s v="Returning"/>
    <x v="0"/>
    <s v="Cycling Pack 12L"/>
    <n v="1"/>
    <n v="101.85"/>
    <n v="0"/>
    <n v="51.59"/>
    <n v="101.85"/>
    <n v="51.59"/>
    <n v="50.259999999999991"/>
    <n v="0.49347079037800679"/>
    <n v="2026"/>
    <x v="1"/>
    <n v="6"/>
    <s v="Jun"/>
  </r>
  <r>
    <n v="3555"/>
    <d v="2026-06-06T00:00:00"/>
    <n v="2026"/>
    <s v="Q2"/>
    <n v="6"/>
    <x v="5"/>
    <x v="2"/>
    <x v="2"/>
    <x v="1"/>
    <s v="Business"/>
    <x v="3"/>
    <s v="Alpine Tent 4P"/>
    <n v="4"/>
    <n v="346.14"/>
    <n v="0.05"/>
    <n v="198.97"/>
    <n v="1315.3319999999999"/>
    <n v="795.88"/>
    <n v="519.45199999999988"/>
    <n v="0.39492082607280893"/>
    <n v="2026"/>
    <x v="1"/>
    <n v="6"/>
    <s v="Jun"/>
  </r>
  <r>
    <n v="3702"/>
    <d v="2026-06-06T00:00:00"/>
    <n v="2026"/>
    <s v="Q2"/>
    <n v="6"/>
    <x v="5"/>
    <x v="0"/>
    <x v="9"/>
    <x v="2"/>
    <s v="Business"/>
    <x v="0"/>
    <s v="Commuter Helmet"/>
    <n v="2"/>
    <n v="83.28"/>
    <n v="0"/>
    <n v="43.56"/>
    <n v="166.56"/>
    <n v="87.12"/>
    <n v="79.44"/>
    <n v="0.47694524495677232"/>
    <n v="2026"/>
    <x v="1"/>
    <n v="6"/>
    <s v="Jun"/>
  </r>
  <r>
    <n v="4349"/>
    <d v="2026-06-06T00:00:00"/>
    <n v="2026"/>
    <s v="Q2"/>
    <n v="6"/>
    <x v="5"/>
    <x v="3"/>
    <x v="7"/>
    <x v="2"/>
    <s v="Business"/>
    <x v="0"/>
    <s v="Commuter Helmet"/>
    <n v="1"/>
    <n v="80.349999999999994"/>
    <n v="0.15"/>
    <n v="43.51"/>
    <n v="68.297499999999999"/>
    <n v="43.51"/>
    <n v="24.787500000000001"/>
    <n v="0.3629342216040119"/>
    <n v="2026"/>
    <x v="1"/>
    <n v="6"/>
    <s v="Jun"/>
  </r>
  <r>
    <n v="4989"/>
    <d v="2026-06-06T00:00:00"/>
    <n v="2026"/>
    <s v="Q2"/>
    <n v="6"/>
    <x v="5"/>
    <x v="1"/>
    <x v="1"/>
    <x v="0"/>
    <s v="Returning"/>
    <x v="0"/>
    <s v="Compact Repair Kit"/>
    <n v="1"/>
    <n v="40.86"/>
    <n v="0.05"/>
    <n v="16.899999999999999"/>
    <n v="38.817"/>
    <n v="16.899999999999999"/>
    <n v="21.917000000000002"/>
    <n v="0.564623747327202"/>
    <n v="2026"/>
    <x v="1"/>
    <n v="6"/>
    <s v="Jun"/>
  </r>
  <r>
    <n v="713"/>
    <d v="2026-06-07T00:00:00"/>
    <n v="2026"/>
    <s v="Q2"/>
    <n v="6"/>
    <x v="5"/>
    <x v="1"/>
    <x v="6"/>
    <x v="2"/>
    <s v="Returning"/>
    <x v="2"/>
    <s v="Insulated Bottle"/>
    <n v="4"/>
    <n v="36.299999999999997"/>
    <n v="0.05"/>
    <n v="13.16"/>
    <n v="137.93999999999997"/>
    <n v="52.64"/>
    <n v="85.299999999999969"/>
    <n v="0.61838480498767567"/>
    <n v="2026"/>
    <x v="1"/>
    <n v="6"/>
    <s v="Jun"/>
  </r>
  <r>
    <n v="3355"/>
    <d v="2026-06-07T00:00:00"/>
    <n v="2026"/>
    <s v="Q2"/>
    <n v="6"/>
    <x v="5"/>
    <x v="0"/>
    <x v="15"/>
    <x v="1"/>
    <s v="New"/>
    <x v="3"/>
    <s v="Alpine Tent 4P"/>
    <n v="10"/>
    <n v="338.26"/>
    <n v="0.05"/>
    <n v="197.42"/>
    <n v="3213.47"/>
    <n v="1974.1999999999998"/>
    <n v="1239.27"/>
    <n v="0.38564853569505864"/>
    <n v="2026"/>
    <x v="1"/>
    <n v="6"/>
    <s v="Jun"/>
  </r>
  <r>
    <n v="3879"/>
    <d v="2026-06-07T00:00:00"/>
    <n v="2026"/>
    <s v="Q2"/>
    <n v="6"/>
    <x v="5"/>
    <x v="0"/>
    <x v="9"/>
    <x v="3"/>
    <s v="Returning"/>
    <x v="0"/>
    <s v="Compact Repair Kit"/>
    <n v="2"/>
    <n v="41.25"/>
    <n v="0"/>
    <n v="17.13"/>
    <n v="82.5"/>
    <n v="34.26"/>
    <n v="48.24"/>
    <n v="0.58472727272727276"/>
    <n v="2026"/>
    <x v="1"/>
    <n v="6"/>
    <s v="Jun"/>
  </r>
  <r>
    <n v="3989"/>
    <d v="2026-06-07T00:00:00"/>
    <n v="2026"/>
    <s v="Q2"/>
    <n v="6"/>
    <x v="5"/>
    <x v="1"/>
    <x v="12"/>
    <x v="0"/>
    <s v="Returning"/>
    <x v="1"/>
    <s v="Hiking Daypack 20L"/>
    <n v="2"/>
    <n v="92"/>
    <n v="0"/>
    <n v="44.27"/>
    <n v="184"/>
    <n v="88.54"/>
    <n v="95.46"/>
    <n v="0.51880434782608698"/>
    <n v="2026"/>
    <x v="1"/>
    <n v="6"/>
    <s v="Jun"/>
  </r>
  <r>
    <n v="4193"/>
    <d v="2026-06-07T00:00:00"/>
    <n v="2026"/>
    <s v="Q2"/>
    <n v="6"/>
    <x v="5"/>
    <x v="1"/>
    <x v="6"/>
    <x v="0"/>
    <s v="New"/>
    <x v="3"/>
    <s v="Portable Camp Stove"/>
    <n v="1"/>
    <n v="80.89"/>
    <n v="0.1"/>
    <n v="40.32"/>
    <n v="72.801000000000002"/>
    <n v="40.32"/>
    <n v="32.481000000000002"/>
    <n v="0.44616145382618372"/>
    <n v="2026"/>
    <x v="1"/>
    <n v="6"/>
    <s v="Jun"/>
  </r>
  <r>
    <n v="4413"/>
    <d v="2026-06-07T00:00:00"/>
    <n v="2026"/>
    <s v="Q2"/>
    <n v="6"/>
    <x v="5"/>
    <x v="0"/>
    <x v="0"/>
    <x v="2"/>
    <s v="New"/>
    <x v="3"/>
    <s v="Trail Tent 2P"/>
    <n v="1"/>
    <n v="194.73"/>
    <n v="0"/>
    <n v="101.91"/>
    <n v="194.73"/>
    <n v="101.91"/>
    <n v="92.82"/>
    <n v="0.47665999075643195"/>
    <n v="2026"/>
    <x v="1"/>
    <n v="6"/>
    <s v="Jun"/>
  </r>
  <r>
    <n v="4598"/>
    <d v="2026-06-07T00:00:00"/>
    <n v="2026"/>
    <s v="Q2"/>
    <n v="6"/>
    <x v="5"/>
    <x v="3"/>
    <x v="4"/>
    <x v="1"/>
    <s v="Business"/>
    <x v="1"/>
    <s v="Hiking Daypack 20L"/>
    <n v="5"/>
    <n v="93.82"/>
    <n v="0.15"/>
    <n v="46.06"/>
    <n v="398.73499999999996"/>
    <n v="230.3"/>
    <n v="168.43499999999995"/>
    <n v="0.4224234140469233"/>
    <n v="2026"/>
    <x v="1"/>
    <n v="6"/>
    <s v="Jun"/>
  </r>
  <r>
    <n v="72"/>
    <d v="2026-06-08T00:00:00"/>
    <n v="2026"/>
    <s v="Q2"/>
    <n v="6"/>
    <x v="5"/>
    <x v="2"/>
    <x v="10"/>
    <x v="2"/>
    <s v="New"/>
    <x v="1"/>
    <s v="Trail Boots"/>
    <n v="3"/>
    <n v="142.53"/>
    <n v="0"/>
    <n v="80.67"/>
    <n v="427.59000000000003"/>
    <n v="242.01"/>
    <n v="185.58000000000004"/>
    <n v="0.43401389181225014"/>
    <n v="2026"/>
    <x v="1"/>
    <n v="6"/>
    <s v="Jun"/>
  </r>
  <r>
    <n v="176"/>
    <d v="2026-06-08T00:00:00"/>
    <n v="2026"/>
    <s v="Q2"/>
    <n v="6"/>
    <x v="5"/>
    <x v="1"/>
    <x v="14"/>
    <x v="0"/>
    <s v="Returning"/>
    <x v="3"/>
    <s v="Trail Tent 2P"/>
    <n v="1"/>
    <n v="196.33"/>
    <n v="0"/>
    <n v="103.27"/>
    <n v="196.33"/>
    <n v="103.27"/>
    <n v="93.060000000000016"/>
    <n v="0.47399786074466466"/>
    <n v="2026"/>
    <x v="1"/>
    <n v="6"/>
    <s v="Jun"/>
  </r>
  <r>
    <n v="205"/>
    <d v="2026-06-08T00:00:00"/>
    <n v="2026"/>
    <s v="Q2"/>
    <n v="6"/>
    <x v="5"/>
    <x v="3"/>
    <x v="7"/>
    <x v="0"/>
    <s v="New"/>
    <x v="0"/>
    <s v="Compact Repair Kit"/>
    <n v="2"/>
    <n v="41.05"/>
    <n v="0"/>
    <n v="16.690000000000001"/>
    <n v="82.1"/>
    <n v="33.380000000000003"/>
    <n v="48.719999999999992"/>
    <n v="0.59342265529841653"/>
    <n v="2026"/>
    <x v="1"/>
    <n v="6"/>
    <s v="Jun"/>
  </r>
  <r>
    <n v="896"/>
    <d v="2026-06-08T00:00:00"/>
    <n v="2026"/>
    <s v="Q2"/>
    <n v="6"/>
    <x v="5"/>
    <x v="3"/>
    <x v="8"/>
    <x v="0"/>
    <s v="New"/>
    <x v="4"/>
    <s v="Weighted Vest"/>
    <n v="1"/>
    <n v="123.09"/>
    <n v="0"/>
    <n v="68.03"/>
    <n v="123.09"/>
    <n v="68.03"/>
    <n v="55.06"/>
    <n v="0.44731497278414167"/>
    <n v="2026"/>
    <x v="1"/>
    <n v="6"/>
    <s v="Jun"/>
  </r>
  <r>
    <n v="1697"/>
    <d v="2026-06-08T00:00:00"/>
    <n v="2026"/>
    <s v="Q2"/>
    <n v="6"/>
    <x v="5"/>
    <x v="1"/>
    <x v="12"/>
    <x v="0"/>
    <s v="Business"/>
    <x v="1"/>
    <s v="Trail Boots"/>
    <n v="2"/>
    <n v="141.09"/>
    <n v="0"/>
    <n v="81.69"/>
    <n v="282.18"/>
    <n v="163.38"/>
    <n v="118.80000000000001"/>
    <n v="0.42100786731873274"/>
    <n v="2026"/>
    <x v="1"/>
    <n v="6"/>
    <s v="Jun"/>
  </r>
  <r>
    <n v="2159"/>
    <d v="2026-06-08T00:00:00"/>
    <n v="2026"/>
    <s v="Q2"/>
    <n v="6"/>
    <x v="5"/>
    <x v="2"/>
    <x v="10"/>
    <x v="2"/>
    <s v="New"/>
    <x v="1"/>
    <s v="Summit Backpack 45L"/>
    <n v="1"/>
    <n v="157.04"/>
    <n v="0"/>
    <n v="77.540000000000006"/>
    <n v="157.04"/>
    <n v="77.540000000000006"/>
    <n v="79.499999999999986"/>
    <n v="0.5062404482934284"/>
    <n v="2026"/>
    <x v="1"/>
    <n v="6"/>
    <s v="Jun"/>
  </r>
  <r>
    <n v="2772"/>
    <d v="2026-06-08T00:00:00"/>
    <n v="2026"/>
    <s v="Q2"/>
    <n v="6"/>
    <x v="5"/>
    <x v="3"/>
    <x v="7"/>
    <x v="2"/>
    <s v="New"/>
    <x v="2"/>
    <s v="Carry-On Duffel"/>
    <n v="6"/>
    <n v="136.46"/>
    <n v="0"/>
    <n v="68.61"/>
    <n v="818.76"/>
    <n v="411.65999999999997"/>
    <n v="407.1"/>
    <n v="0.49721530118716112"/>
    <n v="2026"/>
    <x v="1"/>
    <n v="6"/>
    <s v="Jun"/>
  </r>
  <r>
    <n v="3091"/>
    <d v="2026-06-08T00:00:00"/>
    <n v="2026"/>
    <s v="Q2"/>
    <n v="6"/>
    <x v="5"/>
    <x v="0"/>
    <x v="0"/>
    <x v="0"/>
    <s v="New"/>
    <x v="4"/>
    <s v="Recovery Roller"/>
    <n v="1"/>
    <n v="36.1"/>
    <n v="0"/>
    <n v="13.65"/>
    <n v="36.1"/>
    <n v="13.65"/>
    <n v="22.450000000000003"/>
    <n v="0.62188365650969535"/>
    <n v="2026"/>
    <x v="1"/>
    <n v="6"/>
    <s v="Jun"/>
  </r>
  <r>
    <n v="4241"/>
    <d v="2026-06-08T00:00:00"/>
    <n v="2026"/>
    <s v="Q2"/>
    <n v="6"/>
    <x v="5"/>
    <x v="3"/>
    <x v="13"/>
    <x v="0"/>
    <s v="New"/>
    <x v="1"/>
    <s v="Hiking Daypack 20L"/>
    <n v="3"/>
    <n v="92.73"/>
    <n v="0"/>
    <n v="44.68"/>
    <n v="278.19"/>
    <n v="134.04"/>
    <n v="144.15"/>
    <n v="0.51817103418526911"/>
    <n v="2026"/>
    <x v="1"/>
    <n v="6"/>
    <s v="Jun"/>
  </r>
  <r>
    <n v="5185"/>
    <d v="2026-06-08T00:00:00"/>
    <n v="2026"/>
    <s v="Q2"/>
    <n v="6"/>
    <x v="5"/>
    <x v="1"/>
    <x v="12"/>
    <x v="0"/>
    <s v="New"/>
    <x v="2"/>
    <s v="Travel Backpack 35L"/>
    <n v="3"/>
    <n v="164.31"/>
    <n v="0.05"/>
    <n v="86"/>
    <n v="468.2835"/>
    <n v="258"/>
    <n v="210.2835"/>
    <n v="0.44905169624810615"/>
    <n v="2026"/>
    <x v="1"/>
    <n v="6"/>
    <s v="Jun"/>
  </r>
  <r>
    <n v="1437"/>
    <d v="2026-06-09T00:00:00"/>
    <n v="2026"/>
    <s v="Q2"/>
    <n v="6"/>
    <x v="5"/>
    <x v="3"/>
    <x v="8"/>
    <x v="3"/>
    <s v="New"/>
    <x v="2"/>
    <s v="Insulated Bottle"/>
    <n v="2"/>
    <n v="36.85"/>
    <n v="0.1"/>
    <n v="13.92"/>
    <n v="66.33"/>
    <n v="27.84"/>
    <n v="38.489999999999995"/>
    <n v="0.58028041610131154"/>
    <n v="2026"/>
    <x v="1"/>
    <n v="6"/>
    <s v="Jun"/>
  </r>
  <r>
    <n v="2316"/>
    <d v="2026-06-09T00:00:00"/>
    <n v="2026"/>
    <s v="Q2"/>
    <n v="6"/>
    <x v="5"/>
    <x v="1"/>
    <x v="11"/>
    <x v="3"/>
    <s v="New"/>
    <x v="4"/>
    <s v="Recovery Roller"/>
    <n v="1"/>
    <n v="35.619999999999997"/>
    <n v="0"/>
    <n v="14.05"/>
    <n v="35.619999999999997"/>
    <n v="14.05"/>
    <n v="21.569999999999997"/>
    <n v="0.60555867490174053"/>
    <n v="2026"/>
    <x v="1"/>
    <n v="6"/>
    <s v="Jun"/>
  </r>
  <r>
    <n v="2329"/>
    <d v="2026-06-09T00:00:00"/>
    <n v="2026"/>
    <s v="Q2"/>
    <n v="6"/>
    <x v="5"/>
    <x v="3"/>
    <x v="8"/>
    <x v="0"/>
    <s v="New"/>
    <x v="1"/>
    <s v="Summit Backpack 45L"/>
    <n v="3"/>
    <n v="157.43"/>
    <n v="0.15"/>
    <n v="77.56"/>
    <n v="401.44650000000001"/>
    <n v="232.68"/>
    <n v="168.76650000000001"/>
    <n v="0.42039599299034863"/>
    <n v="2026"/>
    <x v="1"/>
    <n v="6"/>
    <s v="Jun"/>
  </r>
  <r>
    <n v="3036"/>
    <d v="2026-06-09T00:00:00"/>
    <n v="2026"/>
    <s v="Q2"/>
    <n v="6"/>
    <x v="5"/>
    <x v="1"/>
    <x v="12"/>
    <x v="2"/>
    <s v="New"/>
    <x v="0"/>
    <s v="Commuter Helmet"/>
    <n v="1"/>
    <n v="81.2"/>
    <n v="0.1"/>
    <n v="41.64"/>
    <n v="73.08"/>
    <n v="41.64"/>
    <n v="31.439999999999998"/>
    <n v="0.43021346469622329"/>
    <n v="2026"/>
    <x v="1"/>
    <n v="6"/>
    <s v="Jun"/>
  </r>
  <r>
    <n v="3429"/>
    <d v="2026-06-09T00:00:00"/>
    <n v="2026"/>
    <s v="Q2"/>
    <n v="6"/>
    <x v="5"/>
    <x v="3"/>
    <x v="13"/>
    <x v="0"/>
    <s v="Returning"/>
    <x v="1"/>
    <s v="Hiking Daypack 20L"/>
    <n v="4"/>
    <n v="93.58"/>
    <n v="0.1"/>
    <n v="44.56"/>
    <n v="336.88799999999998"/>
    <n v="178.24"/>
    <n v="158.64799999999997"/>
    <n v="0.4709220868656645"/>
    <n v="2026"/>
    <x v="1"/>
    <n v="6"/>
    <s v="Jun"/>
  </r>
  <r>
    <n v="3615"/>
    <d v="2026-06-09T00:00:00"/>
    <n v="2026"/>
    <s v="Q2"/>
    <n v="6"/>
    <x v="5"/>
    <x v="1"/>
    <x v="14"/>
    <x v="0"/>
    <s v="New"/>
    <x v="1"/>
    <s v="Summit Backpack 45L"/>
    <n v="4"/>
    <n v="155.22"/>
    <n v="0"/>
    <n v="77.209999999999994"/>
    <n v="620.88"/>
    <n v="308.83999999999997"/>
    <n v="312.04000000000002"/>
    <n v="0.50257698750161062"/>
    <n v="2026"/>
    <x v="1"/>
    <n v="6"/>
    <s v="Jun"/>
  </r>
  <r>
    <n v="3661"/>
    <d v="2026-06-09T00:00:00"/>
    <n v="2026"/>
    <s v="Q2"/>
    <n v="6"/>
    <x v="5"/>
    <x v="3"/>
    <x v="8"/>
    <x v="0"/>
    <s v="New"/>
    <x v="0"/>
    <s v="Cycling Pack 12L"/>
    <n v="4"/>
    <n v="100.33"/>
    <n v="0"/>
    <n v="49.99"/>
    <n v="401.32"/>
    <n v="199.96"/>
    <n v="201.35999999999999"/>
    <n v="0.5017442439948171"/>
    <n v="2026"/>
    <x v="1"/>
    <n v="6"/>
    <s v="Jun"/>
  </r>
  <r>
    <n v="3831"/>
    <d v="2026-06-09T00:00:00"/>
    <n v="2026"/>
    <s v="Q2"/>
    <n v="6"/>
    <x v="5"/>
    <x v="2"/>
    <x v="3"/>
    <x v="0"/>
    <s v="Business"/>
    <x v="2"/>
    <s v="Carry-On Duffel"/>
    <n v="2"/>
    <n v="134.28"/>
    <n v="0"/>
    <n v="69.12"/>
    <n v="268.56"/>
    <n v="138.24"/>
    <n v="130.32"/>
    <n v="0.48525469168900803"/>
    <n v="2026"/>
    <x v="1"/>
    <n v="6"/>
    <s v="Jun"/>
  </r>
  <r>
    <n v="4394"/>
    <d v="2026-06-09T00:00:00"/>
    <n v="2026"/>
    <s v="Q2"/>
    <n v="6"/>
    <x v="5"/>
    <x v="2"/>
    <x v="2"/>
    <x v="0"/>
    <s v="New"/>
    <x v="4"/>
    <s v="Training Mat"/>
    <n v="2"/>
    <n v="51.16"/>
    <n v="0"/>
    <n v="21.57"/>
    <n v="102.32"/>
    <n v="43.14"/>
    <n v="59.179999999999993"/>
    <n v="0.57838154808444098"/>
    <n v="2026"/>
    <x v="1"/>
    <n v="6"/>
    <s v="Jun"/>
  </r>
  <r>
    <n v="372"/>
    <d v="2026-06-10T00:00:00"/>
    <n v="2026"/>
    <s v="Q2"/>
    <n v="6"/>
    <x v="5"/>
    <x v="1"/>
    <x v="12"/>
    <x v="0"/>
    <s v="Returning"/>
    <x v="4"/>
    <s v="Recovery Roller"/>
    <n v="3"/>
    <n v="35.94"/>
    <n v="0.1"/>
    <n v="14.04"/>
    <n v="97.037999999999997"/>
    <n v="42.12"/>
    <n v="54.917999999999999"/>
    <n v="0.56594323873121866"/>
    <n v="2026"/>
    <x v="1"/>
    <n v="6"/>
    <s v="Jun"/>
  </r>
  <r>
    <n v="532"/>
    <d v="2026-06-10T00:00:00"/>
    <n v="2026"/>
    <s v="Q2"/>
    <n v="6"/>
    <x v="5"/>
    <x v="2"/>
    <x v="10"/>
    <x v="2"/>
    <s v="Returning"/>
    <x v="1"/>
    <s v="Trail Boots"/>
    <n v="1"/>
    <n v="145.34"/>
    <n v="0.05"/>
    <n v="77.89"/>
    <n v="138.07300000000001"/>
    <n v="77.89"/>
    <n v="60.183000000000007"/>
    <n v="0.43587812244247609"/>
    <n v="2026"/>
    <x v="1"/>
    <n v="6"/>
    <s v="Jun"/>
  </r>
  <r>
    <n v="910"/>
    <d v="2026-06-10T00:00:00"/>
    <n v="2026"/>
    <s v="Q2"/>
    <n v="6"/>
    <x v="5"/>
    <x v="2"/>
    <x v="16"/>
    <x v="0"/>
    <s v="Business"/>
    <x v="2"/>
    <s v="Insulated Bottle"/>
    <n v="1"/>
    <n v="35.950000000000003"/>
    <n v="0.1"/>
    <n v="13.63"/>
    <n v="32.355000000000004"/>
    <n v="13.63"/>
    <n v="18.725000000000001"/>
    <n v="0.57873589862463293"/>
    <n v="2026"/>
    <x v="1"/>
    <n v="6"/>
    <s v="Jun"/>
  </r>
  <r>
    <n v="938"/>
    <d v="2026-06-10T00:00:00"/>
    <n v="2026"/>
    <s v="Q2"/>
    <n v="6"/>
    <x v="5"/>
    <x v="3"/>
    <x v="13"/>
    <x v="2"/>
    <s v="Business"/>
    <x v="4"/>
    <s v="Training Mat"/>
    <n v="1"/>
    <n v="51.09"/>
    <n v="0"/>
    <n v="22.4"/>
    <n v="51.09"/>
    <n v="22.4"/>
    <n v="28.690000000000005"/>
    <n v="0.56155803484047762"/>
    <n v="2026"/>
    <x v="1"/>
    <n v="6"/>
    <s v="Jun"/>
  </r>
  <r>
    <n v="1079"/>
    <d v="2026-06-10T00:00:00"/>
    <n v="2026"/>
    <s v="Q2"/>
    <n v="6"/>
    <x v="5"/>
    <x v="1"/>
    <x v="14"/>
    <x v="2"/>
    <s v="Returning"/>
    <x v="3"/>
    <s v="Trail Tent 2P"/>
    <n v="2"/>
    <n v="198.69"/>
    <n v="0.15"/>
    <n v="104.25"/>
    <n v="337.77299999999997"/>
    <n v="208.5"/>
    <n v="129.27299999999997"/>
    <n v="0.38272153191640534"/>
    <n v="2026"/>
    <x v="1"/>
    <n v="6"/>
    <s v="Jun"/>
  </r>
  <r>
    <n v="1662"/>
    <d v="2026-06-10T00:00:00"/>
    <n v="2026"/>
    <s v="Q2"/>
    <n v="6"/>
    <x v="5"/>
    <x v="1"/>
    <x v="6"/>
    <x v="2"/>
    <s v="New"/>
    <x v="0"/>
    <s v="Commuter Helmet"/>
    <n v="3"/>
    <n v="83.45"/>
    <n v="0"/>
    <n v="43.73"/>
    <n v="250.35000000000002"/>
    <n v="131.19"/>
    <n v="119.16000000000003"/>
    <n v="0.47597363690832839"/>
    <n v="2026"/>
    <x v="1"/>
    <n v="6"/>
    <s v="Jun"/>
  </r>
  <r>
    <n v="2748"/>
    <d v="2026-06-10T00:00:00"/>
    <n v="2026"/>
    <s v="Q2"/>
    <n v="6"/>
    <x v="5"/>
    <x v="2"/>
    <x v="2"/>
    <x v="0"/>
    <s v="New"/>
    <x v="4"/>
    <s v="Resistance Band Set"/>
    <n v="2"/>
    <n v="40.86"/>
    <n v="0"/>
    <n v="14.59"/>
    <n v="81.72"/>
    <n v="29.18"/>
    <n v="52.54"/>
    <n v="0.64292706803720023"/>
    <n v="2026"/>
    <x v="1"/>
    <n v="6"/>
    <s v="Jun"/>
  </r>
  <r>
    <n v="3354"/>
    <d v="2026-06-10T00:00:00"/>
    <n v="2026"/>
    <s v="Q2"/>
    <n v="6"/>
    <x v="5"/>
    <x v="1"/>
    <x v="6"/>
    <x v="2"/>
    <s v="New"/>
    <x v="3"/>
    <s v="Portable Camp Stove"/>
    <n v="1"/>
    <n v="82.21"/>
    <n v="0.05"/>
    <n v="39.04"/>
    <n v="78.099499999999992"/>
    <n v="39.04"/>
    <n v="39.059499999999993"/>
    <n v="0.50012484074802011"/>
    <n v="2026"/>
    <x v="1"/>
    <n v="6"/>
    <s v="Jun"/>
  </r>
  <r>
    <n v="3532"/>
    <d v="2026-06-10T00:00:00"/>
    <n v="2026"/>
    <s v="Q2"/>
    <n v="6"/>
    <x v="5"/>
    <x v="2"/>
    <x v="10"/>
    <x v="3"/>
    <s v="Business"/>
    <x v="4"/>
    <s v="Recovery Roller"/>
    <n v="1"/>
    <n v="35.93"/>
    <n v="0.1"/>
    <n v="13.52"/>
    <n v="32.337000000000003"/>
    <n v="13.52"/>
    <n v="18.817000000000004"/>
    <n v="0.58190308315551853"/>
    <n v="2026"/>
    <x v="1"/>
    <n v="6"/>
    <s v="Jun"/>
  </r>
  <r>
    <n v="3636"/>
    <d v="2026-06-10T00:00:00"/>
    <n v="2026"/>
    <s v="Q2"/>
    <n v="6"/>
    <x v="5"/>
    <x v="0"/>
    <x v="0"/>
    <x v="3"/>
    <s v="New"/>
    <x v="2"/>
    <s v="Travel Backpack 35L"/>
    <n v="2"/>
    <n v="164.77"/>
    <n v="0"/>
    <n v="89.07"/>
    <n v="329.54"/>
    <n v="178.14"/>
    <n v="151.40000000000003"/>
    <n v="0.45942829398555568"/>
    <n v="2026"/>
    <x v="1"/>
    <n v="6"/>
    <s v="Jun"/>
  </r>
  <r>
    <n v="3810"/>
    <d v="2026-06-10T00:00:00"/>
    <n v="2026"/>
    <s v="Q2"/>
    <n v="6"/>
    <x v="5"/>
    <x v="2"/>
    <x v="2"/>
    <x v="1"/>
    <s v="Business"/>
    <x v="2"/>
    <s v="Packing Cube Set"/>
    <n v="4"/>
    <n v="47.36"/>
    <n v="0.1"/>
    <n v="18.87"/>
    <n v="170.49600000000001"/>
    <n v="75.48"/>
    <n v="95.016000000000005"/>
    <n v="0.55729166666666663"/>
    <n v="2026"/>
    <x v="1"/>
    <n v="6"/>
    <s v="Jun"/>
  </r>
  <r>
    <n v="4137"/>
    <d v="2026-06-10T00:00:00"/>
    <n v="2026"/>
    <s v="Q2"/>
    <n v="6"/>
    <x v="5"/>
    <x v="3"/>
    <x v="8"/>
    <x v="0"/>
    <s v="Returning"/>
    <x v="1"/>
    <s v="Hiking Daypack 20L"/>
    <n v="1"/>
    <n v="90.7"/>
    <n v="0"/>
    <n v="44.18"/>
    <n v="90.7"/>
    <n v="44.18"/>
    <n v="46.52"/>
    <n v="0.51289966923925034"/>
    <n v="2026"/>
    <x v="1"/>
    <n v="6"/>
    <s v="Jun"/>
  </r>
  <r>
    <n v="4303"/>
    <d v="2026-06-10T00:00:00"/>
    <n v="2026"/>
    <s v="Q2"/>
    <n v="6"/>
    <x v="5"/>
    <x v="2"/>
    <x v="10"/>
    <x v="3"/>
    <s v="Returning"/>
    <x v="2"/>
    <s v="Packing Cube Set"/>
    <n v="1"/>
    <n v="45.59"/>
    <n v="0"/>
    <n v="18.57"/>
    <n v="45.59"/>
    <n v="18.57"/>
    <n v="27.020000000000003"/>
    <n v="0.59267383198069756"/>
    <n v="2026"/>
    <x v="1"/>
    <n v="6"/>
    <s v="Jun"/>
  </r>
  <r>
    <n v="4991"/>
    <d v="2026-06-10T00:00:00"/>
    <n v="2026"/>
    <s v="Q2"/>
    <n v="6"/>
    <x v="5"/>
    <x v="3"/>
    <x v="4"/>
    <x v="0"/>
    <s v="New"/>
    <x v="1"/>
    <s v="Trail Boots"/>
    <n v="3"/>
    <n v="146.55000000000001"/>
    <n v="0.1"/>
    <n v="79.59"/>
    <n v="395.68500000000006"/>
    <n v="238.77"/>
    <n v="156.91500000000005"/>
    <n v="0.39656544978960545"/>
    <n v="2026"/>
    <x v="1"/>
    <n v="6"/>
    <s v="Jun"/>
  </r>
  <r>
    <n v="39"/>
    <d v="2026-06-11T00:00:00"/>
    <n v="2026"/>
    <s v="Q2"/>
    <n v="6"/>
    <x v="5"/>
    <x v="3"/>
    <x v="8"/>
    <x v="3"/>
    <s v="Business"/>
    <x v="0"/>
    <s v="Compact Repair Kit"/>
    <n v="4"/>
    <n v="40.33"/>
    <n v="0.1"/>
    <n v="17.170000000000002"/>
    <n v="145.18799999999999"/>
    <n v="68.680000000000007"/>
    <n v="76.507999999999981"/>
    <n v="0.52695815081136177"/>
    <n v="2026"/>
    <x v="1"/>
    <n v="6"/>
    <s v="Jun"/>
  </r>
  <r>
    <n v="206"/>
    <d v="2026-06-11T00:00:00"/>
    <n v="2026"/>
    <s v="Q2"/>
    <n v="6"/>
    <x v="5"/>
    <x v="0"/>
    <x v="0"/>
    <x v="2"/>
    <s v="New"/>
    <x v="0"/>
    <s v="Trail Bike Light"/>
    <n v="2"/>
    <n v="51.83"/>
    <n v="0.1"/>
    <n v="23.1"/>
    <n v="93.293999999999997"/>
    <n v="46.2"/>
    <n v="47.093999999999994"/>
    <n v="0.50479130490706792"/>
    <n v="2026"/>
    <x v="1"/>
    <n v="6"/>
    <s v="Jun"/>
  </r>
  <r>
    <n v="397"/>
    <d v="2026-06-11T00:00:00"/>
    <n v="2026"/>
    <s v="Q2"/>
    <n v="6"/>
    <x v="5"/>
    <x v="3"/>
    <x v="8"/>
    <x v="0"/>
    <s v="Business"/>
    <x v="3"/>
    <s v="Compact Sleeping Bag"/>
    <n v="2"/>
    <n v="121.19"/>
    <n v="0.05"/>
    <n v="58.91"/>
    <n v="230.261"/>
    <n v="117.82"/>
    <n v="112.441"/>
    <n v="0.48831977625390321"/>
    <n v="2026"/>
    <x v="1"/>
    <n v="6"/>
    <s v="Jun"/>
  </r>
  <r>
    <n v="763"/>
    <d v="2026-06-11T00:00:00"/>
    <n v="2026"/>
    <s v="Q2"/>
    <n v="6"/>
    <x v="5"/>
    <x v="3"/>
    <x v="13"/>
    <x v="2"/>
    <s v="New"/>
    <x v="1"/>
    <s v="Summit Backpack 45L"/>
    <n v="1"/>
    <n v="154.09"/>
    <n v="0"/>
    <n v="77.37"/>
    <n v="154.09"/>
    <n v="77.37"/>
    <n v="76.72"/>
    <n v="0.49789084301382308"/>
    <n v="2026"/>
    <x v="1"/>
    <n v="6"/>
    <s v="Jun"/>
  </r>
  <r>
    <n v="1059"/>
    <d v="2026-06-11T00:00:00"/>
    <n v="2026"/>
    <s v="Q2"/>
    <n v="6"/>
    <x v="5"/>
    <x v="0"/>
    <x v="0"/>
    <x v="0"/>
    <s v="New"/>
    <x v="0"/>
    <s v="Commuter Helmet"/>
    <n v="1"/>
    <n v="80.64"/>
    <n v="0.05"/>
    <n v="43.85"/>
    <n v="76.60799999999999"/>
    <n v="43.85"/>
    <n v="32.757999999999988"/>
    <n v="0.42760547201336668"/>
    <n v="2026"/>
    <x v="1"/>
    <n v="6"/>
    <s v="Jun"/>
  </r>
  <r>
    <n v="1332"/>
    <d v="2026-06-11T00:00:00"/>
    <n v="2026"/>
    <s v="Q2"/>
    <n v="6"/>
    <x v="5"/>
    <x v="1"/>
    <x v="12"/>
    <x v="3"/>
    <s v="Returning"/>
    <x v="1"/>
    <s v="Hiking Daypack 20L"/>
    <n v="1"/>
    <n v="94.01"/>
    <n v="0.15"/>
    <n v="46.12"/>
    <n v="79.908500000000004"/>
    <n v="46.12"/>
    <n v="33.788500000000006"/>
    <n v="0.42283987310486376"/>
    <n v="2026"/>
    <x v="1"/>
    <n v="6"/>
    <s v="Jun"/>
  </r>
  <r>
    <n v="1447"/>
    <d v="2026-06-11T00:00:00"/>
    <n v="2026"/>
    <s v="Q2"/>
    <n v="6"/>
    <x v="5"/>
    <x v="1"/>
    <x v="6"/>
    <x v="0"/>
    <s v="Returning"/>
    <x v="0"/>
    <s v="Trail Bike Light"/>
    <n v="1"/>
    <n v="51.09"/>
    <n v="0"/>
    <n v="22.78"/>
    <n v="51.09"/>
    <n v="22.78"/>
    <n v="28.310000000000002"/>
    <n v="0.55412018007437858"/>
    <n v="2026"/>
    <x v="1"/>
    <n v="6"/>
    <s v="Jun"/>
  </r>
  <r>
    <n v="2990"/>
    <d v="2026-06-11T00:00:00"/>
    <n v="2026"/>
    <s v="Q2"/>
    <n v="6"/>
    <x v="5"/>
    <x v="1"/>
    <x v="6"/>
    <x v="3"/>
    <s v="Returning"/>
    <x v="1"/>
    <s v="Trail Boots"/>
    <n v="1"/>
    <n v="146.66"/>
    <n v="0"/>
    <n v="78.709999999999994"/>
    <n v="146.66"/>
    <n v="78.709999999999994"/>
    <n v="67.95"/>
    <n v="0.4633165143870176"/>
    <n v="2026"/>
    <x v="1"/>
    <n v="6"/>
    <s v="Jun"/>
  </r>
  <r>
    <n v="3769"/>
    <d v="2026-06-11T00:00:00"/>
    <n v="2026"/>
    <s v="Q2"/>
    <n v="6"/>
    <x v="5"/>
    <x v="1"/>
    <x v="12"/>
    <x v="2"/>
    <s v="New"/>
    <x v="3"/>
    <s v="Trail Tent 2P"/>
    <n v="2"/>
    <n v="199.03"/>
    <n v="0"/>
    <n v="104.7"/>
    <n v="398.06"/>
    <n v="209.4"/>
    <n v="188.66"/>
    <n v="0.47394865095714211"/>
    <n v="2026"/>
    <x v="1"/>
    <n v="6"/>
    <s v="Jun"/>
  </r>
  <r>
    <n v="4152"/>
    <d v="2026-06-11T00:00:00"/>
    <n v="2026"/>
    <s v="Q2"/>
    <n v="6"/>
    <x v="5"/>
    <x v="2"/>
    <x v="2"/>
    <x v="0"/>
    <s v="Returning"/>
    <x v="0"/>
    <s v="Compact Repair Kit"/>
    <n v="5"/>
    <n v="41.18"/>
    <n v="0.05"/>
    <n v="16.87"/>
    <n v="195.60499999999999"/>
    <n v="84.350000000000009"/>
    <n v="111.25499999999998"/>
    <n v="0.56877380435060443"/>
    <n v="2026"/>
    <x v="1"/>
    <n v="6"/>
    <s v="Jun"/>
  </r>
  <r>
    <n v="4242"/>
    <d v="2026-06-11T00:00:00"/>
    <n v="2026"/>
    <s v="Q2"/>
    <n v="6"/>
    <x v="5"/>
    <x v="1"/>
    <x v="12"/>
    <x v="2"/>
    <s v="Business"/>
    <x v="1"/>
    <s v="Trail Boots"/>
    <n v="2"/>
    <n v="141.18"/>
    <n v="0"/>
    <n v="78.66"/>
    <n v="282.36"/>
    <n v="157.32"/>
    <n v="125.04000000000002"/>
    <n v="0.44283892902677441"/>
    <n v="2026"/>
    <x v="1"/>
    <n v="6"/>
    <s v="Jun"/>
  </r>
  <r>
    <n v="4780"/>
    <d v="2026-06-11T00:00:00"/>
    <n v="2026"/>
    <s v="Q2"/>
    <n v="6"/>
    <x v="5"/>
    <x v="1"/>
    <x v="12"/>
    <x v="2"/>
    <s v="Returning"/>
    <x v="0"/>
    <s v="Commuter Helmet"/>
    <n v="1"/>
    <n v="82.47"/>
    <n v="0.1"/>
    <n v="42.73"/>
    <n v="74.222999999999999"/>
    <n v="42.73"/>
    <n v="31.493000000000002"/>
    <n v="0.42430243994449163"/>
    <n v="2026"/>
    <x v="1"/>
    <n v="6"/>
    <s v="Jun"/>
  </r>
  <r>
    <n v="63"/>
    <d v="2026-06-12T00:00:00"/>
    <n v="2026"/>
    <s v="Q2"/>
    <n v="6"/>
    <x v="5"/>
    <x v="1"/>
    <x v="1"/>
    <x v="3"/>
    <s v="Returning"/>
    <x v="2"/>
    <s v="Travel Backpack 35L"/>
    <n v="1"/>
    <n v="166.91"/>
    <n v="0"/>
    <n v="85.58"/>
    <n v="166.91"/>
    <n v="85.58"/>
    <n v="81.33"/>
    <n v="0.48726858786172189"/>
    <n v="2026"/>
    <x v="1"/>
    <n v="6"/>
    <s v="Jun"/>
  </r>
  <r>
    <n v="190"/>
    <d v="2026-06-12T00:00:00"/>
    <n v="2026"/>
    <s v="Q2"/>
    <n v="6"/>
    <x v="5"/>
    <x v="0"/>
    <x v="0"/>
    <x v="2"/>
    <s v="Business"/>
    <x v="2"/>
    <s v="Packing Cube Set"/>
    <n v="1"/>
    <n v="45.99"/>
    <n v="0"/>
    <n v="18.579999999999998"/>
    <n v="45.99"/>
    <n v="18.579999999999998"/>
    <n v="27.410000000000004"/>
    <n v="0.59599913024570561"/>
    <n v="2026"/>
    <x v="1"/>
    <n v="6"/>
    <s v="Jun"/>
  </r>
  <r>
    <n v="268"/>
    <d v="2026-06-12T00:00:00"/>
    <n v="2026"/>
    <s v="Q2"/>
    <n v="6"/>
    <x v="5"/>
    <x v="3"/>
    <x v="13"/>
    <x v="2"/>
    <s v="Business"/>
    <x v="4"/>
    <s v="Recovery Roller"/>
    <n v="1"/>
    <n v="37.01"/>
    <n v="0.05"/>
    <n v="14.18"/>
    <n v="35.159499999999994"/>
    <n v="14.18"/>
    <n v="20.979499999999994"/>
    <n v="0.59669506107879799"/>
    <n v="2026"/>
    <x v="1"/>
    <n v="6"/>
    <s v="Jun"/>
  </r>
  <r>
    <n v="691"/>
    <d v="2026-06-12T00:00:00"/>
    <n v="2026"/>
    <s v="Q2"/>
    <n v="6"/>
    <x v="5"/>
    <x v="3"/>
    <x v="8"/>
    <x v="3"/>
    <s v="Business"/>
    <x v="1"/>
    <s v="Trail Boots"/>
    <n v="5"/>
    <n v="140.9"/>
    <n v="0"/>
    <n v="80.16"/>
    <n v="704.5"/>
    <n v="400.79999999999995"/>
    <n v="303.70000000000005"/>
    <n v="0.43108587650816188"/>
    <n v="2026"/>
    <x v="1"/>
    <n v="6"/>
    <s v="Jun"/>
  </r>
  <r>
    <n v="810"/>
    <d v="2026-06-12T00:00:00"/>
    <n v="2026"/>
    <s v="Q2"/>
    <n v="6"/>
    <x v="5"/>
    <x v="1"/>
    <x v="12"/>
    <x v="2"/>
    <s v="New"/>
    <x v="4"/>
    <s v="Recovery Roller"/>
    <n v="3"/>
    <n v="36.659999999999997"/>
    <n v="0"/>
    <n v="13.55"/>
    <n v="109.97999999999999"/>
    <n v="40.650000000000006"/>
    <n v="69.329999999999984"/>
    <n v="0.63038734315330047"/>
    <n v="2026"/>
    <x v="1"/>
    <n v="6"/>
    <s v="Jun"/>
  </r>
  <r>
    <n v="855"/>
    <d v="2026-06-12T00:00:00"/>
    <n v="2026"/>
    <s v="Q2"/>
    <n v="6"/>
    <x v="5"/>
    <x v="1"/>
    <x v="6"/>
    <x v="0"/>
    <s v="Business"/>
    <x v="2"/>
    <s v="Insulated Bottle"/>
    <n v="1"/>
    <n v="36.299999999999997"/>
    <n v="0.1"/>
    <n v="13.69"/>
    <n v="32.67"/>
    <n v="13.69"/>
    <n v="18.980000000000004"/>
    <n v="0.58096112641567199"/>
    <n v="2026"/>
    <x v="1"/>
    <n v="6"/>
    <s v="Jun"/>
  </r>
  <r>
    <n v="1612"/>
    <d v="2026-06-12T00:00:00"/>
    <n v="2026"/>
    <s v="Q2"/>
    <n v="6"/>
    <x v="5"/>
    <x v="2"/>
    <x v="16"/>
    <x v="0"/>
    <s v="New"/>
    <x v="3"/>
    <s v="Compact Sleeping Bag"/>
    <n v="2"/>
    <n v="120.64"/>
    <n v="0"/>
    <n v="61.66"/>
    <n v="241.28"/>
    <n v="123.32"/>
    <n v="117.96000000000001"/>
    <n v="0.48889257294429711"/>
    <n v="2026"/>
    <x v="1"/>
    <n v="6"/>
    <s v="Jun"/>
  </r>
  <r>
    <n v="1704"/>
    <d v="2026-06-12T00:00:00"/>
    <n v="2026"/>
    <s v="Q2"/>
    <n v="6"/>
    <x v="5"/>
    <x v="2"/>
    <x v="16"/>
    <x v="0"/>
    <s v="Returning"/>
    <x v="2"/>
    <s v="Packing Cube Set"/>
    <n v="1"/>
    <n v="47.07"/>
    <n v="0"/>
    <n v="18.7"/>
    <n v="47.07"/>
    <n v="18.7"/>
    <n v="28.37"/>
    <n v="0.60271935415338862"/>
    <n v="2026"/>
    <x v="1"/>
    <n v="6"/>
    <s v="Jun"/>
  </r>
  <r>
    <n v="1857"/>
    <d v="2026-06-12T00:00:00"/>
    <n v="2026"/>
    <s v="Q2"/>
    <n v="6"/>
    <x v="5"/>
    <x v="2"/>
    <x v="3"/>
    <x v="3"/>
    <s v="Business"/>
    <x v="1"/>
    <s v="Summit Backpack 45L"/>
    <n v="2"/>
    <n v="154.94"/>
    <n v="0.05"/>
    <n v="77.260000000000005"/>
    <n v="294.38599999999997"/>
    <n v="154.52000000000001"/>
    <n v="139.86599999999996"/>
    <n v="0.47511090880680457"/>
    <n v="2026"/>
    <x v="1"/>
    <n v="6"/>
    <s v="Jun"/>
  </r>
  <r>
    <n v="1888"/>
    <d v="2026-06-12T00:00:00"/>
    <n v="2026"/>
    <s v="Q2"/>
    <n v="6"/>
    <x v="5"/>
    <x v="1"/>
    <x v="12"/>
    <x v="0"/>
    <s v="Returning"/>
    <x v="2"/>
    <s v="Packing Cube Set"/>
    <n v="1"/>
    <n v="45.97"/>
    <n v="0.05"/>
    <n v="18.41"/>
    <n v="43.671499999999995"/>
    <n v="18.41"/>
    <n v="25.261499999999995"/>
    <n v="0.57844360738696854"/>
    <n v="2026"/>
    <x v="1"/>
    <n v="6"/>
    <s v="Jun"/>
  </r>
  <r>
    <n v="2683"/>
    <d v="2026-06-12T00:00:00"/>
    <n v="2026"/>
    <s v="Q2"/>
    <n v="6"/>
    <x v="5"/>
    <x v="3"/>
    <x v="8"/>
    <x v="0"/>
    <s v="Returning"/>
    <x v="3"/>
    <s v="Trail Tent 2P"/>
    <n v="1"/>
    <n v="198.64"/>
    <n v="0.05"/>
    <n v="101.89"/>
    <n v="188.70799999999997"/>
    <n v="101.89"/>
    <n v="86.817999999999969"/>
    <n v="0.46006528605040581"/>
    <n v="2026"/>
    <x v="1"/>
    <n v="6"/>
    <s v="Jun"/>
  </r>
  <r>
    <n v="4211"/>
    <d v="2026-06-12T00:00:00"/>
    <n v="2026"/>
    <s v="Q2"/>
    <n v="6"/>
    <x v="5"/>
    <x v="2"/>
    <x v="3"/>
    <x v="0"/>
    <s v="New"/>
    <x v="2"/>
    <s v="Travel Backpack 35L"/>
    <n v="5"/>
    <n v="168.57"/>
    <n v="0"/>
    <n v="88.65"/>
    <n v="842.84999999999991"/>
    <n v="443.25"/>
    <n v="399.59999999999991"/>
    <n v="0.47410571276027758"/>
    <n v="2026"/>
    <x v="1"/>
    <n v="6"/>
    <s v="Jun"/>
  </r>
  <r>
    <n v="4353"/>
    <d v="2026-06-12T00:00:00"/>
    <n v="2026"/>
    <s v="Q2"/>
    <n v="6"/>
    <x v="5"/>
    <x v="1"/>
    <x v="6"/>
    <x v="2"/>
    <s v="New"/>
    <x v="2"/>
    <s v="Insulated Bottle"/>
    <n v="1"/>
    <n v="36.65"/>
    <n v="0"/>
    <n v="13.97"/>
    <n v="36.65"/>
    <n v="13.97"/>
    <n v="22.68"/>
    <n v="0.61882673942701227"/>
    <n v="2026"/>
    <x v="1"/>
    <n v="6"/>
    <s v="Jun"/>
  </r>
  <r>
    <n v="5020"/>
    <d v="2026-06-12T00:00:00"/>
    <n v="2026"/>
    <s v="Q2"/>
    <n v="6"/>
    <x v="5"/>
    <x v="2"/>
    <x v="5"/>
    <x v="2"/>
    <s v="Returning"/>
    <x v="2"/>
    <s v="Insulated Bottle"/>
    <n v="2"/>
    <n v="35.450000000000003"/>
    <n v="0.05"/>
    <n v="13.39"/>
    <n v="67.355000000000004"/>
    <n v="26.78"/>
    <n v="40.575000000000003"/>
    <n v="0.60240516665429444"/>
    <n v="2026"/>
    <x v="1"/>
    <n v="6"/>
    <s v="Jun"/>
  </r>
  <r>
    <n v="564"/>
    <d v="2026-06-13T00:00:00"/>
    <n v="2026"/>
    <s v="Q2"/>
    <n v="6"/>
    <x v="5"/>
    <x v="2"/>
    <x v="5"/>
    <x v="2"/>
    <s v="New"/>
    <x v="2"/>
    <s v="Packing Cube Set"/>
    <n v="3"/>
    <n v="45.82"/>
    <n v="0.1"/>
    <n v="18.61"/>
    <n v="123.71400000000001"/>
    <n v="55.83"/>
    <n v="67.884000000000015"/>
    <n v="0.54871720258014456"/>
    <n v="2026"/>
    <x v="1"/>
    <n v="6"/>
    <s v="Jun"/>
  </r>
  <r>
    <n v="736"/>
    <d v="2026-06-13T00:00:00"/>
    <n v="2026"/>
    <s v="Q2"/>
    <n v="6"/>
    <x v="5"/>
    <x v="3"/>
    <x v="13"/>
    <x v="2"/>
    <s v="Business"/>
    <x v="1"/>
    <s v="Summit Backpack 45L"/>
    <n v="1"/>
    <n v="152.78"/>
    <n v="0"/>
    <n v="78.540000000000006"/>
    <n v="152.78"/>
    <n v="78.540000000000006"/>
    <n v="74.239999999999995"/>
    <n v="0.48592747741851022"/>
    <n v="2026"/>
    <x v="1"/>
    <n v="6"/>
    <s v="Jun"/>
  </r>
  <r>
    <n v="1300"/>
    <d v="2026-06-13T00:00:00"/>
    <n v="2026"/>
    <s v="Q2"/>
    <n v="6"/>
    <x v="5"/>
    <x v="1"/>
    <x v="6"/>
    <x v="0"/>
    <s v="New"/>
    <x v="0"/>
    <s v="Trail Bike Light"/>
    <n v="1"/>
    <n v="49.76"/>
    <n v="0.05"/>
    <n v="22.58"/>
    <n v="47.271999999999998"/>
    <n v="22.58"/>
    <n v="24.692"/>
    <n v="0.52233880521238796"/>
    <n v="2026"/>
    <x v="1"/>
    <n v="6"/>
    <s v="Jun"/>
  </r>
  <r>
    <n v="1948"/>
    <d v="2026-06-13T00:00:00"/>
    <n v="2026"/>
    <s v="Q2"/>
    <n v="6"/>
    <x v="5"/>
    <x v="3"/>
    <x v="8"/>
    <x v="2"/>
    <s v="New"/>
    <x v="1"/>
    <s v="Summit Backpack 45L"/>
    <n v="1"/>
    <n v="157.6"/>
    <n v="0.05"/>
    <n v="79.34"/>
    <n v="149.72"/>
    <n v="79.34"/>
    <n v="70.38"/>
    <n v="0.47007747795885652"/>
    <n v="2026"/>
    <x v="1"/>
    <n v="6"/>
    <s v="Jun"/>
  </r>
  <r>
    <n v="2272"/>
    <d v="2026-06-13T00:00:00"/>
    <n v="2026"/>
    <s v="Q2"/>
    <n v="6"/>
    <x v="5"/>
    <x v="3"/>
    <x v="8"/>
    <x v="0"/>
    <s v="Returning"/>
    <x v="4"/>
    <s v="Weighted Vest"/>
    <n v="1"/>
    <n v="125.01"/>
    <n v="0.15"/>
    <n v="70.39"/>
    <n v="106.2585"/>
    <n v="70.39"/>
    <n v="35.868499999999997"/>
    <n v="0.33755887764272974"/>
    <n v="2026"/>
    <x v="1"/>
    <n v="6"/>
    <s v="Jun"/>
  </r>
  <r>
    <n v="2680"/>
    <d v="2026-06-13T00:00:00"/>
    <n v="2026"/>
    <s v="Q2"/>
    <n v="6"/>
    <x v="5"/>
    <x v="1"/>
    <x v="14"/>
    <x v="0"/>
    <s v="Returning"/>
    <x v="1"/>
    <s v="Hiking Daypack 20L"/>
    <n v="1"/>
    <n v="93.59"/>
    <n v="0.15"/>
    <n v="46.48"/>
    <n v="79.551500000000004"/>
    <n v="46.48"/>
    <n v="33.071500000000007"/>
    <n v="0.41572440494522422"/>
    <n v="2026"/>
    <x v="1"/>
    <n v="6"/>
    <s v="Jun"/>
  </r>
  <r>
    <n v="4178"/>
    <d v="2026-06-13T00:00:00"/>
    <n v="2026"/>
    <s v="Q2"/>
    <n v="6"/>
    <x v="5"/>
    <x v="2"/>
    <x v="2"/>
    <x v="2"/>
    <s v="Returning"/>
    <x v="1"/>
    <s v="Trail Boots"/>
    <n v="4"/>
    <n v="143.9"/>
    <n v="0.05"/>
    <n v="79.709999999999994"/>
    <n v="546.82000000000005"/>
    <n v="318.83999999999997"/>
    <n v="227.98000000000008"/>
    <n v="0.41691964448996022"/>
    <n v="2026"/>
    <x v="1"/>
    <n v="6"/>
    <s v="Jun"/>
  </r>
  <r>
    <n v="4272"/>
    <d v="2026-06-13T00:00:00"/>
    <n v="2026"/>
    <s v="Q2"/>
    <n v="6"/>
    <x v="5"/>
    <x v="3"/>
    <x v="7"/>
    <x v="3"/>
    <s v="Returning"/>
    <x v="3"/>
    <s v="Trail Tent 2P"/>
    <n v="4"/>
    <n v="190.97"/>
    <n v="0"/>
    <n v="103.36"/>
    <n v="763.88"/>
    <n v="413.44"/>
    <n v="350.44"/>
    <n v="0.45876315651673039"/>
    <n v="2026"/>
    <x v="1"/>
    <n v="6"/>
    <s v="Jun"/>
  </r>
  <r>
    <n v="4713"/>
    <d v="2026-06-13T00:00:00"/>
    <n v="2026"/>
    <s v="Q2"/>
    <n v="6"/>
    <x v="5"/>
    <x v="3"/>
    <x v="13"/>
    <x v="2"/>
    <s v="Business"/>
    <x v="4"/>
    <s v="Recovery Roller"/>
    <n v="1"/>
    <n v="35.78"/>
    <n v="0"/>
    <n v="14"/>
    <n v="35.78"/>
    <n v="14"/>
    <n v="21.78"/>
    <n v="0.60871995528228062"/>
    <n v="2026"/>
    <x v="1"/>
    <n v="6"/>
    <s v="Jun"/>
  </r>
  <r>
    <n v="5166"/>
    <d v="2026-06-13T00:00:00"/>
    <n v="2026"/>
    <s v="Q2"/>
    <n v="6"/>
    <x v="5"/>
    <x v="3"/>
    <x v="7"/>
    <x v="3"/>
    <s v="New"/>
    <x v="3"/>
    <s v="Compact Sleeping Bag"/>
    <n v="3"/>
    <n v="125.25"/>
    <n v="0.05"/>
    <n v="58.95"/>
    <n v="356.96249999999998"/>
    <n v="176.85000000000002"/>
    <n v="180.11249999999995"/>
    <n v="0.50456980775291516"/>
    <n v="2026"/>
    <x v="1"/>
    <n v="6"/>
    <s v="Jun"/>
  </r>
  <r>
    <n v="486"/>
    <d v="2026-06-14T00:00:00"/>
    <n v="2026"/>
    <s v="Q2"/>
    <n v="6"/>
    <x v="5"/>
    <x v="0"/>
    <x v="9"/>
    <x v="1"/>
    <s v="Business"/>
    <x v="1"/>
    <s v="Trekking Poles"/>
    <n v="8"/>
    <n v="72.36"/>
    <n v="0.1"/>
    <n v="32.229999999999997"/>
    <n v="520.99199999999996"/>
    <n v="257.83999999999997"/>
    <n v="263.15199999999999"/>
    <n v="0.5050979669553467"/>
    <n v="2026"/>
    <x v="1"/>
    <n v="6"/>
    <s v="Jun"/>
  </r>
  <r>
    <n v="1507"/>
    <d v="2026-06-14T00:00:00"/>
    <n v="2026"/>
    <s v="Q2"/>
    <n v="6"/>
    <x v="5"/>
    <x v="0"/>
    <x v="15"/>
    <x v="2"/>
    <s v="Returning"/>
    <x v="2"/>
    <s v="Travel Backpack 35L"/>
    <n v="1"/>
    <n v="162.51"/>
    <n v="0"/>
    <n v="88.29"/>
    <n v="162.51"/>
    <n v="88.29"/>
    <n v="74.219999999999985"/>
    <n v="0.45671035628576695"/>
    <n v="2026"/>
    <x v="1"/>
    <n v="6"/>
    <s v="Jun"/>
  </r>
  <r>
    <n v="1821"/>
    <d v="2026-06-14T00:00:00"/>
    <n v="2026"/>
    <s v="Q2"/>
    <n v="6"/>
    <x v="5"/>
    <x v="0"/>
    <x v="15"/>
    <x v="2"/>
    <s v="Business"/>
    <x v="1"/>
    <s v="Trekking Poles"/>
    <n v="3"/>
    <n v="70.52"/>
    <n v="0"/>
    <n v="33.119999999999997"/>
    <n v="211.56"/>
    <n v="99.359999999999985"/>
    <n v="112.20000000000002"/>
    <n v="0.53034600113442998"/>
    <n v="2026"/>
    <x v="1"/>
    <n v="6"/>
    <s v="Jun"/>
  </r>
  <r>
    <n v="2588"/>
    <d v="2026-06-14T00:00:00"/>
    <n v="2026"/>
    <s v="Q2"/>
    <n v="6"/>
    <x v="5"/>
    <x v="3"/>
    <x v="8"/>
    <x v="3"/>
    <s v="Returning"/>
    <x v="1"/>
    <s v="Hiking Daypack 20L"/>
    <n v="1"/>
    <n v="90.28"/>
    <n v="0"/>
    <n v="46.04"/>
    <n v="90.28"/>
    <n v="46.04"/>
    <n v="44.24"/>
    <n v="0.4900310146211786"/>
    <n v="2026"/>
    <x v="1"/>
    <n v="6"/>
    <s v="Jun"/>
  </r>
  <r>
    <n v="2815"/>
    <d v="2026-06-14T00:00:00"/>
    <n v="2026"/>
    <s v="Q2"/>
    <n v="6"/>
    <x v="5"/>
    <x v="3"/>
    <x v="13"/>
    <x v="3"/>
    <s v="New"/>
    <x v="3"/>
    <s v="Alpine Tent 4P"/>
    <n v="2"/>
    <n v="342.25"/>
    <n v="0"/>
    <n v="196.86"/>
    <n v="684.5"/>
    <n v="393.72"/>
    <n v="290.77999999999997"/>
    <n v="0.42480642804967128"/>
    <n v="2026"/>
    <x v="1"/>
    <n v="6"/>
    <s v="Jun"/>
  </r>
  <r>
    <n v="3258"/>
    <d v="2026-06-14T00:00:00"/>
    <n v="2026"/>
    <s v="Q2"/>
    <n v="6"/>
    <x v="5"/>
    <x v="1"/>
    <x v="1"/>
    <x v="0"/>
    <s v="Business"/>
    <x v="0"/>
    <s v="Trail Bike Light"/>
    <n v="6"/>
    <n v="50.92"/>
    <n v="0.05"/>
    <n v="22.87"/>
    <n v="290.24399999999997"/>
    <n v="137.22"/>
    <n v="153.02399999999997"/>
    <n v="0.52722536899987593"/>
    <n v="2026"/>
    <x v="1"/>
    <n v="6"/>
    <s v="Jun"/>
  </r>
  <r>
    <n v="3361"/>
    <d v="2026-06-14T00:00:00"/>
    <n v="2026"/>
    <s v="Q2"/>
    <n v="6"/>
    <x v="5"/>
    <x v="0"/>
    <x v="0"/>
    <x v="2"/>
    <s v="Returning"/>
    <x v="2"/>
    <s v="Insulated Bottle"/>
    <n v="5"/>
    <n v="36.72"/>
    <n v="0.15"/>
    <n v="13.2"/>
    <n v="156.06"/>
    <n v="66"/>
    <n v="90.06"/>
    <n v="0.57708573625528647"/>
    <n v="2026"/>
    <x v="1"/>
    <n v="6"/>
    <s v="Jun"/>
  </r>
  <r>
    <n v="3629"/>
    <d v="2026-06-14T00:00:00"/>
    <n v="2026"/>
    <s v="Q2"/>
    <n v="6"/>
    <x v="5"/>
    <x v="0"/>
    <x v="15"/>
    <x v="0"/>
    <s v="New"/>
    <x v="3"/>
    <s v="Alpine Tent 4P"/>
    <n v="4"/>
    <n v="348.96"/>
    <n v="0.15"/>
    <n v="197.02"/>
    <n v="1186.4639999999999"/>
    <n v="788.08"/>
    <n v="398.3839999999999"/>
    <n v="0.3357741996385899"/>
    <n v="2026"/>
    <x v="1"/>
    <n v="6"/>
    <s v="Jun"/>
  </r>
  <r>
    <n v="3750"/>
    <d v="2026-06-14T00:00:00"/>
    <n v="2026"/>
    <s v="Q2"/>
    <n v="6"/>
    <x v="5"/>
    <x v="0"/>
    <x v="0"/>
    <x v="0"/>
    <s v="Returning"/>
    <x v="1"/>
    <s v="Trekking Poles"/>
    <n v="1"/>
    <n v="71.28"/>
    <n v="0"/>
    <n v="31.92"/>
    <n v="71.28"/>
    <n v="31.92"/>
    <n v="39.36"/>
    <n v="0.55218855218855212"/>
    <n v="2026"/>
    <x v="1"/>
    <n v="6"/>
    <s v="Jun"/>
  </r>
  <r>
    <n v="5088"/>
    <d v="2026-06-14T00:00:00"/>
    <n v="2026"/>
    <s v="Q2"/>
    <n v="6"/>
    <x v="5"/>
    <x v="1"/>
    <x v="12"/>
    <x v="0"/>
    <s v="New"/>
    <x v="2"/>
    <s v="Travel Backpack 35L"/>
    <n v="1"/>
    <n v="160.99"/>
    <n v="0.05"/>
    <n v="89.15"/>
    <n v="152.94050000000001"/>
    <n v="89.15"/>
    <n v="63.790500000000009"/>
    <n v="0.41709357560619981"/>
    <n v="2026"/>
    <x v="1"/>
    <n v="6"/>
    <s v="Jun"/>
  </r>
  <r>
    <n v="1450"/>
    <d v="2026-06-15T00:00:00"/>
    <n v="2026"/>
    <s v="Q2"/>
    <n v="6"/>
    <x v="5"/>
    <x v="1"/>
    <x v="14"/>
    <x v="0"/>
    <s v="Returning"/>
    <x v="4"/>
    <s v="Weighted Vest"/>
    <n v="1"/>
    <n v="124.19"/>
    <n v="0.05"/>
    <n v="67.209999999999994"/>
    <n v="117.98049999999999"/>
    <n v="67.209999999999994"/>
    <n v="50.770499999999998"/>
    <n v="0.43032958836417884"/>
    <n v="2026"/>
    <x v="1"/>
    <n v="6"/>
    <s v="Jun"/>
  </r>
  <r>
    <n v="2330"/>
    <d v="2026-06-15T00:00:00"/>
    <n v="2026"/>
    <s v="Q2"/>
    <n v="6"/>
    <x v="5"/>
    <x v="1"/>
    <x v="1"/>
    <x v="0"/>
    <s v="New"/>
    <x v="2"/>
    <s v="Insulated Bottle"/>
    <n v="2"/>
    <n v="36.11"/>
    <n v="0.05"/>
    <n v="13.29"/>
    <n v="68.608999999999995"/>
    <n v="26.58"/>
    <n v="42.028999999999996"/>
    <n v="0.6125872698917052"/>
    <n v="2026"/>
    <x v="1"/>
    <n v="6"/>
    <s v="Jun"/>
  </r>
  <r>
    <n v="4655"/>
    <d v="2026-06-15T00:00:00"/>
    <n v="2026"/>
    <s v="Q2"/>
    <n v="6"/>
    <x v="5"/>
    <x v="0"/>
    <x v="0"/>
    <x v="1"/>
    <s v="Business"/>
    <x v="4"/>
    <s v="Resistance Band Set"/>
    <n v="4"/>
    <n v="40.909999999999997"/>
    <n v="0.05"/>
    <n v="14.42"/>
    <n v="155.45799999999997"/>
    <n v="57.68"/>
    <n v="97.777999999999963"/>
    <n v="0.62896730949838531"/>
    <n v="2026"/>
    <x v="1"/>
    <n v="6"/>
    <s v="Jun"/>
  </r>
  <r>
    <n v="137"/>
    <d v="2026-06-16T00:00:00"/>
    <n v="2026"/>
    <s v="Q2"/>
    <n v="6"/>
    <x v="5"/>
    <x v="1"/>
    <x v="6"/>
    <x v="0"/>
    <s v="Returning"/>
    <x v="1"/>
    <s v="Trail Boots"/>
    <n v="5"/>
    <n v="141.66999999999999"/>
    <n v="0.1"/>
    <n v="80.59"/>
    <n v="637.51499999999999"/>
    <n v="402.95000000000005"/>
    <n v="234.56499999999994"/>
    <n v="0.36793644071119885"/>
    <n v="2026"/>
    <x v="1"/>
    <n v="6"/>
    <s v="Jun"/>
  </r>
  <r>
    <n v="141"/>
    <d v="2026-06-16T00:00:00"/>
    <n v="2026"/>
    <s v="Q2"/>
    <n v="6"/>
    <x v="5"/>
    <x v="3"/>
    <x v="7"/>
    <x v="0"/>
    <s v="Returning"/>
    <x v="2"/>
    <s v="Packing Cube Set"/>
    <n v="1"/>
    <n v="47.53"/>
    <n v="0.05"/>
    <n v="18.5"/>
    <n v="45.153500000000001"/>
    <n v="18.5"/>
    <n v="26.653500000000001"/>
    <n v="0.59028646727274736"/>
    <n v="2026"/>
    <x v="1"/>
    <n v="6"/>
    <s v="Jun"/>
  </r>
  <r>
    <n v="335"/>
    <d v="2026-06-16T00:00:00"/>
    <n v="2026"/>
    <s v="Q2"/>
    <n v="6"/>
    <x v="5"/>
    <x v="3"/>
    <x v="8"/>
    <x v="0"/>
    <s v="Returning"/>
    <x v="2"/>
    <s v="Travel Backpack 35L"/>
    <n v="3"/>
    <n v="163.65"/>
    <n v="0.15"/>
    <n v="85.8"/>
    <n v="417.3075"/>
    <n v="257.39999999999998"/>
    <n v="159.90750000000003"/>
    <n v="0.38318865584730688"/>
    <n v="2026"/>
    <x v="1"/>
    <n v="6"/>
    <s v="Jun"/>
  </r>
  <r>
    <n v="498"/>
    <d v="2026-06-16T00:00:00"/>
    <n v="2026"/>
    <s v="Q2"/>
    <n v="6"/>
    <x v="5"/>
    <x v="0"/>
    <x v="15"/>
    <x v="1"/>
    <s v="Business"/>
    <x v="2"/>
    <s v="Carry-On Duffel"/>
    <n v="5"/>
    <n v="130.94999999999999"/>
    <n v="0.15"/>
    <n v="68.47"/>
    <n v="556.53750000000002"/>
    <n v="342.35"/>
    <n v="214.1875"/>
    <n v="0.38485726478449339"/>
    <n v="2026"/>
    <x v="1"/>
    <n v="6"/>
    <s v="Jun"/>
  </r>
  <r>
    <n v="2611"/>
    <d v="2026-06-16T00:00:00"/>
    <n v="2026"/>
    <s v="Q2"/>
    <n v="6"/>
    <x v="5"/>
    <x v="3"/>
    <x v="13"/>
    <x v="0"/>
    <s v="Returning"/>
    <x v="2"/>
    <s v="Travel Backpack 35L"/>
    <n v="5"/>
    <n v="160.82"/>
    <n v="0"/>
    <n v="90.14"/>
    <n v="804.09999999999991"/>
    <n v="450.7"/>
    <n v="353.39999999999992"/>
    <n v="0.43949757492849145"/>
    <n v="2026"/>
    <x v="1"/>
    <n v="6"/>
    <s v="Jun"/>
  </r>
  <r>
    <n v="3197"/>
    <d v="2026-06-16T00:00:00"/>
    <n v="2026"/>
    <s v="Q2"/>
    <n v="6"/>
    <x v="5"/>
    <x v="1"/>
    <x v="12"/>
    <x v="2"/>
    <s v="New"/>
    <x v="0"/>
    <s v="Compact Repair Kit"/>
    <n v="3"/>
    <n v="40.51"/>
    <n v="0"/>
    <n v="16.940000000000001"/>
    <n v="121.53"/>
    <n v="50.820000000000007"/>
    <n v="70.709999999999994"/>
    <n v="0.58183164650703523"/>
    <n v="2026"/>
    <x v="1"/>
    <n v="6"/>
    <s v="Jun"/>
  </r>
  <r>
    <n v="4668"/>
    <d v="2026-06-16T00:00:00"/>
    <n v="2026"/>
    <s v="Q2"/>
    <n v="6"/>
    <x v="5"/>
    <x v="1"/>
    <x v="11"/>
    <x v="0"/>
    <s v="Business"/>
    <x v="0"/>
    <s v="Commuter Helmet"/>
    <n v="1"/>
    <n v="81.08"/>
    <n v="0"/>
    <n v="41.52"/>
    <n v="81.08"/>
    <n v="41.52"/>
    <n v="39.559999999999995"/>
    <n v="0.48791317217562896"/>
    <n v="2026"/>
    <x v="1"/>
    <n v="6"/>
    <s v="Jun"/>
  </r>
  <r>
    <n v="4994"/>
    <d v="2026-06-16T00:00:00"/>
    <n v="2026"/>
    <s v="Q2"/>
    <n v="6"/>
    <x v="5"/>
    <x v="2"/>
    <x v="10"/>
    <x v="1"/>
    <s v="Business"/>
    <x v="1"/>
    <s v="Summit Backpack 45L"/>
    <n v="4"/>
    <n v="150.43"/>
    <n v="0.1"/>
    <n v="77.650000000000006"/>
    <n v="541.548"/>
    <n v="310.60000000000002"/>
    <n v="230.94799999999998"/>
    <n v="0.42645896577957998"/>
    <n v="2026"/>
    <x v="1"/>
    <n v="6"/>
    <s v="Jun"/>
  </r>
  <r>
    <n v="512"/>
    <d v="2026-06-17T00:00:00"/>
    <n v="2026"/>
    <s v="Q2"/>
    <n v="6"/>
    <x v="5"/>
    <x v="1"/>
    <x v="12"/>
    <x v="3"/>
    <s v="Returning"/>
    <x v="3"/>
    <s v="Trail Tent 2P"/>
    <n v="1"/>
    <n v="192.42"/>
    <n v="0"/>
    <n v="103.31"/>
    <n v="192.42"/>
    <n v="103.31"/>
    <n v="89.109999999999985"/>
    <n v="0.46310154869556175"/>
    <n v="2026"/>
    <x v="1"/>
    <n v="6"/>
    <s v="Jun"/>
  </r>
  <r>
    <n v="717"/>
    <d v="2026-06-17T00:00:00"/>
    <n v="2026"/>
    <s v="Q2"/>
    <n v="6"/>
    <x v="5"/>
    <x v="3"/>
    <x v="7"/>
    <x v="1"/>
    <s v="Business"/>
    <x v="3"/>
    <s v="Alpine Tent 4P"/>
    <n v="10"/>
    <n v="333.14"/>
    <n v="0.15"/>
    <n v="194.52"/>
    <n v="2831.6899999999996"/>
    <n v="1945.2"/>
    <n v="886.48999999999955"/>
    <n v="0.31306039856057677"/>
    <n v="2026"/>
    <x v="1"/>
    <n v="6"/>
    <s v="Jun"/>
  </r>
  <r>
    <n v="952"/>
    <d v="2026-06-17T00:00:00"/>
    <n v="2026"/>
    <s v="Q2"/>
    <n v="6"/>
    <x v="5"/>
    <x v="0"/>
    <x v="0"/>
    <x v="0"/>
    <s v="Business"/>
    <x v="3"/>
    <s v="Portable Camp Stove"/>
    <n v="1"/>
    <n v="79.900000000000006"/>
    <n v="0.05"/>
    <n v="40.19"/>
    <n v="75.905000000000001"/>
    <n v="40.19"/>
    <n v="35.715000000000003"/>
    <n v="0.47052236348066667"/>
    <n v="2026"/>
    <x v="1"/>
    <n v="6"/>
    <s v="Jun"/>
  </r>
  <r>
    <n v="1081"/>
    <d v="2026-06-17T00:00:00"/>
    <n v="2026"/>
    <s v="Q2"/>
    <n v="6"/>
    <x v="5"/>
    <x v="3"/>
    <x v="13"/>
    <x v="0"/>
    <s v="Returning"/>
    <x v="0"/>
    <s v="Trail Bike Light"/>
    <n v="1"/>
    <n v="51.12"/>
    <n v="0"/>
    <n v="22.43"/>
    <n v="51.12"/>
    <n v="22.43"/>
    <n v="28.689999999999998"/>
    <n v="0.56122848200312991"/>
    <n v="2026"/>
    <x v="1"/>
    <n v="6"/>
    <s v="Jun"/>
  </r>
  <r>
    <n v="2043"/>
    <d v="2026-06-17T00:00:00"/>
    <n v="2026"/>
    <s v="Q2"/>
    <n v="6"/>
    <x v="5"/>
    <x v="1"/>
    <x v="6"/>
    <x v="0"/>
    <s v="New"/>
    <x v="1"/>
    <s v="Hiking Daypack 20L"/>
    <n v="2"/>
    <n v="90.33"/>
    <n v="0"/>
    <n v="46.3"/>
    <n v="180.66"/>
    <n v="92.6"/>
    <n v="88.06"/>
    <n v="0.48743496069965686"/>
    <n v="2026"/>
    <x v="1"/>
    <n v="6"/>
    <s v="Jun"/>
  </r>
  <r>
    <n v="4040"/>
    <d v="2026-06-17T00:00:00"/>
    <n v="2026"/>
    <s v="Q2"/>
    <n v="6"/>
    <x v="5"/>
    <x v="3"/>
    <x v="7"/>
    <x v="0"/>
    <s v="Business"/>
    <x v="2"/>
    <s v="Insulated Bottle"/>
    <n v="2"/>
    <n v="36.799999999999997"/>
    <n v="0.05"/>
    <n v="13.94"/>
    <n v="69.919999999999987"/>
    <n v="27.88"/>
    <n v="42.039999999999992"/>
    <n v="0.60125858123569798"/>
    <n v="2026"/>
    <x v="1"/>
    <n v="6"/>
    <s v="Jun"/>
  </r>
  <r>
    <n v="2295"/>
    <d v="2026-06-18T00:00:00"/>
    <n v="2026"/>
    <s v="Q2"/>
    <n v="6"/>
    <x v="5"/>
    <x v="1"/>
    <x v="11"/>
    <x v="3"/>
    <s v="New"/>
    <x v="2"/>
    <s v="Packing Cube Set"/>
    <n v="1"/>
    <n v="45.7"/>
    <n v="0.1"/>
    <n v="18.600000000000001"/>
    <n v="41.13"/>
    <n v="18.600000000000001"/>
    <n v="22.53"/>
    <n v="0.5477753464624362"/>
    <n v="2026"/>
    <x v="1"/>
    <n v="6"/>
    <s v="Jun"/>
  </r>
  <r>
    <n v="2670"/>
    <d v="2026-06-18T00:00:00"/>
    <n v="2026"/>
    <s v="Q2"/>
    <n v="6"/>
    <x v="5"/>
    <x v="2"/>
    <x v="5"/>
    <x v="3"/>
    <s v="Returning"/>
    <x v="2"/>
    <s v="Travel Backpack 35L"/>
    <n v="3"/>
    <n v="162.30000000000001"/>
    <n v="0.1"/>
    <n v="86.43"/>
    <n v="438.21000000000004"/>
    <n v="259.29000000000002"/>
    <n v="178.92000000000002"/>
    <n v="0.40829739166153217"/>
    <n v="2026"/>
    <x v="1"/>
    <n v="6"/>
    <s v="Jun"/>
  </r>
  <r>
    <n v="2777"/>
    <d v="2026-06-18T00:00:00"/>
    <n v="2026"/>
    <s v="Q2"/>
    <n v="6"/>
    <x v="5"/>
    <x v="1"/>
    <x v="14"/>
    <x v="1"/>
    <s v="Business"/>
    <x v="1"/>
    <s v="Trekking Poles"/>
    <n v="5"/>
    <n v="72.37"/>
    <n v="0.2"/>
    <n v="32.840000000000003"/>
    <n v="289.48"/>
    <n v="164.20000000000002"/>
    <n v="125.28"/>
    <n v="0.43277601215973466"/>
    <n v="2026"/>
    <x v="1"/>
    <n v="6"/>
    <s v="Jun"/>
  </r>
  <r>
    <n v="2780"/>
    <d v="2026-06-18T00:00:00"/>
    <n v="2026"/>
    <s v="Q2"/>
    <n v="6"/>
    <x v="5"/>
    <x v="2"/>
    <x v="3"/>
    <x v="0"/>
    <s v="New"/>
    <x v="4"/>
    <s v="Recovery Roller"/>
    <n v="2"/>
    <n v="35.61"/>
    <n v="0.15"/>
    <n v="13.96"/>
    <n v="60.536999999999999"/>
    <n v="27.92"/>
    <n v="32.616999999999997"/>
    <n v="0.53879445628293432"/>
    <n v="2026"/>
    <x v="1"/>
    <n v="6"/>
    <s v="Jun"/>
  </r>
  <r>
    <n v="3209"/>
    <d v="2026-06-18T00:00:00"/>
    <n v="2026"/>
    <s v="Q2"/>
    <n v="6"/>
    <x v="5"/>
    <x v="3"/>
    <x v="13"/>
    <x v="0"/>
    <s v="Returning"/>
    <x v="2"/>
    <s v="Carry-On Duffel"/>
    <n v="2"/>
    <n v="133.12"/>
    <n v="0"/>
    <n v="67.02"/>
    <n v="266.24"/>
    <n v="134.04"/>
    <n v="132.20000000000002"/>
    <n v="0.4965444711538462"/>
    <n v="2026"/>
    <x v="1"/>
    <n v="6"/>
    <s v="Jun"/>
  </r>
  <r>
    <n v="3414"/>
    <d v="2026-06-18T00:00:00"/>
    <n v="2026"/>
    <s v="Q2"/>
    <n v="6"/>
    <x v="5"/>
    <x v="0"/>
    <x v="15"/>
    <x v="3"/>
    <s v="Returning"/>
    <x v="0"/>
    <s v="Trail Bike Light"/>
    <n v="1"/>
    <n v="51.23"/>
    <n v="0.05"/>
    <n v="23.12"/>
    <n v="48.668499999999995"/>
    <n v="23.12"/>
    <n v="25.548499999999994"/>
    <n v="0.5249494025909982"/>
    <n v="2026"/>
    <x v="1"/>
    <n v="6"/>
    <s v="Jun"/>
  </r>
  <r>
    <n v="3846"/>
    <d v="2026-06-18T00:00:00"/>
    <n v="2026"/>
    <s v="Q2"/>
    <n v="6"/>
    <x v="5"/>
    <x v="1"/>
    <x v="12"/>
    <x v="0"/>
    <s v="Business"/>
    <x v="1"/>
    <s v="Hiking Daypack 20L"/>
    <n v="1"/>
    <n v="93.5"/>
    <n v="0"/>
    <n v="46.63"/>
    <n v="93.5"/>
    <n v="46.63"/>
    <n v="46.87"/>
    <n v="0.50128342245989299"/>
    <n v="2026"/>
    <x v="1"/>
    <n v="6"/>
    <s v="Jun"/>
  </r>
  <r>
    <n v="4120"/>
    <d v="2026-06-18T00:00:00"/>
    <n v="2026"/>
    <s v="Q2"/>
    <n v="6"/>
    <x v="5"/>
    <x v="3"/>
    <x v="4"/>
    <x v="2"/>
    <s v="Returning"/>
    <x v="4"/>
    <s v="Resistance Band Set"/>
    <n v="3"/>
    <n v="41.16"/>
    <n v="0"/>
    <n v="14.79"/>
    <n v="123.47999999999999"/>
    <n v="44.37"/>
    <n v="79.109999999999985"/>
    <n v="0.64067055393586003"/>
    <n v="2026"/>
    <x v="1"/>
    <n v="6"/>
    <s v="Jun"/>
  </r>
  <r>
    <n v="4217"/>
    <d v="2026-06-18T00:00:00"/>
    <n v="2026"/>
    <s v="Q2"/>
    <n v="6"/>
    <x v="5"/>
    <x v="1"/>
    <x v="12"/>
    <x v="3"/>
    <s v="New"/>
    <x v="4"/>
    <s v="Resistance Band Set"/>
    <n v="1"/>
    <n v="39.74"/>
    <n v="0.05"/>
    <n v="14.39"/>
    <n v="37.753"/>
    <n v="14.39"/>
    <n v="23.363"/>
    <n v="0.6188382380208195"/>
    <n v="2026"/>
    <x v="1"/>
    <n v="6"/>
    <s v="Jun"/>
  </r>
  <r>
    <n v="4786"/>
    <d v="2026-06-18T00:00:00"/>
    <n v="2026"/>
    <s v="Q2"/>
    <n v="6"/>
    <x v="5"/>
    <x v="3"/>
    <x v="7"/>
    <x v="0"/>
    <s v="Returning"/>
    <x v="2"/>
    <s v="Packing Cube Set"/>
    <n v="3"/>
    <n v="46.79"/>
    <n v="0.1"/>
    <n v="18.25"/>
    <n v="126.33300000000001"/>
    <n v="54.75"/>
    <n v="71.583000000000013"/>
    <n v="0.56662154781411034"/>
    <n v="2026"/>
    <x v="1"/>
    <n v="6"/>
    <s v="Jun"/>
  </r>
  <r>
    <n v="23"/>
    <d v="2026-06-19T00:00:00"/>
    <n v="2026"/>
    <s v="Q2"/>
    <n v="6"/>
    <x v="5"/>
    <x v="3"/>
    <x v="13"/>
    <x v="1"/>
    <s v="Business"/>
    <x v="1"/>
    <s v="Hiking Daypack 20L"/>
    <n v="4"/>
    <n v="91.74"/>
    <n v="0.2"/>
    <n v="44.74"/>
    <n v="293.56799999999998"/>
    <n v="178.96"/>
    <n v="114.60799999999998"/>
    <n v="0.39039677349029861"/>
    <n v="2026"/>
    <x v="1"/>
    <n v="6"/>
    <s v="Jun"/>
  </r>
  <r>
    <n v="99"/>
    <d v="2026-06-19T00:00:00"/>
    <n v="2026"/>
    <s v="Q2"/>
    <n v="6"/>
    <x v="5"/>
    <x v="3"/>
    <x v="13"/>
    <x v="0"/>
    <s v="New"/>
    <x v="4"/>
    <s v="Recovery Roller"/>
    <n v="1"/>
    <n v="36.28"/>
    <n v="0.1"/>
    <n v="13.8"/>
    <n v="32.652000000000001"/>
    <n v="13.8"/>
    <n v="18.852"/>
    <n v="0.5773612642410878"/>
    <n v="2026"/>
    <x v="1"/>
    <n v="6"/>
    <s v="Jun"/>
  </r>
  <r>
    <n v="269"/>
    <d v="2026-06-19T00:00:00"/>
    <n v="2026"/>
    <s v="Q2"/>
    <n v="6"/>
    <x v="5"/>
    <x v="3"/>
    <x v="13"/>
    <x v="1"/>
    <s v="Returning"/>
    <x v="1"/>
    <s v="Trekking Poles"/>
    <n v="3"/>
    <n v="73.02"/>
    <n v="0.1"/>
    <n v="32.69"/>
    <n v="197.154"/>
    <n v="98.07"/>
    <n v="99.084000000000003"/>
    <n v="0.50257159377948202"/>
    <n v="2026"/>
    <x v="1"/>
    <n v="6"/>
    <s v="Jun"/>
  </r>
  <r>
    <n v="1772"/>
    <d v="2026-06-19T00:00:00"/>
    <n v="2026"/>
    <s v="Q2"/>
    <n v="6"/>
    <x v="5"/>
    <x v="3"/>
    <x v="4"/>
    <x v="0"/>
    <s v="New"/>
    <x v="1"/>
    <s v="Summit Backpack 45L"/>
    <n v="4"/>
    <n v="153.38"/>
    <n v="0"/>
    <n v="76.92"/>
    <n v="613.52"/>
    <n v="307.68"/>
    <n v="305.83999999999997"/>
    <n v="0.49850045638283996"/>
    <n v="2026"/>
    <x v="1"/>
    <n v="6"/>
    <s v="Jun"/>
  </r>
  <r>
    <n v="1906"/>
    <d v="2026-06-19T00:00:00"/>
    <n v="2026"/>
    <s v="Q2"/>
    <n v="6"/>
    <x v="5"/>
    <x v="3"/>
    <x v="8"/>
    <x v="3"/>
    <s v="Returning"/>
    <x v="3"/>
    <s v="Compact Sleeping Bag"/>
    <n v="2"/>
    <n v="125.5"/>
    <n v="0"/>
    <n v="61.67"/>
    <n v="251"/>
    <n v="123.34"/>
    <n v="127.66"/>
    <n v="0.50860557768924297"/>
    <n v="2026"/>
    <x v="1"/>
    <n v="6"/>
    <s v="Jun"/>
  </r>
  <r>
    <n v="2473"/>
    <d v="2026-06-19T00:00:00"/>
    <n v="2026"/>
    <s v="Q2"/>
    <n v="6"/>
    <x v="5"/>
    <x v="0"/>
    <x v="0"/>
    <x v="1"/>
    <s v="Returning"/>
    <x v="0"/>
    <s v="Commuter Helmet"/>
    <n v="3"/>
    <n v="80.75"/>
    <n v="0.15"/>
    <n v="42.81"/>
    <n v="205.91249999999999"/>
    <n v="128.43"/>
    <n v="77.482499999999987"/>
    <n v="0.37628847204516475"/>
    <n v="2026"/>
    <x v="1"/>
    <n v="6"/>
    <s v="Jun"/>
  </r>
  <r>
    <n v="2549"/>
    <d v="2026-06-19T00:00:00"/>
    <n v="2026"/>
    <s v="Q2"/>
    <n v="6"/>
    <x v="5"/>
    <x v="3"/>
    <x v="13"/>
    <x v="1"/>
    <s v="Returning"/>
    <x v="4"/>
    <s v="Recovery Roller"/>
    <n v="8"/>
    <n v="36.15"/>
    <n v="0.05"/>
    <n v="13.55"/>
    <n v="274.73999999999995"/>
    <n v="108.4"/>
    <n v="166.33999999999995"/>
    <n v="0.60544514814005956"/>
    <n v="2026"/>
    <x v="1"/>
    <n v="6"/>
    <s v="Jun"/>
  </r>
  <r>
    <n v="3341"/>
    <d v="2026-06-19T00:00:00"/>
    <n v="2026"/>
    <s v="Q2"/>
    <n v="6"/>
    <x v="5"/>
    <x v="0"/>
    <x v="15"/>
    <x v="0"/>
    <s v="New"/>
    <x v="1"/>
    <s v="Trail Boots"/>
    <n v="2"/>
    <n v="143.1"/>
    <n v="0"/>
    <n v="78.11"/>
    <n v="286.2"/>
    <n v="156.22"/>
    <n v="129.97999999999999"/>
    <n v="0.45415793151642209"/>
    <n v="2026"/>
    <x v="1"/>
    <n v="6"/>
    <s v="Jun"/>
  </r>
  <r>
    <n v="3351"/>
    <d v="2026-06-19T00:00:00"/>
    <n v="2026"/>
    <s v="Q2"/>
    <n v="6"/>
    <x v="5"/>
    <x v="1"/>
    <x v="1"/>
    <x v="3"/>
    <s v="New"/>
    <x v="3"/>
    <s v="Compact Sleeping Bag"/>
    <n v="4"/>
    <n v="123.89"/>
    <n v="0"/>
    <n v="59.42"/>
    <n v="495.56"/>
    <n v="237.68"/>
    <n v="257.88"/>
    <n v="0.5203809831301961"/>
    <n v="2026"/>
    <x v="1"/>
    <n v="6"/>
    <s v="Jun"/>
  </r>
  <r>
    <n v="3366"/>
    <d v="2026-06-19T00:00:00"/>
    <n v="2026"/>
    <s v="Q2"/>
    <n v="6"/>
    <x v="5"/>
    <x v="1"/>
    <x v="11"/>
    <x v="0"/>
    <s v="Business"/>
    <x v="2"/>
    <s v="Carry-On Duffel"/>
    <n v="1"/>
    <n v="135.41999999999999"/>
    <n v="0.05"/>
    <n v="68.180000000000007"/>
    <n v="128.64899999999997"/>
    <n v="68.180000000000007"/>
    <n v="60.468999999999966"/>
    <n v="0.47003085915941811"/>
    <n v="2026"/>
    <x v="1"/>
    <n v="6"/>
    <s v="Jun"/>
  </r>
  <r>
    <n v="3691"/>
    <d v="2026-06-19T00:00:00"/>
    <n v="2026"/>
    <s v="Q2"/>
    <n v="6"/>
    <x v="5"/>
    <x v="1"/>
    <x v="6"/>
    <x v="2"/>
    <s v="Returning"/>
    <x v="1"/>
    <s v="Hiking Daypack 20L"/>
    <n v="1"/>
    <n v="93.48"/>
    <n v="0.05"/>
    <n v="44.31"/>
    <n v="88.805999999999997"/>
    <n v="44.31"/>
    <n v="44.495999999999995"/>
    <n v="0.50104722653874734"/>
    <n v="2026"/>
    <x v="1"/>
    <n v="6"/>
    <s v="Jun"/>
  </r>
  <r>
    <n v="3909"/>
    <d v="2026-06-19T00:00:00"/>
    <n v="2026"/>
    <s v="Q2"/>
    <n v="6"/>
    <x v="5"/>
    <x v="1"/>
    <x v="1"/>
    <x v="3"/>
    <s v="Returning"/>
    <x v="1"/>
    <s v="Summit Backpack 45L"/>
    <n v="1"/>
    <n v="156.05000000000001"/>
    <n v="0.05"/>
    <n v="81.28"/>
    <n v="148.2475"/>
    <n v="81.28"/>
    <n v="66.967500000000001"/>
    <n v="0.45172768512116562"/>
    <n v="2026"/>
    <x v="1"/>
    <n v="6"/>
    <s v="Jun"/>
  </r>
  <r>
    <n v="4862"/>
    <d v="2026-06-19T00:00:00"/>
    <n v="2026"/>
    <s v="Q2"/>
    <n v="6"/>
    <x v="5"/>
    <x v="1"/>
    <x v="6"/>
    <x v="0"/>
    <s v="Returning"/>
    <x v="4"/>
    <s v="Recovery Roller"/>
    <n v="1"/>
    <n v="36.74"/>
    <n v="0"/>
    <n v="14.15"/>
    <n v="36.74"/>
    <n v="14.15"/>
    <n v="22.590000000000003"/>
    <n v="0.61486118671747425"/>
    <n v="2026"/>
    <x v="1"/>
    <n v="6"/>
    <s v="Jun"/>
  </r>
  <r>
    <n v="5096"/>
    <d v="2026-06-19T00:00:00"/>
    <n v="2026"/>
    <s v="Q2"/>
    <n v="6"/>
    <x v="5"/>
    <x v="0"/>
    <x v="15"/>
    <x v="0"/>
    <s v="Returning"/>
    <x v="3"/>
    <s v="Trail Tent 2P"/>
    <n v="2"/>
    <n v="199.28"/>
    <n v="0"/>
    <n v="102.85"/>
    <n v="398.56"/>
    <n v="205.7"/>
    <n v="192.86"/>
    <n v="0.48389201124046571"/>
    <n v="2026"/>
    <x v="1"/>
    <n v="6"/>
    <s v="Jun"/>
  </r>
  <r>
    <n v="5112"/>
    <d v="2026-06-19T00:00:00"/>
    <n v="2026"/>
    <s v="Q2"/>
    <n v="6"/>
    <x v="5"/>
    <x v="0"/>
    <x v="0"/>
    <x v="3"/>
    <s v="Returning"/>
    <x v="4"/>
    <s v="Recovery Roller"/>
    <n v="2"/>
    <n v="37.04"/>
    <n v="0.05"/>
    <n v="13.76"/>
    <n v="70.375999999999991"/>
    <n v="27.52"/>
    <n v="42.855999999999995"/>
    <n v="0.60895759918153913"/>
    <n v="2026"/>
    <x v="1"/>
    <n v="6"/>
    <s v="Jun"/>
  </r>
  <r>
    <n v="501"/>
    <d v="2026-06-20T00:00:00"/>
    <n v="2026"/>
    <s v="Q2"/>
    <n v="6"/>
    <x v="5"/>
    <x v="3"/>
    <x v="4"/>
    <x v="0"/>
    <s v="New"/>
    <x v="3"/>
    <s v="Portable Camp Stove"/>
    <n v="2"/>
    <n v="80.95"/>
    <n v="0.1"/>
    <n v="39.44"/>
    <n v="145.71"/>
    <n v="78.88"/>
    <n v="66.830000000000013"/>
    <n v="0.45865074462974409"/>
    <n v="2026"/>
    <x v="1"/>
    <n v="6"/>
    <s v="Jun"/>
  </r>
  <r>
    <n v="540"/>
    <d v="2026-06-20T00:00:00"/>
    <n v="2026"/>
    <s v="Q2"/>
    <n v="6"/>
    <x v="5"/>
    <x v="0"/>
    <x v="9"/>
    <x v="3"/>
    <s v="Returning"/>
    <x v="1"/>
    <s v="Summit Backpack 45L"/>
    <n v="1"/>
    <n v="151.46"/>
    <n v="0.05"/>
    <n v="77.98"/>
    <n v="143.887"/>
    <n v="77.98"/>
    <n v="65.906999999999996"/>
    <n v="0.45804693961233467"/>
    <n v="2026"/>
    <x v="1"/>
    <n v="6"/>
    <s v="Jun"/>
  </r>
  <r>
    <n v="2255"/>
    <d v="2026-06-20T00:00:00"/>
    <n v="2026"/>
    <s v="Q2"/>
    <n v="6"/>
    <x v="5"/>
    <x v="0"/>
    <x v="9"/>
    <x v="0"/>
    <s v="Business"/>
    <x v="1"/>
    <s v="Hiking Daypack 20L"/>
    <n v="5"/>
    <n v="90.1"/>
    <n v="0"/>
    <n v="44.32"/>
    <n v="450.5"/>
    <n v="221.6"/>
    <n v="228.9"/>
    <n v="0.50810210876803552"/>
    <n v="2026"/>
    <x v="1"/>
    <n v="6"/>
    <s v="Jun"/>
  </r>
  <r>
    <n v="3126"/>
    <d v="2026-06-20T00:00:00"/>
    <n v="2026"/>
    <s v="Q2"/>
    <n v="6"/>
    <x v="5"/>
    <x v="0"/>
    <x v="0"/>
    <x v="3"/>
    <s v="Business"/>
    <x v="1"/>
    <s v="Summit Backpack 45L"/>
    <n v="1"/>
    <n v="155.69"/>
    <n v="0.1"/>
    <n v="79.42"/>
    <n v="140.12100000000001"/>
    <n v="79.42"/>
    <n v="60.701000000000008"/>
    <n v="0.43320415926235184"/>
    <n v="2026"/>
    <x v="1"/>
    <n v="6"/>
    <s v="Jun"/>
  </r>
  <r>
    <n v="3223"/>
    <d v="2026-06-20T00:00:00"/>
    <n v="2026"/>
    <s v="Q2"/>
    <n v="6"/>
    <x v="5"/>
    <x v="1"/>
    <x v="14"/>
    <x v="2"/>
    <s v="Returning"/>
    <x v="4"/>
    <s v="Training Mat"/>
    <n v="1"/>
    <n v="50.11"/>
    <n v="0.05"/>
    <n v="21.38"/>
    <n v="47.604499999999994"/>
    <n v="21.38"/>
    <n v="26.224499999999995"/>
    <n v="0.55088279469377888"/>
    <n v="2026"/>
    <x v="1"/>
    <n v="6"/>
    <s v="Jun"/>
  </r>
  <r>
    <n v="3260"/>
    <d v="2026-06-20T00:00:00"/>
    <n v="2026"/>
    <s v="Q2"/>
    <n v="6"/>
    <x v="5"/>
    <x v="2"/>
    <x v="2"/>
    <x v="2"/>
    <s v="Returning"/>
    <x v="1"/>
    <s v="Trail Boots"/>
    <n v="1"/>
    <n v="142.55000000000001"/>
    <n v="0.1"/>
    <n v="79.709999999999994"/>
    <n v="128.29500000000002"/>
    <n v="79.709999999999994"/>
    <n v="48.585000000000022"/>
    <n v="0.37869753302934656"/>
    <n v="2026"/>
    <x v="1"/>
    <n v="6"/>
    <s v="Jun"/>
  </r>
  <r>
    <n v="3404"/>
    <d v="2026-06-20T00:00:00"/>
    <n v="2026"/>
    <s v="Q2"/>
    <n v="6"/>
    <x v="5"/>
    <x v="3"/>
    <x v="8"/>
    <x v="0"/>
    <s v="New"/>
    <x v="3"/>
    <s v="Trail Tent 2P"/>
    <n v="3"/>
    <n v="191.11"/>
    <n v="0.05"/>
    <n v="102.82"/>
    <n v="544.6635"/>
    <n v="308.45999999999998"/>
    <n v="236.20350000000002"/>
    <n v="0.43366867800026992"/>
    <n v="2026"/>
    <x v="1"/>
    <n v="6"/>
    <s v="Jun"/>
  </r>
  <r>
    <n v="4267"/>
    <d v="2026-06-20T00:00:00"/>
    <n v="2026"/>
    <s v="Q2"/>
    <n v="6"/>
    <x v="5"/>
    <x v="3"/>
    <x v="13"/>
    <x v="1"/>
    <s v="Business"/>
    <x v="0"/>
    <s v="Compact Repair Kit"/>
    <n v="6"/>
    <n v="40.229999999999997"/>
    <n v="0.15"/>
    <n v="17.079999999999998"/>
    <n v="205.173"/>
    <n v="102.47999999999999"/>
    <n v="102.69300000000001"/>
    <n v="0.50051907414718322"/>
    <n v="2026"/>
    <x v="1"/>
    <n v="6"/>
    <s v="Jun"/>
  </r>
  <r>
    <n v="5082"/>
    <d v="2026-06-20T00:00:00"/>
    <n v="2026"/>
    <s v="Q2"/>
    <n v="6"/>
    <x v="5"/>
    <x v="1"/>
    <x v="11"/>
    <x v="0"/>
    <s v="Business"/>
    <x v="0"/>
    <s v="Commuter Helmet"/>
    <n v="2"/>
    <n v="81.489999999999995"/>
    <n v="0"/>
    <n v="42.15"/>
    <n v="162.97999999999999"/>
    <n v="84.3"/>
    <n v="78.679999999999993"/>
    <n v="0.48275862068965514"/>
    <n v="2026"/>
    <x v="1"/>
    <n v="6"/>
    <s v="Jun"/>
  </r>
  <r>
    <n v="5108"/>
    <d v="2026-06-20T00:00:00"/>
    <n v="2026"/>
    <s v="Q2"/>
    <n v="6"/>
    <x v="5"/>
    <x v="1"/>
    <x v="6"/>
    <x v="1"/>
    <s v="Business"/>
    <x v="2"/>
    <s v="Travel Backpack 35L"/>
    <n v="8"/>
    <n v="162.71"/>
    <n v="0.2"/>
    <n v="85.27"/>
    <n v="1041.3440000000001"/>
    <n v="682.16"/>
    <n v="359.18400000000008"/>
    <n v="0.34492348349824847"/>
    <n v="2026"/>
    <x v="1"/>
    <n v="6"/>
    <s v="Jun"/>
  </r>
  <r>
    <n v="1105"/>
    <d v="2026-06-21T00:00:00"/>
    <n v="2026"/>
    <s v="Q2"/>
    <n v="6"/>
    <x v="5"/>
    <x v="2"/>
    <x v="5"/>
    <x v="3"/>
    <s v="Returning"/>
    <x v="2"/>
    <s v="Insulated Bottle"/>
    <n v="1"/>
    <n v="36.479999999999997"/>
    <n v="0.1"/>
    <n v="13.9"/>
    <n v="32.832000000000001"/>
    <n v="13.9"/>
    <n v="18.932000000000002"/>
    <n v="0.57663255360623789"/>
    <n v="2026"/>
    <x v="1"/>
    <n v="6"/>
    <s v="Jun"/>
  </r>
  <r>
    <n v="2757"/>
    <d v="2026-06-21T00:00:00"/>
    <n v="2026"/>
    <s v="Q2"/>
    <n v="6"/>
    <x v="5"/>
    <x v="1"/>
    <x v="6"/>
    <x v="1"/>
    <s v="Business"/>
    <x v="2"/>
    <s v="Carry-On Duffel"/>
    <n v="6"/>
    <n v="136.65"/>
    <n v="0.15"/>
    <n v="68.56"/>
    <n v="696.91500000000008"/>
    <n v="411.36"/>
    <n v="285.55500000000006"/>
    <n v="0.4097415036266977"/>
    <n v="2026"/>
    <x v="1"/>
    <n v="6"/>
    <s v="Jun"/>
  </r>
  <r>
    <n v="3325"/>
    <d v="2026-06-21T00:00:00"/>
    <n v="2026"/>
    <s v="Q2"/>
    <n v="6"/>
    <x v="5"/>
    <x v="2"/>
    <x v="2"/>
    <x v="0"/>
    <s v="New"/>
    <x v="0"/>
    <s v="Trail Bike Light"/>
    <n v="4"/>
    <n v="50.57"/>
    <n v="0"/>
    <n v="21.85"/>
    <n v="202.28"/>
    <n v="87.4"/>
    <n v="114.88"/>
    <n v="0.56792564761716435"/>
    <n v="2026"/>
    <x v="1"/>
    <n v="6"/>
    <s v="Jun"/>
  </r>
  <r>
    <n v="4070"/>
    <d v="2026-06-21T00:00:00"/>
    <n v="2026"/>
    <s v="Q2"/>
    <n v="6"/>
    <x v="5"/>
    <x v="3"/>
    <x v="8"/>
    <x v="0"/>
    <s v="New"/>
    <x v="0"/>
    <s v="Cycling Pack 12L"/>
    <n v="3"/>
    <n v="103.72"/>
    <n v="0"/>
    <n v="50.34"/>
    <n v="311.15999999999997"/>
    <n v="151.02000000000001"/>
    <n v="160.13999999999996"/>
    <n v="0.51465483995372152"/>
    <n v="2026"/>
    <x v="1"/>
    <n v="6"/>
    <s v="Jun"/>
  </r>
  <r>
    <n v="4339"/>
    <d v="2026-06-21T00:00:00"/>
    <n v="2026"/>
    <s v="Q2"/>
    <n v="6"/>
    <x v="5"/>
    <x v="2"/>
    <x v="16"/>
    <x v="3"/>
    <s v="Returning"/>
    <x v="2"/>
    <s v="Carry-On Duffel"/>
    <n v="1"/>
    <n v="132.49"/>
    <n v="0"/>
    <n v="67.09"/>
    <n v="132.49"/>
    <n v="67.09"/>
    <n v="65.400000000000006"/>
    <n v="0.49362216016303118"/>
    <n v="2026"/>
    <x v="1"/>
    <n v="6"/>
    <s v="Jun"/>
  </r>
  <r>
    <n v="731"/>
    <d v="2026-06-22T00:00:00"/>
    <n v="2026"/>
    <s v="Q2"/>
    <n v="6"/>
    <x v="5"/>
    <x v="2"/>
    <x v="3"/>
    <x v="0"/>
    <s v="New"/>
    <x v="3"/>
    <s v="Portable Camp Stove"/>
    <n v="2"/>
    <n v="80.650000000000006"/>
    <n v="0"/>
    <n v="39.18"/>
    <n v="161.30000000000001"/>
    <n v="78.36"/>
    <n v="82.940000000000012"/>
    <n v="0.51419714817110973"/>
    <n v="2026"/>
    <x v="1"/>
    <n v="6"/>
    <s v="Jun"/>
  </r>
  <r>
    <n v="1362"/>
    <d v="2026-06-22T00:00:00"/>
    <n v="2026"/>
    <s v="Q2"/>
    <n v="6"/>
    <x v="5"/>
    <x v="1"/>
    <x v="1"/>
    <x v="2"/>
    <s v="New"/>
    <x v="4"/>
    <s v="Recovery Roller"/>
    <n v="1"/>
    <n v="35.409999999999997"/>
    <n v="0.05"/>
    <n v="13.9"/>
    <n v="33.639499999999998"/>
    <n v="13.9"/>
    <n v="19.7395"/>
    <n v="0.58679528530447833"/>
    <n v="2026"/>
    <x v="1"/>
    <n v="6"/>
    <s v="Jun"/>
  </r>
  <r>
    <n v="1512"/>
    <d v="2026-06-22T00:00:00"/>
    <n v="2026"/>
    <s v="Q2"/>
    <n v="6"/>
    <x v="5"/>
    <x v="0"/>
    <x v="0"/>
    <x v="3"/>
    <s v="Returning"/>
    <x v="4"/>
    <s v="Resistance Band Set"/>
    <n v="3"/>
    <n v="41.01"/>
    <n v="0"/>
    <n v="14.33"/>
    <n v="123.03"/>
    <n v="42.99"/>
    <n v="80.039999999999992"/>
    <n v="0.65057303096805652"/>
    <n v="2026"/>
    <x v="1"/>
    <n v="6"/>
    <s v="Jun"/>
  </r>
  <r>
    <n v="1647"/>
    <d v="2026-06-22T00:00:00"/>
    <n v="2026"/>
    <s v="Q2"/>
    <n v="6"/>
    <x v="5"/>
    <x v="3"/>
    <x v="8"/>
    <x v="0"/>
    <s v="Business"/>
    <x v="2"/>
    <s v="Insulated Bottle"/>
    <n v="1"/>
    <n v="36.01"/>
    <n v="0"/>
    <n v="13.23"/>
    <n v="36.01"/>
    <n v="13.23"/>
    <n v="22.779999999999998"/>
    <n v="0.63260205498472644"/>
    <n v="2026"/>
    <x v="1"/>
    <n v="6"/>
    <s v="Jun"/>
  </r>
  <r>
    <n v="2358"/>
    <d v="2026-06-22T00:00:00"/>
    <n v="2026"/>
    <s v="Q2"/>
    <n v="6"/>
    <x v="5"/>
    <x v="0"/>
    <x v="0"/>
    <x v="3"/>
    <s v="Returning"/>
    <x v="4"/>
    <s v="Training Mat"/>
    <n v="2"/>
    <n v="50.21"/>
    <n v="0.05"/>
    <n v="21.74"/>
    <n v="95.399000000000001"/>
    <n v="43.48"/>
    <n v="51.919000000000004"/>
    <n v="0.54423002337550708"/>
    <n v="2026"/>
    <x v="1"/>
    <n v="6"/>
    <s v="Jun"/>
  </r>
  <r>
    <n v="2366"/>
    <d v="2026-06-22T00:00:00"/>
    <n v="2026"/>
    <s v="Q2"/>
    <n v="6"/>
    <x v="5"/>
    <x v="2"/>
    <x v="10"/>
    <x v="3"/>
    <s v="Returning"/>
    <x v="0"/>
    <s v="Cycling Pack 12L"/>
    <n v="3"/>
    <n v="100.3"/>
    <n v="0"/>
    <n v="49.26"/>
    <n v="300.89999999999998"/>
    <n v="147.78"/>
    <n v="153.11999999999998"/>
    <n v="0.5088733798604187"/>
    <n v="2026"/>
    <x v="1"/>
    <n v="6"/>
    <s v="Jun"/>
  </r>
  <r>
    <n v="3481"/>
    <d v="2026-06-22T00:00:00"/>
    <n v="2026"/>
    <s v="Q2"/>
    <n v="6"/>
    <x v="5"/>
    <x v="3"/>
    <x v="8"/>
    <x v="2"/>
    <s v="New"/>
    <x v="2"/>
    <s v="Packing Cube Set"/>
    <n v="1"/>
    <n v="47.7"/>
    <n v="0.1"/>
    <n v="18.760000000000002"/>
    <n v="42.930000000000007"/>
    <n v="18.760000000000002"/>
    <n v="24.170000000000005"/>
    <n v="0.56300955043093415"/>
    <n v="2026"/>
    <x v="1"/>
    <n v="6"/>
    <s v="Jun"/>
  </r>
  <r>
    <n v="3595"/>
    <d v="2026-06-22T00:00:00"/>
    <n v="2026"/>
    <s v="Q2"/>
    <n v="6"/>
    <x v="5"/>
    <x v="1"/>
    <x v="14"/>
    <x v="0"/>
    <s v="New"/>
    <x v="0"/>
    <s v="Compact Repair Kit"/>
    <n v="2"/>
    <n v="40.94"/>
    <n v="0.1"/>
    <n v="16.88"/>
    <n v="73.691999999999993"/>
    <n v="33.76"/>
    <n v="39.931999999999995"/>
    <n v="0.54187700157411933"/>
    <n v="2026"/>
    <x v="1"/>
    <n v="6"/>
    <s v="Jun"/>
  </r>
  <r>
    <n v="3766"/>
    <d v="2026-06-22T00:00:00"/>
    <n v="2026"/>
    <s v="Q2"/>
    <n v="6"/>
    <x v="5"/>
    <x v="3"/>
    <x v="8"/>
    <x v="2"/>
    <s v="Returning"/>
    <x v="1"/>
    <s v="Hiking Daypack 20L"/>
    <n v="1"/>
    <n v="93.78"/>
    <n v="0"/>
    <n v="46.62"/>
    <n v="93.78"/>
    <n v="46.62"/>
    <n v="47.160000000000004"/>
    <n v="0.50287907869481774"/>
    <n v="2026"/>
    <x v="1"/>
    <n v="6"/>
    <s v="Jun"/>
  </r>
  <r>
    <n v="3933"/>
    <d v="2026-06-22T00:00:00"/>
    <n v="2026"/>
    <s v="Q2"/>
    <n v="6"/>
    <x v="5"/>
    <x v="3"/>
    <x v="4"/>
    <x v="2"/>
    <s v="New"/>
    <x v="4"/>
    <s v="Training Mat"/>
    <n v="2"/>
    <n v="51.42"/>
    <n v="0"/>
    <n v="22.19"/>
    <n v="102.84"/>
    <n v="44.38"/>
    <n v="58.46"/>
    <n v="0.56845585375340335"/>
    <n v="2026"/>
    <x v="1"/>
    <n v="6"/>
    <s v="Jun"/>
  </r>
  <r>
    <n v="3951"/>
    <d v="2026-06-22T00:00:00"/>
    <n v="2026"/>
    <s v="Q2"/>
    <n v="6"/>
    <x v="5"/>
    <x v="2"/>
    <x v="2"/>
    <x v="2"/>
    <s v="New"/>
    <x v="2"/>
    <s v="Travel Backpack 35L"/>
    <n v="1"/>
    <n v="164.99"/>
    <n v="0.1"/>
    <n v="86.6"/>
    <n v="148.49100000000001"/>
    <n v="86.6"/>
    <n v="61.89100000000002"/>
    <n v="0.41679967136055396"/>
    <n v="2026"/>
    <x v="1"/>
    <n v="6"/>
    <s v="Jun"/>
  </r>
  <r>
    <n v="4078"/>
    <d v="2026-06-22T00:00:00"/>
    <n v="2026"/>
    <s v="Q2"/>
    <n v="6"/>
    <x v="5"/>
    <x v="2"/>
    <x v="5"/>
    <x v="3"/>
    <s v="Returning"/>
    <x v="1"/>
    <s v="Trail Boots"/>
    <n v="1"/>
    <n v="145.65"/>
    <n v="0"/>
    <n v="79.87"/>
    <n v="145.65"/>
    <n v="79.87"/>
    <n v="65.78"/>
    <n v="0.45163062135255749"/>
    <n v="2026"/>
    <x v="1"/>
    <n v="6"/>
    <s v="Jun"/>
  </r>
  <r>
    <n v="4182"/>
    <d v="2026-06-22T00:00:00"/>
    <n v="2026"/>
    <s v="Q2"/>
    <n v="6"/>
    <x v="5"/>
    <x v="1"/>
    <x v="11"/>
    <x v="0"/>
    <s v="New"/>
    <x v="4"/>
    <s v="Weighted Vest"/>
    <n v="4"/>
    <n v="120.94"/>
    <n v="0.05"/>
    <n v="70.84"/>
    <n v="459.57199999999995"/>
    <n v="283.36"/>
    <n v="176.21199999999993"/>
    <n v="0.38342631840059871"/>
    <n v="2026"/>
    <x v="1"/>
    <n v="6"/>
    <s v="Jun"/>
  </r>
  <r>
    <n v="323"/>
    <d v="2026-06-23T00:00:00"/>
    <n v="2026"/>
    <s v="Q2"/>
    <n v="6"/>
    <x v="5"/>
    <x v="3"/>
    <x v="13"/>
    <x v="0"/>
    <s v="Returning"/>
    <x v="2"/>
    <s v="Insulated Bottle"/>
    <n v="1"/>
    <n v="36.94"/>
    <n v="0"/>
    <n v="13.25"/>
    <n v="36.94"/>
    <n v="13.25"/>
    <n v="23.689999999999998"/>
    <n v="0.64131023280996213"/>
    <n v="2026"/>
    <x v="1"/>
    <n v="6"/>
    <s v="Jun"/>
  </r>
  <r>
    <n v="544"/>
    <d v="2026-06-23T00:00:00"/>
    <n v="2026"/>
    <s v="Q2"/>
    <n v="6"/>
    <x v="5"/>
    <x v="0"/>
    <x v="15"/>
    <x v="0"/>
    <s v="Business"/>
    <x v="1"/>
    <s v="Hiking Daypack 20L"/>
    <n v="1"/>
    <n v="90.3"/>
    <n v="0.05"/>
    <n v="45.07"/>
    <n v="85.784999999999997"/>
    <n v="45.07"/>
    <n v="40.714999999999996"/>
    <n v="0.47461677449437545"/>
    <n v="2026"/>
    <x v="1"/>
    <n v="6"/>
    <s v="Jun"/>
  </r>
  <r>
    <n v="1570"/>
    <d v="2026-06-23T00:00:00"/>
    <n v="2026"/>
    <s v="Q2"/>
    <n v="6"/>
    <x v="5"/>
    <x v="3"/>
    <x v="13"/>
    <x v="3"/>
    <s v="Returning"/>
    <x v="3"/>
    <s v="Alpine Tent 4P"/>
    <n v="1"/>
    <n v="335.05"/>
    <n v="0"/>
    <n v="191.67"/>
    <n v="335.05"/>
    <n v="191.67"/>
    <n v="143.38000000000002"/>
    <n v="0.42793612893597976"/>
    <n v="2026"/>
    <x v="1"/>
    <n v="6"/>
    <s v="Jun"/>
  </r>
  <r>
    <n v="1932"/>
    <d v="2026-06-23T00:00:00"/>
    <n v="2026"/>
    <s v="Q2"/>
    <n v="6"/>
    <x v="5"/>
    <x v="3"/>
    <x v="8"/>
    <x v="0"/>
    <s v="New"/>
    <x v="2"/>
    <s v="Insulated Bottle"/>
    <n v="1"/>
    <n v="35.9"/>
    <n v="0.05"/>
    <n v="13.81"/>
    <n v="34.104999999999997"/>
    <n v="13.81"/>
    <n v="20.294999999999995"/>
    <n v="0.59507403606509301"/>
    <n v="2026"/>
    <x v="1"/>
    <n v="6"/>
    <s v="Jun"/>
  </r>
  <r>
    <n v="4352"/>
    <d v="2026-06-23T00:00:00"/>
    <n v="2026"/>
    <s v="Q2"/>
    <n v="6"/>
    <x v="5"/>
    <x v="3"/>
    <x v="13"/>
    <x v="0"/>
    <s v="Returning"/>
    <x v="0"/>
    <s v="Trail Bike Light"/>
    <n v="6"/>
    <n v="51.34"/>
    <n v="0.1"/>
    <n v="22.47"/>
    <n v="277.23600000000005"/>
    <n v="134.82"/>
    <n v="142.41600000000005"/>
    <n v="0.51369951954291659"/>
    <n v="2026"/>
    <x v="1"/>
    <n v="6"/>
    <s v="Jun"/>
  </r>
  <r>
    <n v="4561"/>
    <d v="2026-06-23T00:00:00"/>
    <n v="2026"/>
    <s v="Q2"/>
    <n v="6"/>
    <x v="5"/>
    <x v="0"/>
    <x v="0"/>
    <x v="2"/>
    <s v="Returning"/>
    <x v="1"/>
    <s v="Summit Backpack 45L"/>
    <n v="1"/>
    <n v="157.91"/>
    <n v="0"/>
    <n v="77.12"/>
    <n v="157.91"/>
    <n v="77.12"/>
    <n v="80.789999999999992"/>
    <n v="0.51162054334747642"/>
    <n v="2026"/>
    <x v="1"/>
    <n v="6"/>
    <s v="Jun"/>
  </r>
  <r>
    <n v="4741"/>
    <d v="2026-06-23T00:00:00"/>
    <n v="2026"/>
    <s v="Q2"/>
    <n v="6"/>
    <x v="5"/>
    <x v="3"/>
    <x v="13"/>
    <x v="0"/>
    <s v="New"/>
    <x v="0"/>
    <s v="Compact Repair Kit"/>
    <n v="3"/>
    <n v="41.09"/>
    <n v="0.05"/>
    <n v="16.809999999999999"/>
    <n v="117.10650000000001"/>
    <n v="50.429999999999993"/>
    <n v="66.676500000000019"/>
    <n v="0.569366346018368"/>
    <n v="2026"/>
    <x v="1"/>
    <n v="6"/>
    <s v="Jun"/>
  </r>
  <r>
    <n v="4882"/>
    <d v="2026-06-23T00:00:00"/>
    <n v="2026"/>
    <s v="Q2"/>
    <n v="6"/>
    <x v="5"/>
    <x v="1"/>
    <x v="12"/>
    <x v="0"/>
    <s v="Returning"/>
    <x v="3"/>
    <s v="Compact Sleeping Bag"/>
    <n v="2"/>
    <n v="120.18"/>
    <n v="0.05"/>
    <n v="59.4"/>
    <n v="228.34200000000001"/>
    <n v="118.8"/>
    <n v="109.54200000000002"/>
    <n v="0.47972777675591882"/>
    <n v="2026"/>
    <x v="1"/>
    <n v="6"/>
    <s v="Jun"/>
  </r>
  <r>
    <n v="4885"/>
    <d v="2026-06-23T00:00:00"/>
    <n v="2026"/>
    <s v="Q2"/>
    <n v="6"/>
    <x v="5"/>
    <x v="3"/>
    <x v="13"/>
    <x v="3"/>
    <s v="New"/>
    <x v="3"/>
    <s v="Trail Tent 2P"/>
    <n v="1"/>
    <n v="198.1"/>
    <n v="0.1"/>
    <n v="103.46"/>
    <n v="178.29"/>
    <n v="103.46"/>
    <n v="74.83"/>
    <n v="0.41970946211228899"/>
    <n v="2026"/>
    <x v="1"/>
    <n v="6"/>
    <s v="Jun"/>
  </r>
  <r>
    <n v="4982"/>
    <d v="2026-06-23T00:00:00"/>
    <n v="2026"/>
    <s v="Q2"/>
    <n v="6"/>
    <x v="5"/>
    <x v="2"/>
    <x v="10"/>
    <x v="0"/>
    <s v="Returning"/>
    <x v="2"/>
    <s v="Insulated Bottle"/>
    <n v="1"/>
    <n v="36.700000000000003"/>
    <n v="0.15"/>
    <n v="13.59"/>
    <n v="31.195"/>
    <n v="13.59"/>
    <n v="17.605"/>
    <n v="0.56435326174066358"/>
    <n v="2026"/>
    <x v="1"/>
    <n v="6"/>
    <s v="Jun"/>
  </r>
  <r>
    <n v="40"/>
    <d v="2026-06-24T00:00:00"/>
    <n v="2026"/>
    <s v="Q2"/>
    <n v="6"/>
    <x v="5"/>
    <x v="3"/>
    <x v="7"/>
    <x v="2"/>
    <s v="New"/>
    <x v="2"/>
    <s v="Travel Backpack 35L"/>
    <n v="1"/>
    <n v="167.23"/>
    <n v="0.05"/>
    <n v="85.14"/>
    <n v="158.86849999999998"/>
    <n v="85.14"/>
    <n v="73.728499999999983"/>
    <n v="0.46408507665144438"/>
    <n v="2026"/>
    <x v="1"/>
    <n v="6"/>
    <s v="Jun"/>
  </r>
  <r>
    <n v="110"/>
    <d v="2026-06-24T00:00:00"/>
    <n v="2026"/>
    <s v="Q2"/>
    <n v="6"/>
    <x v="5"/>
    <x v="1"/>
    <x v="12"/>
    <x v="2"/>
    <s v="Business"/>
    <x v="1"/>
    <s v="Trekking Poles"/>
    <n v="2"/>
    <n v="72.97"/>
    <n v="0"/>
    <n v="31.57"/>
    <n v="145.94"/>
    <n v="63.14"/>
    <n v="82.8"/>
    <n v="0.56735644785528294"/>
    <n v="2026"/>
    <x v="1"/>
    <n v="6"/>
    <s v="Jun"/>
  </r>
  <r>
    <n v="1169"/>
    <d v="2026-06-24T00:00:00"/>
    <n v="2026"/>
    <s v="Q2"/>
    <n v="6"/>
    <x v="5"/>
    <x v="1"/>
    <x v="11"/>
    <x v="2"/>
    <s v="New"/>
    <x v="0"/>
    <s v="Commuter Helmet"/>
    <n v="3"/>
    <n v="82.91"/>
    <n v="0"/>
    <n v="42.29"/>
    <n v="248.73"/>
    <n v="126.87"/>
    <n v="121.85999999999999"/>
    <n v="0.4899288384995778"/>
    <n v="2026"/>
    <x v="1"/>
    <n v="6"/>
    <s v="Jun"/>
  </r>
  <r>
    <n v="2211"/>
    <d v="2026-06-24T00:00:00"/>
    <n v="2026"/>
    <s v="Q2"/>
    <n v="6"/>
    <x v="5"/>
    <x v="2"/>
    <x v="10"/>
    <x v="3"/>
    <s v="New"/>
    <x v="4"/>
    <s v="Resistance Band Set"/>
    <n v="2"/>
    <n v="41.25"/>
    <n v="0"/>
    <n v="14.72"/>
    <n v="82.5"/>
    <n v="29.44"/>
    <n v="53.06"/>
    <n v="0.64315151515151514"/>
    <n v="2026"/>
    <x v="1"/>
    <n v="6"/>
    <s v="Jun"/>
  </r>
  <r>
    <n v="3494"/>
    <d v="2026-06-24T00:00:00"/>
    <n v="2026"/>
    <s v="Q2"/>
    <n v="6"/>
    <x v="5"/>
    <x v="3"/>
    <x v="8"/>
    <x v="1"/>
    <s v="Business"/>
    <x v="3"/>
    <s v="Trail Tent 2P"/>
    <n v="6"/>
    <n v="194.79"/>
    <n v="0.15"/>
    <n v="106.78"/>
    <n v="993.42899999999997"/>
    <n v="640.68000000000006"/>
    <n v="352.74899999999991"/>
    <n v="0.3550822454347517"/>
    <n v="2026"/>
    <x v="1"/>
    <n v="6"/>
    <s v="Jun"/>
  </r>
  <r>
    <n v="3586"/>
    <d v="2026-06-24T00:00:00"/>
    <n v="2026"/>
    <s v="Q2"/>
    <n v="6"/>
    <x v="5"/>
    <x v="0"/>
    <x v="15"/>
    <x v="1"/>
    <s v="Business"/>
    <x v="3"/>
    <s v="Trail Tent 2P"/>
    <n v="6"/>
    <n v="193.13"/>
    <n v="0.15"/>
    <n v="106.49"/>
    <n v="984.96299999999997"/>
    <n v="638.93999999999994"/>
    <n v="346.02300000000002"/>
    <n v="0.35130558203709178"/>
    <n v="2026"/>
    <x v="1"/>
    <n v="6"/>
    <s v="Jun"/>
  </r>
  <r>
    <n v="3660"/>
    <d v="2026-06-24T00:00:00"/>
    <n v="2026"/>
    <s v="Q2"/>
    <n v="6"/>
    <x v="5"/>
    <x v="2"/>
    <x v="3"/>
    <x v="0"/>
    <s v="New"/>
    <x v="0"/>
    <s v="Commuter Helmet"/>
    <n v="1"/>
    <n v="82.7"/>
    <n v="0.05"/>
    <n v="42.16"/>
    <n v="78.564999999999998"/>
    <n v="42.16"/>
    <n v="36.405000000000001"/>
    <n v="0.46337427607713361"/>
    <n v="2026"/>
    <x v="1"/>
    <n v="6"/>
    <s v="Jun"/>
  </r>
  <r>
    <n v="4307"/>
    <d v="2026-06-24T00:00:00"/>
    <n v="2026"/>
    <s v="Q2"/>
    <n v="6"/>
    <x v="5"/>
    <x v="3"/>
    <x v="8"/>
    <x v="0"/>
    <s v="Business"/>
    <x v="0"/>
    <s v="Compact Repair Kit"/>
    <n v="1"/>
    <n v="40.33"/>
    <n v="0"/>
    <n v="16.48"/>
    <n v="40.33"/>
    <n v="16.48"/>
    <n v="23.849999999999998"/>
    <n v="0.59137118770146291"/>
    <n v="2026"/>
    <x v="1"/>
    <n v="6"/>
    <s v="Jun"/>
  </r>
  <r>
    <n v="5133"/>
    <d v="2026-06-24T00:00:00"/>
    <n v="2026"/>
    <s v="Q2"/>
    <n v="6"/>
    <x v="5"/>
    <x v="0"/>
    <x v="0"/>
    <x v="0"/>
    <s v="Business"/>
    <x v="3"/>
    <s v="Portable Camp Stove"/>
    <n v="1"/>
    <n v="81.99"/>
    <n v="0.15"/>
    <n v="40.29"/>
    <n v="69.691499999999991"/>
    <n v="40.29"/>
    <n v="29.401499999999992"/>
    <n v="0.4218807171606293"/>
    <n v="2026"/>
    <x v="1"/>
    <n v="6"/>
    <s v="Jun"/>
  </r>
  <r>
    <n v="472"/>
    <d v="2026-06-25T00:00:00"/>
    <n v="2026"/>
    <s v="Q2"/>
    <n v="6"/>
    <x v="5"/>
    <x v="1"/>
    <x v="6"/>
    <x v="2"/>
    <s v="Business"/>
    <x v="2"/>
    <s v="Packing Cube Set"/>
    <n v="3"/>
    <n v="46.29"/>
    <n v="0"/>
    <n v="18.309999999999999"/>
    <n v="138.87"/>
    <n v="54.929999999999993"/>
    <n v="83.940000000000012"/>
    <n v="0.60445020522791104"/>
    <n v="2026"/>
    <x v="1"/>
    <n v="6"/>
    <s v="Jun"/>
  </r>
  <r>
    <n v="689"/>
    <d v="2026-06-25T00:00:00"/>
    <n v="2026"/>
    <s v="Q2"/>
    <n v="6"/>
    <x v="5"/>
    <x v="3"/>
    <x v="7"/>
    <x v="0"/>
    <s v="New"/>
    <x v="0"/>
    <s v="Compact Repair Kit"/>
    <n v="1"/>
    <n v="39.729999999999997"/>
    <n v="0"/>
    <n v="16.55"/>
    <n v="39.729999999999997"/>
    <n v="16.55"/>
    <n v="23.179999999999996"/>
    <n v="0.58343820790334755"/>
    <n v="2026"/>
    <x v="1"/>
    <n v="6"/>
    <s v="Jun"/>
  </r>
  <r>
    <n v="864"/>
    <d v="2026-06-25T00:00:00"/>
    <n v="2026"/>
    <s v="Q2"/>
    <n v="6"/>
    <x v="5"/>
    <x v="3"/>
    <x v="8"/>
    <x v="0"/>
    <s v="New"/>
    <x v="2"/>
    <s v="Carry-On Duffel"/>
    <n v="4"/>
    <n v="131.02000000000001"/>
    <n v="0.05"/>
    <n v="67.42"/>
    <n v="497.87600000000003"/>
    <n v="269.68"/>
    <n v="228.19600000000003"/>
    <n v="0.45833902417469413"/>
    <n v="2026"/>
    <x v="1"/>
    <n v="6"/>
    <s v="Jun"/>
  </r>
  <r>
    <n v="1163"/>
    <d v="2026-06-25T00:00:00"/>
    <n v="2026"/>
    <s v="Q2"/>
    <n v="6"/>
    <x v="5"/>
    <x v="1"/>
    <x v="12"/>
    <x v="0"/>
    <s v="New"/>
    <x v="2"/>
    <s v="Packing Cube Set"/>
    <n v="2"/>
    <n v="46.69"/>
    <n v="0.05"/>
    <n v="18.23"/>
    <n v="88.710999999999999"/>
    <n v="36.46"/>
    <n v="52.250999999999998"/>
    <n v="0.58900249123558523"/>
    <n v="2026"/>
    <x v="1"/>
    <n v="6"/>
    <s v="Jun"/>
  </r>
  <r>
    <n v="1323"/>
    <d v="2026-06-25T00:00:00"/>
    <n v="2026"/>
    <s v="Q2"/>
    <n v="6"/>
    <x v="5"/>
    <x v="1"/>
    <x v="12"/>
    <x v="0"/>
    <s v="Returning"/>
    <x v="4"/>
    <s v="Resistance Band Set"/>
    <n v="2"/>
    <n v="39.57"/>
    <n v="0.1"/>
    <n v="14.64"/>
    <n v="71.225999999999999"/>
    <n v="29.28"/>
    <n v="41.945999999999998"/>
    <n v="0.58891416055934631"/>
    <n v="2026"/>
    <x v="1"/>
    <n v="6"/>
    <s v="Jun"/>
  </r>
  <r>
    <n v="2098"/>
    <d v="2026-06-25T00:00:00"/>
    <n v="2026"/>
    <s v="Q2"/>
    <n v="6"/>
    <x v="5"/>
    <x v="2"/>
    <x v="2"/>
    <x v="0"/>
    <s v="Returning"/>
    <x v="1"/>
    <s v="Trail Boots"/>
    <n v="1"/>
    <n v="146.46"/>
    <n v="0.15"/>
    <n v="80.760000000000005"/>
    <n v="124.491"/>
    <n v="80.760000000000005"/>
    <n v="43.730999999999995"/>
    <n v="0.35127840566787955"/>
    <n v="2026"/>
    <x v="1"/>
    <n v="6"/>
    <s v="Jun"/>
  </r>
  <r>
    <n v="2190"/>
    <d v="2026-06-25T00:00:00"/>
    <n v="2026"/>
    <s v="Q2"/>
    <n v="6"/>
    <x v="5"/>
    <x v="1"/>
    <x v="6"/>
    <x v="2"/>
    <s v="Business"/>
    <x v="0"/>
    <s v="Trail Bike Light"/>
    <n v="5"/>
    <n v="50.78"/>
    <n v="0"/>
    <n v="22.68"/>
    <n v="253.9"/>
    <n v="113.4"/>
    <n v="140.5"/>
    <n v="0.55336746750689247"/>
    <n v="2026"/>
    <x v="1"/>
    <n v="6"/>
    <s v="Jun"/>
  </r>
  <r>
    <n v="2664"/>
    <d v="2026-06-25T00:00:00"/>
    <n v="2026"/>
    <s v="Q2"/>
    <n v="6"/>
    <x v="5"/>
    <x v="2"/>
    <x v="10"/>
    <x v="3"/>
    <s v="Returning"/>
    <x v="2"/>
    <s v="Packing Cube Set"/>
    <n v="3"/>
    <n v="47.61"/>
    <n v="0"/>
    <n v="18.21"/>
    <n v="142.82999999999998"/>
    <n v="54.63"/>
    <n v="88.199999999999989"/>
    <n v="0.61751732829237549"/>
    <n v="2026"/>
    <x v="1"/>
    <n v="6"/>
    <s v="Jun"/>
  </r>
  <r>
    <n v="2992"/>
    <d v="2026-06-25T00:00:00"/>
    <n v="2026"/>
    <s v="Q2"/>
    <n v="6"/>
    <x v="5"/>
    <x v="2"/>
    <x v="16"/>
    <x v="0"/>
    <s v="New"/>
    <x v="0"/>
    <s v="Trail Bike Light"/>
    <n v="1"/>
    <n v="50.75"/>
    <n v="0.1"/>
    <n v="22.94"/>
    <n v="45.675000000000004"/>
    <n v="22.94"/>
    <n v="22.735000000000003"/>
    <n v="0.49775588396278053"/>
    <n v="2026"/>
    <x v="1"/>
    <n v="6"/>
    <s v="Jun"/>
  </r>
  <r>
    <n v="3120"/>
    <d v="2026-06-25T00:00:00"/>
    <n v="2026"/>
    <s v="Q2"/>
    <n v="6"/>
    <x v="5"/>
    <x v="2"/>
    <x v="5"/>
    <x v="3"/>
    <s v="Returning"/>
    <x v="4"/>
    <s v="Training Mat"/>
    <n v="1"/>
    <n v="50.33"/>
    <n v="0"/>
    <n v="21.66"/>
    <n v="50.33"/>
    <n v="21.66"/>
    <n v="28.669999999999998"/>
    <n v="0.56964037353467112"/>
    <n v="2026"/>
    <x v="1"/>
    <n v="6"/>
    <s v="Jun"/>
  </r>
  <r>
    <n v="189"/>
    <d v="2026-06-26T00:00:00"/>
    <n v="2026"/>
    <s v="Q2"/>
    <n v="6"/>
    <x v="5"/>
    <x v="2"/>
    <x v="10"/>
    <x v="0"/>
    <s v="Business"/>
    <x v="2"/>
    <s v="Packing Cube Set"/>
    <n v="1"/>
    <n v="47.5"/>
    <n v="0.1"/>
    <n v="18.8"/>
    <n v="42.75"/>
    <n v="18.8"/>
    <n v="23.95"/>
    <n v="0.56023391812865497"/>
    <n v="2026"/>
    <x v="1"/>
    <n v="6"/>
    <s v="Jun"/>
  </r>
  <r>
    <n v="927"/>
    <d v="2026-06-26T00:00:00"/>
    <n v="2026"/>
    <s v="Q2"/>
    <n v="6"/>
    <x v="5"/>
    <x v="2"/>
    <x v="10"/>
    <x v="3"/>
    <s v="Returning"/>
    <x v="2"/>
    <s v="Carry-On Duffel"/>
    <n v="2"/>
    <n v="130.33000000000001"/>
    <n v="0.1"/>
    <n v="67.319999999999993"/>
    <n v="234.59400000000002"/>
    <n v="134.63999999999999"/>
    <n v="99.954000000000036"/>
    <n v="0.42607227806337772"/>
    <n v="2026"/>
    <x v="1"/>
    <n v="6"/>
    <s v="Jun"/>
  </r>
  <r>
    <n v="1388"/>
    <d v="2026-06-26T00:00:00"/>
    <n v="2026"/>
    <s v="Q2"/>
    <n v="6"/>
    <x v="5"/>
    <x v="1"/>
    <x v="14"/>
    <x v="0"/>
    <s v="Returning"/>
    <x v="1"/>
    <s v="Summit Backpack 45L"/>
    <n v="3"/>
    <n v="156.76"/>
    <n v="0.05"/>
    <n v="78.63"/>
    <n v="446.76599999999996"/>
    <n v="235.89"/>
    <n v="210.87599999999998"/>
    <n v="0.47200547937846654"/>
    <n v="2026"/>
    <x v="1"/>
    <n v="6"/>
    <s v="Jun"/>
  </r>
  <r>
    <n v="3932"/>
    <d v="2026-06-26T00:00:00"/>
    <n v="2026"/>
    <s v="Q2"/>
    <n v="6"/>
    <x v="5"/>
    <x v="2"/>
    <x v="10"/>
    <x v="0"/>
    <s v="New"/>
    <x v="4"/>
    <s v="Recovery Roller"/>
    <n v="4"/>
    <n v="35.770000000000003"/>
    <n v="0"/>
    <n v="13.75"/>
    <n v="143.08000000000001"/>
    <n v="55"/>
    <n v="88.080000000000013"/>
    <n v="0.61559966452334358"/>
    <n v="2026"/>
    <x v="1"/>
    <n v="6"/>
    <s v="Jun"/>
  </r>
  <r>
    <n v="4008"/>
    <d v="2026-06-26T00:00:00"/>
    <n v="2026"/>
    <s v="Q2"/>
    <n v="6"/>
    <x v="5"/>
    <x v="1"/>
    <x v="14"/>
    <x v="0"/>
    <s v="Returning"/>
    <x v="0"/>
    <s v="Cycling Pack 12L"/>
    <n v="2"/>
    <n v="102.49"/>
    <n v="0"/>
    <n v="50.07"/>
    <n v="204.98"/>
    <n v="100.14"/>
    <n v="104.83999999999999"/>
    <n v="0.51146453312518292"/>
    <n v="2026"/>
    <x v="1"/>
    <n v="6"/>
    <s v="Jun"/>
  </r>
  <r>
    <n v="4701"/>
    <d v="2026-06-26T00:00:00"/>
    <n v="2026"/>
    <s v="Q2"/>
    <n v="6"/>
    <x v="5"/>
    <x v="0"/>
    <x v="0"/>
    <x v="1"/>
    <s v="Business"/>
    <x v="0"/>
    <s v="Commuter Helmet"/>
    <n v="8"/>
    <n v="82.47"/>
    <n v="0.15"/>
    <n v="42.58"/>
    <n v="560.79599999999994"/>
    <n v="340.64"/>
    <n v="220.15599999999995"/>
    <n v="0.39257769313618496"/>
    <n v="2026"/>
    <x v="1"/>
    <n v="6"/>
    <s v="Jun"/>
  </r>
  <r>
    <n v="4805"/>
    <d v="2026-06-26T00:00:00"/>
    <n v="2026"/>
    <s v="Q2"/>
    <n v="6"/>
    <x v="5"/>
    <x v="2"/>
    <x v="10"/>
    <x v="0"/>
    <s v="Returning"/>
    <x v="3"/>
    <s v="Compact Sleeping Bag"/>
    <n v="1"/>
    <n v="121.44"/>
    <n v="0"/>
    <n v="62.34"/>
    <n v="121.44"/>
    <n v="62.34"/>
    <n v="59.099999999999994"/>
    <n v="0.48666007905138337"/>
    <n v="2026"/>
    <x v="1"/>
    <n v="6"/>
    <s v="Jun"/>
  </r>
  <r>
    <n v="912"/>
    <d v="2026-06-27T00:00:00"/>
    <n v="2026"/>
    <s v="Q2"/>
    <n v="6"/>
    <x v="5"/>
    <x v="0"/>
    <x v="0"/>
    <x v="3"/>
    <s v="New"/>
    <x v="2"/>
    <s v="Packing Cube Set"/>
    <n v="4"/>
    <n v="46.44"/>
    <n v="0.05"/>
    <n v="18.2"/>
    <n v="176.47199999999998"/>
    <n v="72.8"/>
    <n v="103.67199999999998"/>
    <n v="0.58746996690693143"/>
    <n v="2026"/>
    <x v="1"/>
    <n v="6"/>
    <s v="Jun"/>
  </r>
  <r>
    <n v="1837"/>
    <d v="2026-06-27T00:00:00"/>
    <n v="2026"/>
    <s v="Q2"/>
    <n v="6"/>
    <x v="5"/>
    <x v="0"/>
    <x v="0"/>
    <x v="3"/>
    <s v="Business"/>
    <x v="3"/>
    <s v="Trail Tent 2P"/>
    <n v="2"/>
    <n v="194.13"/>
    <n v="0.1"/>
    <n v="106.51"/>
    <n v="349.43400000000003"/>
    <n v="213.02"/>
    <n v="136.41400000000002"/>
    <n v="0.39038559499075648"/>
    <n v="2026"/>
    <x v="1"/>
    <n v="6"/>
    <s v="Jun"/>
  </r>
  <r>
    <n v="2216"/>
    <d v="2026-06-27T00:00:00"/>
    <n v="2026"/>
    <s v="Q2"/>
    <n v="6"/>
    <x v="5"/>
    <x v="0"/>
    <x v="9"/>
    <x v="0"/>
    <s v="Business"/>
    <x v="0"/>
    <s v="Commuter Helmet"/>
    <n v="4"/>
    <n v="81.86"/>
    <n v="0.05"/>
    <n v="42.22"/>
    <n v="311.06799999999998"/>
    <n v="168.88"/>
    <n v="142.18799999999999"/>
    <n v="0.45709619761595532"/>
    <n v="2026"/>
    <x v="1"/>
    <n v="6"/>
    <s v="Jun"/>
  </r>
  <r>
    <n v="2451"/>
    <d v="2026-06-27T00:00:00"/>
    <n v="2026"/>
    <s v="Q2"/>
    <n v="6"/>
    <x v="5"/>
    <x v="0"/>
    <x v="9"/>
    <x v="1"/>
    <s v="Business"/>
    <x v="2"/>
    <s v="Travel Backpack 35L"/>
    <n v="4"/>
    <n v="162.61000000000001"/>
    <n v="0.05"/>
    <n v="88.64"/>
    <n v="617.91800000000001"/>
    <n v="354.56"/>
    <n v="263.358"/>
    <n v="0.4262021821665658"/>
    <n v="2026"/>
    <x v="1"/>
    <n v="6"/>
    <s v="Jun"/>
  </r>
  <r>
    <n v="2874"/>
    <d v="2026-06-27T00:00:00"/>
    <n v="2026"/>
    <s v="Q2"/>
    <n v="6"/>
    <x v="5"/>
    <x v="1"/>
    <x v="12"/>
    <x v="2"/>
    <s v="New"/>
    <x v="0"/>
    <s v="Compact Repair Kit"/>
    <n v="1"/>
    <n v="40.26"/>
    <n v="0"/>
    <n v="16.62"/>
    <n v="40.26"/>
    <n v="16.62"/>
    <n v="23.639999999999997"/>
    <n v="0.58718330849478384"/>
    <n v="2026"/>
    <x v="1"/>
    <n v="6"/>
    <s v="Jun"/>
  </r>
  <r>
    <n v="2885"/>
    <d v="2026-06-27T00:00:00"/>
    <n v="2026"/>
    <s v="Q2"/>
    <n v="6"/>
    <x v="5"/>
    <x v="0"/>
    <x v="0"/>
    <x v="0"/>
    <s v="Business"/>
    <x v="2"/>
    <s v="Packing Cube Set"/>
    <n v="1"/>
    <n v="47.23"/>
    <n v="0.1"/>
    <n v="17.829999999999998"/>
    <n v="42.506999999999998"/>
    <n v="17.829999999999998"/>
    <n v="24.677"/>
    <n v="0.58053967581810062"/>
    <n v="2026"/>
    <x v="1"/>
    <n v="6"/>
    <s v="Jun"/>
  </r>
  <r>
    <n v="3014"/>
    <d v="2026-06-27T00:00:00"/>
    <n v="2026"/>
    <s v="Q2"/>
    <n v="6"/>
    <x v="5"/>
    <x v="2"/>
    <x v="10"/>
    <x v="0"/>
    <s v="New"/>
    <x v="4"/>
    <s v="Training Mat"/>
    <n v="1"/>
    <n v="50.13"/>
    <n v="0.15"/>
    <n v="22.22"/>
    <n v="42.610500000000002"/>
    <n v="22.22"/>
    <n v="20.390500000000003"/>
    <n v="0.47853228664296366"/>
    <n v="2026"/>
    <x v="1"/>
    <n v="6"/>
    <s v="Jun"/>
  </r>
  <r>
    <n v="3273"/>
    <d v="2026-06-27T00:00:00"/>
    <n v="2026"/>
    <s v="Q2"/>
    <n v="6"/>
    <x v="5"/>
    <x v="2"/>
    <x v="3"/>
    <x v="0"/>
    <s v="Business"/>
    <x v="3"/>
    <s v="Alpine Tent 4P"/>
    <n v="2"/>
    <n v="345.82"/>
    <n v="0.05"/>
    <n v="196.24"/>
    <n v="657.05799999999999"/>
    <n v="392.48"/>
    <n v="264.57799999999997"/>
    <n v="0.40267069269379563"/>
    <n v="2026"/>
    <x v="1"/>
    <n v="6"/>
    <s v="Jun"/>
  </r>
  <r>
    <n v="5041"/>
    <d v="2026-06-27T00:00:00"/>
    <n v="2026"/>
    <s v="Q2"/>
    <n v="6"/>
    <x v="5"/>
    <x v="0"/>
    <x v="15"/>
    <x v="2"/>
    <s v="New"/>
    <x v="3"/>
    <s v="Compact Sleeping Bag"/>
    <n v="1"/>
    <n v="126.12"/>
    <n v="0"/>
    <n v="62.18"/>
    <n v="126.12"/>
    <n v="62.18"/>
    <n v="63.940000000000005"/>
    <n v="0.50697748176339996"/>
    <n v="2026"/>
    <x v="1"/>
    <n v="6"/>
    <s v="Jun"/>
  </r>
  <r>
    <n v="312"/>
    <d v="2026-06-28T00:00:00"/>
    <n v="2026"/>
    <s v="Q2"/>
    <n v="6"/>
    <x v="5"/>
    <x v="3"/>
    <x v="7"/>
    <x v="3"/>
    <s v="Returning"/>
    <x v="4"/>
    <s v="Recovery Roller"/>
    <n v="1"/>
    <n v="36"/>
    <n v="0"/>
    <n v="13.95"/>
    <n v="36"/>
    <n v="13.95"/>
    <n v="22.05"/>
    <n v="0.61250000000000004"/>
    <n v="2026"/>
    <x v="1"/>
    <n v="6"/>
    <s v="Jun"/>
  </r>
  <r>
    <n v="647"/>
    <d v="2026-06-28T00:00:00"/>
    <n v="2026"/>
    <s v="Q2"/>
    <n v="6"/>
    <x v="5"/>
    <x v="0"/>
    <x v="0"/>
    <x v="0"/>
    <s v="Returning"/>
    <x v="2"/>
    <s v="Travel Backpack 35L"/>
    <n v="1"/>
    <n v="162.25"/>
    <n v="0.05"/>
    <n v="89.28"/>
    <n v="154.13749999999999"/>
    <n v="89.28"/>
    <n v="64.857499999999987"/>
    <n v="0.42077690373854509"/>
    <n v="2026"/>
    <x v="1"/>
    <n v="6"/>
    <s v="Jun"/>
  </r>
  <r>
    <n v="708"/>
    <d v="2026-06-28T00:00:00"/>
    <n v="2026"/>
    <s v="Q2"/>
    <n v="6"/>
    <x v="5"/>
    <x v="1"/>
    <x v="11"/>
    <x v="0"/>
    <s v="Returning"/>
    <x v="1"/>
    <s v="Summit Backpack 45L"/>
    <n v="1"/>
    <n v="150.44"/>
    <n v="0"/>
    <n v="80.5"/>
    <n v="150.44"/>
    <n v="80.5"/>
    <n v="69.94"/>
    <n v="0.46490295134272797"/>
    <n v="2026"/>
    <x v="1"/>
    <n v="6"/>
    <s v="Jun"/>
  </r>
  <r>
    <n v="886"/>
    <d v="2026-06-28T00:00:00"/>
    <n v="2026"/>
    <s v="Q2"/>
    <n v="6"/>
    <x v="5"/>
    <x v="0"/>
    <x v="0"/>
    <x v="2"/>
    <s v="Business"/>
    <x v="3"/>
    <s v="Compact Sleeping Bag"/>
    <n v="2"/>
    <n v="126.17"/>
    <n v="0.05"/>
    <n v="61.13"/>
    <n v="239.72299999999998"/>
    <n v="122.26"/>
    <n v="117.46299999999998"/>
    <n v="0.48999470221881081"/>
    <n v="2026"/>
    <x v="1"/>
    <n v="6"/>
    <s v="Jun"/>
  </r>
  <r>
    <n v="944"/>
    <d v="2026-06-28T00:00:00"/>
    <n v="2026"/>
    <s v="Q2"/>
    <n v="6"/>
    <x v="5"/>
    <x v="3"/>
    <x v="7"/>
    <x v="3"/>
    <s v="Returning"/>
    <x v="3"/>
    <s v="Portable Camp Stove"/>
    <n v="2"/>
    <n v="83.72"/>
    <n v="0"/>
    <n v="38.96"/>
    <n v="167.44"/>
    <n v="77.92"/>
    <n v="89.52"/>
    <n v="0.53463927376970855"/>
    <n v="2026"/>
    <x v="1"/>
    <n v="6"/>
    <s v="Jun"/>
  </r>
  <r>
    <n v="1050"/>
    <d v="2026-06-28T00:00:00"/>
    <n v="2026"/>
    <s v="Q2"/>
    <n v="6"/>
    <x v="5"/>
    <x v="3"/>
    <x v="8"/>
    <x v="3"/>
    <s v="New"/>
    <x v="1"/>
    <s v="Trekking Poles"/>
    <n v="1"/>
    <n v="70.58"/>
    <n v="0"/>
    <n v="32.78"/>
    <n v="70.58"/>
    <n v="32.78"/>
    <n v="37.799999999999997"/>
    <n v="0.53556248228960046"/>
    <n v="2026"/>
    <x v="1"/>
    <n v="6"/>
    <s v="Jun"/>
  </r>
  <r>
    <n v="1677"/>
    <d v="2026-06-28T00:00:00"/>
    <n v="2026"/>
    <s v="Q2"/>
    <n v="6"/>
    <x v="5"/>
    <x v="3"/>
    <x v="13"/>
    <x v="1"/>
    <s v="Business"/>
    <x v="3"/>
    <s v="Portable Camp Stove"/>
    <n v="5"/>
    <n v="81.96"/>
    <n v="0.05"/>
    <n v="39.130000000000003"/>
    <n v="389.30999999999995"/>
    <n v="195.65"/>
    <n v="193.65999999999994"/>
    <n v="0.497444196141892"/>
    <n v="2026"/>
    <x v="1"/>
    <n v="6"/>
    <s v="Jun"/>
  </r>
  <r>
    <n v="2109"/>
    <d v="2026-06-28T00:00:00"/>
    <n v="2026"/>
    <s v="Q2"/>
    <n v="6"/>
    <x v="5"/>
    <x v="1"/>
    <x v="14"/>
    <x v="0"/>
    <s v="New"/>
    <x v="0"/>
    <s v="Compact Repair Kit"/>
    <n v="1"/>
    <n v="40.67"/>
    <n v="0"/>
    <n v="16.5"/>
    <n v="40.67"/>
    <n v="16.5"/>
    <n v="24.17"/>
    <n v="0.59429554954511932"/>
    <n v="2026"/>
    <x v="1"/>
    <n v="6"/>
    <s v="Jun"/>
  </r>
  <r>
    <n v="3688"/>
    <d v="2026-06-28T00:00:00"/>
    <n v="2026"/>
    <s v="Q2"/>
    <n v="6"/>
    <x v="5"/>
    <x v="2"/>
    <x v="16"/>
    <x v="2"/>
    <s v="New"/>
    <x v="4"/>
    <s v="Resistance Band Set"/>
    <n v="1"/>
    <n v="40.94"/>
    <n v="0"/>
    <n v="14.47"/>
    <n v="40.94"/>
    <n v="14.47"/>
    <n v="26.47"/>
    <n v="0.64655593551538837"/>
    <n v="2026"/>
    <x v="1"/>
    <n v="6"/>
    <s v="Jun"/>
  </r>
  <r>
    <n v="521"/>
    <d v="2026-06-29T00:00:00"/>
    <n v="2026"/>
    <s v="Q2"/>
    <n v="6"/>
    <x v="5"/>
    <x v="3"/>
    <x v="8"/>
    <x v="1"/>
    <s v="Business"/>
    <x v="0"/>
    <s v="Cycling Pack 12L"/>
    <n v="3"/>
    <n v="100.89"/>
    <n v="0.05"/>
    <n v="49.08"/>
    <n v="287.53649999999999"/>
    <n v="147.24"/>
    <n v="140.29649999999998"/>
    <n v="0.48792588071427451"/>
    <n v="2026"/>
    <x v="1"/>
    <n v="6"/>
    <s v="Jun"/>
  </r>
  <r>
    <n v="557"/>
    <d v="2026-06-29T00:00:00"/>
    <n v="2026"/>
    <s v="Q2"/>
    <n v="6"/>
    <x v="5"/>
    <x v="1"/>
    <x v="12"/>
    <x v="1"/>
    <s v="Business"/>
    <x v="0"/>
    <s v="Compact Repair Kit"/>
    <n v="3"/>
    <n v="39.78"/>
    <n v="0.15"/>
    <n v="16.850000000000001"/>
    <n v="101.43900000000001"/>
    <n v="50.550000000000004"/>
    <n v="50.889000000000003"/>
    <n v="0.50167095495815217"/>
    <n v="2026"/>
    <x v="1"/>
    <n v="6"/>
    <s v="Jun"/>
  </r>
  <r>
    <n v="929"/>
    <d v="2026-06-29T00:00:00"/>
    <n v="2026"/>
    <s v="Q2"/>
    <n v="6"/>
    <x v="5"/>
    <x v="0"/>
    <x v="0"/>
    <x v="0"/>
    <s v="Returning"/>
    <x v="4"/>
    <s v="Resistance Band Set"/>
    <n v="1"/>
    <n v="40.299999999999997"/>
    <n v="0.05"/>
    <n v="14.79"/>
    <n v="38.284999999999997"/>
    <n v="14.79"/>
    <n v="23.494999999999997"/>
    <n v="0.61368682251534545"/>
    <n v="2026"/>
    <x v="1"/>
    <n v="6"/>
    <s v="Jun"/>
  </r>
  <r>
    <n v="1089"/>
    <d v="2026-06-29T00:00:00"/>
    <n v="2026"/>
    <s v="Q2"/>
    <n v="6"/>
    <x v="5"/>
    <x v="1"/>
    <x v="11"/>
    <x v="2"/>
    <s v="Returning"/>
    <x v="1"/>
    <s v="Hiking Daypack 20L"/>
    <n v="1"/>
    <n v="90.91"/>
    <n v="0.05"/>
    <n v="45.9"/>
    <n v="86.364499999999992"/>
    <n v="45.9"/>
    <n v="40.464499999999994"/>
    <n v="0.46853163047316893"/>
    <n v="2026"/>
    <x v="1"/>
    <n v="6"/>
    <s v="Jun"/>
  </r>
  <r>
    <n v="1655"/>
    <d v="2026-06-29T00:00:00"/>
    <n v="2026"/>
    <s v="Q2"/>
    <n v="6"/>
    <x v="5"/>
    <x v="0"/>
    <x v="0"/>
    <x v="1"/>
    <s v="Business"/>
    <x v="2"/>
    <s v="Travel Backpack 35L"/>
    <n v="5"/>
    <n v="162.29"/>
    <n v="0.15"/>
    <n v="86.66"/>
    <n v="689.73249999999996"/>
    <n v="433.29999999999995"/>
    <n v="256.4325"/>
    <n v="0.37178543855770174"/>
    <n v="2026"/>
    <x v="1"/>
    <n v="6"/>
    <s v="Jun"/>
  </r>
  <r>
    <n v="1897"/>
    <d v="2026-06-29T00:00:00"/>
    <n v="2026"/>
    <s v="Q2"/>
    <n v="6"/>
    <x v="5"/>
    <x v="1"/>
    <x v="11"/>
    <x v="0"/>
    <s v="Business"/>
    <x v="0"/>
    <s v="Trail Bike Light"/>
    <n v="2"/>
    <n v="51.03"/>
    <n v="0"/>
    <n v="22.59"/>
    <n v="102.06"/>
    <n v="45.18"/>
    <n v="56.88"/>
    <n v="0.55731922398589062"/>
    <n v="2026"/>
    <x v="1"/>
    <n v="6"/>
    <s v="Jun"/>
  </r>
  <r>
    <n v="2417"/>
    <d v="2026-06-29T00:00:00"/>
    <n v="2026"/>
    <s v="Q2"/>
    <n v="6"/>
    <x v="5"/>
    <x v="1"/>
    <x v="12"/>
    <x v="0"/>
    <s v="Business"/>
    <x v="4"/>
    <s v="Training Mat"/>
    <n v="1"/>
    <n v="50.67"/>
    <n v="0"/>
    <n v="22.18"/>
    <n v="50.67"/>
    <n v="22.18"/>
    <n v="28.490000000000002"/>
    <n v="0.56226564041839355"/>
    <n v="2026"/>
    <x v="1"/>
    <n v="6"/>
    <s v="Jun"/>
  </r>
  <r>
    <n v="3474"/>
    <d v="2026-06-29T00:00:00"/>
    <n v="2026"/>
    <s v="Q2"/>
    <n v="6"/>
    <x v="5"/>
    <x v="3"/>
    <x v="8"/>
    <x v="1"/>
    <s v="Returning"/>
    <x v="2"/>
    <s v="Carry-On Duffel"/>
    <n v="10"/>
    <n v="130.62"/>
    <n v="0.05"/>
    <n v="67.05"/>
    <n v="1240.8899999999999"/>
    <n v="670.5"/>
    <n v="570.38999999999987"/>
    <n v="0.45966201677828006"/>
    <n v="2026"/>
    <x v="1"/>
    <n v="6"/>
    <s v="Jun"/>
  </r>
  <r>
    <n v="4079"/>
    <d v="2026-06-29T00:00:00"/>
    <n v="2026"/>
    <s v="Q2"/>
    <n v="6"/>
    <x v="5"/>
    <x v="2"/>
    <x v="5"/>
    <x v="0"/>
    <s v="New"/>
    <x v="3"/>
    <s v="Trail Tent 2P"/>
    <n v="4"/>
    <n v="194.6"/>
    <n v="0"/>
    <n v="104.64"/>
    <n v="778.4"/>
    <n v="418.56"/>
    <n v="359.84"/>
    <n v="0.46228160328879753"/>
    <n v="2026"/>
    <x v="1"/>
    <n v="6"/>
    <s v="Jun"/>
  </r>
  <r>
    <n v="45"/>
    <d v="2026-06-30T00:00:00"/>
    <n v="2026"/>
    <s v="Q2"/>
    <n v="6"/>
    <x v="5"/>
    <x v="2"/>
    <x v="2"/>
    <x v="2"/>
    <s v="New"/>
    <x v="1"/>
    <s v="Hiking Daypack 20L"/>
    <n v="1"/>
    <n v="94"/>
    <n v="0"/>
    <n v="45.62"/>
    <n v="94"/>
    <n v="45.62"/>
    <n v="48.38"/>
    <n v="0.51468085106382977"/>
    <n v="2026"/>
    <x v="1"/>
    <n v="6"/>
    <s v="Jun"/>
  </r>
  <r>
    <n v="2895"/>
    <d v="2026-06-30T00:00:00"/>
    <n v="2026"/>
    <s v="Q2"/>
    <n v="6"/>
    <x v="5"/>
    <x v="3"/>
    <x v="8"/>
    <x v="0"/>
    <s v="Returning"/>
    <x v="4"/>
    <s v="Resistance Band Set"/>
    <n v="2"/>
    <n v="40.46"/>
    <n v="0"/>
    <n v="15.15"/>
    <n v="80.92"/>
    <n v="30.3"/>
    <n v="50.620000000000005"/>
    <n v="0.62555610479485912"/>
    <n v="2026"/>
    <x v="1"/>
    <n v="6"/>
    <s v="Jun"/>
  </r>
  <r>
    <n v="5158"/>
    <d v="2026-06-30T00:00:00"/>
    <n v="2026"/>
    <s v="Q2"/>
    <n v="6"/>
    <x v="5"/>
    <x v="1"/>
    <x v="6"/>
    <x v="2"/>
    <s v="New"/>
    <x v="1"/>
    <s v="Summit Backpack 45L"/>
    <n v="1"/>
    <n v="156.11000000000001"/>
    <n v="0"/>
    <n v="79.52"/>
    <n v="156.11000000000001"/>
    <n v="79.52"/>
    <n v="76.590000000000018"/>
    <n v="0.49061559157004681"/>
    <n v="2026"/>
    <x v="1"/>
    <n v="6"/>
    <s v="Jun"/>
  </r>
  <r>
    <n v="1217"/>
    <d v="2026-07-01T00:00:00"/>
    <n v="2026"/>
    <s v="Q3"/>
    <n v="7"/>
    <x v="6"/>
    <x v="2"/>
    <x v="3"/>
    <x v="0"/>
    <s v="Returning"/>
    <x v="3"/>
    <s v="Compact Sleeping Bag"/>
    <n v="2"/>
    <n v="121.78"/>
    <n v="0.1"/>
    <n v="59.62"/>
    <n v="219.20400000000001"/>
    <n v="119.24"/>
    <n v="99.964000000000013"/>
    <n v="0.45603182423678407"/>
    <n v="2026"/>
    <x v="2"/>
    <n v="7"/>
    <s v="Jul"/>
  </r>
  <r>
    <n v="2249"/>
    <d v="2026-07-01T00:00:00"/>
    <n v="2026"/>
    <s v="Q3"/>
    <n v="7"/>
    <x v="6"/>
    <x v="0"/>
    <x v="15"/>
    <x v="3"/>
    <s v="New"/>
    <x v="4"/>
    <s v="Recovery Roller"/>
    <n v="3"/>
    <n v="36.22"/>
    <n v="0.1"/>
    <n v="13.83"/>
    <n v="97.793999999999997"/>
    <n v="41.49"/>
    <n v="56.303999999999995"/>
    <n v="0.57574084299650286"/>
    <n v="2026"/>
    <x v="2"/>
    <n v="7"/>
    <s v="Jul"/>
  </r>
  <r>
    <n v="2650"/>
    <d v="2026-07-01T00:00:00"/>
    <n v="2026"/>
    <s v="Q3"/>
    <n v="7"/>
    <x v="6"/>
    <x v="3"/>
    <x v="7"/>
    <x v="1"/>
    <s v="Business"/>
    <x v="2"/>
    <s v="Travel Backpack 35L"/>
    <n v="10"/>
    <n v="161.78"/>
    <n v="0.1"/>
    <n v="85.11"/>
    <n v="1456.02"/>
    <n v="851.1"/>
    <n v="604.91999999999996"/>
    <n v="0.4154613260806857"/>
    <n v="2026"/>
    <x v="2"/>
    <n v="7"/>
    <s v="Jul"/>
  </r>
  <r>
    <n v="3937"/>
    <d v="2026-07-01T00:00:00"/>
    <n v="2026"/>
    <s v="Q3"/>
    <n v="7"/>
    <x v="6"/>
    <x v="3"/>
    <x v="7"/>
    <x v="0"/>
    <s v="Business"/>
    <x v="3"/>
    <s v="Compact Sleeping Bag"/>
    <n v="3"/>
    <n v="126.23"/>
    <n v="0.05"/>
    <n v="61.81"/>
    <n v="359.75549999999998"/>
    <n v="185.43"/>
    <n v="174.32549999999998"/>
    <n v="0.4845666014835075"/>
    <n v="2026"/>
    <x v="2"/>
    <n v="7"/>
    <s v="Jul"/>
  </r>
  <r>
    <n v="4122"/>
    <d v="2026-07-01T00:00:00"/>
    <n v="2026"/>
    <s v="Q3"/>
    <n v="7"/>
    <x v="6"/>
    <x v="3"/>
    <x v="8"/>
    <x v="0"/>
    <s v="Returning"/>
    <x v="0"/>
    <s v="Commuter Helmet"/>
    <n v="4"/>
    <n v="79.97"/>
    <n v="0.1"/>
    <n v="43.36"/>
    <n v="287.892"/>
    <n v="173.44"/>
    <n v="114.452"/>
    <n v="0.39755185972517471"/>
    <n v="2026"/>
    <x v="2"/>
    <n v="7"/>
    <s v="Jul"/>
  </r>
  <r>
    <n v="4589"/>
    <d v="2026-07-01T00:00:00"/>
    <n v="2026"/>
    <s v="Q3"/>
    <n v="7"/>
    <x v="6"/>
    <x v="3"/>
    <x v="8"/>
    <x v="2"/>
    <s v="New"/>
    <x v="0"/>
    <s v="Cycling Pack 12L"/>
    <n v="2"/>
    <n v="102.37"/>
    <n v="0"/>
    <n v="50.25"/>
    <n v="204.74"/>
    <n v="100.5"/>
    <n v="104.24000000000001"/>
    <n v="0.50913353521539517"/>
    <n v="2026"/>
    <x v="2"/>
    <n v="7"/>
    <s v="Jul"/>
  </r>
  <r>
    <n v="4873"/>
    <d v="2026-07-01T00:00:00"/>
    <n v="2026"/>
    <s v="Q3"/>
    <n v="7"/>
    <x v="6"/>
    <x v="3"/>
    <x v="13"/>
    <x v="0"/>
    <s v="New"/>
    <x v="0"/>
    <s v="Cycling Pack 12L"/>
    <n v="1"/>
    <n v="102.13"/>
    <n v="0"/>
    <n v="49.17"/>
    <n v="102.13"/>
    <n v="49.17"/>
    <n v="52.959999999999994"/>
    <n v="0.5185547831195535"/>
    <n v="2026"/>
    <x v="2"/>
    <n v="7"/>
    <s v="Jul"/>
  </r>
  <r>
    <n v="729"/>
    <d v="2026-07-02T00:00:00"/>
    <n v="2026"/>
    <s v="Q3"/>
    <n v="7"/>
    <x v="6"/>
    <x v="2"/>
    <x v="2"/>
    <x v="0"/>
    <s v="Returning"/>
    <x v="2"/>
    <s v="Travel Backpack 35L"/>
    <n v="1"/>
    <n v="161.82"/>
    <n v="0"/>
    <n v="87.15"/>
    <n v="161.82"/>
    <n v="87.15"/>
    <n v="74.669999999999987"/>
    <n v="0.46143863552094916"/>
    <n v="2026"/>
    <x v="2"/>
    <n v="7"/>
    <s v="Jul"/>
  </r>
  <r>
    <n v="906"/>
    <d v="2026-07-02T00:00:00"/>
    <n v="2026"/>
    <s v="Q3"/>
    <n v="7"/>
    <x v="6"/>
    <x v="3"/>
    <x v="8"/>
    <x v="0"/>
    <s v="New"/>
    <x v="0"/>
    <s v="Commuter Helmet"/>
    <n v="2"/>
    <n v="83.29"/>
    <n v="0"/>
    <n v="42.45"/>
    <n v="166.58"/>
    <n v="84.9"/>
    <n v="81.680000000000007"/>
    <n v="0.49033497418657701"/>
    <n v="2026"/>
    <x v="2"/>
    <n v="7"/>
    <s v="Jul"/>
  </r>
  <r>
    <n v="1531"/>
    <d v="2026-07-02T00:00:00"/>
    <n v="2026"/>
    <s v="Q3"/>
    <n v="7"/>
    <x v="6"/>
    <x v="2"/>
    <x v="16"/>
    <x v="0"/>
    <s v="New"/>
    <x v="2"/>
    <s v="Carry-On Duffel"/>
    <n v="2"/>
    <n v="136.72999999999999"/>
    <n v="0"/>
    <n v="66.03"/>
    <n v="273.45999999999998"/>
    <n v="132.06"/>
    <n v="141.39999999999998"/>
    <n v="0.5170774519125283"/>
    <n v="2026"/>
    <x v="2"/>
    <n v="7"/>
    <s v="Jul"/>
  </r>
  <r>
    <n v="1683"/>
    <d v="2026-07-02T00:00:00"/>
    <n v="2026"/>
    <s v="Q3"/>
    <n v="7"/>
    <x v="6"/>
    <x v="2"/>
    <x v="2"/>
    <x v="3"/>
    <s v="Returning"/>
    <x v="1"/>
    <s v="Summit Backpack 45L"/>
    <n v="2"/>
    <n v="152.44"/>
    <n v="0"/>
    <n v="81.23"/>
    <n v="304.88"/>
    <n v="162.46"/>
    <n v="142.41999999999999"/>
    <n v="0.46713461033849379"/>
    <n v="2026"/>
    <x v="2"/>
    <n v="7"/>
    <s v="Jul"/>
  </r>
  <r>
    <n v="2363"/>
    <d v="2026-07-02T00:00:00"/>
    <n v="2026"/>
    <s v="Q3"/>
    <n v="7"/>
    <x v="6"/>
    <x v="3"/>
    <x v="7"/>
    <x v="0"/>
    <s v="New"/>
    <x v="1"/>
    <s v="Trekking Poles"/>
    <n v="2"/>
    <n v="71.28"/>
    <n v="0.1"/>
    <n v="32.67"/>
    <n v="128.304"/>
    <n v="65.34"/>
    <n v="62.963999999999999"/>
    <n v="0.4907407407407407"/>
    <n v="2026"/>
    <x v="2"/>
    <n v="7"/>
    <s v="Jul"/>
  </r>
  <r>
    <n v="3858"/>
    <d v="2026-07-02T00:00:00"/>
    <n v="2026"/>
    <s v="Q3"/>
    <n v="7"/>
    <x v="6"/>
    <x v="2"/>
    <x v="3"/>
    <x v="3"/>
    <s v="Returning"/>
    <x v="0"/>
    <s v="Commuter Helmet"/>
    <n v="1"/>
    <n v="80.290000000000006"/>
    <n v="0.1"/>
    <n v="43.47"/>
    <n v="72.26100000000001"/>
    <n v="43.47"/>
    <n v="28.791000000000011"/>
    <n v="0.39843068875326948"/>
    <n v="2026"/>
    <x v="2"/>
    <n v="7"/>
    <s v="Jul"/>
  </r>
  <r>
    <n v="4233"/>
    <d v="2026-07-02T00:00:00"/>
    <n v="2026"/>
    <s v="Q3"/>
    <n v="7"/>
    <x v="6"/>
    <x v="1"/>
    <x v="6"/>
    <x v="3"/>
    <s v="New"/>
    <x v="1"/>
    <s v="Trail Boots"/>
    <n v="1"/>
    <n v="142.38"/>
    <n v="0.05"/>
    <n v="77.17"/>
    <n v="135.261"/>
    <n v="77.17"/>
    <n v="58.090999999999994"/>
    <n v="0.42947338848596417"/>
    <n v="2026"/>
    <x v="2"/>
    <n v="7"/>
    <s v="Jul"/>
  </r>
  <r>
    <n v="5071"/>
    <d v="2026-07-02T00:00:00"/>
    <n v="2026"/>
    <s v="Q3"/>
    <n v="7"/>
    <x v="6"/>
    <x v="3"/>
    <x v="7"/>
    <x v="0"/>
    <s v="New"/>
    <x v="1"/>
    <s v="Hiking Daypack 20L"/>
    <n v="3"/>
    <n v="91.47"/>
    <n v="0.05"/>
    <n v="45.6"/>
    <n v="260.68949999999995"/>
    <n v="136.80000000000001"/>
    <n v="123.88949999999994"/>
    <n v="0.47523778287963253"/>
    <n v="2026"/>
    <x v="2"/>
    <n v="7"/>
    <s v="Jul"/>
  </r>
  <r>
    <n v="5174"/>
    <d v="2026-07-02T00:00:00"/>
    <n v="2026"/>
    <s v="Q3"/>
    <n v="7"/>
    <x v="6"/>
    <x v="1"/>
    <x v="11"/>
    <x v="2"/>
    <s v="New"/>
    <x v="2"/>
    <s v="Packing Cube Set"/>
    <n v="1"/>
    <n v="45.92"/>
    <n v="0.05"/>
    <n v="17.91"/>
    <n v="43.624000000000002"/>
    <n v="17.91"/>
    <n v="25.714000000000002"/>
    <n v="0.58944617641665142"/>
    <n v="2026"/>
    <x v="2"/>
    <n v="7"/>
    <s v="Jul"/>
  </r>
  <r>
    <n v="727"/>
    <d v="2026-07-03T00:00:00"/>
    <n v="2026"/>
    <s v="Q3"/>
    <n v="7"/>
    <x v="6"/>
    <x v="3"/>
    <x v="4"/>
    <x v="2"/>
    <s v="New"/>
    <x v="4"/>
    <s v="Recovery Roller"/>
    <n v="1"/>
    <n v="36.01"/>
    <n v="0"/>
    <n v="14.11"/>
    <n v="36.01"/>
    <n v="14.11"/>
    <n v="21.9"/>
    <n v="0.60816439877811723"/>
    <n v="2026"/>
    <x v="2"/>
    <n v="7"/>
    <s v="Jul"/>
  </r>
  <r>
    <n v="1546"/>
    <d v="2026-07-03T00:00:00"/>
    <n v="2026"/>
    <s v="Q3"/>
    <n v="7"/>
    <x v="6"/>
    <x v="3"/>
    <x v="13"/>
    <x v="0"/>
    <s v="Business"/>
    <x v="2"/>
    <s v="Travel Backpack 35L"/>
    <n v="1"/>
    <n v="165.8"/>
    <n v="0.1"/>
    <n v="88.32"/>
    <n v="149.22000000000003"/>
    <n v="88.32"/>
    <n v="60.900000000000034"/>
    <n v="0.40812223562525146"/>
    <n v="2026"/>
    <x v="2"/>
    <n v="7"/>
    <s v="Jul"/>
  </r>
  <r>
    <n v="3610"/>
    <d v="2026-07-03T00:00:00"/>
    <n v="2026"/>
    <s v="Q3"/>
    <n v="7"/>
    <x v="6"/>
    <x v="2"/>
    <x v="2"/>
    <x v="1"/>
    <s v="Business"/>
    <x v="4"/>
    <s v="Resistance Band Set"/>
    <n v="5"/>
    <n v="40.36"/>
    <n v="0.15"/>
    <n v="14.57"/>
    <n v="171.53"/>
    <n v="72.849999999999994"/>
    <n v="98.68"/>
    <n v="0.57529295167026184"/>
    <n v="2026"/>
    <x v="2"/>
    <n v="7"/>
    <s v="Jul"/>
  </r>
  <r>
    <n v="3931"/>
    <d v="2026-07-03T00:00:00"/>
    <n v="2026"/>
    <s v="Q3"/>
    <n v="7"/>
    <x v="6"/>
    <x v="2"/>
    <x v="16"/>
    <x v="1"/>
    <s v="Business"/>
    <x v="1"/>
    <s v="Trail Boots"/>
    <n v="12"/>
    <n v="143.77000000000001"/>
    <n v="0.1"/>
    <n v="81.680000000000007"/>
    <n v="1552.7160000000003"/>
    <n v="980.16000000000008"/>
    <n v="572.55600000000027"/>
    <n v="0.3687448316369511"/>
    <n v="2026"/>
    <x v="2"/>
    <n v="7"/>
    <s v="Jul"/>
  </r>
  <r>
    <n v="3942"/>
    <d v="2026-07-03T00:00:00"/>
    <n v="2026"/>
    <s v="Q3"/>
    <n v="7"/>
    <x v="6"/>
    <x v="1"/>
    <x v="12"/>
    <x v="0"/>
    <s v="New"/>
    <x v="1"/>
    <s v="Trekking Poles"/>
    <n v="2"/>
    <n v="70.5"/>
    <n v="0"/>
    <n v="32.51"/>
    <n v="141"/>
    <n v="65.02"/>
    <n v="75.98"/>
    <n v="0.53886524822695037"/>
    <n v="2026"/>
    <x v="2"/>
    <n v="7"/>
    <s v="Jul"/>
  </r>
  <r>
    <n v="4165"/>
    <d v="2026-07-03T00:00:00"/>
    <n v="2026"/>
    <s v="Q3"/>
    <n v="7"/>
    <x v="6"/>
    <x v="1"/>
    <x v="14"/>
    <x v="0"/>
    <s v="New"/>
    <x v="1"/>
    <s v="Summit Backpack 45L"/>
    <n v="2"/>
    <n v="152.88999999999999"/>
    <n v="0"/>
    <n v="81.34"/>
    <n v="305.77999999999997"/>
    <n v="162.68"/>
    <n v="143.09999999999997"/>
    <n v="0.46798351756164558"/>
    <n v="2026"/>
    <x v="2"/>
    <n v="7"/>
    <s v="Jul"/>
  </r>
  <r>
    <n v="1149"/>
    <d v="2026-07-04T00:00:00"/>
    <n v="2026"/>
    <s v="Q3"/>
    <n v="7"/>
    <x v="6"/>
    <x v="0"/>
    <x v="15"/>
    <x v="0"/>
    <s v="New"/>
    <x v="0"/>
    <s v="Commuter Helmet"/>
    <n v="2"/>
    <n v="81.900000000000006"/>
    <n v="0"/>
    <n v="42.61"/>
    <n v="163.80000000000001"/>
    <n v="85.22"/>
    <n v="78.580000000000013"/>
    <n v="0.47973137973137975"/>
    <n v="2026"/>
    <x v="2"/>
    <n v="7"/>
    <s v="Jul"/>
  </r>
  <r>
    <n v="1310"/>
    <d v="2026-07-04T00:00:00"/>
    <n v="2026"/>
    <s v="Q3"/>
    <n v="7"/>
    <x v="6"/>
    <x v="2"/>
    <x v="10"/>
    <x v="2"/>
    <s v="New"/>
    <x v="0"/>
    <s v="Cycling Pack 12L"/>
    <n v="1"/>
    <n v="103.58"/>
    <n v="0"/>
    <n v="51.94"/>
    <n v="103.58"/>
    <n v="51.94"/>
    <n v="51.64"/>
    <n v="0.49855184398532537"/>
    <n v="2026"/>
    <x v="2"/>
    <n v="7"/>
    <s v="Jul"/>
  </r>
  <r>
    <n v="2352"/>
    <d v="2026-07-04T00:00:00"/>
    <n v="2026"/>
    <s v="Q3"/>
    <n v="7"/>
    <x v="6"/>
    <x v="2"/>
    <x v="3"/>
    <x v="1"/>
    <s v="Returning"/>
    <x v="1"/>
    <s v="Trekking Poles"/>
    <n v="4"/>
    <n v="69.7"/>
    <n v="0.1"/>
    <n v="32.799999999999997"/>
    <n v="250.92000000000002"/>
    <n v="131.19999999999999"/>
    <n v="119.72000000000003"/>
    <n v="0.47712418300653603"/>
    <n v="2026"/>
    <x v="2"/>
    <n v="7"/>
    <s v="Jul"/>
  </r>
  <r>
    <n v="2547"/>
    <d v="2026-07-04T00:00:00"/>
    <n v="2026"/>
    <s v="Q3"/>
    <n v="7"/>
    <x v="6"/>
    <x v="1"/>
    <x v="12"/>
    <x v="0"/>
    <s v="Business"/>
    <x v="4"/>
    <s v="Resistance Band Set"/>
    <n v="1"/>
    <n v="40.549999999999997"/>
    <n v="0.05"/>
    <n v="14.44"/>
    <n v="38.522499999999994"/>
    <n v="14.44"/>
    <n v="24.082499999999996"/>
    <n v="0.62515413070283599"/>
    <n v="2026"/>
    <x v="2"/>
    <n v="7"/>
    <s v="Jul"/>
  </r>
  <r>
    <n v="2720"/>
    <d v="2026-07-04T00:00:00"/>
    <n v="2026"/>
    <s v="Q3"/>
    <n v="7"/>
    <x v="6"/>
    <x v="3"/>
    <x v="8"/>
    <x v="0"/>
    <s v="New"/>
    <x v="1"/>
    <s v="Trail Boots"/>
    <n v="2"/>
    <n v="145.88999999999999"/>
    <n v="0"/>
    <n v="80.709999999999994"/>
    <n v="291.77999999999997"/>
    <n v="161.41999999999999"/>
    <n v="130.35999999999999"/>
    <n v="0.4467749674412228"/>
    <n v="2026"/>
    <x v="2"/>
    <n v="7"/>
    <s v="Jul"/>
  </r>
  <r>
    <n v="3591"/>
    <d v="2026-07-04T00:00:00"/>
    <n v="2026"/>
    <s v="Q3"/>
    <n v="7"/>
    <x v="6"/>
    <x v="3"/>
    <x v="13"/>
    <x v="0"/>
    <s v="Returning"/>
    <x v="2"/>
    <s v="Travel Backpack 35L"/>
    <n v="1"/>
    <n v="163.25"/>
    <n v="0"/>
    <n v="89.71"/>
    <n v="163.25"/>
    <n v="89.71"/>
    <n v="73.540000000000006"/>
    <n v="0.45047473200612559"/>
    <n v="2026"/>
    <x v="2"/>
    <n v="7"/>
    <s v="Jul"/>
  </r>
  <r>
    <n v="3819"/>
    <d v="2026-07-04T00:00:00"/>
    <n v="2026"/>
    <s v="Q3"/>
    <n v="7"/>
    <x v="6"/>
    <x v="1"/>
    <x v="1"/>
    <x v="0"/>
    <s v="Returning"/>
    <x v="4"/>
    <s v="Resistance Band Set"/>
    <n v="1"/>
    <n v="40.39"/>
    <n v="0.1"/>
    <n v="14.38"/>
    <n v="36.350999999999999"/>
    <n v="14.38"/>
    <n v="21.970999999999997"/>
    <n v="0.60441253335534095"/>
    <n v="2026"/>
    <x v="2"/>
    <n v="7"/>
    <s v="Jul"/>
  </r>
  <r>
    <n v="4869"/>
    <d v="2026-07-04T00:00:00"/>
    <n v="2026"/>
    <s v="Q3"/>
    <n v="7"/>
    <x v="6"/>
    <x v="0"/>
    <x v="15"/>
    <x v="2"/>
    <s v="Returning"/>
    <x v="3"/>
    <s v="Trail Tent 2P"/>
    <n v="1"/>
    <n v="200.22"/>
    <n v="0"/>
    <n v="104.38"/>
    <n v="200.22"/>
    <n v="104.38"/>
    <n v="95.84"/>
    <n v="0.47867345919488563"/>
    <n v="2026"/>
    <x v="2"/>
    <n v="7"/>
    <s v="Jul"/>
  </r>
  <r>
    <n v="4940"/>
    <d v="2026-07-04T00:00:00"/>
    <n v="2026"/>
    <s v="Q3"/>
    <n v="7"/>
    <x v="6"/>
    <x v="1"/>
    <x v="6"/>
    <x v="0"/>
    <s v="Returning"/>
    <x v="2"/>
    <s v="Travel Backpack 35L"/>
    <n v="1"/>
    <n v="164.78"/>
    <n v="0.1"/>
    <n v="88.72"/>
    <n v="148.30199999999999"/>
    <n v="88.72"/>
    <n v="59.581999999999994"/>
    <n v="0.4017612709201494"/>
    <n v="2026"/>
    <x v="2"/>
    <n v="7"/>
    <s v="Jul"/>
  </r>
  <r>
    <n v="5164"/>
    <d v="2026-07-04T00:00:00"/>
    <n v="2026"/>
    <s v="Q3"/>
    <n v="7"/>
    <x v="6"/>
    <x v="1"/>
    <x v="14"/>
    <x v="0"/>
    <s v="Returning"/>
    <x v="1"/>
    <s v="Trail Boots"/>
    <n v="4"/>
    <n v="142.86000000000001"/>
    <n v="0"/>
    <n v="81.62"/>
    <n v="571.44000000000005"/>
    <n v="326.48"/>
    <n v="244.96000000000004"/>
    <n v="0.42867142657146862"/>
    <n v="2026"/>
    <x v="2"/>
    <n v="7"/>
    <s v="Jul"/>
  </r>
  <r>
    <n v="659"/>
    <d v="2026-07-05T00:00:00"/>
    <n v="2026"/>
    <s v="Q3"/>
    <n v="7"/>
    <x v="6"/>
    <x v="3"/>
    <x v="13"/>
    <x v="3"/>
    <s v="Business"/>
    <x v="0"/>
    <s v="Compact Repair Kit"/>
    <n v="1"/>
    <n v="41.18"/>
    <n v="0"/>
    <n v="16.25"/>
    <n v="41.18"/>
    <n v="16.25"/>
    <n v="24.93"/>
    <n v="0.6053909664885867"/>
    <n v="2026"/>
    <x v="2"/>
    <n v="7"/>
    <s v="Jul"/>
  </r>
  <r>
    <n v="969"/>
    <d v="2026-07-05T00:00:00"/>
    <n v="2026"/>
    <s v="Q3"/>
    <n v="7"/>
    <x v="6"/>
    <x v="1"/>
    <x v="11"/>
    <x v="1"/>
    <s v="Business"/>
    <x v="4"/>
    <s v="Recovery Roller"/>
    <n v="12"/>
    <n v="35.81"/>
    <n v="0.15"/>
    <n v="14.29"/>
    <n v="365.262"/>
    <n v="171.48"/>
    <n v="193.78200000000001"/>
    <n v="0.53052877112866936"/>
    <n v="2026"/>
    <x v="2"/>
    <n v="7"/>
    <s v="Jul"/>
  </r>
  <r>
    <n v="1096"/>
    <d v="2026-07-05T00:00:00"/>
    <n v="2026"/>
    <s v="Q3"/>
    <n v="7"/>
    <x v="6"/>
    <x v="1"/>
    <x v="14"/>
    <x v="2"/>
    <s v="New"/>
    <x v="3"/>
    <s v="Alpine Tent 4P"/>
    <n v="3"/>
    <n v="345.42"/>
    <n v="0"/>
    <n v="198.69"/>
    <n v="1036.26"/>
    <n v="596.06999999999994"/>
    <n v="440.19000000000005"/>
    <n v="0.42478721556366167"/>
    <n v="2026"/>
    <x v="2"/>
    <n v="7"/>
    <s v="Jul"/>
  </r>
  <r>
    <n v="1440"/>
    <d v="2026-07-05T00:00:00"/>
    <n v="2026"/>
    <s v="Q3"/>
    <n v="7"/>
    <x v="6"/>
    <x v="3"/>
    <x v="8"/>
    <x v="0"/>
    <s v="Returning"/>
    <x v="0"/>
    <s v="Cycling Pack 12L"/>
    <n v="4"/>
    <n v="101.66"/>
    <n v="0.1"/>
    <n v="51.55"/>
    <n v="365.976"/>
    <n v="206.2"/>
    <n v="159.77600000000001"/>
    <n v="0.43657507596126527"/>
    <n v="2026"/>
    <x v="2"/>
    <n v="7"/>
    <s v="Jul"/>
  </r>
  <r>
    <n v="2052"/>
    <d v="2026-07-05T00:00:00"/>
    <n v="2026"/>
    <s v="Q3"/>
    <n v="7"/>
    <x v="6"/>
    <x v="3"/>
    <x v="13"/>
    <x v="0"/>
    <s v="Business"/>
    <x v="1"/>
    <s v="Trail Boots"/>
    <n v="3"/>
    <n v="146.88999999999999"/>
    <n v="0"/>
    <n v="77.650000000000006"/>
    <n v="440.66999999999996"/>
    <n v="232.95000000000002"/>
    <n v="207.71999999999994"/>
    <n v="0.47137313636054179"/>
    <n v="2026"/>
    <x v="2"/>
    <n v="7"/>
    <s v="Jul"/>
  </r>
  <r>
    <n v="2096"/>
    <d v="2026-07-05T00:00:00"/>
    <n v="2026"/>
    <s v="Q3"/>
    <n v="7"/>
    <x v="6"/>
    <x v="3"/>
    <x v="13"/>
    <x v="3"/>
    <s v="Returning"/>
    <x v="2"/>
    <s v="Travel Backpack 35L"/>
    <n v="2"/>
    <n v="161.21"/>
    <n v="0"/>
    <n v="85.2"/>
    <n v="322.42"/>
    <n v="170.4"/>
    <n v="152.02000000000001"/>
    <n v="0.47149680540909372"/>
    <n v="2026"/>
    <x v="2"/>
    <n v="7"/>
    <s v="Jul"/>
  </r>
  <r>
    <n v="2488"/>
    <d v="2026-07-05T00:00:00"/>
    <n v="2026"/>
    <s v="Q3"/>
    <n v="7"/>
    <x v="6"/>
    <x v="3"/>
    <x v="8"/>
    <x v="2"/>
    <s v="New"/>
    <x v="1"/>
    <s v="Trekking Poles"/>
    <n v="2"/>
    <n v="71.27"/>
    <n v="0.05"/>
    <n v="32.85"/>
    <n v="135.41299999999998"/>
    <n v="65.7"/>
    <n v="69.71299999999998"/>
    <n v="0.5148176319851121"/>
    <n v="2026"/>
    <x v="2"/>
    <n v="7"/>
    <s v="Jul"/>
  </r>
  <r>
    <n v="3220"/>
    <d v="2026-07-05T00:00:00"/>
    <n v="2026"/>
    <s v="Q3"/>
    <n v="7"/>
    <x v="6"/>
    <x v="0"/>
    <x v="9"/>
    <x v="2"/>
    <s v="Returning"/>
    <x v="4"/>
    <s v="Training Mat"/>
    <n v="3"/>
    <n v="50.16"/>
    <n v="0.05"/>
    <n v="22.24"/>
    <n v="142.95599999999999"/>
    <n v="66.72"/>
    <n v="76.23599999999999"/>
    <n v="0.53328296818601528"/>
    <n v="2026"/>
    <x v="2"/>
    <n v="7"/>
    <s v="Jul"/>
  </r>
  <r>
    <n v="3711"/>
    <d v="2026-07-05T00:00:00"/>
    <n v="2026"/>
    <s v="Q3"/>
    <n v="7"/>
    <x v="6"/>
    <x v="3"/>
    <x v="4"/>
    <x v="3"/>
    <s v="New"/>
    <x v="1"/>
    <s v="Trail Boots"/>
    <n v="1"/>
    <n v="145.37"/>
    <n v="0.05"/>
    <n v="81.02"/>
    <n v="138.10149999999999"/>
    <n v="81.02"/>
    <n v="57.081499999999991"/>
    <n v="0.41333005072356199"/>
    <n v="2026"/>
    <x v="2"/>
    <n v="7"/>
    <s v="Jul"/>
  </r>
  <r>
    <n v="3823"/>
    <d v="2026-07-05T00:00:00"/>
    <n v="2026"/>
    <s v="Q3"/>
    <n v="7"/>
    <x v="6"/>
    <x v="3"/>
    <x v="7"/>
    <x v="2"/>
    <s v="New"/>
    <x v="2"/>
    <s v="Packing Cube Set"/>
    <n v="2"/>
    <n v="47.1"/>
    <n v="0"/>
    <n v="17.920000000000002"/>
    <n v="94.2"/>
    <n v="35.840000000000003"/>
    <n v="58.36"/>
    <n v="0.6195329087048832"/>
    <n v="2026"/>
    <x v="2"/>
    <n v="7"/>
    <s v="Jul"/>
  </r>
  <r>
    <n v="4058"/>
    <d v="2026-07-05T00:00:00"/>
    <n v="2026"/>
    <s v="Q3"/>
    <n v="7"/>
    <x v="6"/>
    <x v="3"/>
    <x v="13"/>
    <x v="1"/>
    <s v="Business"/>
    <x v="1"/>
    <s v="Summit Backpack 45L"/>
    <n v="5"/>
    <n v="155.09"/>
    <n v="0.1"/>
    <n v="78.52"/>
    <n v="697.90500000000009"/>
    <n v="392.59999999999997"/>
    <n v="305.30500000000012"/>
    <n v="0.43745925305020034"/>
    <n v="2026"/>
    <x v="2"/>
    <n v="7"/>
    <s v="Jul"/>
  </r>
  <r>
    <n v="4126"/>
    <d v="2026-07-05T00:00:00"/>
    <n v="2026"/>
    <s v="Q3"/>
    <n v="7"/>
    <x v="6"/>
    <x v="3"/>
    <x v="13"/>
    <x v="0"/>
    <s v="New"/>
    <x v="0"/>
    <s v="Commuter Helmet"/>
    <n v="3"/>
    <n v="82.89"/>
    <n v="0"/>
    <n v="42.31"/>
    <n v="248.67000000000002"/>
    <n v="126.93"/>
    <n v="121.74000000000001"/>
    <n v="0.48956448304982508"/>
    <n v="2026"/>
    <x v="2"/>
    <n v="7"/>
    <s v="Jul"/>
  </r>
  <r>
    <n v="5080"/>
    <d v="2026-07-05T00:00:00"/>
    <n v="2026"/>
    <s v="Q3"/>
    <n v="7"/>
    <x v="6"/>
    <x v="2"/>
    <x v="3"/>
    <x v="2"/>
    <s v="New"/>
    <x v="0"/>
    <s v="Commuter Helmet"/>
    <n v="2"/>
    <n v="80.8"/>
    <n v="0"/>
    <n v="42.21"/>
    <n v="161.6"/>
    <n v="84.42"/>
    <n v="77.179999999999993"/>
    <n v="0.47759900990099008"/>
    <n v="2026"/>
    <x v="2"/>
    <n v="7"/>
    <s v="Jul"/>
  </r>
  <r>
    <n v="923"/>
    <d v="2026-07-06T00:00:00"/>
    <n v="2026"/>
    <s v="Q3"/>
    <n v="7"/>
    <x v="6"/>
    <x v="2"/>
    <x v="5"/>
    <x v="0"/>
    <s v="New"/>
    <x v="4"/>
    <s v="Resistance Band Set"/>
    <n v="2"/>
    <n v="39.54"/>
    <n v="0.05"/>
    <n v="14.68"/>
    <n v="75.125999999999991"/>
    <n v="29.36"/>
    <n v="45.765999999999991"/>
    <n v="0.60918989431089099"/>
    <n v="2026"/>
    <x v="2"/>
    <n v="7"/>
    <s v="Jul"/>
  </r>
  <r>
    <n v="1549"/>
    <d v="2026-07-06T00:00:00"/>
    <n v="2026"/>
    <s v="Q3"/>
    <n v="7"/>
    <x v="6"/>
    <x v="2"/>
    <x v="2"/>
    <x v="0"/>
    <s v="New"/>
    <x v="4"/>
    <s v="Weighted Vest"/>
    <n v="2"/>
    <n v="121.35"/>
    <n v="0"/>
    <n v="71.06"/>
    <n v="242.7"/>
    <n v="142.12"/>
    <n v="100.57999999999998"/>
    <n v="0.41442109600329619"/>
    <n v="2026"/>
    <x v="2"/>
    <n v="7"/>
    <s v="Jul"/>
  </r>
  <r>
    <n v="1839"/>
    <d v="2026-07-06T00:00:00"/>
    <n v="2026"/>
    <s v="Q3"/>
    <n v="7"/>
    <x v="6"/>
    <x v="3"/>
    <x v="8"/>
    <x v="2"/>
    <s v="Returning"/>
    <x v="4"/>
    <s v="Resistance Band Set"/>
    <n v="1"/>
    <n v="41.37"/>
    <n v="0"/>
    <n v="15.12"/>
    <n v="41.37"/>
    <n v="15.12"/>
    <n v="26.25"/>
    <n v="0.63451776649746194"/>
    <n v="2026"/>
    <x v="2"/>
    <n v="7"/>
    <s v="Jul"/>
  </r>
  <r>
    <n v="2053"/>
    <d v="2026-07-06T00:00:00"/>
    <n v="2026"/>
    <s v="Q3"/>
    <n v="7"/>
    <x v="6"/>
    <x v="1"/>
    <x v="12"/>
    <x v="0"/>
    <s v="New"/>
    <x v="0"/>
    <s v="Commuter Helmet"/>
    <n v="5"/>
    <n v="81.63"/>
    <n v="0.05"/>
    <n v="42.36"/>
    <n v="387.74249999999995"/>
    <n v="211.8"/>
    <n v="175.94249999999994"/>
    <n v="0.45376119460724568"/>
    <n v="2026"/>
    <x v="2"/>
    <n v="7"/>
    <s v="Jul"/>
  </r>
  <r>
    <n v="2342"/>
    <d v="2026-07-06T00:00:00"/>
    <n v="2026"/>
    <s v="Q3"/>
    <n v="7"/>
    <x v="6"/>
    <x v="1"/>
    <x v="1"/>
    <x v="0"/>
    <s v="Returning"/>
    <x v="4"/>
    <s v="Recovery Roller"/>
    <n v="1"/>
    <n v="36.19"/>
    <n v="0"/>
    <n v="13.91"/>
    <n v="36.19"/>
    <n v="13.91"/>
    <n v="22.279999999999998"/>
    <n v="0.61563967946946663"/>
    <n v="2026"/>
    <x v="2"/>
    <n v="7"/>
    <s v="Jul"/>
  </r>
  <r>
    <n v="2465"/>
    <d v="2026-07-06T00:00:00"/>
    <n v="2026"/>
    <s v="Q3"/>
    <n v="7"/>
    <x v="6"/>
    <x v="1"/>
    <x v="1"/>
    <x v="3"/>
    <s v="New"/>
    <x v="1"/>
    <s v="Trail Boots"/>
    <n v="1"/>
    <n v="142.04"/>
    <n v="0"/>
    <n v="81.67"/>
    <n v="142.04"/>
    <n v="81.67"/>
    <n v="60.36999999999999"/>
    <n v="0.4250211208110391"/>
    <n v="2026"/>
    <x v="2"/>
    <n v="7"/>
    <s v="Jul"/>
  </r>
  <r>
    <n v="3990"/>
    <d v="2026-07-06T00:00:00"/>
    <n v="2026"/>
    <s v="Q3"/>
    <n v="7"/>
    <x v="6"/>
    <x v="2"/>
    <x v="5"/>
    <x v="0"/>
    <s v="Business"/>
    <x v="2"/>
    <s v="Carry-On Duffel"/>
    <n v="1"/>
    <n v="133.66999999999999"/>
    <n v="0"/>
    <n v="68.25"/>
    <n v="133.66999999999999"/>
    <n v="68.25"/>
    <n v="65.419999999999987"/>
    <n v="0.48941422907159415"/>
    <n v="2026"/>
    <x v="2"/>
    <n v="7"/>
    <s v="Jul"/>
  </r>
  <r>
    <n v="4370"/>
    <d v="2026-07-06T00:00:00"/>
    <n v="2026"/>
    <s v="Q3"/>
    <n v="7"/>
    <x v="6"/>
    <x v="2"/>
    <x v="10"/>
    <x v="0"/>
    <s v="New"/>
    <x v="2"/>
    <s v="Travel Backpack 35L"/>
    <n v="6"/>
    <n v="166.6"/>
    <n v="0"/>
    <n v="88.14"/>
    <n v="999.59999999999991"/>
    <n v="528.84"/>
    <n v="470.75999999999988"/>
    <n v="0.47094837935174061"/>
    <n v="2026"/>
    <x v="2"/>
    <n v="7"/>
    <s v="Jul"/>
  </r>
  <r>
    <n v="4856"/>
    <d v="2026-07-06T00:00:00"/>
    <n v="2026"/>
    <s v="Q3"/>
    <n v="7"/>
    <x v="6"/>
    <x v="1"/>
    <x v="12"/>
    <x v="0"/>
    <s v="Returning"/>
    <x v="0"/>
    <s v="Cycling Pack 12L"/>
    <n v="2"/>
    <n v="99.93"/>
    <n v="0.1"/>
    <n v="51.96"/>
    <n v="179.87400000000002"/>
    <n v="103.92"/>
    <n v="75.954000000000022"/>
    <n v="0.422262250241836"/>
    <n v="2026"/>
    <x v="2"/>
    <n v="7"/>
    <s v="Jul"/>
  </r>
  <r>
    <n v="337"/>
    <d v="2026-07-07T00:00:00"/>
    <n v="2026"/>
    <s v="Q3"/>
    <n v="7"/>
    <x v="6"/>
    <x v="0"/>
    <x v="15"/>
    <x v="2"/>
    <s v="Returning"/>
    <x v="0"/>
    <s v="Cycling Pack 12L"/>
    <n v="6"/>
    <n v="100.56"/>
    <n v="0"/>
    <n v="49.47"/>
    <n v="603.36"/>
    <n v="296.82"/>
    <n v="306.54000000000002"/>
    <n v="0.508054892601432"/>
    <n v="2026"/>
    <x v="2"/>
    <n v="7"/>
    <s v="Jul"/>
  </r>
  <r>
    <n v="1001"/>
    <d v="2026-07-07T00:00:00"/>
    <n v="2026"/>
    <s v="Q3"/>
    <n v="7"/>
    <x v="6"/>
    <x v="0"/>
    <x v="9"/>
    <x v="0"/>
    <s v="Returning"/>
    <x v="3"/>
    <s v="Trail Tent 2P"/>
    <n v="1"/>
    <n v="200.48"/>
    <n v="0.05"/>
    <n v="104.11"/>
    <n v="190.45599999999999"/>
    <n v="104.11"/>
    <n v="86.345999999999989"/>
    <n v="0.45336455664300412"/>
    <n v="2026"/>
    <x v="2"/>
    <n v="7"/>
    <s v="Jul"/>
  </r>
  <r>
    <n v="2424"/>
    <d v="2026-07-07T00:00:00"/>
    <n v="2026"/>
    <s v="Q3"/>
    <n v="7"/>
    <x v="6"/>
    <x v="3"/>
    <x v="8"/>
    <x v="0"/>
    <s v="New"/>
    <x v="0"/>
    <s v="Trail Bike Light"/>
    <n v="1"/>
    <n v="51.06"/>
    <n v="0.15"/>
    <n v="22.56"/>
    <n v="43.401000000000003"/>
    <n v="22.56"/>
    <n v="20.841000000000005"/>
    <n v="0.48019630884081022"/>
    <n v="2026"/>
    <x v="2"/>
    <n v="7"/>
    <s v="Jul"/>
  </r>
  <r>
    <n v="2751"/>
    <d v="2026-07-07T00:00:00"/>
    <n v="2026"/>
    <s v="Q3"/>
    <n v="7"/>
    <x v="6"/>
    <x v="0"/>
    <x v="15"/>
    <x v="2"/>
    <s v="New"/>
    <x v="4"/>
    <s v="Weighted Vest"/>
    <n v="2"/>
    <n v="125.9"/>
    <n v="0.15"/>
    <n v="70.27"/>
    <n v="214.03"/>
    <n v="140.54"/>
    <n v="73.490000000000009"/>
    <n v="0.34336307994206422"/>
    <n v="2026"/>
    <x v="2"/>
    <n v="7"/>
    <s v="Jul"/>
  </r>
  <r>
    <n v="375"/>
    <d v="2026-07-08T00:00:00"/>
    <n v="2026"/>
    <s v="Q3"/>
    <n v="7"/>
    <x v="6"/>
    <x v="1"/>
    <x v="12"/>
    <x v="2"/>
    <s v="Returning"/>
    <x v="3"/>
    <s v="Trail Tent 2P"/>
    <n v="2"/>
    <n v="192.24"/>
    <n v="0.05"/>
    <n v="103.65"/>
    <n v="365.25599999999997"/>
    <n v="207.3"/>
    <n v="157.95599999999996"/>
    <n v="0.43245285498390162"/>
    <n v="2026"/>
    <x v="2"/>
    <n v="7"/>
    <s v="Jul"/>
  </r>
  <r>
    <n v="650"/>
    <d v="2026-07-08T00:00:00"/>
    <n v="2026"/>
    <s v="Q3"/>
    <n v="7"/>
    <x v="6"/>
    <x v="0"/>
    <x v="0"/>
    <x v="0"/>
    <s v="Business"/>
    <x v="4"/>
    <s v="Resistance Band Set"/>
    <n v="2"/>
    <n v="40.79"/>
    <n v="0"/>
    <n v="14.61"/>
    <n v="81.58"/>
    <n v="29.22"/>
    <n v="52.36"/>
    <n v="0.64182397646481981"/>
    <n v="2026"/>
    <x v="2"/>
    <n v="7"/>
    <s v="Jul"/>
  </r>
  <r>
    <n v="941"/>
    <d v="2026-07-08T00:00:00"/>
    <n v="2026"/>
    <s v="Q3"/>
    <n v="7"/>
    <x v="6"/>
    <x v="0"/>
    <x v="9"/>
    <x v="2"/>
    <s v="New"/>
    <x v="3"/>
    <s v="Compact Sleeping Bag"/>
    <n v="2"/>
    <n v="125.73"/>
    <n v="0.15"/>
    <n v="61.75"/>
    <n v="213.74100000000001"/>
    <n v="123.5"/>
    <n v="90.241000000000014"/>
    <n v="0.42219789371248384"/>
    <n v="2026"/>
    <x v="2"/>
    <n v="7"/>
    <s v="Jul"/>
  </r>
  <r>
    <n v="2719"/>
    <d v="2026-07-08T00:00:00"/>
    <n v="2026"/>
    <s v="Q3"/>
    <n v="7"/>
    <x v="6"/>
    <x v="0"/>
    <x v="15"/>
    <x v="0"/>
    <s v="Business"/>
    <x v="2"/>
    <s v="Travel Backpack 35L"/>
    <n v="1"/>
    <n v="164.92"/>
    <n v="0"/>
    <n v="89.47"/>
    <n v="164.92"/>
    <n v="89.47"/>
    <n v="75.449999999999989"/>
    <n v="0.45749454280863444"/>
    <n v="2026"/>
    <x v="2"/>
    <n v="7"/>
    <s v="Jul"/>
  </r>
  <r>
    <n v="3833"/>
    <d v="2026-07-08T00:00:00"/>
    <n v="2026"/>
    <s v="Q3"/>
    <n v="7"/>
    <x v="6"/>
    <x v="1"/>
    <x v="6"/>
    <x v="2"/>
    <s v="New"/>
    <x v="0"/>
    <s v="Cycling Pack 12L"/>
    <n v="5"/>
    <n v="103.91"/>
    <n v="0"/>
    <n v="51.19"/>
    <n v="519.54999999999995"/>
    <n v="255.95"/>
    <n v="263.59999999999997"/>
    <n v="0.50736214031373306"/>
    <n v="2026"/>
    <x v="2"/>
    <n v="7"/>
    <s v="Jul"/>
  </r>
  <r>
    <n v="211"/>
    <d v="2026-07-09T00:00:00"/>
    <n v="2026"/>
    <s v="Q3"/>
    <n v="7"/>
    <x v="6"/>
    <x v="2"/>
    <x v="16"/>
    <x v="1"/>
    <s v="Business"/>
    <x v="0"/>
    <s v="Trail Bike Light"/>
    <n v="10"/>
    <n v="49.69"/>
    <n v="0.1"/>
    <n v="21.82"/>
    <n v="447.21"/>
    <n v="218.2"/>
    <n v="229.01"/>
    <n v="0.51208604458755391"/>
    <n v="2026"/>
    <x v="2"/>
    <n v="7"/>
    <s v="Jul"/>
  </r>
  <r>
    <n v="392"/>
    <d v="2026-07-09T00:00:00"/>
    <n v="2026"/>
    <s v="Q3"/>
    <n v="7"/>
    <x v="6"/>
    <x v="3"/>
    <x v="7"/>
    <x v="2"/>
    <s v="Returning"/>
    <x v="1"/>
    <s v="Hiking Daypack 20L"/>
    <n v="3"/>
    <n v="94.19"/>
    <n v="0"/>
    <n v="44.1"/>
    <n v="282.57"/>
    <n v="132.30000000000001"/>
    <n v="150.26999999999998"/>
    <n v="0.53179743072512997"/>
    <n v="2026"/>
    <x v="2"/>
    <n v="7"/>
    <s v="Jul"/>
  </r>
  <r>
    <n v="1302"/>
    <d v="2026-07-09T00:00:00"/>
    <n v="2026"/>
    <s v="Q3"/>
    <n v="7"/>
    <x v="6"/>
    <x v="1"/>
    <x v="14"/>
    <x v="2"/>
    <s v="Returning"/>
    <x v="2"/>
    <s v="Packing Cube Set"/>
    <n v="1"/>
    <n v="46.87"/>
    <n v="0"/>
    <n v="18.649999999999999"/>
    <n v="46.87"/>
    <n v="18.649999999999999"/>
    <n v="28.22"/>
    <n v="0.60209088969490077"/>
    <n v="2026"/>
    <x v="2"/>
    <n v="7"/>
    <s v="Jul"/>
  </r>
  <r>
    <n v="1366"/>
    <d v="2026-07-09T00:00:00"/>
    <n v="2026"/>
    <s v="Q3"/>
    <n v="7"/>
    <x v="6"/>
    <x v="2"/>
    <x v="16"/>
    <x v="0"/>
    <s v="Returning"/>
    <x v="2"/>
    <s v="Insulated Bottle"/>
    <n v="1"/>
    <n v="36.99"/>
    <n v="0.1"/>
    <n v="13.2"/>
    <n v="33.291000000000004"/>
    <n v="13.2"/>
    <n v="20.091000000000005"/>
    <n v="0.60349644047940887"/>
    <n v="2026"/>
    <x v="2"/>
    <n v="7"/>
    <s v="Jul"/>
  </r>
  <r>
    <n v="1974"/>
    <d v="2026-07-09T00:00:00"/>
    <n v="2026"/>
    <s v="Q3"/>
    <n v="7"/>
    <x v="6"/>
    <x v="0"/>
    <x v="15"/>
    <x v="0"/>
    <s v="Returning"/>
    <x v="2"/>
    <s v="Carry-On Duffel"/>
    <n v="1"/>
    <n v="135.44"/>
    <n v="0"/>
    <n v="65.48"/>
    <n v="135.44"/>
    <n v="65.48"/>
    <n v="69.959999999999994"/>
    <n v="0.51653868871825159"/>
    <n v="2026"/>
    <x v="2"/>
    <n v="7"/>
    <s v="Jul"/>
  </r>
  <r>
    <n v="2716"/>
    <d v="2026-07-09T00:00:00"/>
    <n v="2026"/>
    <s v="Q3"/>
    <n v="7"/>
    <x v="6"/>
    <x v="1"/>
    <x v="1"/>
    <x v="0"/>
    <s v="New"/>
    <x v="1"/>
    <s v="Hiking Daypack 20L"/>
    <n v="3"/>
    <n v="92.25"/>
    <n v="0"/>
    <n v="46.27"/>
    <n v="276.75"/>
    <n v="138.81"/>
    <n v="137.94"/>
    <n v="0.49842818428184282"/>
    <n v="2026"/>
    <x v="2"/>
    <n v="7"/>
    <s v="Jul"/>
  </r>
  <r>
    <n v="3161"/>
    <d v="2026-07-09T00:00:00"/>
    <n v="2026"/>
    <s v="Q3"/>
    <n v="7"/>
    <x v="6"/>
    <x v="2"/>
    <x v="5"/>
    <x v="0"/>
    <s v="New"/>
    <x v="3"/>
    <s v="Trail Tent 2P"/>
    <n v="2"/>
    <n v="192.6"/>
    <n v="0"/>
    <n v="104.89"/>
    <n v="385.2"/>
    <n v="209.78"/>
    <n v="175.42"/>
    <n v="0.45539979231568017"/>
    <n v="2026"/>
    <x v="2"/>
    <n v="7"/>
    <s v="Jul"/>
  </r>
  <r>
    <n v="3240"/>
    <d v="2026-07-09T00:00:00"/>
    <n v="2026"/>
    <s v="Q3"/>
    <n v="7"/>
    <x v="6"/>
    <x v="3"/>
    <x v="8"/>
    <x v="0"/>
    <s v="Returning"/>
    <x v="0"/>
    <s v="Compact Repair Kit"/>
    <n v="1"/>
    <n v="39.94"/>
    <n v="0"/>
    <n v="16.89"/>
    <n v="39.94"/>
    <n v="16.89"/>
    <n v="23.049999999999997"/>
    <n v="0.57711567351026538"/>
    <n v="2026"/>
    <x v="2"/>
    <n v="7"/>
    <s v="Jul"/>
  </r>
  <r>
    <n v="3682"/>
    <d v="2026-07-09T00:00:00"/>
    <n v="2026"/>
    <s v="Q3"/>
    <n v="7"/>
    <x v="6"/>
    <x v="2"/>
    <x v="2"/>
    <x v="0"/>
    <s v="Returning"/>
    <x v="1"/>
    <s v="Summit Backpack 45L"/>
    <n v="3"/>
    <n v="150.61000000000001"/>
    <n v="0"/>
    <n v="79.900000000000006"/>
    <n v="451.83000000000004"/>
    <n v="239.70000000000002"/>
    <n v="212.13000000000002"/>
    <n v="0.46949073766682159"/>
    <n v="2026"/>
    <x v="2"/>
    <n v="7"/>
    <s v="Jul"/>
  </r>
  <r>
    <n v="4725"/>
    <d v="2026-07-09T00:00:00"/>
    <n v="2026"/>
    <s v="Q3"/>
    <n v="7"/>
    <x v="6"/>
    <x v="3"/>
    <x v="13"/>
    <x v="0"/>
    <s v="Returning"/>
    <x v="1"/>
    <s v="Trekking Poles"/>
    <n v="2"/>
    <n v="71.069999999999993"/>
    <n v="0"/>
    <n v="31.57"/>
    <n v="142.13999999999999"/>
    <n v="63.14"/>
    <n v="78.999999999999986"/>
    <n v="0.55579006613198245"/>
    <n v="2026"/>
    <x v="2"/>
    <n v="7"/>
    <s v="Jul"/>
  </r>
  <r>
    <n v="758"/>
    <d v="2026-07-10T00:00:00"/>
    <n v="2026"/>
    <s v="Q3"/>
    <n v="7"/>
    <x v="6"/>
    <x v="0"/>
    <x v="0"/>
    <x v="2"/>
    <s v="New"/>
    <x v="0"/>
    <s v="Trail Bike Light"/>
    <n v="1"/>
    <n v="50.78"/>
    <n v="0"/>
    <n v="22.29"/>
    <n v="50.78"/>
    <n v="22.29"/>
    <n v="28.490000000000002"/>
    <n v="0.56104765655769995"/>
    <n v="2026"/>
    <x v="2"/>
    <n v="7"/>
    <s v="Jul"/>
  </r>
  <r>
    <n v="1910"/>
    <d v="2026-07-10T00:00:00"/>
    <n v="2026"/>
    <s v="Q3"/>
    <n v="7"/>
    <x v="6"/>
    <x v="0"/>
    <x v="15"/>
    <x v="0"/>
    <s v="Returning"/>
    <x v="1"/>
    <s v="Trail Boots"/>
    <n v="2"/>
    <n v="141.51"/>
    <n v="0.05"/>
    <n v="77.040000000000006"/>
    <n v="268.86899999999997"/>
    <n v="154.08000000000001"/>
    <n v="114.78899999999996"/>
    <n v="0.42693281858451504"/>
    <n v="2026"/>
    <x v="2"/>
    <n v="7"/>
    <s v="Jul"/>
  </r>
  <r>
    <n v="1941"/>
    <d v="2026-07-10T00:00:00"/>
    <n v="2026"/>
    <s v="Q3"/>
    <n v="7"/>
    <x v="6"/>
    <x v="1"/>
    <x v="12"/>
    <x v="3"/>
    <s v="Returning"/>
    <x v="1"/>
    <s v="Summit Backpack 45L"/>
    <n v="1"/>
    <n v="156.44"/>
    <n v="0.1"/>
    <n v="80.72"/>
    <n v="140.79599999999999"/>
    <n v="80.72"/>
    <n v="60.075999999999993"/>
    <n v="0.42668825818915307"/>
    <n v="2026"/>
    <x v="2"/>
    <n v="7"/>
    <s v="Jul"/>
  </r>
  <r>
    <n v="2324"/>
    <d v="2026-07-10T00:00:00"/>
    <n v="2026"/>
    <s v="Q3"/>
    <n v="7"/>
    <x v="6"/>
    <x v="1"/>
    <x v="12"/>
    <x v="0"/>
    <s v="New"/>
    <x v="4"/>
    <s v="Training Mat"/>
    <n v="2"/>
    <n v="51.75"/>
    <n v="0"/>
    <n v="21.4"/>
    <n v="103.5"/>
    <n v="42.8"/>
    <n v="60.7"/>
    <n v="0.58647342995169083"/>
    <n v="2026"/>
    <x v="2"/>
    <n v="7"/>
    <s v="Jul"/>
  </r>
  <r>
    <n v="2869"/>
    <d v="2026-07-10T00:00:00"/>
    <n v="2026"/>
    <s v="Q3"/>
    <n v="7"/>
    <x v="6"/>
    <x v="2"/>
    <x v="5"/>
    <x v="3"/>
    <s v="New"/>
    <x v="3"/>
    <s v="Portable Camp Stove"/>
    <n v="1"/>
    <n v="82.23"/>
    <n v="0.1"/>
    <n v="38.340000000000003"/>
    <n v="74.007000000000005"/>
    <n v="38.340000000000003"/>
    <n v="35.667000000000002"/>
    <n v="0.48194089748267055"/>
    <n v="2026"/>
    <x v="2"/>
    <n v="7"/>
    <s v="Jul"/>
  </r>
  <r>
    <n v="3236"/>
    <d v="2026-07-10T00:00:00"/>
    <n v="2026"/>
    <s v="Q3"/>
    <n v="7"/>
    <x v="6"/>
    <x v="1"/>
    <x v="6"/>
    <x v="0"/>
    <s v="New"/>
    <x v="1"/>
    <s v="Trail Boots"/>
    <n v="1"/>
    <n v="144.16999999999999"/>
    <n v="0.1"/>
    <n v="78.13"/>
    <n v="129.75299999999999"/>
    <n v="78.13"/>
    <n v="51.62299999999999"/>
    <n v="0.39785592625989374"/>
    <n v="2026"/>
    <x v="2"/>
    <n v="7"/>
    <s v="Jul"/>
  </r>
  <r>
    <n v="3582"/>
    <d v="2026-07-10T00:00:00"/>
    <n v="2026"/>
    <s v="Q3"/>
    <n v="7"/>
    <x v="6"/>
    <x v="1"/>
    <x v="12"/>
    <x v="0"/>
    <s v="Returning"/>
    <x v="3"/>
    <s v="Portable Camp Stove"/>
    <n v="4"/>
    <n v="82.47"/>
    <n v="0"/>
    <n v="40.22"/>
    <n v="329.88"/>
    <n v="160.88"/>
    <n v="169"/>
    <n v="0.51230750575967021"/>
    <n v="2026"/>
    <x v="2"/>
    <n v="7"/>
    <s v="Jul"/>
  </r>
  <r>
    <n v="3715"/>
    <d v="2026-07-10T00:00:00"/>
    <n v="2026"/>
    <s v="Q3"/>
    <n v="7"/>
    <x v="6"/>
    <x v="3"/>
    <x v="8"/>
    <x v="0"/>
    <s v="New"/>
    <x v="3"/>
    <s v="Compact Sleeping Bag"/>
    <n v="1"/>
    <n v="122.14"/>
    <n v="0.15"/>
    <n v="59.87"/>
    <n v="103.819"/>
    <n v="59.87"/>
    <n v="43.949000000000005"/>
    <n v="0.42332328379198414"/>
    <n v="2026"/>
    <x v="2"/>
    <n v="7"/>
    <s v="Jul"/>
  </r>
  <r>
    <n v="3940"/>
    <d v="2026-07-10T00:00:00"/>
    <n v="2026"/>
    <s v="Q3"/>
    <n v="7"/>
    <x v="6"/>
    <x v="2"/>
    <x v="16"/>
    <x v="2"/>
    <s v="Returning"/>
    <x v="1"/>
    <s v="Trail Boots"/>
    <n v="3"/>
    <n v="143.59"/>
    <n v="0"/>
    <n v="78.91"/>
    <n v="430.77"/>
    <n v="236.73"/>
    <n v="194.04"/>
    <n v="0.45044919562643637"/>
    <n v="2026"/>
    <x v="2"/>
    <n v="7"/>
    <s v="Jul"/>
  </r>
  <r>
    <n v="4760"/>
    <d v="2026-07-10T00:00:00"/>
    <n v="2026"/>
    <s v="Q3"/>
    <n v="7"/>
    <x v="6"/>
    <x v="3"/>
    <x v="13"/>
    <x v="0"/>
    <s v="Business"/>
    <x v="1"/>
    <s v="Summit Backpack 45L"/>
    <n v="2"/>
    <n v="157.66"/>
    <n v="0"/>
    <n v="78.760000000000005"/>
    <n v="315.32"/>
    <n v="157.52000000000001"/>
    <n v="157.79999999999998"/>
    <n v="0.50044399340352652"/>
    <n v="2026"/>
    <x v="2"/>
    <n v="7"/>
    <s v="Jul"/>
  </r>
  <r>
    <n v="4768"/>
    <d v="2026-07-10T00:00:00"/>
    <n v="2026"/>
    <s v="Q3"/>
    <n v="7"/>
    <x v="6"/>
    <x v="1"/>
    <x v="1"/>
    <x v="0"/>
    <s v="Business"/>
    <x v="0"/>
    <s v="Cycling Pack 12L"/>
    <n v="1"/>
    <n v="101.58"/>
    <n v="0"/>
    <n v="49.83"/>
    <n v="101.58"/>
    <n v="49.83"/>
    <n v="51.75"/>
    <n v="0.50945067926757237"/>
    <n v="2026"/>
    <x v="2"/>
    <n v="7"/>
    <s v="Jul"/>
  </r>
  <r>
    <n v="5025"/>
    <d v="2026-07-10T00:00:00"/>
    <n v="2026"/>
    <s v="Q3"/>
    <n v="7"/>
    <x v="6"/>
    <x v="2"/>
    <x v="3"/>
    <x v="0"/>
    <s v="Returning"/>
    <x v="2"/>
    <s v="Travel Backpack 35L"/>
    <n v="4"/>
    <n v="166.71"/>
    <n v="0"/>
    <n v="86.55"/>
    <n v="666.84"/>
    <n v="346.2"/>
    <n v="320.64000000000004"/>
    <n v="0.48083498290444487"/>
    <n v="2026"/>
    <x v="2"/>
    <n v="7"/>
    <s v="Jul"/>
  </r>
  <r>
    <n v="165"/>
    <d v="2026-07-11T00:00:00"/>
    <n v="2026"/>
    <s v="Q3"/>
    <n v="7"/>
    <x v="6"/>
    <x v="1"/>
    <x v="12"/>
    <x v="2"/>
    <s v="New"/>
    <x v="0"/>
    <s v="Commuter Helmet"/>
    <n v="2"/>
    <n v="83.33"/>
    <n v="0"/>
    <n v="42.11"/>
    <n v="166.66"/>
    <n v="84.22"/>
    <n v="82.44"/>
    <n v="0.49465978639145564"/>
    <n v="2026"/>
    <x v="2"/>
    <n v="7"/>
    <s v="Jul"/>
  </r>
  <r>
    <n v="198"/>
    <d v="2026-07-11T00:00:00"/>
    <n v="2026"/>
    <s v="Q3"/>
    <n v="7"/>
    <x v="6"/>
    <x v="0"/>
    <x v="15"/>
    <x v="0"/>
    <s v="New"/>
    <x v="1"/>
    <s v="Trekking Poles"/>
    <n v="2"/>
    <n v="71.77"/>
    <n v="0.05"/>
    <n v="32.9"/>
    <n v="136.363"/>
    <n v="65.8"/>
    <n v="70.563000000000002"/>
    <n v="0.5174644148339359"/>
    <n v="2026"/>
    <x v="2"/>
    <n v="7"/>
    <s v="Jul"/>
  </r>
  <r>
    <n v="1480"/>
    <d v="2026-07-11T00:00:00"/>
    <n v="2026"/>
    <s v="Q3"/>
    <n v="7"/>
    <x v="6"/>
    <x v="0"/>
    <x v="15"/>
    <x v="0"/>
    <s v="New"/>
    <x v="2"/>
    <s v="Travel Backpack 35L"/>
    <n v="3"/>
    <n v="164.5"/>
    <n v="0"/>
    <n v="87.06"/>
    <n v="493.5"/>
    <n v="261.18"/>
    <n v="232.32"/>
    <n v="0.47075987841945288"/>
    <n v="2026"/>
    <x v="2"/>
    <n v="7"/>
    <s v="Jul"/>
  </r>
  <r>
    <n v="1990"/>
    <d v="2026-07-11T00:00:00"/>
    <n v="2026"/>
    <s v="Q3"/>
    <n v="7"/>
    <x v="6"/>
    <x v="0"/>
    <x v="15"/>
    <x v="0"/>
    <s v="Returning"/>
    <x v="3"/>
    <s v="Portable Camp Stove"/>
    <n v="3"/>
    <n v="82.28"/>
    <n v="0.1"/>
    <n v="39.51"/>
    <n v="222.15600000000001"/>
    <n v="118.53"/>
    <n v="103.626"/>
    <n v="0.46645600388915898"/>
    <n v="2026"/>
    <x v="2"/>
    <n v="7"/>
    <s v="Jul"/>
  </r>
  <r>
    <n v="2298"/>
    <d v="2026-07-11T00:00:00"/>
    <n v="2026"/>
    <s v="Q3"/>
    <n v="7"/>
    <x v="6"/>
    <x v="2"/>
    <x v="2"/>
    <x v="2"/>
    <s v="New"/>
    <x v="0"/>
    <s v="Cycling Pack 12L"/>
    <n v="2"/>
    <n v="103.17"/>
    <n v="0"/>
    <n v="50.49"/>
    <n v="206.34"/>
    <n v="100.98"/>
    <n v="105.36"/>
    <n v="0.51061355045071244"/>
    <n v="2026"/>
    <x v="2"/>
    <n v="7"/>
    <s v="Jul"/>
  </r>
  <r>
    <n v="2886"/>
    <d v="2026-07-11T00:00:00"/>
    <n v="2026"/>
    <s v="Q3"/>
    <n v="7"/>
    <x v="6"/>
    <x v="0"/>
    <x v="15"/>
    <x v="0"/>
    <s v="New"/>
    <x v="0"/>
    <s v="Trail Bike Light"/>
    <n v="1"/>
    <n v="50.33"/>
    <n v="0.05"/>
    <n v="22.06"/>
    <n v="47.813499999999998"/>
    <n v="22.06"/>
    <n v="25.753499999999999"/>
    <n v="0.53862402877848303"/>
    <n v="2026"/>
    <x v="2"/>
    <n v="7"/>
    <s v="Jul"/>
  </r>
  <r>
    <n v="2893"/>
    <d v="2026-07-11T00:00:00"/>
    <n v="2026"/>
    <s v="Q3"/>
    <n v="7"/>
    <x v="6"/>
    <x v="1"/>
    <x v="11"/>
    <x v="1"/>
    <s v="Business"/>
    <x v="1"/>
    <s v="Trail Boots"/>
    <n v="6"/>
    <n v="142.78"/>
    <n v="0.15"/>
    <n v="80.38"/>
    <n v="728.178"/>
    <n v="482.28"/>
    <n v="245.89800000000002"/>
    <n v="0.33768941110552642"/>
    <n v="2026"/>
    <x v="2"/>
    <n v="7"/>
    <s v="Jul"/>
  </r>
  <r>
    <n v="2939"/>
    <d v="2026-07-11T00:00:00"/>
    <n v="2026"/>
    <s v="Q3"/>
    <n v="7"/>
    <x v="6"/>
    <x v="1"/>
    <x v="6"/>
    <x v="0"/>
    <s v="New"/>
    <x v="3"/>
    <s v="Trail Tent 2P"/>
    <n v="1"/>
    <n v="195.38"/>
    <n v="0.05"/>
    <n v="101.67"/>
    <n v="185.61099999999999"/>
    <n v="101.67"/>
    <n v="83.940999999999988"/>
    <n v="0.45224151585843508"/>
    <n v="2026"/>
    <x v="2"/>
    <n v="7"/>
    <s v="Jul"/>
  </r>
  <r>
    <n v="3249"/>
    <d v="2026-07-11T00:00:00"/>
    <n v="2026"/>
    <s v="Q3"/>
    <n v="7"/>
    <x v="6"/>
    <x v="3"/>
    <x v="4"/>
    <x v="2"/>
    <s v="Returning"/>
    <x v="0"/>
    <s v="Cycling Pack 12L"/>
    <n v="5"/>
    <n v="104.8"/>
    <n v="0"/>
    <n v="50.94"/>
    <n v="524"/>
    <n v="254.7"/>
    <n v="269.3"/>
    <n v="0.51393129770992374"/>
    <n v="2026"/>
    <x v="2"/>
    <n v="7"/>
    <s v="Jul"/>
  </r>
  <r>
    <n v="3832"/>
    <d v="2026-07-11T00:00:00"/>
    <n v="2026"/>
    <s v="Q3"/>
    <n v="7"/>
    <x v="6"/>
    <x v="3"/>
    <x v="7"/>
    <x v="0"/>
    <s v="Returning"/>
    <x v="3"/>
    <s v="Portable Camp Stove"/>
    <n v="3"/>
    <n v="82.26"/>
    <n v="0"/>
    <n v="40.020000000000003"/>
    <n v="246.78000000000003"/>
    <n v="120.06"/>
    <n v="126.72000000000003"/>
    <n v="0.51349380014587898"/>
    <n v="2026"/>
    <x v="2"/>
    <n v="7"/>
    <s v="Jul"/>
  </r>
  <r>
    <n v="3868"/>
    <d v="2026-07-11T00:00:00"/>
    <n v="2026"/>
    <s v="Q3"/>
    <n v="7"/>
    <x v="6"/>
    <x v="2"/>
    <x v="10"/>
    <x v="0"/>
    <s v="Business"/>
    <x v="1"/>
    <s v="Hiking Daypack 20L"/>
    <n v="1"/>
    <n v="90.79"/>
    <n v="0"/>
    <n v="46.39"/>
    <n v="90.79"/>
    <n v="46.39"/>
    <n v="44.400000000000006"/>
    <n v="0.4890406432426479"/>
    <n v="2026"/>
    <x v="2"/>
    <n v="7"/>
    <s v="Jul"/>
  </r>
  <r>
    <n v="4365"/>
    <d v="2026-07-11T00:00:00"/>
    <n v="2026"/>
    <s v="Q3"/>
    <n v="7"/>
    <x v="6"/>
    <x v="1"/>
    <x v="11"/>
    <x v="0"/>
    <s v="Returning"/>
    <x v="0"/>
    <s v="Compact Repair Kit"/>
    <n v="1"/>
    <n v="41.33"/>
    <n v="0"/>
    <n v="17.2"/>
    <n v="41.33"/>
    <n v="17.2"/>
    <n v="24.13"/>
    <n v="0.58383740624243896"/>
    <n v="2026"/>
    <x v="2"/>
    <n v="7"/>
    <s v="Jul"/>
  </r>
  <r>
    <n v="314"/>
    <d v="2026-07-12T00:00:00"/>
    <n v="2026"/>
    <s v="Q3"/>
    <n v="7"/>
    <x v="6"/>
    <x v="2"/>
    <x v="2"/>
    <x v="0"/>
    <s v="Returning"/>
    <x v="4"/>
    <s v="Resistance Band Set"/>
    <n v="2"/>
    <n v="41.09"/>
    <n v="0.05"/>
    <n v="14.54"/>
    <n v="78.070999999999998"/>
    <n v="29.08"/>
    <n v="48.991"/>
    <n v="0.62751854081541159"/>
    <n v="2026"/>
    <x v="2"/>
    <n v="7"/>
    <s v="Jul"/>
  </r>
  <r>
    <n v="552"/>
    <d v="2026-07-12T00:00:00"/>
    <n v="2026"/>
    <s v="Q3"/>
    <n v="7"/>
    <x v="6"/>
    <x v="1"/>
    <x v="12"/>
    <x v="1"/>
    <s v="Business"/>
    <x v="3"/>
    <s v="Portable Camp Stove"/>
    <n v="5"/>
    <n v="82.39"/>
    <n v="0.05"/>
    <n v="39.479999999999997"/>
    <n v="391.35249999999996"/>
    <n v="197.39999999999998"/>
    <n v="193.95249999999999"/>
    <n v="0.49559540312122702"/>
    <n v="2026"/>
    <x v="2"/>
    <n v="7"/>
    <s v="Jul"/>
  </r>
  <r>
    <n v="1317"/>
    <d v="2026-07-12T00:00:00"/>
    <n v="2026"/>
    <s v="Q3"/>
    <n v="7"/>
    <x v="6"/>
    <x v="1"/>
    <x v="14"/>
    <x v="0"/>
    <s v="Business"/>
    <x v="4"/>
    <s v="Recovery Roller"/>
    <n v="3"/>
    <n v="37"/>
    <n v="0"/>
    <n v="13.69"/>
    <n v="111"/>
    <n v="41.07"/>
    <n v="69.930000000000007"/>
    <n v="0.63000000000000012"/>
    <n v="2026"/>
    <x v="2"/>
    <n v="7"/>
    <s v="Jul"/>
  </r>
  <r>
    <n v="1515"/>
    <d v="2026-07-12T00:00:00"/>
    <n v="2026"/>
    <s v="Q3"/>
    <n v="7"/>
    <x v="6"/>
    <x v="3"/>
    <x v="8"/>
    <x v="2"/>
    <s v="New"/>
    <x v="4"/>
    <s v="Resistance Band Set"/>
    <n v="2"/>
    <n v="40.9"/>
    <n v="0"/>
    <n v="14.81"/>
    <n v="81.8"/>
    <n v="29.62"/>
    <n v="52.179999999999993"/>
    <n v="0.63789731051344734"/>
    <n v="2026"/>
    <x v="2"/>
    <n v="7"/>
    <s v="Jul"/>
  </r>
  <r>
    <n v="1674"/>
    <d v="2026-07-12T00:00:00"/>
    <n v="2026"/>
    <s v="Q3"/>
    <n v="7"/>
    <x v="6"/>
    <x v="0"/>
    <x v="0"/>
    <x v="0"/>
    <s v="New"/>
    <x v="4"/>
    <s v="Weighted Vest"/>
    <n v="1"/>
    <n v="123.33"/>
    <n v="0.1"/>
    <n v="70.900000000000006"/>
    <n v="110.997"/>
    <n v="70.900000000000006"/>
    <n v="40.096999999999994"/>
    <n v="0.36124399758552028"/>
    <n v="2026"/>
    <x v="2"/>
    <n v="7"/>
    <s v="Jul"/>
  </r>
  <r>
    <n v="2407"/>
    <d v="2026-07-12T00:00:00"/>
    <n v="2026"/>
    <s v="Q3"/>
    <n v="7"/>
    <x v="6"/>
    <x v="1"/>
    <x v="12"/>
    <x v="3"/>
    <s v="Business"/>
    <x v="1"/>
    <s v="Summit Backpack 45L"/>
    <n v="1"/>
    <n v="153.25"/>
    <n v="0.15"/>
    <n v="78.28"/>
    <n v="130.26249999999999"/>
    <n v="78.28"/>
    <n v="51.982499999999987"/>
    <n v="0.39905959121005657"/>
    <n v="2026"/>
    <x v="2"/>
    <n v="7"/>
    <s v="Jul"/>
  </r>
  <r>
    <n v="2817"/>
    <d v="2026-07-12T00:00:00"/>
    <n v="2026"/>
    <s v="Q3"/>
    <n v="7"/>
    <x v="6"/>
    <x v="3"/>
    <x v="7"/>
    <x v="3"/>
    <s v="New"/>
    <x v="2"/>
    <s v="Carry-On Duffel"/>
    <n v="3"/>
    <n v="134.43"/>
    <n v="0.1"/>
    <n v="65.78"/>
    <n v="362.96100000000001"/>
    <n v="197.34"/>
    <n v="165.62100000000001"/>
    <n v="0.45630522287518493"/>
    <n v="2026"/>
    <x v="2"/>
    <n v="7"/>
    <s v="Jul"/>
  </r>
  <r>
    <n v="3059"/>
    <d v="2026-07-12T00:00:00"/>
    <n v="2026"/>
    <s v="Q3"/>
    <n v="7"/>
    <x v="6"/>
    <x v="0"/>
    <x v="0"/>
    <x v="0"/>
    <s v="Returning"/>
    <x v="1"/>
    <s v="Hiking Daypack 20L"/>
    <n v="1"/>
    <n v="93.73"/>
    <n v="0.05"/>
    <n v="44.51"/>
    <n v="89.043499999999995"/>
    <n v="44.51"/>
    <n v="44.533499999999997"/>
    <n v="0.50013195797559618"/>
    <n v="2026"/>
    <x v="2"/>
    <n v="7"/>
    <s v="Jul"/>
  </r>
  <r>
    <n v="3210"/>
    <d v="2026-07-12T00:00:00"/>
    <n v="2026"/>
    <s v="Q3"/>
    <n v="7"/>
    <x v="6"/>
    <x v="0"/>
    <x v="0"/>
    <x v="0"/>
    <s v="Returning"/>
    <x v="2"/>
    <s v="Insulated Bottle"/>
    <n v="1"/>
    <n v="37.090000000000003"/>
    <n v="0"/>
    <n v="13.43"/>
    <n v="37.090000000000003"/>
    <n v="13.43"/>
    <n v="23.660000000000004"/>
    <n v="0.63790779185764357"/>
    <n v="2026"/>
    <x v="2"/>
    <n v="7"/>
    <s v="Jul"/>
  </r>
  <r>
    <n v="3670"/>
    <d v="2026-07-12T00:00:00"/>
    <n v="2026"/>
    <s v="Q3"/>
    <n v="7"/>
    <x v="6"/>
    <x v="0"/>
    <x v="0"/>
    <x v="2"/>
    <s v="New"/>
    <x v="2"/>
    <s v="Packing Cube Set"/>
    <n v="1"/>
    <n v="45.43"/>
    <n v="0"/>
    <n v="18.66"/>
    <n v="45.43"/>
    <n v="18.66"/>
    <n v="26.77"/>
    <n v="0.58925819942769098"/>
    <n v="2026"/>
    <x v="2"/>
    <n v="7"/>
    <s v="Jul"/>
  </r>
  <r>
    <n v="4017"/>
    <d v="2026-07-12T00:00:00"/>
    <n v="2026"/>
    <s v="Q3"/>
    <n v="7"/>
    <x v="6"/>
    <x v="3"/>
    <x v="8"/>
    <x v="3"/>
    <s v="New"/>
    <x v="4"/>
    <s v="Resistance Band Set"/>
    <n v="1"/>
    <n v="39.5"/>
    <n v="0.1"/>
    <n v="14.86"/>
    <n v="35.550000000000004"/>
    <n v="14.86"/>
    <n v="20.690000000000005"/>
    <n v="0.58199718706047832"/>
    <n v="2026"/>
    <x v="2"/>
    <n v="7"/>
    <s v="Jul"/>
  </r>
  <r>
    <n v="5012"/>
    <d v="2026-07-12T00:00:00"/>
    <n v="2026"/>
    <s v="Q3"/>
    <n v="7"/>
    <x v="6"/>
    <x v="2"/>
    <x v="16"/>
    <x v="2"/>
    <s v="Returning"/>
    <x v="4"/>
    <s v="Weighted Vest"/>
    <n v="2"/>
    <n v="123.58"/>
    <n v="0.1"/>
    <n v="68.739999999999995"/>
    <n v="222.44399999999999"/>
    <n v="137.47999999999999"/>
    <n v="84.963999999999999"/>
    <n v="0.3819568071065077"/>
    <n v="2026"/>
    <x v="2"/>
    <n v="7"/>
    <s v="Jul"/>
  </r>
  <r>
    <n v="884"/>
    <d v="2026-07-13T00:00:00"/>
    <n v="2026"/>
    <s v="Q3"/>
    <n v="7"/>
    <x v="6"/>
    <x v="3"/>
    <x v="13"/>
    <x v="2"/>
    <s v="Returning"/>
    <x v="0"/>
    <s v="Cycling Pack 12L"/>
    <n v="1"/>
    <n v="103.61"/>
    <n v="0"/>
    <n v="51.84"/>
    <n v="103.61"/>
    <n v="51.84"/>
    <n v="51.769999999999996"/>
    <n v="0.49966219476884466"/>
    <n v="2026"/>
    <x v="2"/>
    <n v="7"/>
    <s v="Jul"/>
  </r>
  <r>
    <n v="1025"/>
    <d v="2026-07-13T00:00:00"/>
    <n v="2026"/>
    <s v="Q3"/>
    <n v="7"/>
    <x v="6"/>
    <x v="2"/>
    <x v="2"/>
    <x v="2"/>
    <s v="Returning"/>
    <x v="1"/>
    <s v="Trail Boots"/>
    <n v="2"/>
    <n v="145.75"/>
    <n v="0.05"/>
    <n v="79.319999999999993"/>
    <n v="276.92500000000001"/>
    <n v="158.63999999999999"/>
    <n v="118.28500000000003"/>
    <n v="0.42713731154644768"/>
    <n v="2026"/>
    <x v="2"/>
    <n v="7"/>
    <s v="Jul"/>
  </r>
  <r>
    <n v="1279"/>
    <d v="2026-07-13T00:00:00"/>
    <n v="2026"/>
    <s v="Q3"/>
    <n v="7"/>
    <x v="6"/>
    <x v="3"/>
    <x v="8"/>
    <x v="3"/>
    <s v="New"/>
    <x v="3"/>
    <s v="Trail Tent 2P"/>
    <n v="2"/>
    <n v="193.76"/>
    <n v="0.1"/>
    <n v="104.66"/>
    <n v="348.76799999999997"/>
    <n v="209.32"/>
    <n v="139.44799999999998"/>
    <n v="0.39983025965684921"/>
    <n v="2026"/>
    <x v="2"/>
    <n v="7"/>
    <s v="Jul"/>
  </r>
  <r>
    <n v="1534"/>
    <d v="2026-07-13T00:00:00"/>
    <n v="2026"/>
    <s v="Q3"/>
    <n v="7"/>
    <x v="6"/>
    <x v="2"/>
    <x v="16"/>
    <x v="0"/>
    <s v="Returning"/>
    <x v="1"/>
    <s v="Trail Boots"/>
    <n v="2"/>
    <n v="146.09"/>
    <n v="0.1"/>
    <n v="79.36"/>
    <n v="262.96199999999999"/>
    <n v="158.72"/>
    <n v="104.24199999999999"/>
    <n v="0.39641469109605187"/>
    <n v="2026"/>
    <x v="2"/>
    <n v="7"/>
    <s v="Jul"/>
  </r>
  <r>
    <n v="2147"/>
    <d v="2026-07-13T00:00:00"/>
    <n v="2026"/>
    <s v="Q3"/>
    <n v="7"/>
    <x v="6"/>
    <x v="1"/>
    <x v="14"/>
    <x v="2"/>
    <s v="New"/>
    <x v="2"/>
    <s v="Carry-On Duffel"/>
    <n v="1"/>
    <n v="131.91999999999999"/>
    <n v="0"/>
    <n v="66.19"/>
    <n v="131.91999999999999"/>
    <n v="66.19"/>
    <n v="65.72999999999999"/>
    <n v="0.49825651910248631"/>
    <n v="2026"/>
    <x v="2"/>
    <n v="7"/>
    <s v="Jul"/>
  </r>
  <r>
    <n v="2385"/>
    <d v="2026-07-13T00:00:00"/>
    <n v="2026"/>
    <s v="Q3"/>
    <n v="7"/>
    <x v="6"/>
    <x v="1"/>
    <x v="11"/>
    <x v="1"/>
    <s v="Business"/>
    <x v="3"/>
    <s v="Portable Camp Stove"/>
    <n v="6"/>
    <n v="83.28"/>
    <n v="0.15"/>
    <n v="38.76"/>
    <n v="424.72800000000001"/>
    <n v="232.56"/>
    <n v="192.16800000000001"/>
    <n v="0.45244956772334294"/>
    <n v="2026"/>
    <x v="2"/>
    <n v="7"/>
    <s v="Jul"/>
  </r>
  <r>
    <n v="2517"/>
    <d v="2026-07-13T00:00:00"/>
    <n v="2026"/>
    <s v="Q3"/>
    <n v="7"/>
    <x v="6"/>
    <x v="1"/>
    <x v="6"/>
    <x v="0"/>
    <s v="New"/>
    <x v="2"/>
    <s v="Insulated Bottle"/>
    <n v="1"/>
    <n v="36.479999999999997"/>
    <n v="0.05"/>
    <n v="13.22"/>
    <n v="34.655999999999999"/>
    <n v="13.22"/>
    <n v="21.436"/>
    <n v="0.61853647276084955"/>
    <n v="2026"/>
    <x v="2"/>
    <n v="7"/>
    <s v="Jul"/>
  </r>
  <r>
    <n v="2746"/>
    <d v="2026-07-13T00:00:00"/>
    <n v="2026"/>
    <s v="Q3"/>
    <n v="7"/>
    <x v="6"/>
    <x v="0"/>
    <x v="0"/>
    <x v="2"/>
    <s v="New"/>
    <x v="1"/>
    <s v="Summit Backpack 45L"/>
    <n v="3"/>
    <n v="155.44"/>
    <n v="0.05"/>
    <n v="79.95"/>
    <n v="443.00399999999996"/>
    <n v="239.85000000000002"/>
    <n v="203.15399999999994"/>
    <n v="0.45858276674702703"/>
    <n v="2026"/>
    <x v="2"/>
    <n v="7"/>
    <s v="Jul"/>
  </r>
  <r>
    <n v="3297"/>
    <d v="2026-07-13T00:00:00"/>
    <n v="2026"/>
    <s v="Q3"/>
    <n v="7"/>
    <x v="6"/>
    <x v="0"/>
    <x v="15"/>
    <x v="1"/>
    <s v="Returning"/>
    <x v="4"/>
    <s v="Resistance Band Set"/>
    <n v="6"/>
    <n v="40.58"/>
    <n v="0.15"/>
    <n v="15.06"/>
    <n v="206.958"/>
    <n v="90.36"/>
    <n v="116.598"/>
    <n v="0.5633896732670397"/>
    <n v="2026"/>
    <x v="2"/>
    <n v="7"/>
    <s v="Jul"/>
  </r>
  <r>
    <n v="772"/>
    <d v="2026-07-14T00:00:00"/>
    <n v="2026"/>
    <s v="Q3"/>
    <n v="7"/>
    <x v="6"/>
    <x v="3"/>
    <x v="13"/>
    <x v="0"/>
    <s v="Returning"/>
    <x v="0"/>
    <s v="Cycling Pack 12L"/>
    <n v="2"/>
    <n v="101.03"/>
    <n v="0.1"/>
    <n v="50.98"/>
    <n v="181.85400000000001"/>
    <n v="101.96"/>
    <n v="79.89400000000002"/>
    <n v="0.43933045190097558"/>
    <n v="2026"/>
    <x v="2"/>
    <n v="7"/>
    <s v="Jul"/>
  </r>
  <r>
    <n v="838"/>
    <d v="2026-07-14T00:00:00"/>
    <n v="2026"/>
    <s v="Q3"/>
    <n v="7"/>
    <x v="6"/>
    <x v="0"/>
    <x v="9"/>
    <x v="2"/>
    <s v="Returning"/>
    <x v="3"/>
    <s v="Portable Camp Stove"/>
    <n v="1"/>
    <n v="80.150000000000006"/>
    <n v="0.05"/>
    <n v="38.89"/>
    <n v="76.142499999999998"/>
    <n v="38.89"/>
    <n v="37.252499999999998"/>
    <n v="0.48924713530551267"/>
    <n v="2026"/>
    <x v="2"/>
    <n v="7"/>
    <s v="Jul"/>
  </r>
  <r>
    <n v="1144"/>
    <d v="2026-07-14T00:00:00"/>
    <n v="2026"/>
    <s v="Q3"/>
    <n v="7"/>
    <x v="6"/>
    <x v="2"/>
    <x v="2"/>
    <x v="2"/>
    <s v="New"/>
    <x v="3"/>
    <s v="Portable Camp Stove"/>
    <n v="1"/>
    <n v="83.74"/>
    <n v="0"/>
    <n v="38.96"/>
    <n v="83.74"/>
    <n v="38.96"/>
    <n v="44.779999999999994"/>
    <n v="0.53475041796035339"/>
    <n v="2026"/>
    <x v="2"/>
    <n v="7"/>
    <s v="Jul"/>
  </r>
  <r>
    <n v="1686"/>
    <d v="2026-07-14T00:00:00"/>
    <n v="2026"/>
    <s v="Q3"/>
    <n v="7"/>
    <x v="6"/>
    <x v="2"/>
    <x v="5"/>
    <x v="1"/>
    <s v="Returning"/>
    <x v="2"/>
    <s v="Insulated Bottle"/>
    <n v="8"/>
    <n v="35.75"/>
    <n v="0.15"/>
    <n v="13.56"/>
    <n v="243.1"/>
    <n v="108.48"/>
    <n v="134.62"/>
    <n v="0.55376388317564795"/>
    <n v="2026"/>
    <x v="2"/>
    <n v="7"/>
    <s v="Jul"/>
  </r>
  <r>
    <n v="2823"/>
    <d v="2026-07-14T00:00:00"/>
    <n v="2026"/>
    <s v="Q3"/>
    <n v="7"/>
    <x v="6"/>
    <x v="0"/>
    <x v="15"/>
    <x v="0"/>
    <s v="New"/>
    <x v="0"/>
    <s v="Commuter Helmet"/>
    <n v="3"/>
    <n v="81.39"/>
    <n v="0"/>
    <n v="43.54"/>
    <n v="244.17000000000002"/>
    <n v="130.62"/>
    <n v="113.55000000000001"/>
    <n v="0.46504484580415284"/>
    <n v="2026"/>
    <x v="2"/>
    <n v="7"/>
    <s v="Jul"/>
  </r>
  <r>
    <n v="2883"/>
    <d v="2026-07-14T00:00:00"/>
    <n v="2026"/>
    <s v="Q3"/>
    <n v="7"/>
    <x v="6"/>
    <x v="2"/>
    <x v="10"/>
    <x v="3"/>
    <s v="New"/>
    <x v="2"/>
    <s v="Insulated Bottle"/>
    <n v="1"/>
    <n v="36.799999999999997"/>
    <n v="0"/>
    <n v="13.91"/>
    <n v="36.799999999999997"/>
    <n v="13.91"/>
    <n v="22.889999999999997"/>
    <n v="0.62201086956521734"/>
    <n v="2026"/>
    <x v="2"/>
    <n v="7"/>
    <s v="Jul"/>
  </r>
  <r>
    <n v="3259"/>
    <d v="2026-07-14T00:00:00"/>
    <n v="2026"/>
    <s v="Q3"/>
    <n v="7"/>
    <x v="6"/>
    <x v="2"/>
    <x v="16"/>
    <x v="1"/>
    <s v="Returning"/>
    <x v="3"/>
    <s v="Trail Tent 2P"/>
    <n v="6"/>
    <n v="194.15"/>
    <n v="0.1"/>
    <n v="105.12"/>
    <n v="1048.4100000000001"/>
    <n v="630.72"/>
    <n v="417.69000000000005"/>
    <n v="0.3984032964202936"/>
    <n v="2026"/>
    <x v="2"/>
    <n v="7"/>
    <s v="Jul"/>
  </r>
  <r>
    <n v="3709"/>
    <d v="2026-07-14T00:00:00"/>
    <n v="2026"/>
    <s v="Q3"/>
    <n v="7"/>
    <x v="6"/>
    <x v="0"/>
    <x v="9"/>
    <x v="0"/>
    <s v="New"/>
    <x v="4"/>
    <s v="Training Mat"/>
    <n v="1"/>
    <n v="50.94"/>
    <n v="0"/>
    <n v="22.28"/>
    <n v="50.94"/>
    <n v="22.28"/>
    <n v="28.659999999999997"/>
    <n v="0.5626226933647428"/>
    <n v="2026"/>
    <x v="2"/>
    <n v="7"/>
    <s v="Jul"/>
  </r>
  <r>
    <n v="61"/>
    <d v="2026-07-15T00:00:00"/>
    <n v="2026"/>
    <s v="Q3"/>
    <n v="7"/>
    <x v="6"/>
    <x v="3"/>
    <x v="8"/>
    <x v="0"/>
    <s v="Returning"/>
    <x v="4"/>
    <s v="Weighted Vest"/>
    <n v="2"/>
    <n v="125.89"/>
    <n v="0"/>
    <n v="70.8"/>
    <n v="251.78"/>
    <n v="141.6"/>
    <n v="110.18"/>
    <n v="0.43760425768528083"/>
    <n v="2026"/>
    <x v="2"/>
    <n v="7"/>
    <s v="Jul"/>
  </r>
  <r>
    <n v="357"/>
    <d v="2026-07-15T00:00:00"/>
    <n v="2026"/>
    <s v="Q3"/>
    <n v="7"/>
    <x v="6"/>
    <x v="0"/>
    <x v="9"/>
    <x v="0"/>
    <s v="New"/>
    <x v="4"/>
    <s v="Training Mat"/>
    <n v="2"/>
    <n v="51.9"/>
    <n v="0"/>
    <n v="21.82"/>
    <n v="103.8"/>
    <n v="43.64"/>
    <n v="60.16"/>
    <n v="0.57957610789980729"/>
    <n v="2026"/>
    <x v="2"/>
    <n v="7"/>
    <s v="Jul"/>
  </r>
  <r>
    <n v="1607"/>
    <d v="2026-07-15T00:00:00"/>
    <n v="2026"/>
    <s v="Q3"/>
    <n v="7"/>
    <x v="6"/>
    <x v="0"/>
    <x v="0"/>
    <x v="2"/>
    <s v="New"/>
    <x v="4"/>
    <s v="Resistance Band Set"/>
    <n v="2"/>
    <n v="39.75"/>
    <n v="0"/>
    <n v="14.78"/>
    <n v="79.5"/>
    <n v="29.56"/>
    <n v="49.94"/>
    <n v="0.62817610062893081"/>
    <n v="2026"/>
    <x v="2"/>
    <n v="7"/>
    <s v="Jul"/>
  </r>
  <r>
    <n v="3295"/>
    <d v="2026-07-15T00:00:00"/>
    <n v="2026"/>
    <s v="Q3"/>
    <n v="7"/>
    <x v="6"/>
    <x v="1"/>
    <x v="12"/>
    <x v="3"/>
    <s v="Returning"/>
    <x v="1"/>
    <s v="Hiking Daypack 20L"/>
    <n v="1"/>
    <n v="93.46"/>
    <n v="0.15"/>
    <n v="46.65"/>
    <n v="79.440999999999988"/>
    <n v="46.65"/>
    <n v="32.79099999999999"/>
    <n v="0.41277174255107557"/>
    <n v="2026"/>
    <x v="2"/>
    <n v="7"/>
    <s v="Jul"/>
  </r>
  <r>
    <n v="4048"/>
    <d v="2026-07-15T00:00:00"/>
    <n v="2026"/>
    <s v="Q3"/>
    <n v="7"/>
    <x v="6"/>
    <x v="3"/>
    <x v="13"/>
    <x v="1"/>
    <s v="Business"/>
    <x v="0"/>
    <s v="Commuter Helmet"/>
    <n v="3"/>
    <n v="82.79"/>
    <n v="0.1"/>
    <n v="43.07"/>
    <n v="223.53300000000002"/>
    <n v="129.21"/>
    <n v="94.323000000000008"/>
    <n v="0.42196454214813922"/>
    <n v="2026"/>
    <x v="2"/>
    <n v="7"/>
    <s v="Jul"/>
  </r>
  <r>
    <n v="4424"/>
    <d v="2026-07-15T00:00:00"/>
    <n v="2026"/>
    <s v="Q3"/>
    <n v="7"/>
    <x v="6"/>
    <x v="2"/>
    <x v="2"/>
    <x v="2"/>
    <s v="Business"/>
    <x v="1"/>
    <s v="Hiking Daypack 20L"/>
    <n v="1"/>
    <n v="92.54"/>
    <n v="0"/>
    <n v="44.48"/>
    <n v="92.54"/>
    <n v="44.48"/>
    <n v="48.060000000000009"/>
    <n v="0.51934298681651181"/>
    <n v="2026"/>
    <x v="2"/>
    <n v="7"/>
    <s v="Jul"/>
  </r>
  <r>
    <n v="4732"/>
    <d v="2026-07-15T00:00:00"/>
    <n v="2026"/>
    <s v="Q3"/>
    <n v="7"/>
    <x v="6"/>
    <x v="1"/>
    <x v="14"/>
    <x v="2"/>
    <s v="New"/>
    <x v="2"/>
    <s v="Packing Cube Set"/>
    <n v="1"/>
    <n v="46.53"/>
    <n v="0"/>
    <n v="18.829999999999998"/>
    <n v="46.53"/>
    <n v="18.829999999999998"/>
    <n v="27.700000000000003"/>
    <n v="0.59531485063399958"/>
    <n v="2026"/>
    <x v="2"/>
    <n v="7"/>
    <s v="Jul"/>
  </r>
  <r>
    <n v="194"/>
    <d v="2026-07-16T00:00:00"/>
    <n v="2026"/>
    <s v="Q3"/>
    <n v="7"/>
    <x v="6"/>
    <x v="1"/>
    <x v="12"/>
    <x v="0"/>
    <s v="Returning"/>
    <x v="0"/>
    <s v="Trail Bike Light"/>
    <n v="2"/>
    <n v="49.69"/>
    <n v="0"/>
    <n v="21.97"/>
    <n v="99.38"/>
    <n v="43.94"/>
    <n v="55.44"/>
    <n v="0.557858724089354"/>
    <n v="2026"/>
    <x v="2"/>
    <n v="7"/>
    <s v="Jul"/>
  </r>
  <r>
    <n v="258"/>
    <d v="2026-07-16T00:00:00"/>
    <n v="2026"/>
    <s v="Q3"/>
    <n v="7"/>
    <x v="6"/>
    <x v="3"/>
    <x v="8"/>
    <x v="3"/>
    <s v="New"/>
    <x v="1"/>
    <s v="Trekking Poles"/>
    <n v="3"/>
    <n v="71.34"/>
    <n v="0.1"/>
    <n v="31.71"/>
    <n v="192.61800000000002"/>
    <n v="95.13"/>
    <n v="97.488000000000028"/>
    <n v="0.50612092327819835"/>
    <n v="2026"/>
    <x v="2"/>
    <n v="7"/>
    <s v="Jul"/>
  </r>
  <r>
    <n v="543"/>
    <d v="2026-07-16T00:00:00"/>
    <n v="2026"/>
    <s v="Q3"/>
    <n v="7"/>
    <x v="6"/>
    <x v="1"/>
    <x v="14"/>
    <x v="3"/>
    <s v="Returning"/>
    <x v="0"/>
    <s v="Commuter Helmet"/>
    <n v="1"/>
    <n v="83.03"/>
    <n v="0"/>
    <n v="42.41"/>
    <n v="83.03"/>
    <n v="42.41"/>
    <n v="40.620000000000005"/>
    <n v="0.48922076357942917"/>
    <n v="2026"/>
    <x v="2"/>
    <n v="7"/>
    <s v="Jul"/>
  </r>
  <r>
    <n v="972"/>
    <d v="2026-07-16T00:00:00"/>
    <n v="2026"/>
    <s v="Q3"/>
    <n v="7"/>
    <x v="6"/>
    <x v="3"/>
    <x v="4"/>
    <x v="0"/>
    <s v="Returning"/>
    <x v="4"/>
    <s v="Resistance Band Set"/>
    <n v="1"/>
    <n v="40.799999999999997"/>
    <n v="0"/>
    <n v="14.42"/>
    <n v="40.799999999999997"/>
    <n v="14.42"/>
    <n v="26.379999999999995"/>
    <n v="0.64656862745098032"/>
    <n v="2026"/>
    <x v="2"/>
    <n v="7"/>
    <s v="Jul"/>
  </r>
  <r>
    <n v="1146"/>
    <d v="2026-07-16T00:00:00"/>
    <n v="2026"/>
    <s v="Q3"/>
    <n v="7"/>
    <x v="6"/>
    <x v="1"/>
    <x v="6"/>
    <x v="3"/>
    <s v="Returning"/>
    <x v="3"/>
    <s v="Compact Sleeping Bag"/>
    <n v="2"/>
    <n v="125.34"/>
    <n v="0.15"/>
    <n v="59.04"/>
    <n v="213.078"/>
    <n v="118.08"/>
    <n v="94.998000000000005"/>
    <n v="0.44583673584321237"/>
    <n v="2026"/>
    <x v="2"/>
    <n v="7"/>
    <s v="Jul"/>
  </r>
  <r>
    <n v="1464"/>
    <d v="2026-07-16T00:00:00"/>
    <n v="2026"/>
    <s v="Q3"/>
    <n v="7"/>
    <x v="6"/>
    <x v="0"/>
    <x v="9"/>
    <x v="0"/>
    <s v="Returning"/>
    <x v="4"/>
    <s v="Weighted Vest"/>
    <n v="1"/>
    <n v="122.73"/>
    <n v="0.1"/>
    <n v="70.540000000000006"/>
    <n v="110.45700000000001"/>
    <n v="70.540000000000006"/>
    <n v="39.917000000000002"/>
    <n v="0.36138044668966202"/>
    <n v="2026"/>
    <x v="2"/>
    <n v="7"/>
    <s v="Jul"/>
  </r>
  <r>
    <n v="1581"/>
    <d v="2026-07-16T00:00:00"/>
    <n v="2026"/>
    <s v="Q3"/>
    <n v="7"/>
    <x v="6"/>
    <x v="2"/>
    <x v="5"/>
    <x v="2"/>
    <s v="New"/>
    <x v="1"/>
    <s v="Hiking Daypack 20L"/>
    <n v="5"/>
    <n v="92.72"/>
    <n v="0.1"/>
    <n v="46.2"/>
    <n v="417.24"/>
    <n v="231"/>
    <n v="186.24"/>
    <n v="0.44636180615473109"/>
    <n v="2026"/>
    <x v="2"/>
    <n v="7"/>
    <s v="Jul"/>
  </r>
  <r>
    <n v="1894"/>
    <d v="2026-07-16T00:00:00"/>
    <n v="2026"/>
    <s v="Q3"/>
    <n v="7"/>
    <x v="6"/>
    <x v="3"/>
    <x v="7"/>
    <x v="1"/>
    <s v="Business"/>
    <x v="4"/>
    <s v="Recovery Roller"/>
    <n v="5"/>
    <n v="36.29"/>
    <n v="0.05"/>
    <n v="13.52"/>
    <n v="172.37749999999997"/>
    <n v="67.599999999999994"/>
    <n v="104.77749999999997"/>
    <n v="0.60783744978317933"/>
    <n v="2026"/>
    <x v="2"/>
    <n v="7"/>
    <s v="Jul"/>
  </r>
  <r>
    <n v="2100"/>
    <d v="2026-07-16T00:00:00"/>
    <n v="2026"/>
    <s v="Q3"/>
    <n v="7"/>
    <x v="6"/>
    <x v="2"/>
    <x v="2"/>
    <x v="0"/>
    <s v="Business"/>
    <x v="0"/>
    <s v="Trail Bike Light"/>
    <n v="2"/>
    <n v="49.84"/>
    <n v="0.1"/>
    <n v="23.06"/>
    <n v="89.712000000000003"/>
    <n v="46.12"/>
    <n v="43.592000000000006"/>
    <n v="0.48591046905653651"/>
    <n v="2026"/>
    <x v="2"/>
    <n v="7"/>
    <s v="Jul"/>
  </r>
  <r>
    <n v="2902"/>
    <d v="2026-07-16T00:00:00"/>
    <n v="2026"/>
    <s v="Q3"/>
    <n v="7"/>
    <x v="6"/>
    <x v="1"/>
    <x v="12"/>
    <x v="3"/>
    <s v="Business"/>
    <x v="4"/>
    <s v="Recovery Roller"/>
    <n v="1"/>
    <n v="35.799999999999997"/>
    <n v="0"/>
    <n v="14.05"/>
    <n v="35.799999999999997"/>
    <n v="14.05"/>
    <n v="21.749999999999996"/>
    <n v="0.60754189944134074"/>
    <n v="2026"/>
    <x v="2"/>
    <n v="7"/>
    <s v="Jul"/>
  </r>
  <r>
    <n v="3115"/>
    <d v="2026-07-16T00:00:00"/>
    <n v="2026"/>
    <s v="Q3"/>
    <n v="7"/>
    <x v="6"/>
    <x v="3"/>
    <x v="13"/>
    <x v="0"/>
    <s v="New"/>
    <x v="3"/>
    <s v="Trail Tent 2P"/>
    <n v="1"/>
    <n v="195.12"/>
    <n v="0"/>
    <n v="101.14"/>
    <n v="195.12"/>
    <n v="101.14"/>
    <n v="93.98"/>
    <n v="0.48165231652316526"/>
    <n v="2026"/>
    <x v="2"/>
    <n v="7"/>
    <s v="Jul"/>
  </r>
  <r>
    <n v="3546"/>
    <d v="2026-07-16T00:00:00"/>
    <n v="2026"/>
    <s v="Q3"/>
    <n v="7"/>
    <x v="6"/>
    <x v="0"/>
    <x v="15"/>
    <x v="0"/>
    <s v="New"/>
    <x v="0"/>
    <s v="Compact Repair Kit"/>
    <n v="2"/>
    <n v="39.69"/>
    <n v="0.05"/>
    <n v="16.88"/>
    <n v="75.410999999999987"/>
    <n v="33.76"/>
    <n v="41.650999999999989"/>
    <n v="0.55231995332245953"/>
    <n v="2026"/>
    <x v="2"/>
    <n v="7"/>
    <s v="Jul"/>
  </r>
  <r>
    <n v="4224"/>
    <d v="2026-07-16T00:00:00"/>
    <n v="2026"/>
    <s v="Q3"/>
    <n v="7"/>
    <x v="6"/>
    <x v="2"/>
    <x v="3"/>
    <x v="2"/>
    <s v="Returning"/>
    <x v="3"/>
    <s v="Alpine Tent 4P"/>
    <n v="1"/>
    <n v="348.73"/>
    <n v="0.15"/>
    <n v="190.33"/>
    <n v="296.4205"/>
    <n v="190.33"/>
    <n v="106.09049999999999"/>
    <n v="0.35790540802677273"/>
    <n v="2026"/>
    <x v="2"/>
    <n v="7"/>
    <s v="Jul"/>
  </r>
  <r>
    <n v="4858"/>
    <d v="2026-07-16T00:00:00"/>
    <n v="2026"/>
    <s v="Q3"/>
    <n v="7"/>
    <x v="6"/>
    <x v="1"/>
    <x v="12"/>
    <x v="2"/>
    <s v="Returning"/>
    <x v="2"/>
    <s v="Insulated Bottle"/>
    <n v="1"/>
    <n v="35.5"/>
    <n v="0"/>
    <n v="13.26"/>
    <n v="35.5"/>
    <n v="13.26"/>
    <n v="22.240000000000002"/>
    <n v="0.62647887323943663"/>
    <n v="2026"/>
    <x v="2"/>
    <n v="7"/>
    <s v="Jul"/>
  </r>
  <r>
    <n v="768"/>
    <d v="2026-07-17T00:00:00"/>
    <n v="2026"/>
    <s v="Q3"/>
    <n v="7"/>
    <x v="6"/>
    <x v="0"/>
    <x v="9"/>
    <x v="0"/>
    <s v="Business"/>
    <x v="2"/>
    <s v="Packing Cube Set"/>
    <n v="1"/>
    <n v="46.44"/>
    <n v="0"/>
    <n v="18.47"/>
    <n v="46.44"/>
    <n v="18.47"/>
    <n v="27.97"/>
    <n v="0.60228251507321273"/>
    <n v="2026"/>
    <x v="2"/>
    <n v="7"/>
    <s v="Jul"/>
  </r>
  <r>
    <n v="1901"/>
    <d v="2026-07-17T00:00:00"/>
    <n v="2026"/>
    <s v="Q3"/>
    <n v="7"/>
    <x v="6"/>
    <x v="1"/>
    <x v="14"/>
    <x v="0"/>
    <s v="New"/>
    <x v="1"/>
    <s v="Trekking Poles"/>
    <n v="1"/>
    <n v="70.44"/>
    <n v="0.05"/>
    <n v="32.229999999999997"/>
    <n v="66.917999999999992"/>
    <n v="32.229999999999997"/>
    <n v="34.687999999999995"/>
    <n v="0.51836576108072563"/>
    <n v="2026"/>
    <x v="2"/>
    <n v="7"/>
    <s v="Jul"/>
  </r>
  <r>
    <n v="2226"/>
    <d v="2026-07-17T00:00:00"/>
    <n v="2026"/>
    <s v="Q3"/>
    <n v="7"/>
    <x v="6"/>
    <x v="0"/>
    <x v="15"/>
    <x v="2"/>
    <s v="New"/>
    <x v="1"/>
    <s v="Trekking Poles"/>
    <n v="1"/>
    <n v="69.78"/>
    <n v="0.05"/>
    <n v="32.83"/>
    <n v="66.290999999999997"/>
    <n v="32.83"/>
    <n v="33.460999999999999"/>
    <n v="0.50475931876121949"/>
    <n v="2026"/>
    <x v="2"/>
    <n v="7"/>
    <s v="Jul"/>
  </r>
  <r>
    <n v="2660"/>
    <d v="2026-07-17T00:00:00"/>
    <n v="2026"/>
    <s v="Q3"/>
    <n v="7"/>
    <x v="6"/>
    <x v="2"/>
    <x v="5"/>
    <x v="2"/>
    <s v="New"/>
    <x v="2"/>
    <s v="Insulated Bottle"/>
    <n v="4"/>
    <n v="35.450000000000003"/>
    <n v="0.1"/>
    <n v="13.83"/>
    <n v="127.62000000000002"/>
    <n v="55.32"/>
    <n v="72.300000000000011"/>
    <n v="0.56652562294311237"/>
    <n v="2026"/>
    <x v="2"/>
    <n v="7"/>
    <s v="Jul"/>
  </r>
  <r>
    <n v="3004"/>
    <d v="2026-07-17T00:00:00"/>
    <n v="2026"/>
    <s v="Q3"/>
    <n v="7"/>
    <x v="6"/>
    <x v="3"/>
    <x v="8"/>
    <x v="0"/>
    <s v="Returning"/>
    <x v="0"/>
    <s v="Trail Bike Light"/>
    <n v="1"/>
    <n v="50.82"/>
    <n v="0.05"/>
    <n v="22.36"/>
    <n v="48.278999999999996"/>
    <n v="22.36"/>
    <n v="25.918999999999997"/>
    <n v="0.5368586756146565"/>
    <n v="2026"/>
    <x v="2"/>
    <n v="7"/>
    <s v="Jul"/>
  </r>
  <r>
    <n v="4020"/>
    <d v="2026-07-17T00:00:00"/>
    <n v="2026"/>
    <s v="Q3"/>
    <n v="7"/>
    <x v="6"/>
    <x v="2"/>
    <x v="2"/>
    <x v="0"/>
    <s v="Returning"/>
    <x v="3"/>
    <s v="Compact Sleeping Bag"/>
    <n v="1"/>
    <n v="126.13"/>
    <n v="0.15"/>
    <n v="60.43"/>
    <n v="107.2105"/>
    <n v="60.43"/>
    <n v="46.780499999999996"/>
    <n v="0.43634252242084498"/>
    <n v="2026"/>
    <x v="2"/>
    <n v="7"/>
    <s v="Jul"/>
  </r>
  <r>
    <n v="4154"/>
    <d v="2026-07-17T00:00:00"/>
    <n v="2026"/>
    <s v="Q3"/>
    <n v="7"/>
    <x v="6"/>
    <x v="2"/>
    <x v="10"/>
    <x v="0"/>
    <s v="Returning"/>
    <x v="1"/>
    <s v="Trekking Poles"/>
    <n v="3"/>
    <n v="72.150000000000006"/>
    <n v="0"/>
    <n v="33.01"/>
    <n v="216.45000000000002"/>
    <n v="99.03"/>
    <n v="117.42000000000002"/>
    <n v="0.54248094248094247"/>
    <n v="2026"/>
    <x v="2"/>
    <n v="7"/>
    <s v="Jul"/>
  </r>
  <r>
    <n v="4957"/>
    <d v="2026-07-17T00:00:00"/>
    <n v="2026"/>
    <s v="Q3"/>
    <n v="7"/>
    <x v="6"/>
    <x v="1"/>
    <x v="1"/>
    <x v="0"/>
    <s v="Returning"/>
    <x v="4"/>
    <s v="Recovery Roller"/>
    <n v="1"/>
    <n v="35.58"/>
    <n v="0"/>
    <n v="13.68"/>
    <n v="35.58"/>
    <n v="13.68"/>
    <n v="21.9"/>
    <n v="0.61551433389544685"/>
    <n v="2026"/>
    <x v="2"/>
    <n v="7"/>
    <s v="Jul"/>
  </r>
  <r>
    <n v="945"/>
    <d v="2026-07-18T00:00:00"/>
    <n v="2026"/>
    <s v="Q3"/>
    <n v="7"/>
    <x v="6"/>
    <x v="2"/>
    <x v="3"/>
    <x v="0"/>
    <s v="New"/>
    <x v="1"/>
    <s v="Summit Backpack 45L"/>
    <n v="1"/>
    <n v="154.9"/>
    <n v="0.05"/>
    <n v="77.819999999999993"/>
    <n v="147.155"/>
    <n v="77.819999999999993"/>
    <n v="69.335000000000008"/>
    <n v="0.47116985491488572"/>
    <n v="2026"/>
    <x v="2"/>
    <n v="7"/>
    <s v="Jul"/>
  </r>
  <r>
    <n v="1726"/>
    <d v="2026-07-18T00:00:00"/>
    <n v="2026"/>
    <s v="Q3"/>
    <n v="7"/>
    <x v="6"/>
    <x v="1"/>
    <x v="14"/>
    <x v="2"/>
    <s v="Business"/>
    <x v="3"/>
    <s v="Portable Camp Stove"/>
    <n v="2"/>
    <n v="80.98"/>
    <n v="0.05"/>
    <n v="39.85"/>
    <n v="153.86199999999999"/>
    <n v="79.7"/>
    <n v="74.161999999999992"/>
    <n v="0.48200335365457353"/>
    <n v="2026"/>
    <x v="2"/>
    <n v="7"/>
    <s v="Jul"/>
  </r>
  <r>
    <n v="1790"/>
    <d v="2026-07-18T00:00:00"/>
    <n v="2026"/>
    <s v="Q3"/>
    <n v="7"/>
    <x v="6"/>
    <x v="1"/>
    <x v="12"/>
    <x v="0"/>
    <s v="New"/>
    <x v="1"/>
    <s v="Hiking Daypack 20L"/>
    <n v="1"/>
    <n v="91.36"/>
    <n v="0"/>
    <n v="44.86"/>
    <n v="91.36"/>
    <n v="44.86"/>
    <n v="46.5"/>
    <n v="0.50897548161120842"/>
    <n v="2026"/>
    <x v="2"/>
    <n v="7"/>
    <s v="Jul"/>
  </r>
  <r>
    <n v="2193"/>
    <d v="2026-07-18T00:00:00"/>
    <n v="2026"/>
    <s v="Q3"/>
    <n v="7"/>
    <x v="6"/>
    <x v="2"/>
    <x v="2"/>
    <x v="0"/>
    <s v="Returning"/>
    <x v="0"/>
    <s v="Compact Repair Kit"/>
    <n v="2"/>
    <n v="39.409999999999997"/>
    <n v="0"/>
    <n v="16.8"/>
    <n v="78.819999999999993"/>
    <n v="33.6"/>
    <n v="45.219999999999992"/>
    <n v="0.57371225577264651"/>
    <n v="2026"/>
    <x v="2"/>
    <n v="7"/>
    <s v="Jul"/>
  </r>
  <r>
    <n v="2781"/>
    <d v="2026-07-18T00:00:00"/>
    <n v="2026"/>
    <s v="Q3"/>
    <n v="7"/>
    <x v="6"/>
    <x v="0"/>
    <x v="0"/>
    <x v="0"/>
    <s v="Returning"/>
    <x v="2"/>
    <s v="Carry-On Duffel"/>
    <n v="2"/>
    <n v="134.99"/>
    <n v="0"/>
    <n v="68.77"/>
    <n v="269.98"/>
    <n v="137.54"/>
    <n v="132.44000000000003"/>
    <n v="0.49055485591525305"/>
    <n v="2026"/>
    <x v="2"/>
    <n v="7"/>
    <s v="Jul"/>
  </r>
  <r>
    <n v="3043"/>
    <d v="2026-07-18T00:00:00"/>
    <n v="2026"/>
    <s v="Q3"/>
    <n v="7"/>
    <x v="6"/>
    <x v="1"/>
    <x v="12"/>
    <x v="3"/>
    <s v="New"/>
    <x v="0"/>
    <s v="Compact Repair Kit"/>
    <n v="2"/>
    <n v="40.93"/>
    <n v="0.05"/>
    <n v="16.89"/>
    <n v="77.766999999999996"/>
    <n v="33.78"/>
    <n v="43.986999999999995"/>
    <n v="0.56562552239381736"/>
    <n v="2026"/>
    <x v="2"/>
    <n v="7"/>
    <s v="Jul"/>
  </r>
  <r>
    <n v="3102"/>
    <d v="2026-07-18T00:00:00"/>
    <n v="2026"/>
    <s v="Q3"/>
    <n v="7"/>
    <x v="6"/>
    <x v="3"/>
    <x v="13"/>
    <x v="3"/>
    <s v="Returning"/>
    <x v="1"/>
    <s v="Hiking Daypack 20L"/>
    <n v="1"/>
    <n v="90.02"/>
    <n v="0.05"/>
    <n v="45.83"/>
    <n v="85.518999999999991"/>
    <n v="45.83"/>
    <n v="39.688999999999993"/>
    <n v="0.46409569803201622"/>
    <n v="2026"/>
    <x v="2"/>
    <n v="7"/>
    <s v="Jul"/>
  </r>
  <r>
    <n v="3156"/>
    <d v="2026-07-18T00:00:00"/>
    <n v="2026"/>
    <s v="Q3"/>
    <n v="7"/>
    <x v="6"/>
    <x v="0"/>
    <x v="0"/>
    <x v="2"/>
    <s v="Returning"/>
    <x v="4"/>
    <s v="Training Mat"/>
    <n v="2"/>
    <n v="50.73"/>
    <n v="0"/>
    <n v="21.87"/>
    <n v="101.46"/>
    <n v="43.74"/>
    <n v="57.719999999999992"/>
    <n v="0.56889414547604966"/>
    <n v="2026"/>
    <x v="2"/>
    <n v="7"/>
    <s v="Jul"/>
  </r>
  <r>
    <n v="3308"/>
    <d v="2026-07-18T00:00:00"/>
    <n v="2026"/>
    <s v="Q3"/>
    <n v="7"/>
    <x v="6"/>
    <x v="3"/>
    <x v="13"/>
    <x v="2"/>
    <s v="New"/>
    <x v="4"/>
    <s v="Weighted Vest"/>
    <n v="3"/>
    <n v="121.05"/>
    <n v="0.05"/>
    <n v="68.56"/>
    <n v="344.99249999999995"/>
    <n v="205.68"/>
    <n v="139.31249999999994"/>
    <n v="0.40381312637231231"/>
    <n v="2026"/>
    <x v="2"/>
    <n v="7"/>
    <s v="Jul"/>
  </r>
  <r>
    <n v="3329"/>
    <d v="2026-07-18T00:00:00"/>
    <n v="2026"/>
    <s v="Q3"/>
    <n v="7"/>
    <x v="6"/>
    <x v="1"/>
    <x v="11"/>
    <x v="0"/>
    <s v="New"/>
    <x v="0"/>
    <s v="Commuter Helmet"/>
    <n v="2"/>
    <n v="81.739999999999995"/>
    <n v="0"/>
    <n v="42.75"/>
    <n v="163.47999999999999"/>
    <n v="85.5"/>
    <n v="77.97999999999999"/>
    <n v="0.47700024467824809"/>
    <n v="2026"/>
    <x v="2"/>
    <n v="7"/>
    <s v="Jul"/>
  </r>
  <r>
    <n v="4102"/>
    <d v="2026-07-18T00:00:00"/>
    <n v="2026"/>
    <s v="Q3"/>
    <n v="7"/>
    <x v="6"/>
    <x v="1"/>
    <x v="12"/>
    <x v="0"/>
    <s v="Returning"/>
    <x v="1"/>
    <s v="Summit Backpack 45L"/>
    <n v="3"/>
    <n v="154.01"/>
    <n v="0.1"/>
    <n v="78.78"/>
    <n v="415.827"/>
    <n v="236.34"/>
    <n v="179.48699999999999"/>
    <n v="0.43163863818366771"/>
    <n v="2026"/>
    <x v="2"/>
    <n v="7"/>
    <s v="Jul"/>
  </r>
  <r>
    <n v="4109"/>
    <d v="2026-07-18T00:00:00"/>
    <n v="2026"/>
    <s v="Q3"/>
    <n v="7"/>
    <x v="6"/>
    <x v="1"/>
    <x v="12"/>
    <x v="3"/>
    <s v="New"/>
    <x v="0"/>
    <s v="Cycling Pack 12L"/>
    <n v="4"/>
    <n v="101.61"/>
    <n v="0"/>
    <n v="51.68"/>
    <n v="406.44"/>
    <n v="206.72"/>
    <n v="199.72"/>
    <n v="0.49138864285011319"/>
    <n v="2026"/>
    <x v="2"/>
    <n v="7"/>
    <s v="Jul"/>
  </r>
  <r>
    <n v="4813"/>
    <d v="2026-07-18T00:00:00"/>
    <n v="2026"/>
    <s v="Q3"/>
    <n v="7"/>
    <x v="6"/>
    <x v="2"/>
    <x v="10"/>
    <x v="2"/>
    <s v="Returning"/>
    <x v="4"/>
    <s v="Recovery Roller"/>
    <n v="2"/>
    <n v="36.869999999999997"/>
    <n v="0.15"/>
    <n v="13.94"/>
    <n v="62.678999999999995"/>
    <n v="27.88"/>
    <n v="34.798999999999992"/>
    <n v="0.55519392459994565"/>
    <n v="2026"/>
    <x v="2"/>
    <n v="7"/>
    <s v="Jul"/>
  </r>
  <r>
    <n v="5054"/>
    <d v="2026-07-18T00:00:00"/>
    <n v="2026"/>
    <s v="Q3"/>
    <n v="7"/>
    <x v="6"/>
    <x v="3"/>
    <x v="8"/>
    <x v="0"/>
    <s v="New"/>
    <x v="3"/>
    <s v="Compact Sleeping Bag"/>
    <n v="2"/>
    <n v="121.06"/>
    <n v="0"/>
    <n v="59.62"/>
    <n v="242.12"/>
    <n v="119.24"/>
    <n v="122.88000000000001"/>
    <n v="0.50751693375185858"/>
    <n v="2026"/>
    <x v="2"/>
    <n v="7"/>
    <s v="Jul"/>
  </r>
  <r>
    <n v="138"/>
    <d v="2026-07-19T00:00:00"/>
    <n v="2026"/>
    <s v="Q3"/>
    <n v="7"/>
    <x v="6"/>
    <x v="1"/>
    <x v="12"/>
    <x v="0"/>
    <s v="New"/>
    <x v="1"/>
    <s v="Trekking Poles"/>
    <n v="2"/>
    <n v="71.81"/>
    <n v="0"/>
    <n v="32.35"/>
    <n v="143.62"/>
    <n v="64.7"/>
    <n v="78.92"/>
    <n v="0.54950563988302459"/>
    <n v="2026"/>
    <x v="2"/>
    <n v="7"/>
    <s v="Jul"/>
  </r>
  <r>
    <n v="433"/>
    <d v="2026-07-19T00:00:00"/>
    <n v="2026"/>
    <s v="Q3"/>
    <n v="7"/>
    <x v="6"/>
    <x v="1"/>
    <x v="12"/>
    <x v="0"/>
    <s v="New"/>
    <x v="1"/>
    <s v="Trail Boots"/>
    <n v="4"/>
    <n v="145.18"/>
    <n v="0"/>
    <n v="79.540000000000006"/>
    <n v="580.72"/>
    <n v="318.16000000000003"/>
    <n v="262.56"/>
    <n v="0.45212839234054275"/>
    <n v="2026"/>
    <x v="2"/>
    <n v="7"/>
    <s v="Jul"/>
  </r>
  <r>
    <n v="484"/>
    <d v="2026-07-19T00:00:00"/>
    <n v="2026"/>
    <s v="Q3"/>
    <n v="7"/>
    <x v="6"/>
    <x v="1"/>
    <x v="12"/>
    <x v="0"/>
    <s v="New"/>
    <x v="4"/>
    <s v="Recovery Roller"/>
    <n v="2"/>
    <n v="36.07"/>
    <n v="0"/>
    <n v="13.6"/>
    <n v="72.14"/>
    <n v="27.2"/>
    <n v="44.94"/>
    <n v="0.62295536456889378"/>
    <n v="2026"/>
    <x v="2"/>
    <n v="7"/>
    <s v="Jul"/>
  </r>
  <r>
    <n v="492"/>
    <d v="2026-07-19T00:00:00"/>
    <n v="2026"/>
    <s v="Q3"/>
    <n v="7"/>
    <x v="6"/>
    <x v="1"/>
    <x v="14"/>
    <x v="2"/>
    <s v="New"/>
    <x v="1"/>
    <s v="Trekking Poles"/>
    <n v="3"/>
    <n v="72.23"/>
    <n v="0.1"/>
    <n v="31.67"/>
    <n v="195.02100000000002"/>
    <n v="95.01"/>
    <n v="100.01100000000001"/>
    <n v="0.5128216961250327"/>
    <n v="2026"/>
    <x v="2"/>
    <n v="7"/>
    <s v="Jul"/>
  </r>
  <r>
    <n v="626"/>
    <d v="2026-07-19T00:00:00"/>
    <n v="2026"/>
    <s v="Q3"/>
    <n v="7"/>
    <x v="6"/>
    <x v="1"/>
    <x v="14"/>
    <x v="2"/>
    <s v="Returning"/>
    <x v="2"/>
    <s v="Insulated Bottle"/>
    <n v="1"/>
    <n v="36.549999999999997"/>
    <n v="0.1"/>
    <n v="13.2"/>
    <n v="32.894999999999996"/>
    <n v="13.2"/>
    <n v="19.694999999999997"/>
    <n v="0.59872321021431829"/>
    <n v="2026"/>
    <x v="2"/>
    <n v="7"/>
    <s v="Jul"/>
  </r>
  <r>
    <n v="1409"/>
    <d v="2026-07-19T00:00:00"/>
    <n v="2026"/>
    <s v="Q3"/>
    <n v="7"/>
    <x v="6"/>
    <x v="1"/>
    <x v="14"/>
    <x v="0"/>
    <s v="New"/>
    <x v="3"/>
    <s v="Compact Sleeping Bag"/>
    <n v="5"/>
    <n v="124.68"/>
    <n v="0.05"/>
    <n v="60.61"/>
    <n v="592.23"/>
    <n v="303.05"/>
    <n v="289.18"/>
    <n v="0.48829002245749115"/>
    <n v="2026"/>
    <x v="2"/>
    <n v="7"/>
    <s v="Jul"/>
  </r>
  <r>
    <n v="1486"/>
    <d v="2026-07-19T00:00:00"/>
    <n v="2026"/>
    <s v="Q3"/>
    <n v="7"/>
    <x v="6"/>
    <x v="3"/>
    <x v="8"/>
    <x v="0"/>
    <s v="Returning"/>
    <x v="0"/>
    <s v="Cycling Pack 12L"/>
    <n v="1"/>
    <n v="101.7"/>
    <n v="0.05"/>
    <n v="49.92"/>
    <n v="96.614999999999995"/>
    <n v="49.92"/>
    <n v="46.694999999999993"/>
    <n v="0.48331004502406455"/>
    <n v="2026"/>
    <x v="2"/>
    <n v="7"/>
    <s v="Jul"/>
  </r>
  <r>
    <n v="1940"/>
    <d v="2026-07-19T00:00:00"/>
    <n v="2026"/>
    <s v="Q3"/>
    <n v="7"/>
    <x v="6"/>
    <x v="2"/>
    <x v="16"/>
    <x v="0"/>
    <s v="New"/>
    <x v="4"/>
    <s v="Training Mat"/>
    <n v="2"/>
    <n v="50.24"/>
    <n v="0.05"/>
    <n v="21.88"/>
    <n v="95.456000000000003"/>
    <n v="43.76"/>
    <n v="51.696000000000005"/>
    <n v="0.54156889037881328"/>
    <n v="2026"/>
    <x v="2"/>
    <n v="7"/>
    <s v="Jul"/>
  </r>
  <r>
    <n v="2215"/>
    <d v="2026-07-19T00:00:00"/>
    <n v="2026"/>
    <s v="Q3"/>
    <n v="7"/>
    <x v="6"/>
    <x v="3"/>
    <x v="13"/>
    <x v="2"/>
    <s v="Returning"/>
    <x v="4"/>
    <s v="Recovery Roller"/>
    <n v="3"/>
    <n v="35.53"/>
    <n v="0"/>
    <n v="14"/>
    <n v="106.59"/>
    <n v="42"/>
    <n v="64.59"/>
    <n v="0.60596678862932729"/>
    <n v="2026"/>
    <x v="2"/>
    <n v="7"/>
    <s v="Jul"/>
  </r>
  <r>
    <n v="2555"/>
    <d v="2026-07-19T00:00:00"/>
    <n v="2026"/>
    <s v="Q3"/>
    <n v="7"/>
    <x v="6"/>
    <x v="2"/>
    <x v="2"/>
    <x v="3"/>
    <s v="New"/>
    <x v="2"/>
    <s v="Packing Cube Set"/>
    <n v="2"/>
    <n v="46.89"/>
    <n v="0.1"/>
    <n v="18.53"/>
    <n v="84.402000000000001"/>
    <n v="37.06"/>
    <n v="47.341999999999999"/>
    <n v="0.56091087888912583"/>
    <n v="2026"/>
    <x v="2"/>
    <n v="7"/>
    <s v="Jul"/>
  </r>
  <r>
    <n v="4710"/>
    <d v="2026-07-19T00:00:00"/>
    <n v="2026"/>
    <s v="Q3"/>
    <n v="7"/>
    <x v="6"/>
    <x v="0"/>
    <x v="0"/>
    <x v="2"/>
    <s v="Returning"/>
    <x v="3"/>
    <s v="Trail Tent 2P"/>
    <n v="1"/>
    <n v="197.29"/>
    <n v="0.1"/>
    <n v="104.7"/>
    <n v="177.56100000000001"/>
    <n v="104.7"/>
    <n v="72.861000000000004"/>
    <n v="0.4103434875901803"/>
    <n v="2026"/>
    <x v="2"/>
    <n v="7"/>
    <s v="Jul"/>
  </r>
  <r>
    <n v="4974"/>
    <d v="2026-07-19T00:00:00"/>
    <n v="2026"/>
    <s v="Q3"/>
    <n v="7"/>
    <x v="6"/>
    <x v="0"/>
    <x v="9"/>
    <x v="2"/>
    <s v="Business"/>
    <x v="1"/>
    <s v="Trekking Poles"/>
    <n v="1"/>
    <n v="70.52"/>
    <n v="0.1"/>
    <n v="33.28"/>
    <n v="63.467999999999996"/>
    <n v="33.28"/>
    <n v="30.187999999999995"/>
    <n v="0.47564126804058732"/>
    <n v="2026"/>
    <x v="2"/>
    <n v="7"/>
    <s v="Jul"/>
  </r>
  <r>
    <n v="5048"/>
    <d v="2026-07-19T00:00:00"/>
    <n v="2026"/>
    <s v="Q3"/>
    <n v="7"/>
    <x v="6"/>
    <x v="1"/>
    <x v="12"/>
    <x v="3"/>
    <s v="New"/>
    <x v="4"/>
    <s v="Training Mat"/>
    <n v="3"/>
    <n v="49.9"/>
    <n v="0.05"/>
    <n v="22.27"/>
    <n v="142.21499999999997"/>
    <n v="66.81"/>
    <n v="75.404999999999973"/>
    <n v="0.53021833139964125"/>
    <n v="2026"/>
    <x v="2"/>
    <n v="7"/>
    <s v="Jul"/>
  </r>
  <r>
    <n v="1"/>
    <d v="2026-07-20T00:00:00"/>
    <n v="2026"/>
    <s v="Q3"/>
    <n v="7"/>
    <x v="6"/>
    <x v="3"/>
    <x v="7"/>
    <x v="2"/>
    <s v="New"/>
    <x v="1"/>
    <s v="Summit Backpack 45L"/>
    <n v="3"/>
    <n v="156.25"/>
    <n v="0"/>
    <n v="79.900000000000006"/>
    <n v="468.75"/>
    <n v="239.70000000000002"/>
    <n v="229.04999999999998"/>
    <n v="0.48863999999999996"/>
    <n v="2026"/>
    <x v="2"/>
    <n v="7"/>
    <s v="Jul"/>
  </r>
  <r>
    <n v="270"/>
    <d v="2026-07-20T00:00:00"/>
    <n v="2026"/>
    <s v="Q3"/>
    <n v="7"/>
    <x v="6"/>
    <x v="2"/>
    <x v="2"/>
    <x v="3"/>
    <s v="Returning"/>
    <x v="3"/>
    <s v="Compact Sleeping Bag"/>
    <n v="3"/>
    <n v="120.14"/>
    <n v="0"/>
    <n v="58.9"/>
    <n v="360.42"/>
    <n v="176.7"/>
    <n v="183.72000000000003"/>
    <n v="0.5097386382553688"/>
    <n v="2026"/>
    <x v="2"/>
    <n v="7"/>
    <s v="Jul"/>
  </r>
  <r>
    <n v="2130"/>
    <d v="2026-07-20T00:00:00"/>
    <n v="2026"/>
    <s v="Q3"/>
    <n v="7"/>
    <x v="6"/>
    <x v="1"/>
    <x v="14"/>
    <x v="2"/>
    <s v="Returning"/>
    <x v="1"/>
    <s v="Trail Boots"/>
    <n v="1"/>
    <n v="145.21"/>
    <n v="0"/>
    <n v="80.52"/>
    <n v="145.21"/>
    <n v="80.52"/>
    <n v="64.690000000000012"/>
    <n v="0.44549273466014744"/>
    <n v="2026"/>
    <x v="2"/>
    <n v="7"/>
    <s v="Jul"/>
  </r>
  <r>
    <n v="2474"/>
    <d v="2026-07-20T00:00:00"/>
    <n v="2026"/>
    <s v="Q3"/>
    <n v="7"/>
    <x v="6"/>
    <x v="2"/>
    <x v="2"/>
    <x v="2"/>
    <s v="Returning"/>
    <x v="0"/>
    <s v="Compact Repair Kit"/>
    <n v="2"/>
    <n v="39.78"/>
    <n v="0.1"/>
    <n v="16.260000000000002"/>
    <n v="71.603999999999999"/>
    <n v="32.520000000000003"/>
    <n v="39.083999999999996"/>
    <n v="0.54583542818836928"/>
    <n v="2026"/>
    <x v="2"/>
    <n v="7"/>
    <s v="Jul"/>
  </r>
  <r>
    <n v="2514"/>
    <d v="2026-07-20T00:00:00"/>
    <n v="2026"/>
    <s v="Q3"/>
    <n v="7"/>
    <x v="6"/>
    <x v="1"/>
    <x v="6"/>
    <x v="0"/>
    <s v="New"/>
    <x v="2"/>
    <s v="Travel Backpack 35L"/>
    <n v="2"/>
    <n v="161.97"/>
    <n v="0.1"/>
    <n v="88.57"/>
    <n v="291.54599999999999"/>
    <n v="177.14"/>
    <n v="114.40600000000001"/>
    <n v="0.39241148909606033"/>
    <n v="2026"/>
    <x v="2"/>
    <n v="7"/>
    <s v="Jul"/>
  </r>
  <r>
    <n v="2616"/>
    <d v="2026-07-20T00:00:00"/>
    <n v="2026"/>
    <s v="Q3"/>
    <n v="7"/>
    <x v="6"/>
    <x v="2"/>
    <x v="3"/>
    <x v="2"/>
    <s v="New"/>
    <x v="4"/>
    <s v="Weighted Vest"/>
    <n v="2"/>
    <n v="125.37"/>
    <n v="0"/>
    <n v="68.040000000000006"/>
    <n v="250.74"/>
    <n v="136.08000000000001"/>
    <n v="114.66"/>
    <n v="0.457286432160804"/>
    <n v="2026"/>
    <x v="2"/>
    <n v="7"/>
    <s v="Jul"/>
  </r>
  <r>
    <n v="2632"/>
    <d v="2026-07-20T00:00:00"/>
    <n v="2026"/>
    <s v="Q3"/>
    <n v="7"/>
    <x v="6"/>
    <x v="0"/>
    <x v="15"/>
    <x v="0"/>
    <s v="New"/>
    <x v="3"/>
    <s v="Trail Tent 2P"/>
    <n v="1"/>
    <n v="196.57"/>
    <n v="0"/>
    <n v="104.78"/>
    <n v="196.57"/>
    <n v="104.78"/>
    <n v="91.789999999999992"/>
    <n v="0.46695833545301924"/>
    <n v="2026"/>
    <x v="2"/>
    <n v="7"/>
    <s v="Jul"/>
  </r>
  <r>
    <n v="3725"/>
    <d v="2026-07-20T00:00:00"/>
    <n v="2026"/>
    <s v="Q3"/>
    <n v="7"/>
    <x v="6"/>
    <x v="2"/>
    <x v="16"/>
    <x v="0"/>
    <s v="Returning"/>
    <x v="3"/>
    <s v="Trail Tent 2P"/>
    <n v="2"/>
    <n v="195.74"/>
    <n v="0.05"/>
    <n v="107.17"/>
    <n v="371.90600000000001"/>
    <n v="214.34"/>
    <n v="157.566"/>
    <n v="0.4236715729243411"/>
    <n v="2026"/>
    <x v="2"/>
    <n v="7"/>
    <s v="Jul"/>
  </r>
  <r>
    <n v="3834"/>
    <d v="2026-07-20T00:00:00"/>
    <n v="2026"/>
    <s v="Q3"/>
    <n v="7"/>
    <x v="6"/>
    <x v="1"/>
    <x v="14"/>
    <x v="2"/>
    <s v="New"/>
    <x v="3"/>
    <s v="Trail Tent 2P"/>
    <n v="3"/>
    <n v="192.28"/>
    <n v="0"/>
    <n v="104.3"/>
    <n v="576.84"/>
    <n v="312.89999999999998"/>
    <n v="263.94000000000005"/>
    <n v="0.45756188891200339"/>
    <n v="2026"/>
    <x v="2"/>
    <n v="7"/>
    <s v="Jul"/>
  </r>
  <r>
    <n v="159"/>
    <d v="2026-07-21T00:00:00"/>
    <n v="2026"/>
    <s v="Q3"/>
    <n v="7"/>
    <x v="6"/>
    <x v="1"/>
    <x v="1"/>
    <x v="0"/>
    <s v="Returning"/>
    <x v="1"/>
    <s v="Trekking Poles"/>
    <n v="2"/>
    <n v="70.150000000000006"/>
    <n v="0.05"/>
    <n v="32.950000000000003"/>
    <n v="133.285"/>
    <n v="65.900000000000006"/>
    <n v="67.384999999999991"/>
    <n v="0.50557076940390888"/>
    <n v="2026"/>
    <x v="2"/>
    <n v="7"/>
    <s v="Jul"/>
  </r>
  <r>
    <n v="435"/>
    <d v="2026-07-21T00:00:00"/>
    <n v="2026"/>
    <s v="Q3"/>
    <n v="7"/>
    <x v="6"/>
    <x v="2"/>
    <x v="2"/>
    <x v="0"/>
    <s v="Returning"/>
    <x v="3"/>
    <s v="Alpine Tent 4P"/>
    <n v="2"/>
    <n v="342.38"/>
    <n v="0.05"/>
    <n v="192.01"/>
    <n v="650.52199999999993"/>
    <n v="384.02"/>
    <n v="266.50199999999995"/>
    <n v="0.40967407712575438"/>
    <n v="2026"/>
    <x v="2"/>
    <n v="7"/>
    <s v="Jul"/>
  </r>
  <r>
    <n v="1467"/>
    <d v="2026-07-21T00:00:00"/>
    <n v="2026"/>
    <s v="Q3"/>
    <n v="7"/>
    <x v="6"/>
    <x v="1"/>
    <x v="14"/>
    <x v="3"/>
    <s v="New"/>
    <x v="4"/>
    <s v="Training Mat"/>
    <n v="1"/>
    <n v="50.59"/>
    <n v="0.05"/>
    <n v="22.04"/>
    <n v="48.060499999999998"/>
    <n v="22.04"/>
    <n v="26.020499999999998"/>
    <n v="0.54141134611583319"/>
    <n v="2026"/>
    <x v="2"/>
    <n v="7"/>
    <s v="Jul"/>
  </r>
  <r>
    <n v="1552"/>
    <d v="2026-07-21T00:00:00"/>
    <n v="2026"/>
    <s v="Q3"/>
    <n v="7"/>
    <x v="6"/>
    <x v="3"/>
    <x v="4"/>
    <x v="2"/>
    <s v="New"/>
    <x v="2"/>
    <s v="Packing Cube Set"/>
    <n v="2"/>
    <n v="46.34"/>
    <n v="0.1"/>
    <n v="18.41"/>
    <n v="83.412000000000006"/>
    <n v="36.82"/>
    <n v="46.592000000000006"/>
    <n v="0.55857670359180933"/>
    <n v="2026"/>
    <x v="2"/>
    <n v="7"/>
    <s v="Jul"/>
  </r>
  <r>
    <n v="1745"/>
    <d v="2026-07-21T00:00:00"/>
    <n v="2026"/>
    <s v="Q3"/>
    <n v="7"/>
    <x v="6"/>
    <x v="1"/>
    <x v="6"/>
    <x v="3"/>
    <s v="New"/>
    <x v="1"/>
    <s v="Hiking Daypack 20L"/>
    <n v="1"/>
    <n v="91.45"/>
    <n v="0"/>
    <n v="44.16"/>
    <n v="91.45"/>
    <n v="44.16"/>
    <n v="47.290000000000006"/>
    <n v="0.51711317659923461"/>
    <n v="2026"/>
    <x v="2"/>
    <n v="7"/>
    <s v="Jul"/>
  </r>
  <r>
    <n v="2174"/>
    <d v="2026-07-21T00:00:00"/>
    <n v="2026"/>
    <s v="Q3"/>
    <n v="7"/>
    <x v="6"/>
    <x v="3"/>
    <x v="8"/>
    <x v="3"/>
    <s v="Returning"/>
    <x v="0"/>
    <s v="Compact Repair Kit"/>
    <n v="3"/>
    <n v="40.28"/>
    <n v="0"/>
    <n v="17.12"/>
    <n v="120.84"/>
    <n v="51.36"/>
    <n v="69.48"/>
    <n v="0.57497517378351537"/>
    <n v="2026"/>
    <x v="2"/>
    <n v="7"/>
    <s v="Jul"/>
  </r>
  <r>
    <n v="3444"/>
    <d v="2026-07-21T00:00:00"/>
    <n v="2026"/>
    <s v="Q3"/>
    <n v="7"/>
    <x v="6"/>
    <x v="1"/>
    <x v="14"/>
    <x v="0"/>
    <s v="Returning"/>
    <x v="4"/>
    <s v="Recovery Roller"/>
    <n v="2"/>
    <n v="36.93"/>
    <n v="0"/>
    <n v="13.63"/>
    <n v="73.86"/>
    <n v="27.26"/>
    <n v="46.599999999999994"/>
    <n v="0.63092336853506625"/>
    <n v="2026"/>
    <x v="2"/>
    <n v="7"/>
    <s v="Jul"/>
  </r>
  <r>
    <n v="3646"/>
    <d v="2026-07-21T00:00:00"/>
    <n v="2026"/>
    <s v="Q3"/>
    <n v="7"/>
    <x v="6"/>
    <x v="2"/>
    <x v="2"/>
    <x v="3"/>
    <s v="Returning"/>
    <x v="1"/>
    <s v="Trail Boots"/>
    <n v="1"/>
    <n v="143.69"/>
    <n v="0"/>
    <n v="80.87"/>
    <n v="143.69"/>
    <n v="80.87"/>
    <n v="62.819999999999993"/>
    <n v="0.43719117544714309"/>
    <n v="2026"/>
    <x v="2"/>
    <n v="7"/>
    <s v="Jul"/>
  </r>
  <r>
    <n v="4558"/>
    <d v="2026-07-21T00:00:00"/>
    <n v="2026"/>
    <s v="Q3"/>
    <n v="7"/>
    <x v="6"/>
    <x v="1"/>
    <x v="14"/>
    <x v="3"/>
    <s v="New"/>
    <x v="1"/>
    <s v="Trail Boots"/>
    <n v="2"/>
    <n v="147.09"/>
    <n v="0"/>
    <n v="81.58"/>
    <n v="294.18"/>
    <n v="163.16"/>
    <n v="131.02000000000001"/>
    <n v="0.44537358080087025"/>
    <n v="2026"/>
    <x v="2"/>
    <n v="7"/>
    <s v="Jul"/>
  </r>
  <r>
    <n v="4564"/>
    <d v="2026-07-21T00:00:00"/>
    <n v="2026"/>
    <s v="Q3"/>
    <n v="7"/>
    <x v="6"/>
    <x v="2"/>
    <x v="5"/>
    <x v="0"/>
    <s v="New"/>
    <x v="1"/>
    <s v="Summit Backpack 45L"/>
    <n v="1"/>
    <n v="153.88"/>
    <n v="0"/>
    <n v="80.98"/>
    <n v="153.88"/>
    <n v="80.98"/>
    <n v="72.899999999999991"/>
    <n v="0.47374577592929551"/>
    <n v="2026"/>
    <x v="2"/>
    <n v="7"/>
    <s v="Jul"/>
  </r>
  <r>
    <n v="4616"/>
    <d v="2026-07-21T00:00:00"/>
    <n v="2026"/>
    <s v="Q3"/>
    <n v="7"/>
    <x v="6"/>
    <x v="3"/>
    <x v="13"/>
    <x v="3"/>
    <s v="New"/>
    <x v="1"/>
    <s v="Trekking Poles"/>
    <n v="3"/>
    <n v="72.2"/>
    <n v="0"/>
    <n v="31.45"/>
    <n v="216.60000000000002"/>
    <n v="94.35"/>
    <n v="122.25000000000003"/>
    <n v="0.5644044321329641"/>
    <n v="2026"/>
    <x v="2"/>
    <n v="7"/>
    <s v="Jul"/>
  </r>
  <r>
    <n v="536"/>
    <d v="2026-07-22T00:00:00"/>
    <n v="2026"/>
    <s v="Q3"/>
    <n v="7"/>
    <x v="6"/>
    <x v="3"/>
    <x v="13"/>
    <x v="2"/>
    <s v="Business"/>
    <x v="4"/>
    <s v="Resistance Band Set"/>
    <n v="1"/>
    <n v="40.67"/>
    <n v="0"/>
    <n v="14.28"/>
    <n v="40.67"/>
    <n v="14.28"/>
    <n v="26.39"/>
    <n v="0.64888123924268504"/>
    <n v="2026"/>
    <x v="2"/>
    <n v="7"/>
    <s v="Jul"/>
  </r>
  <r>
    <n v="571"/>
    <d v="2026-07-22T00:00:00"/>
    <n v="2026"/>
    <s v="Q3"/>
    <n v="7"/>
    <x v="6"/>
    <x v="0"/>
    <x v="0"/>
    <x v="0"/>
    <s v="New"/>
    <x v="1"/>
    <s v="Summit Backpack 45L"/>
    <n v="3"/>
    <n v="152.53"/>
    <n v="0"/>
    <n v="80.88"/>
    <n v="457.59000000000003"/>
    <n v="242.64"/>
    <n v="214.95000000000005"/>
    <n v="0.46974365698551113"/>
    <n v="2026"/>
    <x v="2"/>
    <n v="7"/>
    <s v="Jul"/>
  </r>
  <r>
    <n v="965"/>
    <d v="2026-07-22T00:00:00"/>
    <n v="2026"/>
    <s v="Q3"/>
    <n v="7"/>
    <x v="6"/>
    <x v="1"/>
    <x v="11"/>
    <x v="2"/>
    <s v="Returning"/>
    <x v="2"/>
    <s v="Insulated Bottle"/>
    <n v="2"/>
    <n v="35.39"/>
    <n v="0.05"/>
    <n v="13.39"/>
    <n v="67.241"/>
    <n v="26.78"/>
    <n v="40.460999999999999"/>
    <n v="0.60173108668818132"/>
    <n v="2026"/>
    <x v="2"/>
    <n v="7"/>
    <s v="Jul"/>
  </r>
  <r>
    <n v="1504"/>
    <d v="2026-07-22T00:00:00"/>
    <n v="2026"/>
    <s v="Q3"/>
    <n v="7"/>
    <x v="6"/>
    <x v="3"/>
    <x v="4"/>
    <x v="0"/>
    <s v="Returning"/>
    <x v="1"/>
    <s v="Hiking Daypack 20L"/>
    <n v="5"/>
    <n v="93.35"/>
    <n v="0"/>
    <n v="46.31"/>
    <n v="466.75"/>
    <n v="231.55"/>
    <n v="235.2"/>
    <n v="0.50391001606855912"/>
    <n v="2026"/>
    <x v="2"/>
    <n v="7"/>
    <s v="Jul"/>
  </r>
  <r>
    <n v="2560"/>
    <d v="2026-07-22T00:00:00"/>
    <n v="2026"/>
    <s v="Q3"/>
    <n v="7"/>
    <x v="6"/>
    <x v="1"/>
    <x v="12"/>
    <x v="0"/>
    <s v="Returning"/>
    <x v="0"/>
    <s v="Trail Bike Light"/>
    <n v="2"/>
    <n v="51.71"/>
    <n v="0"/>
    <n v="22.75"/>
    <n v="103.42"/>
    <n v="45.5"/>
    <n v="57.92"/>
    <n v="0.5600464126861342"/>
    <n v="2026"/>
    <x v="2"/>
    <n v="7"/>
    <s v="Jul"/>
  </r>
  <r>
    <n v="2758"/>
    <d v="2026-07-22T00:00:00"/>
    <n v="2026"/>
    <s v="Q3"/>
    <n v="7"/>
    <x v="6"/>
    <x v="0"/>
    <x v="0"/>
    <x v="0"/>
    <s v="New"/>
    <x v="0"/>
    <s v="Compact Repair Kit"/>
    <n v="1"/>
    <n v="39.86"/>
    <n v="0"/>
    <n v="16.53"/>
    <n v="39.86"/>
    <n v="16.53"/>
    <n v="23.33"/>
    <n v="0.58529854490717503"/>
    <n v="2026"/>
    <x v="2"/>
    <n v="7"/>
    <s v="Jul"/>
  </r>
  <r>
    <n v="4030"/>
    <d v="2026-07-22T00:00:00"/>
    <n v="2026"/>
    <s v="Q3"/>
    <n v="7"/>
    <x v="6"/>
    <x v="3"/>
    <x v="8"/>
    <x v="0"/>
    <s v="New"/>
    <x v="3"/>
    <s v="Portable Camp Stove"/>
    <n v="2"/>
    <n v="83.71"/>
    <n v="0"/>
    <n v="39.29"/>
    <n v="167.42"/>
    <n v="78.58"/>
    <n v="88.839999999999989"/>
    <n v="0.53064150041811009"/>
    <n v="2026"/>
    <x v="2"/>
    <n v="7"/>
    <s v="Jul"/>
  </r>
  <r>
    <n v="4337"/>
    <d v="2026-07-22T00:00:00"/>
    <n v="2026"/>
    <s v="Q3"/>
    <n v="7"/>
    <x v="6"/>
    <x v="1"/>
    <x v="14"/>
    <x v="2"/>
    <s v="New"/>
    <x v="2"/>
    <s v="Packing Cube Set"/>
    <n v="1"/>
    <n v="47.62"/>
    <n v="0"/>
    <n v="17.82"/>
    <n v="47.62"/>
    <n v="17.82"/>
    <n v="29.799999999999997"/>
    <n v="0.62578748425031494"/>
    <n v="2026"/>
    <x v="2"/>
    <n v="7"/>
    <s v="Jul"/>
  </r>
  <r>
    <n v="5129"/>
    <d v="2026-07-22T00:00:00"/>
    <n v="2026"/>
    <s v="Q3"/>
    <n v="7"/>
    <x v="6"/>
    <x v="1"/>
    <x v="12"/>
    <x v="0"/>
    <s v="Returning"/>
    <x v="0"/>
    <s v="Commuter Helmet"/>
    <n v="1"/>
    <n v="80.05"/>
    <n v="0.05"/>
    <n v="43.81"/>
    <n v="76.047499999999999"/>
    <n v="43.81"/>
    <n v="32.237499999999997"/>
    <n v="0.42391268615010352"/>
    <n v="2026"/>
    <x v="2"/>
    <n v="7"/>
    <s v="Jul"/>
  </r>
  <r>
    <n v="81"/>
    <d v="2026-07-23T00:00:00"/>
    <n v="2026"/>
    <s v="Q3"/>
    <n v="7"/>
    <x v="6"/>
    <x v="3"/>
    <x v="8"/>
    <x v="2"/>
    <s v="Returning"/>
    <x v="4"/>
    <s v="Training Mat"/>
    <n v="1"/>
    <n v="51.82"/>
    <n v="0"/>
    <n v="21.43"/>
    <n v="51.82"/>
    <n v="21.43"/>
    <n v="30.39"/>
    <n v="0.58645310690852959"/>
    <n v="2026"/>
    <x v="2"/>
    <n v="7"/>
    <s v="Jul"/>
  </r>
  <r>
    <n v="493"/>
    <d v="2026-07-23T00:00:00"/>
    <n v="2026"/>
    <s v="Q3"/>
    <n v="7"/>
    <x v="6"/>
    <x v="1"/>
    <x v="11"/>
    <x v="0"/>
    <s v="Business"/>
    <x v="2"/>
    <s v="Travel Backpack 35L"/>
    <n v="4"/>
    <n v="161.28"/>
    <n v="0.15"/>
    <n v="89.2"/>
    <n v="548.35199999999998"/>
    <n v="356.8"/>
    <n v="191.55199999999996"/>
    <n v="0.3493230625583566"/>
    <n v="2026"/>
    <x v="2"/>
    <n v="7"/>
    <s v="Jul"/>
  </r>
  <r>
    <n v="613"/>
    <d v="2026-07-23T00:00:00"/>
    <n v="2026"/>
    <s v="Q3"/>
    <n v="7"/>
    <x v="6"/>
    <x v="0"/>
    <x v="0"/>
    <x v="0"/>
    <s v="New"/>
    <x v="0"/>
    <s v="Compact Repair Kit"/>
    <n v="1"/>
    <n v="39.86"/>
    <n v="0.05"/>
    <n v="16.989999999999998"/>
    <n v="37.866999999999997"/>
    <n v="16.989999999999998"/>
    <n v="20.876999999999999"/>
    <n v="0.55132437214461139"/>
    <n v="2026"/>
    <x v="2"/>
    <n v="7"/>
    <s v="Jul"/>
  </r>
  <r>
    <n v="958"/>
    <d v="2026-07-23T00:00:00"/>
    <n v="2026"/>
    <s v="Q3"/>
    <n v="7"/>
    <x v="6"/>
    <x v="3"/>
    <x v="8"/>
    <x v="3"/>
    <s v="New"/>
    <x v="0"/>
    <s v="Cycling Pack 12L"/>
    <n v="6"/>
    <n v="102.96"/>
    <n v="0.05"/>
    <n v="51.74"/>
    <n v="586.87199999999996"/>
    <n v="310.44"/>
    <n v="276.43199999999996"/>
    <n v="0.47102604997341835"/>
    <n v="2026"/>
    <x v="2"/>
    <n v="7"/>
    <s v="Jul"/>
  </r>
  <r>
    <n v="1270"/>
    <d v="2026-07-23T00:00:00"/>
    <n v="2026"/>
    <s v="Q3"/>
    <n v="7"/>
    <x v="6"/>
    <x v="1"/>
    <x v="12"/>
    <x v="3"/>
    <s v="Returning"/>
    <x v="1"/>
    <s v="Hiking Daypack 20L"/>
    <n v="1"/>
    <n v="94.04"/>
    <n v="0"/>
    <n v="44.88"/>
    <n v="94.04"/>
    <n v="44.88"/>
    <n v="49.160000000000004"/>
    <n v="0.52275627392598889"/>
    <n v="2026"/>
    <x v="2"/>
    <n v="7"/>
    <s v="Jul"/>
  </r>
  <r>
    <n v="1513"/>
    <d v="2026-07-23T00:00:00"/>
    <n v="2026"/>
    <s v="Q3"/>
    <n v="7"/>
    <x v="6"/>
    <x v="3"/>
    <x v="8"/>
    <x v="0"/>
    <s v="New"/>
    <x v="1"/>
    <s v="Trekking Poles"/>
    <n v="2"/>
    <n v="70.790000000000006"/>
    <n v="0"/>
    <n v="32.44"/>
    <n v="141.58000000000001"/>
    <n v="64.88"/>
    <n v="76.700000000000017"/>
    <n v="0.541743184065546"/>
    <n v="2026"/>
    <x v="2"/>
    <n v="7"/>
    <s v="Jul"/>
  </r>
  <r>
    <n v="2009"/>
    <d v="2026-07-23T00:00:00"/>
    <n v="2026"/>
    <s v="Q3"/>
    <n v="7"/>
    <x v="6"/>
    <x v="2"/>
    <x v="10"/>
    <x v="0"/>
    <s v="New"/>
    <x v="2"/>
    <s v="Packing Cube Set"/>
    <n v="2"/>
    <n v="46.41"/>
    <n v="0"/>
    <n v="18.600000000000001"/>
    <n v="92.82"/>
    <n v="37.200000000000003"/>
    <n v="55.61999999999999"/>
    <n v="0.59922430510665803"/>
    <n v="2026"/>
    <x v="2"/>
    <n v="7"/>
    <s v="Jul"/>
  </r>
  <r>
    <n v="2838"/>
    <d v="2026-07-23T00:00:00"/>
    <n v="2026"/>
    <s v="Q3"/>
    <n v="7"/>
    <x v="6"/>
    <x v="3"/>
    <x v="13"/>
    <x v="3"/>
    <s v="New"/>
    <x v="1"/>
    <s v="Trekking Poles"/>
    <n v="1"/>
    <n v="69.75"/>
    <n v="0"/>
    <n v="33.299999999999997"/>
    <n v="69.75"/>
    <n v="33.299999999999997"/>
    <n v="36.450000000000003"/>
    <n v="0.52258064516129032"/>
    <n v="2026"/>
    <x v="2"/>
    <n v="7"/>
    <s v="Jul"/>
  </r>
  <r>
    <n v="3730"/>
    <d v="2026-07-23T00:00:00"/>
    <n v="2026"/>
    <s v="Q3"/>
    <n v="7"/>
    <x v="6"/>
    <x v="0"/>
    <x v="15"/>
    <x v="2"/>
    <s v="Business"/>
    <x v="0"/>
    <s v="Compact Repair Kit"/>
    <n v="3"/>
    <n v="40.81"/>
    <n v="0"/>
    <n v="16.86"/>
    <n v="122.43"/>
    <n v="50.58"/>
    <n v="71.850000000000009"/>
    <n v="0.58686596422445481"/>
    <n v="2026"/>
    <x v="2"/>
    <n v="7"/>
    <s v="Jul"/>
  </r>
  <r>
    <n v="4287"/>
    <d v="2026-07-23T00:00:00"/>
    <n v="2026"/>
    <s v="Q3"/>
    <n v="7"/>
    <x v="6"/>
    <x v="3"/>
    <x v="8"/>
    <x v="3"/>
    <s v="Returning"/>
    <x v="1"/>
    <s v="Summit Backpack 45L"/>
    <n v="5"/>
    <n v="156.69"/>
    <n v="0"/>
    <n v="80.489999999999995"/>
    <n v="783.45"/>
    <n v="402.45"/>
    <n v="381.00000000000006"/>
    <n v="0.48631054949262881"/>
    <n v="2026"/>
    <x v="2"/>
    <n v="7"/>
    <s v="Jul"/>
  </r>
  <r>
    <n v="4297"/>
    <d v="2026-07-23T00:00:00"/>
    <n v="2026"/>
    <s v="Q3"/>
    <n v="7"/>
    <x v="6"/>
    <x v="1"/>
    <x v="6"/>
    <x v="3"/>
    <s v="Returning"/>
    <x v="2"/>
    <s v="Travel Backpack 35L"/>
    <n v="1"/>
    <n v="168.59"/>
    <n v="0.1"/>
    <n v="88.8"/>
    <n v="151.73099999999999"/>
    <n v="88.8"/>
    <n v="62.930999999999997"/>
    <n v="0.41475374181940405"/>
    <n v="2026"/>
    <x v="2"/>
    <n v="7"/>
    <s v="Jul"/>
  </r>
  <r>
    <n v="5118"/>
    <d v="2026-07-23T00:00:00"/>
    <n v="2026"/>
    <s v="Q3"/>
    <n v="7"/>
    <x v="6"/>
    <x v="1"/>
    <x v="12"/>
    <x v="0"/>
    <s v="Business"/>
    <x v="2"/>
    <s v="Insulated Bottle"/>
    <n v="5"/>
    <n v="36.880000000000003"/>
    <n v="0.1"/>
    <n v="13.76"/>
    <n v="165.96"/>
    <n v="68.8"/>
    <n v="97.160000000000011"/>
    <n v="0.58544227524704751"/>
    <n v="2026"/>
    <x v="2"/>
    <n v="7"/>
    <s v="Jul"/>
  </r>
  <r>
    <n v="363"/>
    <d v="2026-07-24T00:00:00"/>
    <n v="2026"/>
    <s v="Q3"/>
    <n v="7"/>
    <x v="6"/>
    <x v="0"/>
    <x v="0"/>
    <x v="1"/>
    <s v="Business"/>
    <x v="2"/>
    <s v="Carry-On Duffel"/>
    <n v="8"/>
    <n v="136.13"/>
    <n v="0.1"/>
    <n v="66.55"/>
    <n v="980.13599999999997"/>
    <n v="532.4"/>
    <n v="447.73599999999999"/>
    <n v="0.45681007533648393"/>
    <n v="2026"/>
    <x v="2"/>
    <n v="7"/>
    <s v="Jul"/>
  </r>
  <r>
    <n v="4243"/>
    <d v="2026-07-24T00:00:00"/>
    <n v="2026"/>
    <s v="Q3"/>
    <n v="7"/>
    <x v="6"/>
    <x v="1"/>
    <x v="14"/>
    <x v="3"/>
    <s v="Returning"/>
    <x v="0"/>
    <s v="Compact Repair Kit"/>
    <n v="2"/>
    <n v="40.479999999999997"/>
    <n v="0.05"/>
    <n v="16.93"/>
    <n v="76.911999999999992"/>
    <n v="33.86"/>
    <n v="43.051999999999992"/>
    <n v="0.5597566049511129"/>
    <n v="2026"/>
    <x v="2"/>
    <n v="7"/>
    <s v="Jul"/>
  </r>
  <r>
    <n v="4348"/>
    <d v="2026-07-24T00:00:00"/>
    <n v="2026"/>
    <s v="Q3"/>
    <n v="7"/>
    <x v="6"/>
    <x v="0"/>
    <x v="0"/>
    <x v="0"/>
    <s v="New"/>
    <x v="0"/>
    <s v="Trail Bike Light"/>
    <n v="4"/>
    <n v="50.09"/>
    <n v="0"/>
    <n v="22.11"/>
    <n v="200.36"/>
    <n v="88.44"/>
    <n v="111.92000000000002"/>
    <n v="0.55859452984627678"/>
    <n v="2026"/>
    <x v="2"/>
    <n v="7"/>
    <s v="Jul"/>
  </r>
  <r>
    <n v="4405"/>
    <d v="2026-07-24T00:00:00"/>
    <n v="2026"/>
    <s v="Q3"/>
    <n v="7"/>
    <x v="6"/>
    <x v="3"/>
    <x v="8"/>
    <x v="0"/>
    <s v="Returning"/>
    <x v="1"/>
    <s v="Summit Backpack 45L"/>
    <n v="1"/>
    <n v="156.54"/>
    <n v="0.1"/>
    <n v="77.38"/>
    <n v="140.886"/>
    <n v="77.38"/>
    <n v="63.506"/>
    <n v="0.4507616086765186"/>
    <n v="2026"/>
    <x v="2"/>
    <n v="7"/>
    <s v="Jul"/>
  </r>
  <r>
    <n v="4857"/>
    <d v="2026-07-24T00:00:00"/>
    <n v="2026"/>
    <s v="Q3"/>
    <n v="7"/>
    <x v="6"/>
    <x v="1"/>
    <x v="6"/>
    <x v="2"/>
    <s v="Returning"/>
    <x v="1"/>
    <s v="Summit Backpack 45L"/>
    <n v="1"/>
    <n v="152.1"/>
    <n v="0.1"/>
    <n v="80.459999999999994"/>
    <n v="136.88999999999999"/>
    <n v="80.459999999999994"/>
    <n v="56.429999999999993"/>
    <n v="0.41222879684418146"/>
    <n v="2026"/>
    <x v="2"/>
    <n v="7"/>
    <s v="Jul"/>
  </r>
  <r>
    <n v="87"/>
    <d v="2026-07-25T00:00:00"/>
    <n v="2026"/>
    <s v="Q3"/>
    <n v="7"/>
    <x v="6"/>
    <x v="1"/>
    <x v="11"/>
    <x v="0"/>
    <s v="Returning"/>
    <x v="1"/>
    <s v="Summit Backpack 45L"/>
    <n v="1"/>
    <n v="155.35"/>
    <n v="0"/>
    <n v="80.47"/>
    <n v="155.35"/>
    <n v="80.47"/>
    <n v="74.88"/>
    <n v="0.48200836820083681"/>
    <n v="2026"/>
    <x v="2"/>
    <n v="7"/>
    <s v="Jul"/>
  </r>
  <r>
    <n v="315"/>
    <d v="2026-07-25T00:00:00"/>
    <n v="2026"/>
    <s v="Q3"/>
    <n v="7"/>
    <x v="6"/>
    <x v="2"/>
    <x v="3"/>
    <x v="3"/>
    <s v="New"/>
    <x v="0"/>
    <s v="Commuter Helmet"/>
    <n v="1"/>
    <n v="81.13"/>
    <n v="0.05"/>
    <n v="42.41"/>
    <n v="77.073499999999996"/>
    <n v="42.41"/>
    <n v="34.663499999999999"/>
    <n v="0.44974602165465433"/>
    <n v="2026"/>
    <x v="2"/>
    <n v="7"/>
    <s v="Jul"/>
  </r>
  <r>
    <n v="970"/>
    <d v="2026-07-25T00:00:00"/>
    <n v="2026"/>
    <s v="Q3"/>
    <n v="7"/>
    <x v="6"/>
    <x v="1"/>
    <x v="11"/>
    <x v="0"/>
    <s v="New"/>
    <x v="1"/>
    <s v="Trail Boots"/>
    <n v="1"/>
    <n v="145.87"/>
    <n v="0"/>
    <n v="81.430000000000007"/>
    <n v="145.87"/>
    <n v="81.430000000000007"/>
    <n v="64.44"/>
    <n v="0.44176321382052508"/>
    <n v="2026"/>
    <x v="2"/>
    <n v="7"/>
    <s v="Jul"/>
  </r>
  <r>
    <n v="1891"/>
    <d v="2026-07-25T00:00:00"/>
    <n v="2026"/>
    <s v="Q3"/>
    <n v="7"/>
    <x v="6"/>
    <x v="1"/>
    <x v="12"/>
    <x v="0"/>
    <s v="New"/>
    <x v="1"/>
    <s v="Summit Backpack 45L"/>
    <n v="6"/>
    <n v="151.88999999999999"/>
    <n v="0.15"/>
    <n v="76.83"/>
    <n v="774.6389999999999"/>
    <n v="460.98"/>
    <n v="313.65899999999988"/>
    <n v="0.40490989996630677"/>
    <n v="2026"/>
    <x v="2"/>
    <n v="7"/>
    <s v="Jul"/>
  </r>
  <r>
    <n v="2148"/>
    <d v="2026-07-25T00:00:00"/>
    <n v="2026"/>
    <s v="Q3"/>
    <n v="7"/>
    <x v="6"/>
    <x v="2"/>
    <x v="10"/>
    <x v="0"/>
    <s v="New"/>
    <x v="4"/>
    <s v="Resistance Band Set"/>
    <n v="2"/>
    <n v="41.14"/>
    <n v="0.1"/>
    <n v="14.84"/>
    <n v="74.052000000000007"/>
    <n v="29.68"/>
    <n v="44.372000000000007"/>
    <n v="0.59920056176740677"/>
    <n v="2026"/>
    <x v="2"/>
    <n v="7"/>
    <s v="Jul"/>
  </r>
  <r>
    <n v="2467"/>
    <d v="2026-07-25T00:00:00"/>
    <n v="2026"/>
    <s v="Q3"/>
    <n v="7"/>
    <x v="6"/>
    <x v="3"/>
    <x v="4"/>
    <x v="2"/>
    <s v="Returning"/>
    <x v="0"/>
    <s v="Trail Bike Light"/>
    <n v="1"/>
    <n v="49.5"/>
    <n v="0"/>
    <n v="21.83"/>
    <n v="49.5"/>
    <n v="21.83"/>
    <n v="27.67"/>
    <n v="0.55898989898989904"/>
    <n v="2026"/>
    <x v="2"/>
    <n v="7"/>
    <s v="Jul"/>
  </r>
  <r>
    <n v="3710"/>
    <d v="2026-07-25T00:00:00"/>
    <n v="2026"/>
    <s v="Q3"/>
    <n v="7"/>
    <x v="6"/>
    <x v="3"/>
    <x v="7"/>
    <x v="0"/>
    <s v="New"/>
    <x v="2"/>
    <s v="Packing Cube Set"/>
    <n v="2"/>
    <n v="46.48"/>
    <n v="0.05"/>
    <n v="18.760000000000002"/>
    <n v="88.311999999999983"/>
    <n v="37.520000000000003"/>
    <n v="50.79199999999998"/>
    <n v="0.57514267596702584"/>
    <n v="2026"/>
    <x v="2"/>
    <n v="7"/>
    <s v="Jul"/>
  </r>
  <r>
    <n v="3714"/>
    <d v="2026-07-25T00:00:00"/>
    <n v="2026"/>
    <s v="Q3"/>
    <n v="7"/>
    <x v="6"/>
    <x v="2"/>
    <x v="2"/>
    <x v="3"/>
    <s v="Returning"/>
    <x v="2"/>
    <s v="Insulated Bottle"/>
    <n v="1"/>
    <n v="36.909999999999997"/>
    <n v="0"/>
    <n v="13.56"/>
    <n v="36.909999999999997"/>
    <n v="13.56"/>
    <n v="23.349999999999994"/>
    <n v="0.63261988620969922"/>
    <n v="2026"/>
    <x v="2"/>
    <n v="7"/>
    <s v="Jul"/>
  </r>
  <r>
    <n v="3893"/>
    <d v="2026-07-25T00:00:00"/>
    <n v="2026"/>
    <s v="Q3"/>
    <n v="7"/>
    <x v="6"/>
    <x v="0"/>
    <x v="0"/>
    <x v="0"/>
    <s v="Returning"/>
    <x v="2"/>
    <s v="Insulated Bottle"/>
    <n v="1"/>
    <n v="35.6"/>
    <n v="0"/>
    <n v="13.91"/>
    <n v="35.6"/>
    <n v="13.91"/>
    <n v="21.69"/>
    <n v="0.60926966292134832"/>
    <n v="2026"/>
    <x v="2"/>
    <n v="7"/>
    <s v="Jul"/>
  </r>
  <r>
    <n v="4136"/>
    <d v="2026-07-25T00:00:00"/>
    <n v="2026"/>
    <s v="Q3"/>
    <n v="7"/>
    <x v="6"/>
    <x v="1"/>
    <x v="11"/>
    <x v="2"/>
    <s v="New"/>
    <x v="0"/>
    <s v="Commuter Helmet"/>
    <n v="2"/>
    <n v="80.25"/>
    <n v="0.05"/>
    <n v="42.39"/>
    <n v="152.47499999999999"/>
    <n v="84.78"/>
    <n v="67.694999999999993"/>
    <n v="0.44397442203639936"/>
    <n v="2026"/>
    <x v="2"/>
    <n v="7"/>
    <s v="Jul"/>
  </r>
  <r>
    <n v="4212"/>
    <d v="2026-07-25T00:00:00"/>
    <n v="2026"/>
    <s v="Q3"/>
    <n v="7"/>
    <x v="6"/>
    <x v="0"/>
    <x v="0"/>
    <x v="3"/>
    <s v="Returning"/>
    <x v="2"/>
    <s v="Packing Cube Set"/>
    <n v="2"/>
    <n v="47.52"/>
    <n v="0.1"/>
    <n v="17.86"/>
    <n v="85.536000000000001"/>
    <n v="35.72"/>
    <n v="49.816000000000003"/>
    <n v="0.58239805462027683"/>
    <n v="2026"/>
    <x v="2"/>
    <n v="7"/>
    <s v="Jul"/>
  </r>
  <r>
    <n v="4332"/>
    <d v="2026-07-25T00:00:00"/>
    <n v="2026"/>
    <s v="Q3"/>
    <n v="7"/>
    <x v="6"/>
    <x v="3"/>
    <x v="13"/>
    <x v="0"/>
    <s v="New"/>
    <x v="2"/>
    <s v="Travel Backpack 35L"/>
    <n v="2"/>
    <n v="164.58"/>
    <n v="0.1"/>
    <n v="86.55"/>
    <n v="296.24400000000003"/>
    <n v="173.1"/>
    <n v="123.14400000000003"/>
    <n v="0.41568436829100341"/>
    <n v="2026"/>
    <x v="2"/>
    <n v="7"/>
    <s v="Jul"/>
  </r>
  <r>
    <n v="702"/>
    <d v="2026-07-26T00:00:00"/>
    <n v="2026"/>
    <s v="Q3"/>
    <n v="7"/>
    <x v="6"/>
    <x v="0"/>
    <x v="9"/>
    <x v="0"/>
    <s v="New"/>
    <x v="0"/>
    <s v="Compact Repair Kit"/>
    <n v="1"/>
    <n v="39.99"/>
    <n v="0.05"/>
    <n v="16.739999999999998"/>
    <n v="37.990499999999997"/>
    <n v="16.739999999999998"/>
    <n v="21.250499999999999"/>
    <n v="0.55936352509179932"/>
    <n v="2026"/>
    <x v="2"/>
    <n v="7"/>
    <s v="Jul"/>
  </r>
  <r>
    <n v="1223"/>
    <d v="2026-07-26T00:00:00"/>
    <n v="2026"/>
    <s v="Q3"/>
    <n v="7"/>
    <x v="6"/>
    <x v="1"/>
    <x v="12"/>
    <x v="2"/>
    <s v="New"/>
    <x v="1"/>
    <s v="Trail Boots"/>
    <n v="1"/>
    <n v="140.44"/>
    <n v="0"/>
    <n v="77.08"/>
    <n v="140.44"/>
    <n v="77.08"/>
    <n v="63.36"/>
    <n v="0.45115351751637711"/>
    <n v="2026"/>
    <x v="2"/>
    <n v="7"/>
    <s v="Jul"/>
  </r>
  <r>
    <n v="1370"/>
    <d v="2026-07-26T00:00:00"/>
    <n v="2026"/>
    <s v="Q3"/>
    <n v="7"/>
    <x v="6"/>
    <x v="2"/>
    <x v="10"/>
    <x v="3"/>
    <s v="New"/>
    <x v="4"/>
    <s v="Weighted Vest"/>
    <n v="2"/>
    <n v="123.73"/>
    <n v="0.05"/>
    <n v="68.22"/>
    <n v="235.08699999999999"/>
    <n v="136.44"/>
    <n v="98.646999999999991"/>
    <n v="0.41961911973014243"/>
    <n v="2026"/>
    <x v="2"/>
    <n v="7"/>
    <s v="Jul"/>
  </r>
  <r>
    <n v="3476"/>
    <d v="2026-07-26T00:00:00"/>
    <n v="2026"/>
    <s v="Q3"/>
    <n v="7"/>
    <x v="6"/>
    <x v="3"/>
    <x v="13"/>
    <x v="1"/>
    <s v="New"/>
    <x v="2"/>
    <s v="Carry-On Duffel"/>
    <n v="3"/>
    <n v="132.68"/>
    <n v="0.15"/>
    <n v="67.38"/>
    <n v="338.334"/>
    <n v="202.14"/>
    <n v="136.19400000000002"/>
    <n v="0.40254304917625783"/>
    <n v="2026"/>
    <x v="2"/>
    <n v="7"/>
    <s v="Jul"/>
  </r>
  <r>
    <n v="4066"/>
    <d v="2026-07-26T00:00:00"/>
    <n v="2026"/>
    <s v="Q3"/>
    <n v="7"/>
    <x v="6"/>
    <x v="3"/>
    <x v="7"/>
    <x v="2"/>
    <s v="New"/>
    <x v="4"/>
    <s v="Recovery Roller"/>
    <n v="1"/>
    <n v="35.479999999999997"/>
    <n v="0.05"/>
    <n v="14.15"/>
    <n v="33.705999999999996"/>
    <n v="14.15"/>
    <n v="19.555999999999997"/>
    <n v="0.58019343737020113"/>
    <n v="2026"/>
    <x v="2"/>
    <n v="7"/>
    <s v="Jul"/>
  </r>
  <r>
    <n v="4153"/>
    <d v="2026-07-26T00:00:00"/>
    <n v="2026"/>
    <s v="Q3"/>
    <n v="7"/>
    <x v="6"/>
    <x v="3"/>
    <x v="7"/>
    <x v="0"/>
    <s v="Business"/>
    <x v="2"/>
    <s v="Carry-On Duffel"/>
    <n v="3"/>
    <n v="134.63"/>
    <n v="0"/>
    <n v="67.2"/>
    <n v="403.89"/>
    <n v="201.60000000000002"/>
    <n v="202.28999999999996"/>
    <n v="0.50085419297333422"/>
    <n v="2026"/>
    <x v="2"/>
    <n v="7"/>
    <s v="Jul"/>
  </r>
  <r>
    <n v="379"/>
    <d v="2026-07-27T00:00:00"/>
    <n v="2026"/>
    <s v="Q3"/>
    <n v="7"/>
    <x v="6"/>
    <x v="0"/>
    <x v="9"/>
    <x v="3"/>
    <s v="New"/>
    <x v="1"/>
    <s v="Trekking Poles"/>
    <n v="3"/>
    <n v="72.03"/>
    <n v="0"/>
    <n v="32.46"/>
    <n v="216.09"/>
    <n v="97.38"/>
    <n v="118.71000000000001"/>
    <n v="0.54935443565181175"/>
    <n v="2026"/>
    <x v="2"/>
    <n v="7"/>
    <s v="Jul"/>
  </r>
  <r>
    <n v="820"/>
    <d v="2026-07-27T00:00:00"/>
    <n v="2026"/>
    <s v="Q3"/>
    <n v="7"/>
    <x v="6"/>
    <x v="3"/>
    <x v="7"/>
    <x v="3"/>
    <s v="Returning"/>
    <x v="4"/>
    <s v="Resistance Band Set"/>
    <n v="1"/>
    <n v="40.24"/>
    <n v="0"/>
    <n v="15.05"/>
    <n v="40.24"/>
    <n v="15.05"/>
    <n v="25.19"/>
    <n v="0.62599403578528823"/>
    <n v="2026"/>
    <x v="2"/>
    <n v="7"/>
    <s v="Jul"/>
  </r>
  <r>
    <n v="2003"/>
    <d v="2026-07-27T00:00:00"/>
    <n v="2026"/>
    <s v="Q3"/>
    <n v="7"/>
    <x v="6"/>
    <x v="2"/>
    <x v="5"/>
    <x v="2"/>
    <s v="Returning"/>
    <x v="2"/>
    <s v="Insulated Bottle"/>
    <n v="1"/>
    <n v="36.14"/>
    <n v="0"/>
    <n v="13.52"/>
    <n v="36.14"/>
    <n v="13.52"/>
    <n v="22.62"/>
    <n v="0.62589928057553956"/>
    <n v="2026"/>
    <x v="2"/>
    <n v="7"/>
    <s v="Jul"/>
  </r>
  <r>
    <n v="2682"/>
    <d v="2026-07-27T00:00:00"/>
    <n v="2026"/>
    <s v="Q3"/>
    <n v="7"/>
    <x v="6"/>
    <x v="1"/>
    <x v="11"/>
    <x v="0"/>
    <s v="New"/>
    <x v="4"/>
    <s v="Resistance Band Set"/>
    <n v="2"/>
    <n v="40.22"/>
    <n v="0.05"/>
    <n v="14.72"/>
    <n v="76.417999999999992"/>
    <n v="29.44"/>
    <n v="46.977999999999994"/>
    <n v="0.61475045146431473"/>
    <n v="2026"/>
    <x v="2"/>
    <n v="7"/>
    <s v="Jul"/>
  </r>
  <r>
    <n v="3860"/>
    <d v="2026-07-27T00:00:00"/>
    <n v="2026"/>
    <s v="Q3"/>
    <n v="7"/>
    <x v="6"/>
    <x v="3"/>
    <x v="7"/>
    <x v="0"/>
    <s v="Returning"/>
    <x v="4"/>
    <s v="Recovery Roller"/>
    <n v="3"/>
    <n v="37.130000000000003"/>
    <n v="0.05"/>
    <n v="14.29"/>
    <n v="105.82050000000001"/>
    <n v="42.87"/>
    <n v="62.950500000000012"/>
    <n v="0.59488000907196625"/>
    <n v="2026"/>
    <x v="2"/>
    <n v="7"/>
    <s v="Jul"/>
  </r>
  <r>
    <n v="4063"/>
    <d v="2026-07-27T00:00:00"/>
    <n v="2026"/>
    <s v="Q3"/>
    <n v="7"/>
    <x v="6"/>
    <x v="0"/>
    <x v="9"/>
    <x v="0"/>
    <s v="New"/>
    <x v="3"/>
    <s v="Compact Sleeping Bag"/>
    <n v="4"/>
    <n v="125.07"/>
    <n v="0.05"/>
    <n v="60"/>
    <n v="475.26599999999996"/>
    <n v="240"/>
    <n v="235.26599999999996"/>
    <n v="0.4950196311118405"/>
    <n v="2026"/>
    <x v="2"/>
    <n v="7"/>
    <s v="Jul"/>
  </r>
  <r>
    <n v="4474"/>
    <d v="2026-07-27T00:00:00"/>
    <n v="2026"/>
    <s v="Q3"/>
    <n v="7"/>
    <x v="6"/>
    <x v="3"/>
    <x v="13"/>
    <x v="1"/>
    <s v="Returning"/>
    <x v="4"/>
    <s v="Weighted Vest"/>
    <n v="5"/>
    <n v="122.14"/>
    <n v="0.05"/>
    <n v="70.64"/>
    <n v="580.16499999999996"/>
    <n v="353.2"/>
    <n v="226.96499999999997"/>
    <n v="0.39120767367903958"/>
    <n v="2026"/>
    <x v="2"/>
    <n v="7"/>
    <s v="Jul"/>
  </r>
  <r>
    <n v="21"/>
    <d v="2026-07-28T00:00:00"/>
    <n v="2026"/>
    <s v="Q3"/>
    <n v="7"/>
    <x v="6"/>
    <x v="1"/>
    <x v="11"/>
    <x v="0"/>
    <s v="Business"/>
    <x v="3"/>
    <s v="Compact Sleeping Bag"/>
    <n v="1"/>
    <n v="120.09"/>
    <n v="0"/>
    <n v="62.18"/>
    <n v="120.09"/>
    <n v="62.18"/>
    <n v="57.910000000000004"/>
    <n v="0.48222166708302111"/>
    <n v="2026"/>
    <x v="2"/>
    <n v="7"/>
    <s v="Jul"/>
  </r>
  <r>
    <n v="368"/>
    <d v="2026-07-28T00:00:00"/>
    <n v="2026"/>
    <s v="Q3"/>
    <n v="7"/>
    <x v="6"/>
    <x v="3"/>
    <x v="4"/>
    <x v="3"/>
    <s v="Returning"/>
    <x v="0"/>
    <s v="Cycling Pack 12L"/>
    <n v="6"/>
    <n v="102.75"/>
    <n v="0"/>
    <n v="51.55"/>
    <n v="616.5"/>
    <n v="309.29999999999995"/>
    <n v="307.20000000000005"/>
    <n v="0.49829683698296845"/>
    <n v="2026"/>
    <x v="2"/>
    <n v="7"/>
    <s v="Jul"/>
  </r>
  <r>
    <n v="457"/>
    <d v="2026-07-28T00:00:00"/>
    <n v="2026"/>
    <s v="Q3"/>
    <n v="7"/>
    <x v="6"/>
    <x v="2"/>
    <x v="2"/>
    <x v="0"/>
    <s v="Returning"/>
    <x v="3"/>
    <s v="Trail Tent 2P"/>
    <n v="4"/>
    <n v="191.15"/>
    <n v="0"/>
    <n v="105.01"/>
    <n v="764.6"/>
    <n v="420.04"/>
    <n v="344.56"/>
    <n v="0.45064085796494896"/>
    <n v="2026"/>
    <x v="2"/>
    <n v="7"/>
    <s v="Jul"/>
  </r>
  <r>
    <n v="1516"/>
    <d v="2026-07-28T00:00:00"/>
    <n v="2026"/>
    <s v="Q3"/>
    <n v="7"/>
    <x v="6"/>
    <x v="0"/>
    <x v="9"/>
    <x v="0"/>
    <s v="Business"/>
    <x v="4"/>
    <s v="Resistance Band Set"/>
    <n v="2"/>
    <n v="40.15"/>
    <n v="0.1"/>
    <n v="14.86"/>
    <n v="72.27"/>
    <n v="29.72"/>
    <n v="42.55"/>
    <n v="0.58876435588764353"/>
    <n v="2026"/>
    <x v="2"/>
    <n v="7"/>
    <s v="Jul"/>
  </r>
  <r>
    <n v="2266"/>
    <d v="2026-07-28T00:00:00"/>
    <n v="2026"/>
    <s v="Q3"/>
    <n v="7"/>
    <x v="6"/>
    <x v="1"/>
    <x v="11"/>
    <x v="3"/>
    <s v="Business"/>
    <x v="3"/>
    <s v="Portable Camp Stove"/>
    <n v="1"/>
    <n v="83.05"/>
    <n v="0"/>
    <n v="38.86"/>
    <n v="83.05"/>
    <n v="38.86"/>
    <n v="44.19"/>
    <n v="0.53208910295003009"/>
    <n v="2026"/>
    <x v="2"/>
    <n v="7"/>
    <s v="Jul"/>
  </r>
  <r>
    <n v="2802"/>
    <d v="2026-07-28T00:00:00"/>
    <n v="2026"/>
    <s v="Q3"/>
    <n v="7"/>
    <x v="6"/>
    <x v="0"/>
    <x v="9"/>
    <x v="0"/>
    <s v="Returning"/>
    <x v="1"/>
    <s v="Trail Boots"/>
    <n v="2"/>
    <n v="146.22999999999999"/>
    <n v="0"/>
    <n v="79.040000000000006"/>
    <n v="292.45999999999998"/>
    <n v="158.08000000000001"/>
    <n v="134.37999999999997"/>
    <n v="0.45948163851466861"/>
    <n v="2026"/>
    <x v="2"/>
    <n v="7"/>
    <s v="Jul"/>
  </r>
  <r>
    <n v="3604"/>
    <d v="2026-07-28T00:00:00"/>
    <n v="2026"/>
    <s v="Q3"/>
    <n v="7"/>
    <x v="6"/>
    <x v="1"/>
    <x v="14"/>
    <x v="0"/>
    <s v="Returning"/>
    <x v="1"/>
    <s v="Trail Boots"/>
    <n v="2"/>
    <n v="144.09"/>
    <n v="0"/>
    <n v="77.67"/>
    <n v="288.18"/>
    <n v="155.34"/>
    <n v="132.84"/>
    <n v="0.46096189881324173"/>
    <n v="2026"/>
    <x v="2"/>
    <n v="7"/>
    <s v="Jul"/>
  </r>
  <r>
    <n v="3644"/>
    <d v="2026-07-28T00:00:00"/>
    <n v="2026"/>
    <s v="Q3"/>
    <n v="7"/>
    <x v="6"/>
    <x v="2"/>
    <x v="10"/>
    <x v="2"/>
    <s v="Business"/>
    <x v="1"/>
    <s v="Hiking Daypack 20L"/>
    <n v="3"/>
    <n v="93.01"/>
    <n v="0.15"/>
    <n v="46.68"/>
    <n v="237.17550000000003"/>
    <n v="140.04"/>
    <n v="97.135500000000036"/>
    <n v="0.4095511551572571"/>
    <n v="2026"/>
    <x v="2"/>
    <n v="7"/>
    <s v="Jul"/>
  </r>
  <r>
    <n v="4271"/>
    <d v="2026-07-28T00:00:00"/>
    <n v="2026"/>
    <s v="Q3"/>
    <n v="7"/>
    <x v="6"/>
    <x v="0"/>
    <x v="0"/>
    <x v="2"/>
    <s v="New"/>
    <x v="3"/>
    <s v="Compact Sleeping Bag"/>
    <n v="1"/>
    <n v="121.61"/>
    <n v="0.1"/>
    <n v="60.58"/>
    <n v="109.449"/>
    <n v="60.58"/>
    <n v="48.869"/>
    <n v="0.4465001964385239"/>
    <n v="2026"/>
    <x v="2"/>
    <n v="7"/>
    <s v="Jul"/>
  </r>
  <r>
    <n v="272"/>
    <d v="2026-07-29T00:00:00"/>
    <n v="2026"/>
    <s v="Q3"/>
    <n v="7"/>
    <x v="6"/>
    <x v="3"/>
    <x v="4"/>
    <x v="0"/>
    <s v="Business"/>
    <x v="3"/>
    <s v="Trail Tent 2P"/>
    <n v="2"/>
    <n v="195.09"/>
    <n v="0"/>
    <n v="106.82"/>
    <n v="390.18"/>
    <n v="213.64"/>
    <n v="176.54000000000002"/>
    <n v="0.45245783997129535"/>
    <n v="2026"/>
    <x v="2"/>
    <n v="7"/>
    <s v="Jul"/>
  </r>
  <r>
    <n v="1469"/>
    <d v="2026-07-29T00:00:00"/>
    <n v="2026"/>
    <s v="Q3"/>
    <n v="7"/>
    <x v="6"/>
    <x v="2"/>
    <x v="10"/>
    <x v="2"/>
    <s v="Returning"/>
    <x v="2"/>
    <s v="Travel Backpack 35L"/>
    <n v="3"/>
    <n v="167.52"/>
    <n v="0"/>
    <n v="87.26"/>
    <n v="502.56000000000006"/>
    <n v="261.78000000000003"/>
    <n v="240.78000000000003"/>
    <n v="0.4791069723018147"/>
    <n v="2026"/>
    <x v="2"/>
    <n v="7"/>
    <s v="Jul"/>
  </r>
  <r>
    <n v="2253"/>
    <d v="2026-07-29T00:00:00"/>
    <n v="2026"/>
    <s v="Q3"/>
    <n v="7"/>
    <x v="6"/>
    <x v="1"/>
    <x v="14"/>
    <x v="3"/>
    <s v="New"/>
    <x v="0"/>
    <s v="Trail Bike Light"/>
    <n v="3"/>
    <n v="50.98"/>
    <n v="0"/>
    <n v="22.63"/>
    <n v="152.94"/>
    <n v="67.89"/>
    <n v="85.05"/>
    <n v="0.55610043154178113"/>
    <n v="2026"/>
    <x v="2"/>
    <n v="7"/>
    <s v="Jul"/>
  </r>
  <r>
    <n v="2554"/>
    <d v="2026-07-29T00:00:00"/>
    <n v="2026"/>
    <s v="Q3"/>
    <n v="7"/>
    <x v="6"/>
    <x v="1"/>
    <x v="11"/>
    <x v="3"/>
    <s v="New"/>
    <x v="4"/>
    <s v="Training Mat"/>
    <n v="2"/>
    <n v="49.98"/>
    <n v="0.1"/>
    <n v="21.91"/>
    <n v="89.963999999999999"/>
    <n v="43.82"/>
    <n v="46.143999999999998"/>
    <n v="0.51291627762215997"/>
    <n v="2026"/>
    <x v="2"/>
    <n v="7"/>
    <s v="Jul"/>
  </r>
  <r>
    <n v="2624"/>
    <d v="2026-07-29T00:00:00"/>
    <n v="2026"/>
    <s v="Q3"/>
    <n v="7"/>
    <x v="6"/>
    <x v="3"/>
    <x v="4"/>
    <x v="1"/>
    <s v="Business"/>
    <x v="2"/>
    <s v="Insulated Bottle"/>
    <n v="4"/>
    <n v="36.44"/>
    <n v="0.15"/>
    <n v="13.32"/>
    <n v="123.89599999999999"/>
    <n v="53.28"/>
    <n v="70.615999999999985"/>
    <n v="0.5699619035319945"/>
    <n v="2026"/>
    <x v="2"/>
    <n v="7"/>
    <s v="Jul"/>
  </r>
  <r>
    <n v="3338"/>
    <d v="2026-07-29T00:00:00"/>
    <n v="2026"/>
    <s v="Q3"/>
    <n v="7"/>
    <x v="6"/>
    <x v="0"/>
    <x v="0"/>
    <x v="0"/>
    <s v="Returning"/>
    <x v="3"/>
    <s v="Trail Tent 2P"/>
    <n v="1"/>
    <n v="195.34"/>
    <n v="0.05"/>
    <n v="106.6"/>
    <n v="185.57300000000001"/>
    <n v="106.6"/>
    <n v="78.973000000000013"/>
    <n v="0.42556298599472991"/>
    <n v="2026"/>
    <x v="2"/>
    <n v="7"/>
    <s v="Jul"/>
  </r>
  <r>
    <n v="4575"/>
    <d v="2026-07-29T00:00:00"/>
    <n v="2026"/>
    <s v="Q3"/>
    <n v="7"/>
    <x v="6"/>
    <x v="2"/>
    <x v="5"/>
    <x v="0"/>
    <s v="Business"/>
    <x v="0"/>
    <s v="Cycling Pack 12L"/>
    <n v="1"/>
    <n v="103.31"/>
    <n v="0"/>
    <n v="50.93"/>
    <n v="103.31"/>
    <n v="50.93"/>
    <n v="52.38"/>
    <n v="0.50701771367728199"/>
    <n v="2026"/>
    <x v="2"/>
    <n v="7"/>
    <s v="Jul"/>
  </r>
  <r>
    <n v="4871"/>
    <d v="2026-07-29T00:00:00"/>
    <n v="2026"/>
    <s v="Q3"/>
    <n v="7"/>
    <x v="6"/>
    <x v="0"/>
    <x v="0"/>
    <x v="0"/>
    <s v="New"/>
    <x v="3"/>
    <s v="Compact Sleeping Bag"/>
    <n v="3"/>
    <n v="123.31"/>
    <n v="0"/>
    <n v="59.16"/>
    <n v="369.93"/>
    <n v="177.48"/>
    <n v="192.45000000000002"/>
    <n v="0.52023355770010549"/>
    <n v="2026"/>
    <x v="2"/>
    <n v="7"/>
    <s v="Jul"/>
  </r>
  <r>
    <n v="4931"/>
    <d v="2026-07-29T00:00:00"/>
    <n v="2026"/>
    <s v="Q3"/>
    <n v="7"/>
    <x v="6"/>
    <x v="0"/>
    <x v="15"/>
    <x v="0"/>
    <s v="New"/>
    <x v="4"/>
    <s v="Resistance Band Set"/>
    <n v="1"/>
    <n v="40.36"/>
    <n v="0.1"/>
    <n v="14.82"/>
    <n v="36.323999999999998"/>
    <n v="14.82"/>
    <n v="21.503999999999998"/>
    <n v="0.59200528576148004"/>
    <n v="2026"/>
    <x v="2"/>
    <n v="7"/>
    <s v="Jul"/>
  </r>
  <r>
    <n v="4962"/>
    <d v="2026-07-29T00:00:00"/>
    <n v="2026"/>
    <s v="Q3"/>
    <n v="7"/>
    <x v="6"/>
    <x v="0"/>
    <x v="15"/>
    <x v="2"/>
    <s v="New"/>
    <x v="3"/>
    <s v="Portable Camp Stove"/>
    <n v="2"/>
    <n v="83.06"/>
    <n v="0"/>
    <n v="38.74"/>
    <n v="166.12"/>
    <n v="77.48"/>
    <n v="88.64"/>
    <n v="0.5335901757765471"/>
    <n v="2026"/>
    <x v="2"/>
    <n v="7"/>
    <s v="Jul"/>
  </r>
  <r>
    <n v="5006"/>
    <d v="2026-07-29T00:00:00"/>
    <n v="2026"/>
    <s v="Q3"/>
    <n v="7"/>
    <x v="6"/>
    <x v="2"/>
    <x v="3"/>
    <x v="0"/>
    <s v="Returning"/>
    <x v="1"/>
    <s v="Summit Backpack 45L"/>
    <n v="2"/>
    <n v="151.72999999999999"/>
    <n v="0"/>
    <n v="81.209999999999994"/>
    <n v="303.45999999999998"/>
    <n v="162.41999999999999"/>
    <n v="141.04"/>
    <n v="0.46477295195412904"/>
    <n v="2026"/>
    <x v="2"/>
    <n v="7"/>
    <s v="Jul"/>
  </r>
  <r>
    <n v="5033"/>
    <d v="2026-07-29T00:00:00"/>
    <n v="2026"/>
    <s v="Q3"/>
    <n v="7"/>
    <x v="6"/>
    <x v="3"/>
    <x v="8"/>
    <x v="0"/>
    <s v="New"/>
    <x v="1"/>
    <s v="Trekking Poles"/>
    <n v="4"/>
    <n v="72.010000000000005"/>
    <n v="0.05"/>
    <n v="32.36"/>
    <n v="273.63800000000003"/>
    <n v="129.44"/>
    <n v="144.19800000000004"/>
    <n v="0.52696628392255473"/>
    <n v="2026"/>
    <x v="2"/>
    <n v="7"/>
    <s v="Jul"/>
  </r>
  <r>
    <n v="5117"/>
    <d v="2026-07-29T00:00:00"/>
    <n v="2026"/>
    <s v="Q3"/>
    <n v="7"/>
    <x v="6"/>
    <x v="1"/>
    <x v="11"/>
    <x v="0"/>
    <s v="Business"/>
    <x v="1"/>
    <s v="Summit Backpack 45L"/>
    <n v="1"/>
    <n v="154.87"/>
    <n v="0"/>
    <n v="80.459999999999994"/>
    <n v="154.87"/>
    <n v="80.459999999999994"/>
    <n v="74.410000000000011"/>
    <n v="0.48046748886162594"/>
    <n v="2026"/>
    <x v="2"/>
    <n v="7"/>
    <s v="Jul"/>
  </r>
  <r>
    <n v="954"/>
    <d v="2026-07-30T00:00:00"/>
    <n v="2026"/>
    <s v="Q3"/>
    <n v="7"/>
    <x v="6"/>
    <x v="1"/>
    <x v="1"/>
    <x v="0"/>
    <s v="New"/>
    <x v="2"/>
    <s v="Carry-On Duffel"/>
    <n v="3"/>
    <n v="134.61000000000001"/>
    <n v="0.1"/>
    <n v="65.77"/>
    <n v="363.44700000000006"/>
    <n v="197.31"/>
    <n v="166.13700000000006"/>
    <n v="0.45711479252820914"/>
    <n v="2026"/>
    <x v="2"/>
    <n v="7"/>
    <s v="Jul"/>
  </r>
  <r>
    <n v="1644"/>
    <d v="2026-07-30T00:00:00"/>
    <n v="2026"/>
    <s v="Q3"/>
    <n v="7"/>
    <x v="6"/>
    <x v="3"/>
    <x v="13"/>
    <x v="0"/>
    <s v="Returning"/>
    <x v="0"/>
    <s v="Commuter Helmet"/>
    <n v="3"/>
    <n v="81.5"/>
    <n v="0.05"/>
    <n v="43.85"/>
    <n v="232.27499999999998"/>
    <n v="131.55000000000001"/>
    <n v="100.72499999999997"/>
    <n v="0.43364546335163051"/>
    <n v="2026"/>
    <x v="2"/>
    <n v="7"/>
    <s v="Jul"/>
  </r>
  <r>
    <n v="2030"/>
    <d v="2026-07-30T00:00:00"/>
    <n v="2026"/>
    <s v="Q3"/>
    <n v="7"/>
    <x v="6"/>
    <x v="0"/>
    <x v="0"/>
    <x v="3"/>
    <s v="Business"/>
    <x v="2"/>
    <s v="Carry-On Duffel"/>
    <n v="2"/>
    <n v="135.63"/>
    <n v="0"/>
    <n v="66.63"/>
    <n v="271.26"/>
    <n v="133.26"/>
    <n v="138"/>
    <n v="0.50873700508737008"/>
    <n v="2026"/>
    <x v="2"/>
    <n v="7"/>
    <s v="Jul"/>
  </r>
  <r>
    <n v="2595"/>
    <d v="2026-07-30T00:00:00"/>
    <n v="2026"/>
    <s v="Q3"/>
    <n v="7"/>
    <x v="6"/>
    <x v="0"/>
    <x v="9"/>
    <x v="1"/>
    <s v="Business"/>
    <x v="2"/>
    <s v="Carry-On Duffel"/>
    <n v="15"/>
    <n v="133.44999999999999"/>
    <n v="0.2"/>
    <n v="65.819999999999993"/>
    <n v="1601.3999999999999"/>
    <n v="987.3"/>
    <n v="614.09999999999991"/>
    <n v="0.3834769576620457"/>
    <n v="2026"/>
    <x v="2"/>
    <n v="7"/>
    <s v="Jul"/>
  </r>
  <r>
    <n v="2763"/>
    <d v="2026-07-30T00:00:00"/>
    <n v="2026"/>
    <s v="Q3"/>
    <n v="7"/>
    <x v="6"/>
    <x v="0"/>
    <x v="15"/>
    <x v="0"/>
    <s v="Business"/>
    <x v="3"/>
    <s v="Compact Sleeping Bag"/>
    <n v="1"/>
    <n v="120.94"/>
    <n v="0"/>
    <n v="62.24"/>
    <n v="120.94"/>
    <n v="62.24"/>
    <n v="58.699999999999996"/>
    <n v="0.48536464362493797"/>
    <n v="2026"/>
    <x v="2"/>
    <n v="7"/>
    <s v="Jul"/>
  </r>
  <r>
    <n v="3537"/>
    <d v="2026-07-30T00:00:00"/>
    <n v="2026"/>
    <s v="Q3"/>
    <n v="7"/>
    <x v="6"/>
    <x v="1"/>
    <x v="11"/>
    <x v="0"/>
    <s v="Returning"/>
    <x v="3"/>
    <s v="Alpine Tent 4P"/>
    <n v="2"/>
    <n v="332.99"/>
    <n v="0.15"/>
    <n v="199.09"/>
    <n v="566.08299999999997"/>
    <n v="398.18"/>
    <n v="167.90299999999996"/>
    <n v="0.29660491482697759"/>
    <n v="2026"/>
    <x v="2"/>
    <n v="7"/>
    <s v="Jul"/>
  </r>
  <r>
    <n v="3550"/>
    <d v="2026-07-30T00:00:00"/>
    <n v="2026"/>
    <s v="Q3"/>
    <n v="7"/>
    <x v="6"/>
    <x v="0"/>
    <x v="15"/>
    <x v="0"/>
    <s v="Returning"/>
    <x v="3"/>
    <s v="Compact Sleeping Bag"/>
    <n v="3"/>
    <n v="120.88"/>
    <n v="0"/>
    <n v="60.97"/>
    <n v="362.64"/>
    <n v="182.91"/>
    <n v="179.73"/>
    <n v="0.49561548643282594"/>
    <n v="2026"/>
    <x v="2"/>
    <n v="7"/>
    <s v="Jul"/>
  </r>
  <r>
    <n v="3875"/>
    <d v="2026-07-30T00:00:00"/>
    <n v="2026"/>
    <s v="Q3"/>
    <n v="7"/>
    <x v="6"/>
    <x v="3"/>
    <x v="8"/>
    <x v="0"/>
    <s v="Returning"/>
    <x v="0"/>
    <s v="Cycling Pack 12L"/>
    <n v="1"/>
    <n v="101.73"/>
    <n v="0.05"/>
    <n v="51.63"/>
    <n v="96.643500000000003"/>
    <n v="51.63"/>
    <n v="45.013500000000001"/>
    <n v="0.46576852038678235"/>
    <n v="2026"/>
    <x v="2"/>
    <n v="7"/>
    <s v="Jul"/>
  </r>
  <r>
    <n v="4467"/>
    <d v="2026-07-30T00:00:00"/>
    <n v="2026"/>
    <s v="Q3"/>
    <n v="7"/>
    <x v="6"/>
    <x v="3"/>
    <x v="7"/>
    <x v="0"/>
    <s v="Returning"/>
    <x v="2"/>
    <s v="Insulated Bottle"/>
    <n v="2"/>
    <n v="36.21"/>
    <n v="0"/>
    <n v="13.5"/>
    <n v="72.42"/>
    <n v="27"/>
    <n v="45.42"/>
    <n v="0.62717481358740679"/>
    <n v="2026"/>
    <x v="2"/>
    <n v="7"/>
    <s v="Jul"/>
  </r>
  <r>
    <n v="739"/>
    <d v="2026-07-31T00:00:00"/>
    <n v="2026"/>
    <s v="Q3"/>
    <n v="7"/>
    <x v="6"/>
    <x v="3"/>
    <x v="7"/>
    <x v="0"/>
    <s v="Business"/>
    <x v="0"/>
    <s v="Cycling Pack 12L"/>
    <n v="5"/>
    <n v="104.65"/>
    <n v="0"/>
    <n v="49.2"/>
    <n v="523.25"/>
    <n v="246"/>
    <n v="277.25"/>
    <n v="0.52986144290492121"/>
    <n v="2026"/>
    <x v="2"/>
    <n v="7"/>
    <s v="Jul"/>
  </r>
  <r>
    <n v="2376"/>
    <d v="2026-07-31T00:00:00"/>
    <n v="2026"/>
    <s v="Q3"/>
    <n v="7"/>
    <x v="6"/>
    <x v="2"/>
    <x v="5"/>
    <x v="1"/>
    <s v="Returning"/>
    <x v="3"/>
    <s v="Trail Tent 2P"/>
    <n v="5"/>
    <n v="198.35"/>
    <n v="0.05"/>
    <n v="104.96"/>
    <n v="942.16249999999991"/>
    <n v="524.79999999999995"/>
    <n v="417.36249999999995"/>
    <n v="0.44298356175288234"/>
    <n v="2026"/>
    <x v="2"/>
    <n v="7"/>
    <s v="Jul"/>
  </r>
  <r>
    <n v="3109"/>
    <d v="2026-07-31T00:00:00"/>
    <n v="2026"/>
    <s v="Q3"/>
    <n v="7"/>
    <x v="6"/>
    <x v="0"/>
    <x v="0"/>
    <x v="3"/>
    <s v="Returning"/>
    <x v="4"/>
    <s v="Recovery Roller"/>
    <n v="2"/>
    <n v="36.56"/>
    <n v="0.05"/>
    <n v="13.76"/>
    <n v="69.463999999999999"/>
    <n v="27.52"/>
    <n v="41.944000000000003"/>
    <n v="0.60382356328457909"/>
    <n v="2026"/>
    <x v="2"/>
    <n v="7"/>
    <s v="Jul"/>
  </r>
  <r>
    <n v="4362"/>
    <d v="2026-07-31T00:00:00"/>
    <n v="2026"/>
    <s v="Q3"/>
    <n v="7"/>
    <x v="6"/>
    <x v="1"/>
    <x v="14"/>
    <x v="0"/>
    <s v="Returning"/>
    <x v="1"/>
    <s v="Hiking Daypack 20L"/>
    <n v="5"/>
    <n v="92.41"/>
    <n v="0"/>
    <n v="44.29"/>
    <n v="462.04999999999995"/>
    <n v="221.45"/>
    <n v="240.59999999999997"/>
    <n v="0.52072286549074775"/>
    <n v="2026"/>
    <x v="2"/>
    <n v="7"/>
    <s v="Jul"/>
  </r>
  <r>
    <n v="777"/>
    <d v="2026-08-01T00:00:00"/>
    <n v="2026"/>
    <s v="Q3"/>
    <n v="8"/>
    <x v="7"/>
    <x v="3"/>
    <x v="13"/>
    <x v="0"/>
    <s v="Returning"/>
    <x v="3"/>
    <s v="Compact Sleeping Bag"/>
    <n v="4"/>
    <n v="121.87"/>
    <n v="0"/>
    <n v="59.89"/>
    <n v="487.48"/>
    <n v="239.56"/>
    <n v="247.92000000000002"/>
    <n v="0.50857471075736438"/>
    <n v="2026"/>
    <x v="2"/>
    <n v="8"/>
    <s v="Aug"/>
  </r>
  <r>
    <n v="831"/>
    <d v="2026-08-01T00:00:00"/>
    <n v="2026"/>
    <s v="Q3"/>
    <n v="8"/>
    <x v="7"/>
    <x v="3"/>
    <x v="8"/>
    <x v="0"/>
    <s v="Returning"/>
    <x v="2"/>
    <s v="Carry-On Duffel"/>
    <n v="2"/>
    <n v="130.9"/>
    <n v="0.05"/>
    <n v="67.959999999999994"/>
    <n v="248.71"/>
    <n v="135.91999999999999"/>
    <n v="112.79000000000002"/>
    <n v="0.45350006031120588"/>
    <n v="2026"/>
    <x v="2"/>
    <n v="8"/>
    <s v="Aug"/>
  </r>
  <r>
    <n v="2059"/>
    <d v="2026-08-01T00:00:00"/>
    <n v="2026"/>
    <s v="Q3"/>
    <n v="8"/>
    <x v="7"/>
    <x v="2"/>
    <x v="2"/>
    <x v="2"/>
    <s v="New"/>
    <x v="0"/>
    <s v="Trail Bike Light"/>
    <n v="1"/>
    <n v="50.98"/>
    <n v="0"/>
    <n v="22.92"/>
    <n v="50.98"/>
    <n v="22.92"/>
    <n v="28.059999999999995"/>
    <n v="0.55041192624558644"/>
    <n v="2026"/>
    <x v="2"/>
    <n v="8"/>
    <s v="Aug"/>
  </r>
  <r>
    <n v="2519"/>
    <d v="2026-08-01T00:00:00"/>
    <n v="2026"/>
    <s v="Q3"/>
    <n v="8"/>
    <x v="7"/>
    <x v="2"/>
    <x v="2"/>
    <x v="0"/>
    <s v="Returning"/>
    <x v="1"/>
    <s v="Hiking Daypack 20L"/>
    <n v="2"/>
    <n v="91.11"/>
    <n v="0"/>
    <n v="44.19"/>
    <n v="182.22"/>
    <n v="88.38"/>
    <n v="93.84"/>
    <n v="0.51498189002304906"/>
    <n v="2026"/>
    <x v="2"/>
    <n v="8"/>
    <s v="Aug"/>
  </r>
  <r>
    <n v="2644"/>
    <d v="2026-08-01T00:00:00"/>
    <n v="2026"/>
    <s v="Q3"/>
    <n v="8"/>
    <x v="7"/>
    <x v="0"/>
    <x v="0"/>
    <x v="3"/>
    <s v="Returning"/>
    <x v="2"/>
    <s v="Insulated Bottle"/>
    <n v="3"/>
    <n v="35.619999999999997"/>
    <n v="0.05"/>
    <n v="13.47"/>
    <n v="101.51699999999998"/>
    <n v="40.410000000000004"/>
    <n v="61.106999999999978"/>
    <n v="0.60193859156594454"/>
    <n v="2026"/>
    <x v="2"/>
    <n v="8"/>
    <s v="Aug"/>
  </r>
  <r>
    <n v="4141"/>
    <d v="2026-08-01T00:00:00"/>
    <n v="2026"/>
    <s v="Q3"/>
    <n v="8"/>
    <x v="7"/>
    <x v="3"/>
    <x v="13"/>
    <x v="0"/>
    <s v="New"/>
    <x v="1"/>
    <s v="Hiking Daypack 20L"/>
    <n v="1"/>
    <n v="91.95"/>
    <n v="0.05"/>
    <n v="46.47"/>
    <n v="87.352499999999992"/>
    <n v="46.47"/>
    <n v="40.882499999999993"/>
    <n v="0.46801751523997592"/>
    <n v="2026"/>
    <x v="2"/>
    <n v="8"/>
    <s v="Aug"/>
  </r>
  <r>
    <n v="4804"/>
    <d v="2026-08-01T00:00:00"/>
    <n v="2026"/>
    <s v="Q3"/>
    <n v="8"/>
    <x v="7"/>
    <x v="0"/>
    <x v="9"/>
    <x v="0"/>
    <s v="Returning"/>
    <x v="4"/>
    <s v="Training Mat"/>
    <n v="1"/>
    <n v="49.46"/>
    <n v="0"/>
    <n v="21.47"/>
    <n v="49.46"/>
    <n v="21.47"/>
    <n v="27.990000000000002"/>
    <n v="0.5659118479579458"/>
    <n v="2026"/>
    <x v="2"/>
    <n v="8"/>
    <s v="Aug"/>
  </r>
  <r>
    <n v="5161"/>
    <d v="2026-08-01T00:00:00"/>
    <n v="2026"/>
    <s v="Q3"/>
    <n v="8"/>
    <x v="7"/>
    <x v="0"/>
    <x v="15"/>
    <x v="0"/>
    <s v="New"/>
    <x v="0"/>
    <s v="Compact Repair Kit"/>
    <n v="1"/>
    <n v="41.25"/>
    <n v="0.05"/>
    <n v="16.98"/>
    <n v="39.1875"/>
    <n v="16.98"/>
    <n v="22.2075"/>
    <n v="0.56669856459330148"/>
    <n v="2026"/>
    <x v="2"/>
    <n v="8"/>
    <s v="Aug"/>
  </r>
  <r>
    <n v="590"/>
    <d v="2026-08-02T00:00:00"/>
    <n v="2026"/>
    <s v="Q3"/>
    <n v="8"/>
    <x v="7"/>
    <x v="2"/>
    <x v="5"/>
    <x v="0"/>
    <s v="Returning"/>
    <x v="2"/>
    <s v="Carry-On Duffel"/>
    <n v="4"/>
    <n v="133.65"/>
    <n v="0"/>
    <n v="66"/>
    <n v="534.6"/>
    <n v="264"/>
    <n v="270.60000000000002"/>
    <n v="0.50617283950617287"/>
    <n v="2026"/>
    <x v="2"/>
    <n v="8"/>
    <s v="Aug"/>
  </r>
  <r>
    <n v="1599"/>
    <d v="2026-08-02T00:00:00"/>
    <n v="2026"/>
    <s v="Q3"/>
    <n v="8"/>
    <x v="7"/>
    <x v="3"/>
    <x v="4"/>
    <x v="0"/>
    <s v="Returning"/>
    <x v="3"/>
    <s v="Trail Tent 2P"/>
    <n v="2"/>
    <n v="200.45"/>
    <n v="0.05"/>
    <n v="105.42"/>
    <n v="380.85499999999996"/>
    <n v="210.84"/>
    <n v="170.01499999999996"/>
    <n v="0.44640348689133652"/>
    <n v="2026"/>
    <x v="2"/>
    <n v="8"/>
    <s v="Aug"/>
  </r>
  <r>
    <n v="1665"/>
    <d v="2026-08-02T00:00:00"/>
    <n v="2026"/>
    <s v="Q3"/>
    <n v="8"/>
    <x v="7"/>
    <x v="0"/>
    <x v="0"/>
    <x v="3"/>
    <s v="Returning"/>
    <x v="0"/>
    <s v="Trail Bike Light"/>
    <n v="2"/>
    <n v="51.87"/>
    <n v="0.05"/>
    <n v="21.98"/>
    <n v="98.552999999999997"/>
    <n v="43.96"/>
    <n v="54.592999999999996"/>
    <n v="0.55394559272675614"/>
    <n v="2026"/>
    <x v="2"/>
    <n v="8"/>
    <s v="Aug"/>
  </r>
  <r>
    <n v="2409"/>
    <d v="2026-08-02T00:00:00"/>
    <n v="2026"/>
    <s v="Q3"/>
    <n v="8"/>
    <x v="7"/>
    <x v="3"/>
    <x v="13"/>
    <x v="0"/>
    <s v="Returning"/>
    <x v="3"/>
    <s v="Portable Camp Stove"/>
    <n v="1"/>
    <n v="83.6"/>
    <n v="0.05"/>
    <n v="38.51"/>
    <n v="79.419999999999987"/>
    <n v="38.51"/>
    <n v="40.909999999999989"/>
    <n v="0.51510954419541677"/>
    <n v="2026"/>
    <x v="2"/>
    <n v="8"/>
    <s v="Aug"/>
  </r>
  <r>
    <n v="2936"/>
    <d v="2026-08-02T00:00:00"/>
    <n v="2026"/>
    <s v="Q3"/>
    <n v="8"/>
    <x v="7"/>
    <x v="2"/>
    <x v="16"/>
    <x v="0"/>
    <s v="New"/>
    <x v="2"/>
    <s v="Insulated Bottle"/>
    <n v="1"/>
    <n v="35.74"/>
    <n v="0"/>
    <n v="13.49"/>
    <n v="35.74"/>
    <n v="13.49"/>
    <n v="22.25"/>
    <n v="0.62255176273083379"/>
    <n v="2026"/>
    <x v="2"/>
    <n v="8"/>
    <s v="Aug"/>
  </r>
  <r>
    <n v="3397"/>
    <d v="2026-08-02T00:00:00"/>
    <n v="2026"/>
    <s v="Q3"/>
    <n v="8"/>
    <x v="7"/>
    <x v="3"/>
    <x v="4"/>
    <x v="0"/>
    <s v="Returning"/>
    <x v="0"/>
    <s v="Commuter Helmet"/>
    <n v="1"/>
    <n v="79.849999999999994"/>
    <n v="0.1"/>
    <n v="43.11"/>
    <n v="71.864999999999995"/>
    <n v="43.11"/>
    <n v="28.754999999999995"/>
    <n v="0.40012523481527862"/>
    <n v="2026"/>
    <x v="2"/>
    <n v="8"/>
    <s v="Aug"/>
  </r>
  <r>
    <n v="4556"/>
    <d v="2026-08-02T00:00:00"/>
    <n v="2026"/>
    <s v="Q3"/>
    <n v="8"/>
    <x v="7"/>
    <x v="0"/>
    <x v="15"/>
    <x v="0"/>
    <s v="Returning"/>
    <x v="2"/>
    <s v="Packing Cube Set"/>
    <n v="2"/>
    <n v="46.44"/>
    <n v="0"/>
    <n v="18.489999999999998"/>
    <n v="92.88"/>
    <n v="36.979999999999997"/>
    <n v="55.9"/>
    <n v="0.60185185185185186"/>
    <n v="2026"/>
    <x v="2"/>
    <n v="8"/>
    <s v="Aug"/>
  </r>
  <r>
    <n v="4614"/>
    <d v="2026-08-02T00:00:00"/>
    <n v="2026"/>
    <s v="Q3"/>
    <n v="8"/>
    <x v="7"/>
    <x v="3"/>
    <x v="8"/>
    <x v="2"/>
    <s v="Returning"/>
    <x v="0"/>
    <s v="Trail Bike Light"/>
    <n v="2"/>
    <n v="50.44"/>
    <n v="0"/>
    <n v="22.99"/>
    <n v="100.88"/>
    <n v="45.98"/>
    <n v="54.9"/>
    <n v="0.54421094369547984"/>
    <n v="2026"/>
    <x v="2"/>
    <n v="8"/>
    <s v="Aug"/>
  </r>
  <r>
    <n v="4999"/>
    <d v="2026-08-02T00:00:00"/>
    <n v="2026"/>
    <s v="Q3"/>
    <n v="8"/>
    <x v="7"/>
    <x v="3"/>
    <x v="8"/>
    <x v="0"/>
    <s v="Returning"/>
    <x v="0"/>
    <s v="Commuter Helmet"/>
    <n v="2"/>
    <n v="81.38"/>
    <n v="0"/>
    <n v="42.19"/>
    <n v="162.76"/>
    <n v="84.38"/>
    <n v="78.38"/>
    <n v="0.4815679528139592"/>
    <n v="2026"/>
    <x v="2"/>
    <n v="8"/>
    <s v="Aug"/>
  </r>
  <r>
    <n v="207"/>
    <d v="2026-08-03T00:00:00"/>
    <n v="2026"/>
    <s v="Q3"/>
    <n v="8"/>
    <x v="7"/>
    <x v="2"/>
    <x v="16"/>
    <x v="0"/>
    <s v="Returning"/>
    <x v="4"/>
    <s v="Resistance Band Set"/>
    <n v="1"/>
    <n v="41.3"/>
    <n v="0"/>
    <n v="14.52"/>
    <n v="41.3"/>
    <n v="14.52"/>
    <n v="26.779999999999998"/>
    <n v="0.64842615012106541"/>
    <n v="2026"/>
    <x v="2"/>
    <n v="8"/>
    <s v="Aug"/>
  </r>
  <r>
    <n v="295"/>
    <d v="2026-08-03T00:00:00"/>
    <n v="2026"/>
    <s v="Q3"/>
    <n v="8"/>
    <x v="7"/>
    <x v="3"/>
    <x v="8"/>
    <x v="3"/>
    <s v="Returning"/>
    <x v="2"/>
    <s v="Insulated Bottle"/>
    <n v="2"/>
    <n v="36.15"/>
    <n v="0.1"/>
    <n v="13.19"/>
    <n v="65.069999999999993"/>
    <n v="26.38"/>
    <n v="38.69"/>
    <n v="0.59459044106347014"/>
    <n v="2026"/>
    <x v="2"/>
    <n v="8"/>
    <s v="Aug"/>
  </r>
  <r>
    <n v="657"/>
    <d v="2026-08-03T00:00:00"/>
    <n v="2026"/>
    <s v="Q3"/>
    <n v="8"/>
    <x v="7"/>
    <x v="1"/>
    <x v="12"/>
    <x v="0"/>
    <s v="Returning"/>
    <x v="2"/>
    <s v="Carry-On Duffel"/>
    <n v="3"/>
    <n v="132.59"/>
    <n v="0.1"/>
    <n v="66.040000000000006"/>
    <n v="357.99299999999999"/>
    <n v="198.12"/>
    <n v="159.87299999999999"/>
    <n v="0.44658135773604507"/>
    <n v="2026"/>
    <x v="2"/>
    <n v="8"/>
    <s v="Aug"/>
  </r>
  <r>
    <n v="694"/>
    <d v="2026-08-03T00:00:00"/>
    <n v="2026"/>
    <s v="Q3"/>
    <n v="8"/>
    <x v="7"/>
    <x v="2"/>
    <x v="3"/>
    <x v="0"/>
    <s v="New"/>
    <x v="1"/>
    <s v="Trail Boots"/>
    <n v="3"/>
    <n v="144"/>
    <n v="0"/>
    <n v="78.89"/>
    <n v="432"/>
    <n v="236.67000000000002"/>
    <n v="195.32999999999998"/>
    <n v="0.45215277777777774"/>
    <n v="2026"/>
    <x v="2"/>
    <n v="8"/>
    <s v="Aug"/>
  </r>
  <r>
    <n v="1187"/>
    <d v="2026-08-03T00:00:00"/>
    <n v="2026"/>
    <s v="Q3"/>
    <n v="8"/>
    <x v="7"/>
    <x v="0"/>
    <x v="0"/>
    <x v="0"/>
    <s v="Returning"/>
    <x v="2"/>
    <s v="Packing Cube Set"/>
    <n v="2"/>
    <n v="45.45"/>
    <n v="0.05"/>
    <n v="18.829999999999998"/>
    <n v="86.355000000000004"/>
    <n v="37.659999999999997"/>
    <n v="48.695000000000007"/>
    <n v="0.56389323142840608"/>
    <n v="2026"/>
    <x v="2"/>
    <n v="8"/>
    <s v="Aug"/>
  </r>
  <r>
    <n v="1915"/>
    <d v="2026-08-03T00:00:00"/>
    <n v="2026"/>
    <s v="Q3"/>
    <n v="8"/>
    <x v="7"/>
    <x v="1"/>
    <x v="6"/>
    <x v="0"/>
    <s v="Returning"/>
    <x v="0"/>
    <s v="Compact Repair Kit"/>
    <n v="1"/>
    <n v="41.16"/>
    <n v="0.05"/>
    <n v="16.66"/>
    <n v="39.101999999999997"/>
    <n v="16.66"/>
    <n v="22.441999999999997"/>
    <n v="0.57393483709273174"/>
    <n v="2026"/>
    <x v="2"/>
    <n v="8"/>
    <s v="Aug"/>
  </r>
  <r>
    <n v="2156"/>
    <d v="2026-08-03T00:00:00"/>
    <n v="2026"/>
    <s v="Q3"/>
    <n v="8"/>
    <x v="7"/>
    <x v="0"/>
    <x v="0"/>
    <x v="2"/>
    <s v="Returning"/>
    <x v="2"/>
    <s v="Travel Backpack 35L"/>
    <n v="1"/>
    <n v="162.78"/>
    <n v="0"/>
    <n v="85.08"/>
    <n v="162.78"/>
    <n v="85.08"/>
    <n v="77.7"/>
    <n v="0.47733136748986366"/>
    <n v="2026"/>
    <x v="2"/>
    <n v="8"/>
    <s v="Aug"/>
  </r>
  <r>
    <n v="2539"/>
    <d v="2026-08-03T00:00:00"/>
    <n v="2026"/>
    <s v="Q3"/>
    <n v="8"/>
    <x v="7"/>
    <x v="2"/>
    <x v="16"/>
    <x v="2"/>
    <s v="New"/>
    <x v="0"/>
    <s v="Commuter Helmet"/>
    <n v="1"/>
    <n v="80.040000000000006"/>
    <n v="0.1"/>
    <n v="41.88"/>
    <n v="72.036000000000001"/>
    <n v="41.88"/>
    <n v="30.155999999999999"/>
    <n v="0.41862402132267196"/>
    <n v="2026"/>
    <x v="2"/>
    <n v="8"/>
    <s v="Aug"/>
  </r>
  <r>
    <n v="3803"/>
    <d v="2026-08-03T00:00:00"/>
    <n v="2026"/>
    <s v="Q3"/>
    <n v="8"/>
    <x v="7"/>
    <x v="2"/>
    <x v="5"/>
    <x v="0"/>
    <s v="New"/>
    <x v="1"/>
    <s v="Hiking Daypack 20L"/>
    <n v="1"/>
    <n v="90.21"/>
    <n v="0"/>
    <n v="46.31"/>
    <n v="90.21"/>
    <n v="46.31"/>
    <n v="43.899999999999991"/>
    <n v="0.48664227912648261"/>
    <n v="2026"/>
    <x v="2"/>
    <n v="8"/>
    <s v="Aug"/>
  </r>
  <r>
    <n v="100"/>
    <d v="2026-08-04T00:00:00"/>
    <n v="2026"/>
    <s v="Q3"/>
    <n v="8"/>
    <x v="7"/>
    <x v="0"/>
    <x v="9"/>
    <x v="2"/>
    <s v="Business"/>
    <x v="2"/>
    <s v="Carry-On Duffel"/>
    <n v="1"/>
    <n v="133.6"/>
    <n v="0.1"/>
    <n v="67.3"/>
    <n v="120.24"/>
    <n v="67.3"/>
    <n v="52.94"/>
    <n v="0.44028609447771122"/>
    <n v="2026"/>
    <x v="2"/>
    <n v="8"/>
    <s v="Aug"/>
  </r>
  <r>
    <n v="118"/>
    <d v="2026-08-04T00:00:00"/>
    <n v="2026"/>
    <s v="Q3"/>
    <n v="8"/>
    <x v="7"/>
    <x v="3"/>
    <x v="4"/>
    <x v="0"/>
    <s v="Returning"/>
    <x v="2"/>
    <s v="Packing Cube Set"/>
    <n v="1"/>
    <n v="47.53"/>
    <n v="0"/>
    <n v="18.04"/>
    <n v="47.53"/>
    <n v="18.04"/>
    <n v="29.490000000000002"/>
    <n v="0.62045024195245113"/>
    <n v="2026"/>
    <x v="2"/>
    <n v="8"/>
    <s v="Aug"/>
  </r>
  <r>
    <n v="220"/>
    <d v="2026-08-04T00:00:00"/>
    <n v="2026"/>
    <s v="Q3"/>
    <n v="8"/>
    <x v="7"/>
    <x v="0"/>
    <x v="15"/>
    <x v="0"/>
    <s v="Returning"/>
    <x v="2"/>
    <s v="Packing Cube Set"/>
    <n v="2"/>
    <n v="46.71"/>
    <n v="0"/>
    <n v="18.41"/>
    <n v="93.42"/>
    <n v="36.82"/>
    <n v="56.6"/>
    <n v="0.60586598158852489"/>
    <n v="2026"/>
    <x v="2"/>
    <n v="8"/>
    <s v="Aug"/>
  </r>
  <r>
    <n v="1145"/>
    <d v="2026-08-04T00:00:00"/>
    <n v="2026"/>
    <s v="Q3"/>
    <n v="8"/>
    <x v="7"/>
    <x v="2"/>
    <x v="16"/>
    <x v="3"/>
    <s v="New"/>
    <x v="3"/>
    <s v="Trail Tent 2P"/>
    <n v="1"/>
    <n v="197.26"/>
    <n v="0"/>
    <n v="104.09"/>
    <n v="197.26"/>
    <n v="104.09"/>
    <n v="93.169999999999987"/>
    <n v="0.47232079488999285"/>
    <n v="2026"/>
    <x v="2"/>
    <n v="8"/>
    <s v="Aug"/>
  </r>
  <r>
    <n v="1289"/>
    <d v="2026-08-04T00:00:00"/>
    <n v="2026"/>
    <s v="Q3"/>
    <n v="8"/>
    <x v="7"/>
    <x v="2"/>
    <x v="16"/>
    <x v="3"/>
    <s v="New"/>
    <x v="1"/>
    <s v="Trekking Poles"/>
    <n v="1"/>
    <n v="70.56"/>
    <n v="0"/>
    <n v="32.11"/>
    <n v="70.56"/>
    <n v="32.11"/>
    <n v="38.450000000000003"/>
    <n v="0.54492630385487528"/>
    <n v="2026"/>
    <x v="2"/>
    <n v="8"/>
    <s v="Aug"/>
  </r>
  <r>
    <n v="1411"/>
    <d v="2026-08-04T00:00:00"/>
    <n v="2026"/>
    <s v="Q3"/>
    <n v="8"/>
    <x v="7"/>
    <x v="1"/>
    <x v="12"/>
    <x v="0"/>
    <s v="Business"/>
    <x v="4"/>
    <s v="Recovery Roller"/>
    <n v="1"/>
    <n v="36.58"/>
    <n v="0"/>
    <n v="13.98"/>
    <n v="36.58"/>
    <n v="13.98"/>
    <n v="22.599999999999998"/>
    <n v="0.61782394751230174"/>
    <n v="2026"/>
    <x v="2"/>
    <n v="8"/>
    <s v="Aug"/>
  </r>
  <r>
    <n v="1799"/>
    <d v="2026-08-04T00:00:00"/>
    <n v="2026"/>
    <s v="Q3"/>
    <n v="8"/>
    <x v="7"/>
    <x v="3"/>
    <x v="13"/>
    <x v="1"/>
    <s v="Business"/>
    <x v="0"/>
    <s v="Commuter Helmet"/>
    <n v="4"/>
    <n v="82.98"/>
    <n v="0.05"/>
    <n v="43.79"/>
    <n v="315.32400000000001"/>
    <n v="175.16"/>
    <n v="140.16400000000002"/>
    <n v="0.44450787126891711"/>
    <n v="2026"/>
    <x v="2"/>
    <n v="8"/>
    <s v="Aug"/>
  </r>
  <r>
    <n v="1871"/>
    <d v="2026-08-04T00:00:00"/>
    <n v="2026"/>
    <s v="Q3"/>
    <n v="8"/>
    <x v="7"/>
    <x v="0"/>
    <x v="0"/>
    <x v="0"/>
    <s v="New"/>
    <x v="0"/>
    <s v="Compact Repair Kit"/>
    <n v="1"/>
    <n v="41.25"/>
    <n v="0"/>
    <n v="17.02"/>
    <n v="41.25"/>
    <n v="17.02"/>
    <n v="24.23"/>
    <n v="0.58739393939393936"/>
    <n v="2026"/>
    <x v="2"/>
    <n v="8"/>
    <s v="Aug"/>
  </r>
  <r>
    <n v="4180"/>
    <d v="2026-08-04T00:00:00"/>
    <n v="2026"/>
    <s v="Q3"/>
    <n v="8"/>
    <x v="7"/>
    <x v="2"/>
    <x v="3"/>
    <x v="0"/>
    <s v="Returning"/>
    <x v="0"/>
    <s v="Cycling Pack 12L"/>
    <n v="1"/>
    <n v="101.37"/>
    <n v="0"/>
    <n v="51.56"/>
    <n v="101.37"/>
    <n v="51.56"/>
    <n v="49.81"/>
    <n v="0.49136825490776365"/>
    <n v="2026"/>
    <x v="2"/>
    <n v="8"/>
    <s v="Aug"/>
  </r>
  <r>
    <n v="4338"/>
    <d v="2026-08-04T00:00:00"/>
    <n v="2026"/>
    <s v="Q3"/>
    <n v="8"/>
    <x v="7"/>
    <x v="2"/>
    <x v="16"/>
    <x v="0"/>
    <s v="Returning"/>
    <x v="3"/>
    <s v="Alpine Tent 4P"/>
    <n v="1"/>
    <n v="340.66"/>
    <n v="0.05"/>
    <n v="194.13"/>
    <n v="323.62700000000001"/>
    <n v="194.13"/>
    <n v="129.49700000000001"/>
    <n v="0.40014275693931595"/>
    <n v="2026"/>
    <x v="2"/>
    <n v="8"/>
    <s v="Aug"/>
  </r>
  <r>
    <n v="4463"/>
    <d v="2026-08-04T00:00:00"/>
    <n v="2026"/>
    <s v="Q3"/>
    <n v="8"/>
    <x v="7"/>
    <x v="2"/>
    <x v="2"/>
    <x v="3"/>
    <s v="Business"/>
    <x v="0"/>
    <s v="Trail Bike Light"/>
    <n v="1"/>
    <n v="50.43"/>
    <n v="0.15"/>
    <n v="22.94"/>
    <n v="42.865499999999997"/>
    <n v="22.94"/>
    <n v="19.925499999999996"/>
    <n v="0.46483768998378644"/>
    <n v="2026"/>
    <x v="2"/>
    <n v="8"/>
    <s v="Aug"/>
  </r>
  <r>
    <n v="382"/>
    <d v="2026-08-05T00:00:00"/>
    <n v="2026"/>
    <s v="Q3"/>
    <n v="8"/>
    <x v="7"/>
    <x v="3"/>
    <x v="8"/>
    <x v="0"/>
    <s v="New"/>
    <x v="4"/>
    <s v="Resistance Band Set"/>
    <n v="1"/>
    <n v="40.42"/>
    <n v="0.05"/>
    <n v="14.33"/>
    <n v="38.399000000000001"/>
    <n v="14.33"/>
    <n v="24.069000000000003"/>
    <n v="0.62681319826037141"/>
    <n v="2026"/>
    <x v="2"/>
    <n v="8"/>
    <s v="Aug"/>
  </r>
  <r>
    <n v="1011"/>
    <d v="2026-08-05T00:00:00"/>
    <n v="2026"/>
    <s v="Q3"/>
    <n v="8"/>
    <x v="7"/>
    <x v="0"/>
    <x v="0"/>
    <x v="0"/>
    <s v="New"/>
    <x v="0"/>
    <s v="Trail Bike Light"/>
    <n v="1"/>
    <n v="51.81"/>
    <n v="0.05"/>
    <n v="22.28"/>
    <n v="49.219499999999996"/>
    <n v="22.28"/>
    <n v="26.939499999999995"/>
    <n v="0.54733388189640275"/>
    <n v="2026"/>
    <x v="2"/>
    <n v="8"/>
    <s v="Aug"/>
  </r>
  <r>
    <n v="1148"/>
    <d v="2026-08-05T00:00:00"/>
    <n v="2026"/>
    <s v="Q3"/>
    <n v="8"/>
    <x v="7"/>
    <x v="2"/>
    <x v="2"/>
    <x v="2"/>
    <s v="New"/>
    <x v="4"/>
    <s v="Recovery Roller"/>
    <n v="3"/>
    <n v="35.9"/>
    <n v="0"/>
    <n v="14.11"/>
    <n v="107.69999999999999"/>
    <n v="42.33"/>
    <n v="65.36999999999999"/>
    <n v="0.60696378830083564"/>
    <n v="2026"/>
    <x v="2"/>
    <n v="8"/>
    <s v="Aug"/>
  </r>
  <r>
    <n v="1397"/>
    <d v="2026-08-05T00:00:00"/>
    <n v="2026"/>
    <s v="Q3"/>
    <n v="8"/>
    <x v="7"/>
    <x v="1"/>
    <x v="14"/>
    <x v="2"/>
    <s v="Business"/>
    <x v="1"/>
    <s v="Hiking Daypack 20L"/>
    <n v="2"/>
    <n v="90.27"/>
    <n v="0.05"/>
    <n v="46.38"/>
    <n v="171.51299999999998"/>
    <n v="92.76"/>
    <n v="78.752999999999972"/>
    <n v="0.45916636056742044"/>
    <n v="2026"/>
    <x v="2"/>
    <n v="8"/>
    <s v="Aug"/>
  </r>
  <r>
    <n v="2252"/>
    <d v="2026-08-05T00:00:00"/>
    <n v="2026"/>
    <s v="Q3"/>
    <n v="8"/>
    <x v="7"/>
    <x v="1"/>
    <x v="11"/>
    <x v="0"/>
    <s v="New"/>
    <x v="0"/>
    <s v="Trail Bike Light"/>
    <n v="1"/>
    <n v="49.68"/>
    <n v="0.05"/>
    <n v="22.02"/>
    <n v="47.195999999999998"/>
    <n v="22.02"/>
    <n v="25.175999999999998"/>
    <n v="0.53343503686753113"/>
    <n v="2026"/>
    <x v="2"/>
    <n v="8"/>
    <s v="Aug"/>
  </r>
  <r>
    <n v="2415"/>
    <d v="2026-08-05T00:00:00"/>
    <n v="2026"/>
    <s v="Q3"/>
    <n v="8"/>
    <x v="7"/>
    <x v="1"/>
    <x v="12"/>
    <x v="0"/>
    <s v="New"/>
    <x v="2"/>
    <s v="Carry-On Duffel"/>
    <n v="2"/>
    <n v="131.25"/>
    <n v="0.05"/>
    <n v="65.42"/>
    <n v="249.375"/>
    <n v="130.84"/>
    <n v="118.535"/>
    <n v="0.47532832080200499"/>
    <n v="2026"/>
    <x v="2"/>
    <n v="8"/>
    <s v="Aug"/>
  </r>
  <r>
    <n v="2525"/>
    <d v="2026-08-05T00:00:00"/>
    <n v="2026"/>
    <s v="Q3"/>
    <n v="8"/>
    <x v="7"/>
    <x v="3"/>
    <x v="4"/>
    <x v="2"/>
    <s v="New"/>
    <x v="4"/>
    <s v="Recovery Roller"/>
    <n v="2"/>
    <n v="36.78"/>
    <n v="0.05"/>
    <n v="13.85"/>
    <n v="69.882000000000005"/>
    <n v="27.7"/>
    <n v="42.182000000000002"/>
    <n v="0.60361752668784519"/>
    <n v="2026"/>
    <x v="2"/>
    <n v="8"/>
    <s v="Aug"/>
  </r>
  <r>
    <n v="2652"/>
    <d v="2026-08-05T00:00:00"/>
    <n v="2026"/>
    <s v="Q3"/>
    <n v="8"/>
    <x v="7"/>
    <x v="2"/>
    <x v="2"/>
    <x v="2"/>
    <s v="Returning"/>
    <x v="0"/>
    <s v="Commuter Helmet"/>
    <n v="1"/>
    <n v="80.790000000000006"/>
    <n v="0.1"/>
    <n v="43.65"/>
    <n v="72.711000000000013"/>
    <n v="43.65"/>
    <n v="29.061000000000014"/>
    <n v="0.39967817799232591"/>
    <n v="2026"/>
    <x v="2"/>
    <n v="8"/>
    <s v="Aug"/>
  </r>
  <r>
    <n v="4035"/>
    <d v="2026-08-05T00:00:00"/>
    <n v="2026"/>
    <s v="Q3"/>
    <n v="8"/>
    <x v="7"/>
    <x v="0"/>
    <x v="9"/>
    <x v="0"/>
    <s v="Returning"/>
    <x v="0"/>
    <s v="Compact Repair Kit"/>
    <n v="2"/>
    <n v="40.53"/>
    <n v="0.05"/>
    <n v="17.100000000000001"/>
    <n v="77.007000000000005"/>
    <n v="34.200000000000003"/>
    <n v="42.807000000000002"/>
    <n v="0.55588452997779425"/>
    <n v="2026"/>
    <x v="2"/>
    <n v="8"/>
    <s v="Aug"/>
  </r>
  <r>
    <n v="4377"/>
    <d v="2026-08-05T00:00:00"/>
    <n v="2026"/>
    <s v="Q3"/>
    <n v="8"/>
    <x v="7"/>
    <x v="2"/>
    <x v="2"/>
    <x v="3"/>
    <s v="New"/>
    <x v="0"/>
    <s v="Commuter Helmet"/>
    <n v="2"/>
    <n v="81.66"/>
    <n v="0"/>
    <n v="42.11"/>
    <n v="163.32"/>
    <n v="84.22"/>
    <n v="79.099999999999994"/>
    <n v="0.48432525104090129"/>
    <n v="2026"/>
    <x v="2"/>
    <n v="8"/>
    <s v="Aug"/>
  </r>
  <r>
    <n v="4734"/>
    <d v="2026-08-05T00:00:00"/>
    <n v="2026"/>
    <s v="Q3"/>
    <n v="8"/>
    <x v="7"/>
    <x v="1"/>
    <x v="12"/>
    <x v="3"/>
    <s v="Returning"/>
    <x v="1"/>
    <s v="Trail Boots"/>
    <n v="1"/>
    <n v="146.55000000000001"/>
    <n v="0"/>
    <n v="78.8"/>
    <n v="146.55000000000001"/>
    <n v="78.8"/>
    <n v="67.750000000000014"/>
    <n v="0.46229955646537024"/>
    <n v="2026"/>
    <x v="2"/>
    <n v="8"/>
    <s v="Aug"/>
  </r>
  <r>
    <n v="4892"/>
    <d v="2026-08-05T00:00:00"/>
    <n v="2026"/>
    <s v="Q3"/>
    <n v="8"/>
    <x v="7"/>
    <x v="1"/>
    <x v="1"/>
    <x v="2"/>
    <s v="Returning"/>
    <x v="2"/>
    <s v="Travel Backpack 35L"/>
    <n v="2"/>
    <n v="161.75"/>
    <n v="0.1"/>
    <n v="85.85"/>
    <n v="291.15000000000003"/>
    <n v="171.7"/>
    <n v="119.45000000000005"/>
    <n v="0.41026962047054794"/>
    <n v="2026"/>
    <x v="2"/>
    <n v="8"/>
    <s v="Aug"/>
  </r>
  <r>
    <n v="5059"/>
    <d v="2026-08-05T00:00:00"/>
    <n v="2026"/>
    <s v="Q3"/>
    <n v="8"/>
    <x v="7"/>
    <x v="1"/>
    <x v="1"/>
    <x v="3"/>
    <s v="Returning"/>
    <x v="3"/>
    <s v="Compact Sleeping Bag"/>
    <n v="2"/>
    <n v="122.47"/>
    <n v="0"/>
    <n v="59.73"/>
    <n v="244.94"/>
    <n v="119.46"/>
    <n v="125.48"/>
    <n v="0.5122887237690863"/>
    <n v="2026"/>
    <x v="2"/>
    <n v="8"/>
    <s v="Aug"/>
  </r>
  <r>
    <n v="835"/>
    <d v="2026-08-06T00:00:00"/>
    <n v="2026"/>
    <s v="Q3"/>
    <n v="8"/>
    <x v="7"/>
    <x v="3"/>
    <x v="7"/>
    <x v="3"/>
    <s v="Returning"/>
    <x v="1"/>
    <s v="Trekking Poles"/>
    <n v="3"/>
    <n v="70.930000000000007"/>
    <n v="0"/>
    <n v="32.9"/>
    <n v="212.79000000000002"/>
    <n v="98.699999999999989"/>
    <n v="114.09000000000003"/>
    <n v="0.53616241364725792"/>
    <n v="2026"/>
    <x v="2"/>
    <n v="8"/>
    <s v="Aug"/>
  </r>
  <r>
    <n v="1104"/>
    <d v="2026-08-06T00:00:00"/>
    <n v="2026"/>
    <s v="Q3"/>
    <n v="8"/>
    <x v="7"/>
    <x v="0"/>
    <x v="15"/>
    <x v="0"/>
    <s v="Returning"/>
    <x v="3"/>
    <s v="Trail Tent 2P"/>
    <n v="1"/>
    <n v="191.44"/>
    <n v="0"/>
    <n v="102.13"/>
    <n v="191.44"/>
    <n v="102.13"/>
    <n v="89.31"/>
    <n v="0.46651692436272463"/>
    <n v="2026"/>
    <x v="2"/>
    <n v="8"/>
    <s v="Aug"/>
  </r>
  <r>
    <n v="1976"/>
    <d v="2026-08-06T00:00:00"/>
    <n v="2026"/>
    <s v="Q3"/>
    <n v="8"/>
    <x v="7"/>
    <x v="3"/>
    <x v="8"/>
    <x v="0"/>
    <s v="Returning"/>
    <x v="0"/>
    <s v="Commuter Helmet"/>
    <n v="2"/>
    <n v="82.92"/>
    <n v="0"/>
    <n v="41.64"/>
    <n v="165.84"/>
    <n v="83.28"/>
    <n v="82.56"/>
    <n v="0.49782923299565845"/>
    <n v="2026"/>
    <x v="2"/>
    <n v="8"/>
    <s v="Aug"/>
  </r>
  <r>
    <n v="2596"/>
    <d v="2026-08-06T00:00:00"/>
    <n v="2026"/>
    <s v="Q3"/>
    <n v="8"/>
    <x v="7"/>
    <x v="2"/>
    <x v="3"/>
    <x v="2"/>
    <s v="Returning"/>
    <x v="3"/>
    <s v="Portable Camp Stove"/>
    <n v="1"/>
    <n v="82.82"/>
    <n v="0"/>
    <n v="38.83"/>
    <n v="82.82"/>
    <n v="38.83"/>
    <n v="43.989999999999995"/>
    <n v="0.53115189567737264"/>
    <n v="2026"/>
    <x v="2"/>
    <n v="8"/>
    <s v="Aug"/>
  </r>
  <r>
    <n v="2693"/>
    <d v="2026-08-06T00:00:00"/>
    <n v="2026"/>
    <s v="Q3"/>
    <n v="8"/>
    <x v="7"/>
    <x v="3"/>
    <x v="8"/>
    <x v="0"/>
    <s v="New"/>
    <x v="3"/>
    <s v="Alpine Tent 4P"/>
    <n v="1"/>
    <n v="335.26"/>
    <n v="0.05"/>
    <n v="193.73"/>
    <n v="318.49699999999996"/>
    <n v="193.73"/>
    <n v="124.76699999999997"/>
    <n v="0.39173681384754011"/>
    <n v="2026"/>
    <x v="2"/>
    <n v="8"/>
    <s v="Aug"/>
  </r>
  <r>
    <n v="3045"/>
    <d v="2026-08-06T00:00:00"/>
    <n v="2026"/>
    <s v="Q3"/>
    <n v="8"/>
    <x v="7"/>
    <x v="2"/>
    <x v="16"/>
    <x v="3"/>
    <s v="Business"/>
    <x v="2"/>
    <s v="Packing Cube Set"/>
    <n v="1"/>
    <n v="47.19"/>
    <n v="0.05"/>
    <n v="18.11"/>
    <n v="44.830499999999994"/>
    <n v="18.11"/>
    <n v="26.720499999999994"/>
    <n v="0.59603395010093574"/>
    <n v="2026"/>
    <x v="2"/>
    <n v="8"/>
    <s v="Aug"/>
  </r>
  <r>
    <n v="3340"/>
    <d v="2026-08-06T00:00:00"/>
    <n v="2026"/>
    <s v="Q3"/>
    <n v="8"/>
    <x v="7"/>
    <x v="2"/>
    <x v="16"/>
    <x v="3"/>
    <s v="Returning"/>
    <x v="1"/>
    <s v="Hiking Daypack 20L"/>
    <n v="3"/>
    <n v="91.57"/>
    <n v="0"/>
    <n v="44.52"/>
    <n v="274.70999999999998"/>
    <n v="133.56"/>
    <n v="141.14999999999998"/>
    <n v="0.51381456808998571"/>
    <n v="2026"/>
    <x v="2"/>
    <n v="8"/>
    <s v="Aug"/>
  </r>
  <r>
    <n v="3553"/>
    <d v="2026-08-06T00:00:00"/>
    <n v="2026"/>
    <s v="Q3"/>
    <n v="8"/>
    <x v="7"/>
    <x v="3"/>
    <x v="13"/>
    <x v="0"/>
    <s v="New"/>
    <x v="1"/>
    <s v="Summit Backpack 45L"/>
    <n v="4"/>
    <n v="154.41999999999999"/>
    <n v="0"/>
    <n v="77.86"/>
    <n v="617.67999999999995"/>
    <n v="311.44"/>
    <n v="306.23999999999995"/>
    <n v="0.49579070068643954"/>
    <n v="2026"/>
    <x v="2"/>
    <n v="8"/>
    <s v="Aug"/>
  </r>
  <r>
    <n v="3807"/>
    <d v="2026-08-06T00:00:00"/>
    <n v="2026"/>
    <s v="Q3"/>
    <n v="8"/>
    <x v="7"/>
    <x v="0"/>
    <x v="0"/>
    <x v="3"/>
    <s v="Returning"/>
    <x v="0"/>
    <s v="Trail Bike Light"/>
    <n v="2"/>
    <n v="49.91"/>
    <n v="0.05"/>
    <n v="21.86"/>
    <n v="94.828999999999994"/>
    <n v="43.72"/>
    <n v="51.108999999999995"/>
    <n v="0.53895960096594919"/>
    <n v="2026"/>
    <x v="2"/>
    <n v="8"/>
    <s v="Aug"/>
  </r>
  <r>
    <n v="4061"/>
    <d v="2026-08-06T00:00:00"/>
    <n v="2026"/>
    <s v="Q3"/>
    <n v="8"/>
    <x v="7"/>
    <x v="3"/>
    <x v="8"/>
    <x v="3"/>
    <s v="Returning"/>
    <x v="1"/>
    <s v="Hiking Daypack 20L"/>
    <n v="1"/>
    <n v="91.58"/>
    <n v="0.1"/>
    <n v="44.87"/>
    <n v="82.421999999999997"/>
    <n v="44.87"/>
    <n v="37.552"/>
    <n v="0.45560651282424597"/>
    <n v="2026"/>
    <x v="2"/>
    <n v="8"/>
    <s v="Aug"/>
  </r>
  <r>
    <n v="4645"/>
    <d v="2026-08-06T00:00:00"/>
    <n v="2026"/>
    <s v="Q3"/>
    <n v="8"/>
    <x v="7"/>
    <x v="2"/>
    <x v="10"/>
    <x v="0"/>
    <s v="New"/>
    <x v="4"/>
    <s v="Resistance Band Set"/>
    <n v="3"/>
    <n v="41.11"/>
    <n v="0"/>
    <n v="14.49"/>
    <n v="123.33"/>
    <n v="43.47"/>
    <n v="79.86"/>
    <n v="0.64753101435173921"/>
    <n v="2026"/>
    <x v="2"/>
    <n v="8"/>
    <s v="Aug"/>
  </r>
  <r>
    <n v="5104"/>
    <d v="2026-08-06T00:00:00"/>
    <n v="2026"/>
    <s v="Q3"/>
    <n v="8"/>
    <x v="7"/>
    <x v="1"/>
    <x v="12"/>
    <x v="0"/>
    <s v="Returning"/>
    <x v="2"/>
    <s v="Insulated Bottle"/>
    <n v="4"/>
    <n v="35.9"/>
    <n v="0"/>
    <n v="13.49"/>
    <n v="143.6"/>
    <n v="53.96"/>
    <n v="89.639999999999986"/>
    <n v="0.62423398328690805"/>
    <n v="2026"/>
    <x v="2"/>
    <n v="8"/>
    <s v="Aug"/>
  </r>
  <r>
    <n v="813"/>
    <d v="2026-08-07T00:00:00"/>
    <n v="2026"/>
    <s v="Q3"/>
    <n v="8"/>
    <x v="7"/>
    <x v="2"/>
    <x v="16"/>
    <x v="0"/>
    <s v="Returning"/>
    <x v="4"/>
    <s v="Recovery Roller"/>
    <n v="1"/>
    <n v="36.33"/>
    <n v="0.05"/>
    <n v="13.78"/>
    <n v="34.513499999999993"/>
    <n v="13.78"/>
    <n v="20.733499999999992"/>
    <n v="0.60073594390600771"/>
    <n v="2026"/>
    <x v="2"/>
    <n v="8"/>
    <s v="Aug"/>
  </r>
  <r>
    <n v="836"/>
    <d v="2026-08-07T00:00:00"/>
    <n v="2026"/>
    <s v="Q3"/>
    <n v="8"/>
    <x v="7"/>
    <x v="1"/>
    <x v="14"/>
    <x v="3"/>
    <s v="New"/>
    <x v="2"/>
    <s v="Packing Cube Set"/>
    <n v="5"/>
    <n v="45.94"/>
    <n v="0.05"/>
    <n v="18.059999999999999"/>
    <n v="218.21499999999997"/>
    <n v="90.3"/>
    <n v="127.91499999999998"/>
    <n v="0.5861879339183832"/>
    <n v="2026"/>
    <x v="2"/>
    <n v="8"/>
    <s v="Aug"/>
  </r>
  <r>
    <n v="1266"/>
    <d v="2026-08-07T00:00:00"/>
    <n v="2026"/>
    <s v="Q3"/>
    <n v="8"/>
    <x v="7"/>
    <x v="0"/>
    <x v="15"/>
    <x v="2"/>
    <s v="Returning"/>
    <x v="4"/>
    <s v="Recovery Roller"/>
    <n v="1"/>
    <n v="36.630000000000003"/>
    <n v="0"/>
    <n v="13.7"/>
    <n v="36.630000000000003"/>
    <n v="13.7"/>
    <n v="22.930000000000003"/>
    <n v="0.62598962598962604"/>
    <n v="2026"/>
    <x v="2"/>
    <n v="8"/>
    <s v="Aug"/>
  </r>
  <r>
    <n v="2201"/>
    <d v="2026-08-07T00:00:00"/>
    <n v="2026"/>
    <s v="Q3"/>
    <n v="8"/>
    <x v="7"/>
    <x v="1"/>
    <x v="1"/>
    <x v="0"/>
    <s v="Returning"/>
    <x v="1"/>
    <s v="Trail Boots"/>
    <n v="1"/>
    <n v="141.38"/>
    <n v="0.05"/>
    <n v="77.14"/>
    <n v="134.31099999999998"/>
    <n v="77.14"/>
    <n v="57.170999999999978"/>
    <n v="0.42566133823737434"/>
    <n v="2026"/>
    <x v="2"/>
    <n v="8"/>
    <s v="Aug"/>
  </r>
  <r>
    <n v="2382"/>
    <d v="2026-08-07T00:00:00"/>
    <n v="2026"/>
    <s v="Q3"/>
    <n v="8"/>
    <x v="7"/>
    <x v="1"/>
    <x v="14"/>
    <x v="2"/>
    <s v="Returning"/>
    <x v="3"/>
    <s v="Alpine Tent 4P"/>
    <n v="3"/>
    <n v="343.45"/>
    <n v="0.05"/>
    <n v="195.73"/>
    <n v="978.83249999999987"/>
    <n v="587.18999999999994"/>
    <n v="391.64249999999993"/>
    <n v="0.40011186796515236"/>
    <n v="2026"/>
    <x v="2"/>
    <n v="8"/>
    <s v="Aug"/>
  </r>
  <r>
    <n v="1227"/>
    <d v="2026-08-08T00:00:00"/>
    <n v="2026"/>
    <s v="Q3"/>
    <n v="8"/>
    <x v="7"/>
    <x v="3"/>
    <x v="8"/>
    <x v="0"/>
    <s v="Returning"/>
    <x v="0"/>
    <s v="Cycling Pack 12L"/>
    <n v="1"/>
    <n v="104.69"/>
    <n v="0"/>
    <n v="49.06"/>
    <n v="104.69"/>
    <n v="49.06"/>
    <n v="55.629999999999995"/>
    <n v="0.53137835514375775"/>
    <n v="2026"/>
    <x v="2"/>
    <n v="8"/>
    <s v="Aug"/>
  </r>
  <r>
    <n v="1843"/>
    <d v="2026-08-08T00:00:00"/>
    <n v="2026"/>
    <s v="Q3"/>
    <n v="8"/>
    <x v="7"/>
    <x v="3"/>
    <x v="8"/>
    <x v="0"/>
    <s v="New"/>
    <x v="3"/>
    <s v="Alpine Tent 4P"/>
    <n v="2"/>
    <n v="341.23"/>
    <n v="0.05"/>
    <n v="192.5"/>
    <n v="648.33699999999999"/>
    <n v="385"/>
    <n v="263.33699999999999"/>
    <n v="0.40617302421425894"/>
    <n v="2026"/>
    <x v="2"/>
    <n v="8"/>
    <s v="Aug"/>
  </r>
  <r>
    <n v="2369"/>
    <d v="2026-08-08T00:00:00"/>
    <n v="2026"/>
    <s v="Q3"/>
    <n v="8"/>
    <x v="7"/>
    <x v="3"/>
    <x v="8"/>
    <x v="2"/>
    <s v="New"/>
    <x v="3"/>
    <s v="Compact Sleeping Bag"/>
    <n v="1"/>
    <n v="125.95"/>
    <n v="0.05"/>
    <n v="61.9"/>
    <n v="119.6525"/>
    <n v="61.9"/>
    <n v="57.752500000000005"/>
    <n v="0.48266856104134892"/>
    <n v="2026"/>
    <x v="2"/>
    <n v="8"/>
    <s v="Aug"/>
  </r>
  <r>
    <n v="2386"/>
    <d v="2026-08-08T00:00:00"/>
    <n v="2026"/>
    <s v="Q3"/>
    <n v="8"/>
    <x v="7"/>
    <x v="1"/>
    <x v="1"/>
    <x v="0"/>
    <s v="Returning"/>
    <x v="1"/>
    <s v="Hiking Daypack 20L"/>
    <n v="6"/>
    <n v="91.9"/>
    <n v="0.05"/>
    <n v="44.69"/>
    <n v="523.83000000000004"/>
    <n v="268.14"/>
    <n v="255.69000000000005"/>
    <n v="0.48811637363266713"/>
    <n v="2026"/>
    <x v="2"/>
    <n v="8"/>
    <s v="Aug"/>
  </r>
  <r>
    <n v="2579"/>
    <d v="2026-08-08T00:00:00"/>
    <n v="2026"/>
    <s v="Q3"/>
    <n v="8"/>
    <x v="7"/>
    <x v="3"/>
    <x v="8"/>
    <x v="2"/>
    <s v="Returning"/>
    <x v="3"/>
    <s v="Portable Camp Stove"/>
    <n v="1"/>
    <n v="81.22"/>
    <n v="0"/>
    <n v="39.18"/>
    <n v="81.22"/>
    <n v="39.18"/>
    <n v="42.04"/>
    <n v="0.51760650086185667"/>
    <n v="2026"/>
    <x v="2"/>
    <n v="8"/>
    <s v="Aug"/>
  </r>
  <r>
    <n v="3075"/>
    <d v="2026-08-08T00:00:00"/>
    <n v="2026"/>
    <s v="Q3"/>
    <n v="8"/>
    <x v="7"/>
    <x v="0"/>
    <x v="0"/>
    <x v="0"/>
    <s v="Business"/>
    <x v="1"/>
    <s v="Trekking Poles"/>
    <n v="2"/>
    <n v="72.31"/>
    <n v="0"/>
    <n v="31.75"/>
    <n v="144.62"/>
    <n v="63.5"/>
    <n v="81.12"/>
    <n v="0.56091826856589688"/>
    <n v="2026"/>
    <x v="2"/>
    <n v="8"/>
    <s v="Aug"/>
  </r>
  <r>
    <n v="3982"/>
    <d v="2026-08-08T00:00:00"/>
    <n v="2026"/>
    <s v="Q3"/>
    <n v="8"/>
    <x v="7"/>
    <x v="2"/>
    <x v="2"/>
    <x v="2"/>
    <s v="Returning"/>
    <x v="3"/>
    <s v="Portable Camp Stove"/>
    <n v="1"/>
    <n v="79.989999999999995"/>
    <n v="0.05"/>
    <n v="40.25"/>
    <n v="75.990499999999997"/>
    <n v="40.25"/>
    <n v="35.740499999999997"/>
    <n v="0.47032852790809376"/>
    <n v="2026"/>
    <x v="2"/>
    <n v="8"/>
    <s v="Aug"/>
  </r>
  <r>
    <n v="4530"/>
    <d v="2026-08-08T00:00:00"/>
    <n v="2026"/>
    <s v="Q3"/>
    <n v="8"/>
    <x v="7"/>
    <x v="3"/>
    <x v="13"/>
    <x v="0"/>
    <s v="New"/>
    <x v="1"/>
    <s v="Summit Backpack 45L"/>
    <n v="1"/>
    <n v="151.87"/>
    <n v="0.1"/>
    <n v="76.97"/>
    <n v="136.68300000000002"/>
    <n v="76.97"/>
    <n v="59.713000000000022"/>
    <n v="0.4368721786908395"/>
    <n v="2026"/>
    <x v="2"/>
    <n v="8"/>
    <s v="Aug"/>
  </r>
  <r>
    <n v="4641"/>
    <d v="2026-08-08T00:00:00"/>
    <n v="2026"/>
    <s v="Q3"/>
    <n v="8"/>
    <x v="7"/>
    <x v="3"/>
    <x v="8"/>
    <x v="3"/>
    <s v="New"/>
    <x v="1"/>
    <s v="Summit Backpack 45L"/>
    <n v="1"/>
    <n v="156.55000000000001"/>
    <n v="0"/>
    <n v="80.430000000000007"/>
    <n v="156.55000000000001"/>
    <n v="80.430000000000007"/>
    <n v="76.12"/>
    <n v="0.48623442989460236"/>
    <n v="2026"/>
    <x v="2"/>
    <n v="8"/>
    <s v="Aug"/>
  </r>
  <r>
    <n v="4778"/>
    <d v="2026-08-08T00:00:00"/>
    <n v="2026"/>
    <s v="Q3"/>
    <n v="8"/>
    <x v="7"/>
    <x v="1"/>
    <x v="12"/>
    <x v="2"/>
    <s v="New"/>
    <x v="1"/>
    <s v="Summit Backpack 45L"/>
    <n v="1"/>
    <n v="152.72"/>
    <n v="0"/>
    <n v="77.73"/>
    <n v="152.72"/>
    <n v="77.73"/>
    <n v="74.989999999999995"/>
    <n v="0.4910293347302252"/>
    <n v="2026"/>
    <x v="2"/>
    <n v="8"/>
    <s v="Aug"/>
  </r>
  <r>
    <n v="5132"/>
    <d v="2026-08-08T00:00:00"/>
    <n v="2026"/>
    <s v="Q3"/>
    <n v="8"/>
    <x v="7"/>
    <x v="1"/>
    <x v="12"/>
    <x v="0"/>
    <s v="Business"/>
    <x v="0"/>
    <s v="Compact Repair Kit"/>
    <n v="1"/>
    <n v="40.51"/>
    <n v="0.05"/>
    <n v="16.29"/>
    <n v="38.484499999999997"/>
    <n v="16.29"/>
    <n v="22.194499999999998"/>
    <n v="0.57671270251659756"/>
    <n v="2026"/>
    <x v="2"/>
    <n v="8"/>
    <s v="Aug"/>
  </r>
  <r>
    <n v="227"/>
    <d v="2026-08-09T00:00:00"/>
    <n v="2026"/>
    <s v="Q3"/>
    <n v="8"/>
    <x v="7"/>
    <x v="3"/>
    <x v="7"/>
    <x v="3"/>
    <s v="Returning"/>
    <x v="4"/>
    <s v="Resistance Band Set"/>
    <n v="3"/>
    <n v="40.61"/>
    <n v="0"/>
    <n v="14.72"/>
    <n v="121.83"/>
    <n v="44.160000000000004"/>
    <n v="77.669999999999987"/>
    <n v="0.63752770253632096"/>
    <n v="2026"/>
    <x v="2"/>
    <n v="8"/>
    <s v="Aug"/>
  </r>
  <r>
    <n v="390"/>
    <d v="2026-08-09T00:00:00"/>
    <n v="2026"/>
    <s v="Q3"/>
    <n v="8"/>
    <x v="7"/>
    <x v="2"/>
    <x v="5"/>
    <x v="2"/>
    <s v="New"/>
    <x v="1"/>
    <s v="Hiking Daypack 20L"/>
    <n v="1"/>
    <n v="93.41"/>
    <n v="0.05"/>
    <n v="44.7"/>
    <n v="88.739499999999992"/>
    <n v="44.7"/>
    <n v="44.03949999999999"/>
    <n v="0.49627843294136198"/>
    <n v="2026"/>
    <x v="2"/>
    <n v="8"/>
    <s v="Aug"/>
  </r>
  <r>
    <n v="859"/>
    <d v="2026-08-09T00:00:00"/>
    <n v="2026"/>
    <s v="Q3"/>
    <n v="8"/>
    <x v="7"/>
    <x v="0"/>
    <x v="0"/>
    <x v="2"/>
    <s v="New"/>
    <x v="1"/>
    <s v="Hiking Daypack 20L"/>
    <n v="2"/>
    <n v="90.23"/>
    <n v="0"/>
    <n v="44.22"/>
    <n v="180.46"/>
    <n v="88.44"/>
    <n v="92.02000000000001"/>
    <n v="0.50991909564446414"/>
    <n v="2026"/>
    <x v="2"/>
    <n v="8"/>
    <s v="Aug"/>
  </r>
  <r>
    <n v="1468"/>
    <d v="2026-08-09T00:00:00"/>
    <n v="2026"/>
    <s v="Q3"/>
    <n v="8"/>
    <x v="7"/>
    <x v="1"/>
    <x v="11"/>
    <x v="2"/>
    <s v="Returning"/>
    <x v="0"/>
    <s v="Trail Bike Light"/>
    <n v="1"/>
    <n v="51.75"/>
    <n v="0"/>
    <n v="22.36"/>
    <n v="51.75"/>
    <n v="22.36"/>
    <n v="29.39"/>
    <n v="0.56792270531400968"/>
    <n v="2026"/>
    <x v="2"/>
    <n v="8"/>
    <s v="Aug"/>
  </r>
  <r>
    <n v="2356"/>
    <d v="2026-08-09T00:00:00"/>
    <n v="2026"/>
    <s v="Q3"/>
    <n v="8"/>
    <x v="7"/>
    <x v="3"/>
    <x v="13"/>
    <x v="2"/>
    <s v="New"/>
    <x v="0"/>
    <s v="Cycling Pack 12L"/>
    <n v="3"/>
    <n v="102.91"/>
    <n v="0.1"/>
    <n v="50.23"/>
    <n v="277.85700000000003"/>
    <n v="150.69"/>
    <n v="127.16700000000003"/>
    <n v="0.45767067232425318"/>
    <n v="2026"/>
    <x v="2"/>
    <n v="8"/>
    <s v="Aug"/>
  </r>
  <r>
    <n v="3556"/>
    <d v="2026-08-09T00:00:00"/>
    <n v="2026"/>
    <s v="Q3"/>
    <n v="8"/>
    <x v="7"/>
    <x v="2"/>
    <x v="16"/>
    <x v="0"/>
    <s v="New"/>
    <x v="0"/>
    <s v="Commuter Helmet"/>
    <n v="4"/>
    <n v="82.63"/>
    <n v="0.1"/>
    <n v="43.78"/>
    <n v="297.46800000000002"/>
    <n v="175.12"/>
    <n v="122.34800000000001"/>
    <n v="0.41129802197211129"/>
    <n v="2026"/>
    <x v="2"/>
    <n v="8"/>
    <s v="Aug"/>
  </r>
  <r>
    <n v="925"/>
    <d v="2026-08-10T00:00:00"/>
    <n v="2026"/>
    <s v="Q3"/>
    <n v="8"/>
    <x v="7"/>
    <x v="0"/>
    <x v="0"/>
    <x v="2"/>
    <s v="Returning"/>
    <x v="3"/>
    <s v="Trail Tent 2P"/>
    <n v="1"/>
    <n v="196.39"/>
    <n v="0"/>
    <n v="102.92"/>
    <n v="196.39"/>
    <n v="102.92"/>
    <n v="93.469999999999985"/>
    <n v="0.47594073017974436"/>
    <n v="2026"/>
    <x v="2"/>
    <n v="8"/>
    <s v="Aug"/>
  </r>
  <r>
    <n v="1563"/>
    <d v="2026-08-10T00:00:00"/>
    <n v="2026"/>
    <s v="Q3"/>
    <n v="8"/>
    <x v="7"/>
    <x v="2"/>
    <x v="10"/>
    <x v="3"/>
    <s v="Business"/>
    <x v="2"/>
    <s v="Insulated Bottle"/>
    <n v="2"/>
    <n v="36.25"/>
    <n v="0"/>
    <n v="13.77"/>
    <n v="72.5"/>
    <n v="27.54"/>
    <n v="44.96"/>
    <n v="0.62013793103448278"/>
    <n v="2026"/>
    <x v="2"/>
    <n v="8"/>
    <s v="Aug"/>
  </r>
  <r>
    <n v="1634"/>
    <d v="2026-08-10T00:00:00"/>
    <n v="2026"/>
    <s v="Q3"/>
    <n v="8"/>
    <x v="7"/>
    <x v="1"/>
    <x v="1"/>
    <x v="2"/>
    <s v="Returning"/>
    <x v="3"/>
    <s v="Trail Tent 2P"/>
    <n v="2"/>
    <n v="199.85"/>
    <n v="0.05"/>
    <n v="104.34"/>
    <n v="379.71499999999997"/>
    <n v="208.68"/>
    <n v="171.03499999999997"/>
    <n v="0.45042992770893953"/>
    <n v="2026"/>
    <x v="2"/>
    <n v="8"/>
    <s v="Aug"/>
  </r>
  <r>
    <n v="2187"/>
    <d v="2026-08-10T00:00:00"/>
    <n v="2026"/>
    <s v="Q3"/>
    <n v="8"/>
    <x v="7"/>
    <x v="2"/>
    <x v="2"/>
    <x v="2"/>
    <s v="New"/>
    <x v="2"/>
    <s v="Packing Cube Set"/>
    <n v="1"/>
    <n v="46.32"/>
    <n v="0.05"/>
    <n v="18.34"/>
    <n v="44.003999999999998"/>
    <n v="18.34"/>
    <n v="25.663999999999998"/>
    <n v="0.58321970729933637"/>
    <n v="2026"/>
    <x v="2"/>
    <n v="8"/>
    <s v="Aug"/>
  </r>
  <r>
    <n v="2773"/>
    <d v="2026-08-10T00:00:00"/>
    <n v="2026"/>
    <s v="Q3"/>
    <n v="8"/>
    <x v="7"/>
    <x v="1"/>
    <x v="14"/>
    <x v="0"/>
    <s v="New"/>
    <x v="1"/>
    <s v="Summit Backpack 45L"/>
    <n v="4"/>
    <n v="151.06"/>
    <n v="0"/>
    <n v="77.67"/>
    <n v="604.24"/>
    <n v="310.68"/>
    <n v="293.56"/>
    <n v="0.48583344366476894"/>
    <n v="2026"/>
    <x v="2"/>
    <n v="8"/>
    <s v="Aug"/>
  </r>
  <r>
    <n v="5040"/>
    <d v="2026-08-10T00:00:00"/>
    <n v="2026"/>
    <s v="Q3"/>
    <n v="8"/>
    <x v="7"/>
    <x v="3"/>
    <x v="7"/>
    <x v="0"/>
    <s v="Returning"/>
    <x v="1"/>
    <s v="Trekking Poles"/>
    <n v="1"/>
    <n v="72.39"/>
    <n v="0.1"/>
    <n v="31.64"/>
    <n v="65.150999999999996"/>
    <n v="31.64"/>
    <n v="33.510999999999996"/>
    <n v="0.51435895074519189"/>
    <n v="2026"/>
    <x v="2"/>
    <n v="8"/>
    <s v="Aug"/>
  </r>
  <r>
    <n v="415"/>
    <d v="2026-08-11T00:00:00"/>
    <n v="2026"/>
    <s v="Q3"/>
    <n v="8"/>
    <x v="7"/>
    <x v="0"/>
    <x v="9"/>
    <x v="2"/>
    <s v="Returning"/>
    <x v="1"/>
    <s v="Trekking Poles"/>
    <n v="1"/>
    <n v="72.650000000000006"/>
    <n v="0"/>
    <n v="31.72"/>
    <n v="72.650000000000006"/>
    <n v="31.72"/>
    <n v="40.930000000000007"/>
    <n v="0.56338609772883697"/>
    <n v="2026"/>
    <x v="2"/>
    <n v="8"/>
    <s v="Aug"/>
  </r>
  <r>
    <n v="1111"/>
    <d v="2026-08-11T00:00:00"/>
    <n v="2026"/>
    <s v="Q3"/>
    <n v="8"/>
    <x v="7"/>
    <x v="3"/>
    <x v="13"/>
    <x v="0"/>
    <s v="New"/>
    <x v="3"/>
    <s v="Trail Tent 2P"/>
    <n v="1"/>
    <n v="198.44"/>
    <n v="0"/>
    <n v="106.79"/>
    <n v="198.44"/>
    <n v="106.79"/>
    <n v="91.649999999999991"/>
    <n v="0.46185244910300338"/>
    <n v="2026"/>
    <x v="2"/>
    <n v="8"/>
    <s v="Aug"/>
  </r>
  <r>
    <n v="1243"/>
    <d v="2026-08-11T00:00:00"/>
    <n v="2026"/>
    <s v="Q3"/>
    <n v="8"/>
    <x v="7"/>
    <x v="2"/>
    <x v="16"/>
    <x v="0"/>
    <s v="Returning"/>
    <x v="3"/>
    <s v="Trail Tent 2P"/>
    <n v="1"/>
    <n v="193.67"/>
    <n v="0"/>
    <n v="103.79"/>
    <n v="193.67"/>
    <n v="103.79"/>
    <n v="89.879999999999981"/>
    <n v="0.46408839779005517"/>
    <n v="2026"/>
    <x v="2"/>
    <n v="8"/>
    <s v="Aug"/>
  </r>
  <r>
    <n v="1326"/>
    <d v="2026-08-11T00:00:00"/>
    <n v="2026"/>
    <s v="Q3"/>
    <n v="8"/>
    <x v="7"/>
    <x v="3"/>
    <x v="8"/>
    <x v="0"/>
    <s v="Returning"/>
    <x v="2"/>
    <s v="Travel Backpack 35L"/>
    <n v="5"/>
    <n v="166.03"/>
    <n v="0"/>
    <n v="87.46"/>
    <n v="830.15"/>
    <n v="437.29999999999995"/>
    <n v="392.85"/>
    <n v="0.47322772992832624"/>
    <n v="2026"/>
    <x v="2"/>
    <n v="8"/>
    <s v="Aug"/>
  </r>
  <r>
    <n v="1682"/>
    <d v="2026-08-11T00:00:00"/>
    <n v="2026"/>
    <s v="Q3"/>
    <n v="8"/>
    <x v="7"/>
    <x v="0"/>
    <x v="0"/>
    <x v="0"/>
    <s v="Business"/>
    <x v="3"/>
    <s v="Portable Camp Stove"/>
    <n v="2"/>
    <n v="81.569999999999993"/>
    <n v="0"/>
    <n v="40.36"/>
    <n v="163.13999999999999"/>
    <n v="80.72"/>
    <n v="82.419999999999987"/>
    <n v="0.50521024886600463"/>
    <n v="2026"/>
    <x v="2"/>
    <n v="8"/>
    <s v="Aug"/>
  </r>
  <r>
    <n v="2618"/>
    <d v="2026-08-11T00:00:00"/>
    <n v="2026"/>
    <s v="Q3"/>
    <n v="8"/>
    <x v="7"/>
    <x v="0"/>
    <x v="15"/>
    <x v="2"/>
    <s v="Business"/>
    <x v="1"/>
    <s v="Trail Boots"/>
    <n v="2"/>
    <n v="143.86000000000001"/>
    <n v="0"/>
    <n v="81.23"/>
    <n v="287.72000000000003"/>
    <n v="162.46"/>
    <n v="125.26000000000002"/>
    <n v="0.43535381621020441"/>
    <n v="2026"/>
    <x v="2"/>
    <n v="8"/>
    <s v="Aug"/>
  </r>
  <r>
    <n v="3319"/>
    <d v="2026-08-11T00:00:00"/>
    <n v="2026"/>
    <s v="Q3"/>
    <n v="8"/>
    <x v="7"/>
    <x v="1"/>
    <x v="14"/>
    <x v="0"/>
    <s v="Returning"/>
    <x v="1"/>
    <s v="Hiking Daypack 20L"/>
    <n v="3"/>
    <n v="93.53"/>
    <n v="0"/>
    <n v="46.19"/>
    <n v="280.59000000000003"/>
    <n v="138.57"/>
    <n v="142.02000000000004"/>
    <n v="0.5061477600769807"/>
    <n v="2026"/>
    <x v="2"/>
    <n v="8"/>
    <s v="Aug"/>
  </r>
  <r>
    <n v="4600"/>
    <d v="2026-08-11T00:00:00"/>
    <n v="2026"/>
    <s v="Q3"/>
    <n v="8"/>
    <x v="7"/>
    <x v="3"/>
    <x v="4"/>
    <x v="1"/>
    <s v="Business"/>
    <x v="2"/>
    <s v="Travel Backpack 35L"/>
    <n v="10"/>
    <n v="162.38"/>
    <n v="0.05"/>
    <n v="85.82"/>
    <n v="1542.61"/>
    <n v="858.19999999999993"/>
    <n v="684.41"/>
    <n v="0.44367014345816508"/>
    <n v="2026"/>
    <x v="2"/>
    <n v="8"/>
    <s v="Aug"/>
  </r>
  <r>
    <n v="5168"/>
    <d v="2026-08-11T00:00:00"/>
    <n v="2026"/>
    <s v="Q3"/>
    <n v="8"/>
    <x v="7"/>
    <x v="0"/>
    <x v="15"/>
    <x v="3"/>
    <s v="Business"/>
    <x v="4"/>
    <s v="Weighted Vest"/>
    <n v="1"/>
    <n v="122.52"/>
    <n v="0.05"/>
    <n v="69.66"/>
    <n v="116.39399999999999"/>
    <n v="69.66"/>
    <n v="46.733999999999995"/>
    <n v="0.40151554203824935"/>
    <n v="2026"/>
    <x v="2"/>
    <n v="8"/>
    <s v="Aug"/>
  </r>
  <r>
    <n v="245"/>
    <d v="2026-08-12T00:00:00"/>
    <n v="2026"/>
    <s v="Q3"/>
    <n v="8"/>
    <x v="7"/>
    <x v="3"/>
    <x v="13"/>
    <x v="3"/>
    <s v="Returning"/>
    <x v="1"/>
    <s v="Trail Boots"/>
    <n v="1"/>
    <n v="142.84"/>
    <n v="0"/>
    <n v="77.7"/>
    <n v="142.84"/>
    <n v="77.7"/>
    <n v="65.14"/>
    <n v="0.4560347241669"/>
    <n v="2026"/>
    <x v="2"/>
    <n v="8"/>
    <s v="Aug"/>
  </r>
  <r>
    <n v="322"/>
    <d v="2026-08-12T00:00:00"/>
    <n v="2026"/>
    <s v="Q3"/>
    <n v="8"/>
    <x v="7"/>
    <x v="1"/>
    <x v="14"/>
    <x v="2"/>
    <s v="Returning"/>
    <x v="1"/>
    <s v="Trekking Poles"/>
    <n v="3"/>
    <n v="72.349999999999994"/>
    <n v="0"/>
    <n v="32.119999999999997"/>
    <n v="217.04999999999998"/>
    <n v="96.359999999999985"/>
    <n v="120.69"/>
    <n v="0.55604699378023503"/>
    <n v="2026"/>
    <x v="2"/>
    <n v="8"/>
    <s v="Aug"/>
  </r>
  <r>
    <n v="1101"/>
    <d v="2026-08-12T00:00:00"/>
    <n v="2026"/>
    <s v="Q3"/>
    <n v="8"/>
    <x v="7"/>
    <x v="3"/>
    <x v="4"/>
    <x v="0"/>
    <s v="New"/>
    <x v="4"/>
    <s v="Resistance Band Set"/>
    <n v="3"/>
    <n v="40.14"/>
    <n v="0.05"/>
    <n v="14.53"/>
    <n v="114.399"/>
    <n v="43.589999999999996"/>
    <n v="70.808999999999997"/>
    <n v="0.61896520074476169"/>
    <n v="2026"/>
    <x v="2"/>
    <n v="8"/>
    <s v="Aug"/>
  </r>
  <r>
    <n v="1564"/>
    <d v="2026-08-12T00:00:00"/>
    <n v="2026"/>
    <s v="Q3"/>
    <n v="8"/>
    <x v="7"/>
    <x v="3"/>
    <x v="13"/>
    <x v="0"/>
    <s v="New"/>
    <x v="4"/>
    <s v="Training Mat"/>
    <n v="2"/>
    <n v="51.84"/>
    <n v="0"/>
    <n v="21.62"/>
    <n v="103.68"/>
    <n v="43.24"/>
    <n v="60.440000000000005"/>
    <n v="0.58294753086419759"/>
    <n v="2026"/>
    <x v="2"/>
    <n v="8"/>
    <s v="Aug"/>
  </r>
  <r>
    <n v="3712"/>
    <d v="2026-08-12T00:00:00"/>
    <n v="2026"/>
    <s v="Q3"/>
    <n v="8"/>
    <x v="7"/>
    <x v="3"/>
    <x v="8"/>
    <x v="0"/>
    <s v="New"/>
    <x v="0"/>
    <s v="Commuter Helmet"/>
    <n v="3"/>
    <n v="82.32"/>
    <n v="0.15"/>
    <n v="41.95"/>
    <n v="209.91599999999997"/>
    <n v="125.85000000000001"/>
    <n v="84.06599999999996"/>
    <n v="0.40047447550448739"/>
    <n v="2026"/>
    <x v="2"/>
    <n v="8"/>
    <s v="Aug"/>
  </r>
  <r>
    <n v="771"/>
    <d v="2026-08-13T00:00:00"/>
    <n v="2026"/>
    <s v="Q3"/>
    <n v="8"/>
    <x v="7"/>
    <x v="2"/>
    <x v="5"/>
    <x v="0"/>
    <s v="Returning"/>
    <x v="1"/>
    <s v="Hiking Daypack 20L"/>
    <n v="1"/>
    <n v="91.78"/>
    <n v="0"/>
    <n v="46.15"/>
    <n v="91.78"/>
    <n v="46.15"/>
    <n v="45.63"/>
    <n v="0.49716713881019831"/>
    <n v="2026"/>
    <x v="2"/>
    <n v="8"/>
    <s v="Aug"/>
  </r>
  <r>
    <n v="2749"/>
    <d v="2026-08-13T00:00:00"/>
    <n v="2026"/>
    <s v="Q3"/>
    <n v="8"/>
    <x v="7"/>
    <x v="1"/>
    <x v="14"/>
    <x v="0"/>
    <s v="Business"/>
    <x v="1"/>
    <s v="Hiking Daypack 20L"/>
    <n v="2"/>
    <n v="93.13"/>
    <n v="0"/>
    <n v="45.68"/>
    <n v="186.26"/>
    <n v="91.36"/>
    <n v="94.899999999999991"/>
    <n v="0.50950284548480618"/>
    <n v="2026"/>
    <x v="2"/>
    <n v="8"/>
    <s v="Aug"/>
  </r>
  <r>
    <n v="4252"/>
    <d v="2026-08-13T00:00:00"/>
    <n v="2026"/>
    <s v="Q3"/>
    <n v="8"/>
    <x v="7"/>
    <x v="1"/>
    <x v="12"/>
    <x v="0"/>
    <s v="Returning"/>
    <x v="2"/>
    <s v="Insulated Bottle"/>
    <n v="1"/>
    <n v="36.67"/>
    <n v="0.1"/>
    <n v="13.18"/>
    <n v="33.003"/>
    <n v="13.18"/>
    <n v="19.823"/>
    <n v="0.60064236584552921"/>
    <n v="2026"/>
    <x v="2"/>
    <n v="8"/>
    <s v="Aug"/>
  </r>
  <r>
    <n v="4665"/>
    <d v="2026-08-13T00:00:00"/>
    <n v="2026"/>
    <s v="Q3"/>
    <n v="8"/>
    <x v="7"/>
    <x v="3"/>
    <x v="8"/>
    <x v="1"/>
    <s v="Returning"/>
    <x v="4"/>
    <s v="Training Mat"/>
    <n v="4"/>
    <n v="51.25"/>
    <n v="0.1"/>
    <n v="21.77"/>
    <n v="184.5"/>
    <n v="87.08"/>
    <n v="97.42"/>
    <n v="0.52802168021680218"/>
    <n v="2026"/>
    <x v="2"/>
    <n v="8"/>
    <s v="Aug"/>
  </r>
  <r>
    <n v="4767"/>
    <d v="2026-08-13T00:00:00"/>
    <n v="2026"/>
    <s v="Q3"/>
    <n v="8"/>
    <x v="7"/>
    <x v="3"/>
    <x v="8"/>
    <x v="3"/>
    <s v="Business"/>
    <x v="4"/>
    <s v="Resistance Band Set"/>
    <n v="1"/>
    <n v="39.61"/>
    <n v="0.1"/>
    <n v="14.85"/>
    <n v="35.649000000000001"/>
    <n v="14.85"/>
    <n v="20.798999999999999"/>
    <n v="0.58343852562484222"/>
    <n v="2026"/>
    <x v="2"/>
    <n v="8"/>
    <s v="Aug"/>
  </r>
  <r>
    <n v="4832"/>
    <d v="2026-08-13T00:00:00"/>
    <n v="2026"/>
    <s v="Q3"/>
    <n v="8"/>
    <x v="7"/>
    <x v="0"/>
    <x v="15"/>
    <x v="3"/>
    <s v="Returning"/>
    <x v="0"/>
    <s v="Commuter Helmet"/>
    <n v="2"/>
    <n v="81.59"/>
    <n v="0.15"/>
    <n v="43.9"/>
    <n v="138.703"/>
    <n v="87.8"/>
    <n v="50.903000000000006"/>
    <n v="0.3669927831409559"/>
    <n v="2026"/>
    <x v="2"/>
    <n v="8"/>
    <s v="Aug"/>
  </r>
  <r>
    <n v="747"/>
    <d v="2026-08-14T00:00:00"/>
    <n v="2026"/>
    <s v="Q3"/>
    <n v="8"/>
    <x v="7"/>
    <x v="1"/>
    <x v="1"/>
    <x v="2"/>
    <s v="New"/>
    <x v="4"/>
    <s v="Weighted Vest"/>
    <n v="3"/>
    <n v="122.96"/>
    <n v="0.1"/>
    <n v="67.62"/>
    <n v="331.99200000000002"/>
    <n v="202.86"/>
    <n v="129.13200000000001"/>
    <n v="0.38896117978746475"/>
    <n v="2026"/>
    <x v="2"/>
    <n v="8"/>
    <s v="Aug"/>
  </r>
  <r>
    <n v="2281"/>
    <d v="2026-08-14T00:00:00"/>
    <n v="2026"/>
    <s v="Q3"/>
    <n v="8"/>
    <x v="7"/>
    <x v="1"/>
    <x v="11"/>
    <x v="2"/>
    <s v="Returning"/>
    <x v="1"/>
    <s v="Trekking Poles"/>
    <n v="1"/>
    <n v="70.91"/>
    <n v="0"/>
    <n v="33.11"/>
    <n v="70.91"/>
    <n v="33.11"/>
    <n v="37.799999999999997"/>
    <n v="0.53307008884501483"/>
    <n v="2026"/>
    <x v="2"/>
    <n v="8"/>
    <s v="Aug"/>
  </r>
  <r>
    <n v="2414"/>
    <d v="2026-08-14T00:00:00"/>
    <n v="2026"/>
    <s v="Q3"/>
    <n v="8"/>
    <x v="7"/>
    <x v="1"/>
    <x v="6"/>
    <x v="1"/>
    <s v="Business"/>
    <x v="0"/>
    <s v="Trail Bike Light"/>
    <n v="6"/>
    <n v="50.94"/>
    <n v="0.1"/>
    <n v="22.76"/>
    <n v="275.07600000000002"/>
    <n v="136.56"/>
    <n v="138.51600000000002"/>
    <n v="0.50355538105832576"/>
    <n v="2026"/>
    <x v="2"/>
    <n v="8"/>
    <s v="Aug"/>
  </r>
  <r>
    <n v="3162"/>
    <d v="2026-08-14T00:00:00"/>
    <n v="2026"/>
    <s v="Q3"/>
    <n v="8"/>
    <x v="7"/>
    <x v="1"/>
    <x v="1"/>
    <x v="0"/>
    <s v="New"/>
    <x v="1"/>
    <s v="Trail Boots"/>
    <n v="1"/>
    <n v="144.96"/>
    <n v="0.05"/>
    <n v="77.959999999999994"/>
    <n v="137.71199999999999"/>
    <n v="77.959999999999994"/>
    <n v="59.751999999999995"/>
    <n v="0.43389101893807364"/>
    <n v="2026"/>
    <x v="2"/>
    <n v="8"/>
    <s v="Aug"/>
  </r>
  <r>
    <n v="3200"/>
    <d v="2026-08-14T00:00:00"/>
    <n v="2026"/>
    <s v="Q3"/>
    <n v="8"/>
    <x v="7"/>
    <x v="3"/>
    <x v="8"/>
    <x v="2"/>
    <s v="New"/>
    <x v="1"/>
    <s v="Summit Backpack 45L"/>
    <n v="1"/>
    <n v="152.97"/>
    <n v="0"/>
    <n v="79.66"/>
    <n v="152.97"/>
    <n v="79.66"/>
    <n v="73.31"/>
    <n v="0.47924429626724196"/>
    <n v="2026"/>
    <x v="2"/>
    <n v="8"/>
    <s v="Aug"/>
  </r>
  <r>
    <n v="3521"/>
    <d v="2026-08-14T00:00:00"/>
    <n v="2026"/>
    <s v="Q3"/>
    <n v="8"/>
    <x v="7"/>
    <x v="2"/>
    <x v="16"/>
    <x v="0"/>
    <s v="Business"/>
    <x v="2"/>
    <s v="Packing Cube Set"/>
    <n v="2"/>
    <n v="45.79"/>
    <n v="0"/>
    <n v="18.23"/>
    <n v="91.58"/>
    <n v="36.46"/>
    <n v="55.12"/>
    <n v="0.60187813933173184"/>
    <n v="2026"/>
    <x v="2"/>
    <n v="8"/>
    <s v="Aug"/>
  </r>
  <r>
    <n v="4447"/>
    <d v="2026-08-14T00:00:00"/>
    <n v="2026"/>
    <s v="Q3"/>
    <n v="8"/>
    <x v="7"/>
    <x v="1"/>
    <x v="6"/>
    <x v="0"/>
    <s v="New"/>
    <x v="2"/>
    <s v="Travel Backpack 35L"/>
    <n v="1"/>
    <n v="161.31"/>
    <n v="0"/>
    <n v="87.81"/>
    <n v="161.31"/>
    <n v="87.81"/>
    <n v="73.5"/>
    <n v="0.45564441138181139"/>
    <n v="2026"/>
    <x v="2"/>
    <n v="8"/>
    <s v="Aug"/>
  </r>
  <r>
    <n v="421"/>
    <d v="2026-08-15T00:00:00"/>
    <n v="2026"/>
    <s v="Q3"/>
    <n v="8"/>
    <x v="7"/>
    <x v="3"/>
    <x v="7"/>
    <x v="0"/>
    <s v="New"/>
    <x v="4"/>
    <s v="Recovery Roller"/>
    <n v="2"/>
    <n v="35.97"/>
    <n v="0.05"/>
    <n v="14.28"/>
    <n v="68.342999999999989"/>
    <n v="28.56"/>
    <n v="39.782999999999987"/>
    <n v="0.58210789693165343"/>
    <n v="2026"/>
    <x v="2"/>
    <n v="8"/>
    <s v="Aug"/>
  </r>
  <r>
    <n v="962"/>
    <d v="2026-08-15T00:00:00"/>
    <n v="2026"/>
    <s v="Q3"/>
    <n v="8"/>
    <x v="7"/>
    <x v="0"/>
    <x v="0"/>
    <x v="2"/>
    <s v="New"/>
    <x v="4"/>
    <s v="Resistance Band Set"/>
    <n v="2"/>
    <n v="39.729999999999997"/>
    <n v="0"/>
    <n v="14.95"/>
    <n v="79.459999999999994"/>
    <n v="29.9"/>
    <n v="49.559999999999995"/>
    <n v="0.62371004278882458"/>
    <n v="2026"/>
    <x v="2"/>
    <n v="8"/>
    <s v="Aug"/>
  </r>
  <r>
    <n v="1386"/>
    <d v="2026-08-15T00:00:00"/>
    <n v="2026"/>
    <s v="Q3"/>
    <n v="8"/>
    <x v="7"/>
    <x v="1"/>
    <x v="12"/>
    <x v="0"/>
    <s v="Business"/>
    <x v="2"/>
    <s v="Insulated Bottle"/>
    <n v="2"/>
    <n v="36.049999999999997"/>
    <n v="0"/>
    <n v="13.8"/>
    <n v="72.099999999999994"/>
    <n v="27.6"/>
    <n v="44.499999999999993"/>
    <n v="0.61719833564493753"/>
    <n v="2026"/>
    <x v="2"/>
    <n v="8"/>
    <s v="Aug"/>
  </r>
  <r>
    <n v="3083"/>
    <d v="2026-08-15T00:00:00"/>
    <n v="2026"/>
    <s v="Q3"/>
    <n v="8"/>
    <x v="7"/>
    <x v="3"/>
    <x v="7"/>
    <x v="0"/>
    <s v="New"/>
    <x v="3"/>
    <s v="Trail Tent 2P"/>
    <n v="1"/>
    <n v="194.36"/>
    <n v="0"/>
    <n v="106.01"/>
    <n v="194.36"/>
    <n v="106.01"/>
    <n v="88.350000000000009"/>
    <n v="0.45456884132537562"/>
    <n v="2026"/>
    <x v="2"/>
    <n v="8"/>
    <s v="Aug"/>
  </r>
  <r>
    <n v="3174"/>
    <d v="2026-08-15T00:00:00"/>
    <n v="2026"/>
    <s v="Q3"/>
    <n v="8"/>
    <x v="7"/>
    <x v="3"/>
    <x v="4"/>
    <x v="2"/>
    <s v="Returning"/>
    <x v="3"/>
    <s v="Trail Tent 2P"/>
    <n v="1"/>
    <n v="192.67"/>
    <n v="0.05"/>
    <n v="103.37"/>
    <n v="183.03649999999999"/>
    <n v="103.37"/>
    <n v="79.666499999999985"/>
    <n v="0.43524925356417976"/>
    <n v="2026"/>
    <x v="2"/>
    <n v="8"/>
    <s v="Aug"/>
  </r>
  <r>
    <n v="4045"/>
    <d v="2026-08-15T00:00:00"/>
    <n v="2026"/>
    <s v="Q3"/>
    <n v="8"/>
    <x v="7"/>
    <x v="2"/>
    <x v="16"/>
    <x v="0"/>
    <s v="New"/>
    <x v="1"/>
    <s v="Hiking Daypack 20L"/>
    <n v="3"/>
    <n v="92.12"/>
    <n v="0.1"/>
    <n v="44.1"/>
    <n v="248.72400000000002"/>
    <n v="132.30000000000001"/>
    <n v="116.42400000000001"/>
    <n v="0.46808510638297873"/>
    <n v="2026"/>
    <x v="2"/>
    <n v="8"/>
    <s v="Aug"/>
  </r>
  <r>
    <n v="4850"/>
    <d v="2026-08-15T00:00:00"/>
    <n v="2026"/>
    <s v="Q3"/>
    <n v="8"/>
    <x v="7"/>
    <x v="1"/>
    <x v="1"/>
    <x v="2"/>
    <s v="Business"/>
    <x v="3"/>
    <s v="Trail Tent 2P"/>
    <n v="1"/>
    <n v="192.82"/>
    <n v="0"/>
    <n v="104.98"/>
    <n v="192.82"/>
    <n v="104.98"/>
    <n v="87.839999999999989"/>
    <n v="0.45555440307022088"/>
    <n v="2026"/>
    <x v="2"/>
    <n v="8"/>
    <s v="Aug"/>
  </r>
  <r>
    <n v="71"/>
    <d v="2026-08-16T00:00:00"/>
    <n v="2026"/>
    <s v="Q3"/>
    <n v="8"/>
    <x v="7"/>
    <x v="2"/>
    <x v="16"/>
    <x v="0"/>
    <s v="New"/>
    <x v="0"/>
    <s v="Commuter Helmet"/>
    <n v="3"/>
    <n v="80.099999999999994"/>
    <n v="0"/>
    <n v="42.41"/>
    <n v="240.29999999999998"/>
    <n v="127.22999999999999"/>
    <n v="113.07"/>
    <n v="0.47053682896379528"/>
    <n v="2026"/>
    <x v="2"/>
    <n v="8"/>
    <s v="Aug"/>
  </r>
  <r>
    <n v="627"/>
    <d v="2026-08-16T00:00:00"/>
    <n v="2026"/>
    <s v="Q3"/>
    <n v="8"/>
    <x v="7"/>
    <x v="3"/>
    <x v="7"/>
    <x v="3"/>
    <s v="New"/>
    <x v="0"/>
    <s v="Commuter Helmet"/>
    <n v="6"/>
    <n v="83.26"/>
    <n v="0"/>
    <n v="43.8"/>
    <n v="499.56000000000006"/>
    <n v="262.79999999999995"/>
    <n v="236.7600000000001"/>
    <n v="0.47393706461686297"/>
    <n v="2026"/>
    <x v="2"/>
    <n v="8"/>
    <s v="Aug"/>
  </r>
  <r>
    <n v="959"/>
    <d v="2026-08-16T00:00:00"/>
    <n v="2026"/>
    <s v="Q3"/>
    <n v="8"/>
    <x v="7"/>
    <x v="1"/>
    <x v="1"/>
    <x v="2"/>
    <s v="Returning"/>
    <x v="4"/>
    <s v="Resistance Band Set"/>
    <n v="4"/>
    <n v="40.46"/>
    <n v="0"/>
    <n v="15.12"/>
    <n v="161.84"/>
    <n v="60.48"/>
    <n v="101.36000000000001"/>
    <n v="0.62629757785467133"/>
    <n v="2026"/>
    <x v="2"/>
    <n v="8"/>
    <s v="Aug"/>
  </r>
  <r>
    <n v="967"/>
    <d v="2026-08-16T00:00:00"/>
    <n v="2026"/>
    <s v="Q3"/>
    <n v="8"/>
    <x v="7"/>
    <x v="2"/>
    <x v="16"/>
    <x v="1"/>
    <s v="Returning"/>
    <x v="0"/>
    <s v="Commuter Helmet"/>
    <n v="5"/>
    <n v="81.55"/>
    <n v="0.2"/>
    <n v="42.09"/>
    <n v="326.20000000000005"/>
    <n v="210.45000000000002"/>
    <n v="115.75000000000003"/>
    <n v="0.3548436541998774"/>
    <n v="2026"/>
    <x v="2"/>
    <n v="8"/>
    <s v="Aug"/>
  </r>
  <r>
    <n v="1267"/>
    <d v="2026-08-16T00:00:00"/>
    <n v="2026"/>
    <s v="Q3"/>
    <n v="8"/>
    <x v="7"/>
    <x v="1"/>
    <x v="12"/>
    <x v="2"/>
    <s v="New"/>
    <x v="3"/>
    <s v="Portable Camp Stove"/>
    <n v="2"/>
    <n v="83.56"/>
    <n v="0"/>
    <n v="39.119999999999997"/>
    <n v="167.12"/>
    <n v="78.239999999999995"/>
    <n v="88.88000000000001"/>
    <n v="0.53183341311632359"/>
    <n v="2026"/>
    <x v="2"/>
    <n v="8"/>
    <s v="Aug"/>
  </r>
  <r>
    <n v="1394"/>
    <d v="2026-08-16T00:00:00"/>
    <n v="2026"/>
    <s v="Q3"/>
    <n v="8"/>
    <x v="7"/>
    <x v="2"/>
    <x v="10"/>
    <x v="0"/>
    <s v="Returning"/>
    <x v="3"/>
    <s v="Compact Sleeping Bag"/>
    <n v="3"/>
    <n v="125.75"/>
    <n v="0"/>
    <n v="62.05"/>
    <n v="377.25"/>
    <n v="186.14999999999998"/>
    <n v="191.10000000000002"/>
    <n v="0.50656063618290259"/>
    <n v="2026"/>
    <x v="2"/>
    <n v="8"/>
    <s v="Aug"/>
  </r>
  <r>
    <n v="1652"/>
    <d v="2026-08-16T00:00:00"/>
    <n v="2026"/>
    <s v="Q3"/>
    <n v="8"/>
    <x v="7"/>
    <x v="0"/>
    <x v="0"/>
    <x v="0"/>
    <s v="Returning"/>
    <x v="2"/>
    <s v="Insulated Bottle"/>
    <n v="1"/>
    <n v="35.619999999999997"/>
    <n v="0.1"/>
    <n v="13.55"/>
    <n v="32.058"/>
    <n v="13.55"/>
    <n v="18.507999999999999"/>
    <n v="0.57732859192713204"/>
    <n v="2026"/>
    <x v="2"/>
    <n v="8"/>
    <s v="Aug"/>
  </r>
  <r>
    <n v="2126"/>
    <d v="2026-08-16T00:00:00"/>
    <n v="2026"/>
    <s v="Q3"/>
    <n v="8"/>
    <x v="7"/>
    <x v="1"/>
    <x v="14"/>
    <x v="0"/>
    <s v="Business"/>
    <x v="0"/>
    <s v="Cycling Pack 12L"/>
    <n v="2"/>
    <n v="104.02"/>
    <n v="0"/>
    <n v="50.26"/>
    <n v="208.04"/>
    <n v="100.52"/>
    <n v="107.52"/>
    <n v="0.51682368775235532"/>
    <n v="2026"/>
    <x v="2"/>
    <n v="8"/>
    <s v="Aug"/>
  </r>
  <r>
    <n v="2282"/>
    <d v="2026-08-16T00:00:00"/>
    <n v="2026"/>
    <s v="Q3"/>
    <n v="8"/>
    <x v="7"/>
    <x v="1"/>
    <x v="6"/>
    <x v="1"/>
    <s v="Business"/>
    <x v="1"/>
    <s v="Hiking Daypack 20L"/>
    <n v="8"/>
    <n v="92.71"/>
    <n v="0.1"/>
    <n v="44.83"/>
    <n v="667.51199999999994"/>
    <n v="358.64"/>
    <n v="308.87199999999996"/>
    <n v="0.46272126943036229"/>
    <n v="2026"/>
    <x v="2"/>
    <n v="8"/>
    <s v="Aug"/>
  </r>
  <r>
    <n v="2426"/>
    <d v="2026-08-16T00:00:00"/>
    <n v="2026"/>
    <s v="Q3"/>
    <n v="8"/>
    <x v="7"/>
    <x v="1"/>
    <x v="12"/>
    <x v="0"/>
    <s v="New"/>
    <x v="1"/>
    <s v="Hiking Daypack 20L"/>
    <n v="1"/>
    <n v="90.58"/>
    <n v="0"/>
    <n v="44.53"/>
    <n v="90.58"/>
    <n v="44.53"/>
    <n v="46.05"/>
    <n v="0.50839037315080593"/>
    <n v="2026"/>
    <x v="2"/>
    <n v="8"/>
    <s v="Aug"/>
  </r>
  <r>
    <n v="2534"/>
    <d v="2026-08-16T00:00:00"/>
    <n v="2026"/>
    <s v="Q3"/>
    <n v="8"/>
    <x v="7"/>
    <x v="1"/>
    <x v="14"/>
    <x v="0"/>
    <s v="New"/>
    <x v="3"/>
    <s v="Compact Sleeping Bag"/>
    <n v="1"/>
    <n v="120.22"/>
    <n v="0"/>
    <n v="62.31"/>
    <n v="120.22"/>
    <n v="62.31"/>
    <n v="57.91"/>
    <n v="0.48170021627017134"/>
    <n v="2026"/>
    <x v="2"/>
    <n v="8"/>
    <s v="Aug"/>
  </r>
  <r>
    <n v="2948"/>
    <d v="2026-08-16T00:00:00"/>
    <n v="2026"/>
    <s v="Q3"/>
    <n v="8"/>
    <x v="7"/>
    <x v="2"/>
    <x v="2"/>
    <x v="2"/>
    <s v="New"/>
    <x v="2"/>
    <s v="Insulated Bottle"/>
    <n v="3"/>
    <n v="36.35"/>
    <n v="0"/>
    <n v="13.42"/>
    <n v="109.05000000000001"/>
    <n v="40.26"/>
    <n v="68.79000000000002"/>
    <n v="0.63081155433287495"/>
    <n v="2026"/>
    <x v="2"/>
    <n v="8"/>
    <s v="Aug"/>
  </r>
  <r>
    <n v="3141"/>
    <d v="2026-08-16T00:00:00"/>
    <n v="2026"/>
    <s v="Q3"/>
    <n v="8"/>
    <x v="7"/>
    <x v="1"/>
    <x v="12"/>
    <x v="3"/>
    <s v="Returning"/>
    <x v="3"/>
    <s v="Trail Tent 2P"/>
    <n v="2"/>
    <n v="195.28"/>
    <n v="0"/>
    <n v="102.24"/>
    <n v="390.56"/>
    <n v="204.48"/>
    <n v="186.08"/>
    <n v="0.4764440802949611"/>
    <n v="2026"/>
    <x v="2"/>
    <n v="8"/>
    <s v="Aug"/>
  </r>
  <r>
    <n v="3935"/>
    <d v="2026-08-16T00:00:00"/>
    <n v="2026"/>
    <s v="Q3"/>
    <n v="8"/>
    <x v="7"/>
    <x v="2"/>
    <x v="16"/>
    <x v="3"/>
    <s v="Returning"/>
    <x v="2"/>
    <s v="Packing Cube Set"/>
    <n v="4"/>
    <n v="46.05"/>
    <n v="0"/>
    <n v="18.75"/>
    <n v="184.2"/>
    <n v="75"/>
    <n v="109.19999999999999"/>
    <n v="0.5928338762214983"/>
    <n v="2026"/>
    <x v="2"/>
    <n v="8"/>
    <s v="Aug"/>
  </r>
  <r>
    <n v="4636"/>
    <d v="2026-08-16T00:00:00"/>
    <n v="2026"/>
    <s v="Q3"/>
    <n v="8"/>
    <x v="7"/>
    <x v="0"/>
    <x v="0"/>
    <x v="2"/>
    <s v="Returning"/>
    <x v="3"/>
    <s v="Portable Camp Stove"/>
    <n v="1"/>
    <n v="81.040000000000006"/>
    <n v="0.1"/>
    <n v="39.29"/>
    <n v="72.936000000000007"/>
    <n v="39.29"/>
    <n v="33.646000000000008"/>
    <n v="0.46130854447735009"/>
    <n v="2026"/>
    <x v="2"/>
    <n v="8"/>
    <s v="Aug"/>
  </r>
  <r>
    <n v="4895"/>
    <d v="2026-08-16T00:00:00"/>
    <n v="2026"/>
    <s v="Q3"/>
    <n v="8"/>
    <x v="7"/>
    <x v="0"/>
    <x v="15"/>
    <x v="2"/>
    <s v="Business"/>
    <x v="3"/>
    <s v="Trail Tent 2P"/>
    <n v="1"/>
    <n v="191.12"/>
    <n v="0.05"/>
    <n v="106.14"/>
    <n v="181.56399999999999"/>
    <n v="106.14"/>
    <n v="75.423999999999992"/>
    <n v="0.41541274702033443"/>
    <n v="2026"/>
    <x v="2"/>
    <n v="8"/>
    <s v="Aug"/>
  </r>
  <r>
    <n v="5029"/>
    <d v="2026-08-16T00:00:00"/>
    <n v="2026"/>
    <s v="Q3"/>
    <n v="8"/>
    <x v="7"/>
    <x v="0"/>
    <x v="15"/>
    <x v="0"/>
    <s v="New"/>
    <x v="1"/>
    <s v="Summit Backpack 45L"/>
    <n v="1"/>
    <n v="156.19"/>
    <n v="0"/>
    <n v="79.239999999999995"/>
    <n v="156.19"/>
    <n v="79.239999999999995"/>
    <n v="76.95"/>
    <n v="0.49266918496702738"/>
    <n v="2026"/>
    <x v="2"/>
    <n v="8"/>
    <s v="Aug"/>
  </r>
  <r>
    <n v="1965"/>
    <d v="2026-08-17T00:00:00"/>
    <n v="2026"/>
    <s v="Q3"/>
    <n v="8"/>
    <x v="7"/>
    <x v="1"/>
    <x v="11"/>
    <x v="0"/>
    <s v="Returning"/>
    <x v="2"/>
    <s v="Insulated Bottle"/>
    <n v="4"/>
    <n v="36.93"/>
    <n v="0"/>
    <n v="13.36"/>
    <n v="147.72"/>
    <n v="53.44"/>
    <n v="94.28"/>
    <n v="0.63823449769834828"/>
    <n v="2026"/>
    <x v="2"/>
    <n v="8"/>
    <s v="Aug"/>
  </r>
  <r>
    <n v="3647"/>
    <d v="2026-08-17T00:00:00"/>
    <n v="2026"/>
    <s v="Q3"/>
    <n v="8"/>
    <x v="7"/>
    <x v="1"/>
    <x v="12"/>
    <x v="2"/>
    <s v="Returning"/>
    <x v="0"/>
    <s v="Cycling Pack 12L"/>
    <n v="3"/>
    <n v="104.96"/>
    <n v="0.05"/>
    <n v="51.66"/>
    <n v="299.13599999999997"/>
    <n v="154.97999999999999"/>
    <n v="144.15599999999998"/>
    <n v="0.48190789473684209"/>
    <n v="2026"/>
    <x v="2"/>
    <n v="8"/>
    <s v="Aug"/>
  </r>
  <r>
    <n v="3918"/>
    <d v="2026-08-17T00:00:00"/>
    <n v="2026"/>
    <s v="Q3"/>
    <n v="8"/>
    <x v="7"/>
    <x v="1"/>
    <x v="1"/>
    <x v="3"/>
    <s v="New"/>
    <x v="2"/>
    <s v="Travel Backpack 35L"/>
    <n v="3"/>
    <n v="168.51"/>
    <n v="0"/>
    <n v="85.34"/>
    <n v="505.53"/>
    <n v="256.02"/>
    <n v="249.51"/>
    <n v="0.49356121298439265"/>
    <n v="2026"/>
    <x v="2"/>
    <n v="8"/>
    <s v="Aug"/>
  </r>
  <r>
    <n v="4256"/>
    <d v="2026-08-17T00:00:00"/>
    <n v="2026"/>
    <s v="Q3"/>
    <n v="8"/>
    <x v="7"/>
    <x v="1"/>
    <x v="12"/>
    <x v="2"/>
    <s v="New"/>
    <x v="2"/>
    <s v="Packing Cube Set"/>
    <n v="1"/>
    <n v="46.44"/>
    <n v="0.05"/>
    <n v="18.59"/>
    <n v="44.117999999999995"/>
    <n v="18.59"/>
    <n v="25.527999999999995"/>
    <n v="0.57863003762636556"/>
    <n v="2026"/>
    <x v="2"/>
    <n v="8"/>
    <s v="Aug"/>
  </r>
  <r>
    <n v="5087"/>
    <d v="2026-08-17T00:00:00"/>
    <n v="2026"/>
    <s v="Q3"/>
    <n v="8"/>
    <x v="7"/>
    <x v="0"/>
    <x v="0"/>
    <x v="0"/>
    <s v="New"/>
    <x v="1"/>
    <s v="Trekking Poles"/>
    <n v="1"/>
    <n v="69.900000000000006"/>
    <n v="0.1"/>
    <n v="31.43"/>
    <n v="62.910000000000004"/>
    <n v="31.43"/>
    <n v="31.480000000000004"/>
    <n v="0.50039739310125575"/>
    <n v="2026"/>
    <x v="2"/>
    <n v="8"/>
    <s v="Aug"/>
  </r>
  <r>
    <n v="1921"/>
    <d v="2026-08-18T00:00:00"/>
    <n v="2026"/>
    <s v="Q3"/>
    <n v="8"/>
    <x v="7"/>
    <x v="3"/>
    <x v="13"/>
    <x v="0"/>
    <s v="New"/>
    <x v="0"/>
    <s v="Compact Repair Kit"/>
    <n v="2"/>
    <n v="39.83"/>
    <n v="0"/>
    <n v="17.18"/>
    <n v="79.66"/>
    <n v="34.36"/>
    <n v="45.3"/>
    <n v="0.56866683404468987"/>
    <n v="2026"/>
    <x v="2"/>
    <n v="8"/>
    <s v="Aug"/>
  </r>
  <r>
    <n v="1966"/>
    <d v="2026-08-18T00:00:00"/>
    <n v="2026"/>
    <s v="Q3"/>
    <n v="8"/>
    <x v="7"/>
    <x v="0"/>
    <x v="9"/>
    <x v="0"/>
    <s v="New"/>
    <x v="2"/>
    <s v="Insulated Bottle"/>
    <n v="2"/>
    <n v="36.020000000000003"/>
    <n v="0"/>
    <n v="13.87"/>
    <n v="72.040000000000006"/>
    <n v="27.74"/>
    <n v="44.300000000000011"/>
    <n v="0.61493614658523055"/>
    <n v="2026"/>
    <x v="2"/>
    <n v="8"/>
    <s v="Aug"/>
  </r>
  <r>
    <n v="2431"/>
    <d v="2026-08-18T00:00:00"/>
    <n v="2026"/>
    <s v="Q3"/>
    <n v="8"/>
    <x v="7"/>
    <x v="0"/>
    <x v="15"/>
    <x v="3"/>
    <s v="Business"/>
    <x v="4"/>
    <s v="Weighted Vest"/>
    <n v="3"/>
    <n v="125.31"/>
    <n v="0"/>
    <n v="67.64"/>
    <n v="375.93"/>
    <n v="202.92000000000002"/>
    <n v="173.01"/>
    <n v="0.46021865772883247"/>
    <n v="2026"/>
    <x v="2"/>
    <n v="8"/>
    <s v="Aug"/>
  </r>
  <r>
    <n v="3676"/>
    <d v="2026-08-18T00:00:00"/>
    <n v="2026"/>
    <s v="Q3"/>
    <n v="8"/>
    <x v="7"/>
    <x v="1"/>
    <x v="12"/>
    <x v="0"/>
    <s v="Returning"/>
    <x v="1"/>
    <s v="Hiking Daypack 20L"/>
    <n v="3"/>
    <n v="92.5"/>
    <n v="0.1"/>
    <n v="46.38"/>
    <n v="249.75"/>
    <n v="139.14000000000001"/>
    <n v="110.60999999999999"/>
    <n v="0.4428828828828828"/>
    <n v="2026"/>
    <x v="2"/>
    <n v="8"/>
    <s v="Aug"/>
  </r>
  <r>
    <n v="3972"/>
    <d v="2026-08-18T00:00:00"/>
    <n v="2026"/>
    <s v="Q3"/>
    <n v="8"/>
    <x v="7"/>
    <x v="1"/>
    <x v="1"/>
    <x v="1"/>
    <s v="Business"/>
    <x v="0"/>
    <s v="Cycling Pack 12L"/>
    <n v="5"/>
    <n v="100.48"/>
    <n v="0.1"/>
    <n v="49.67"/>
    <n v="452.16"/>
    <n v="248.35000000000002"/>
    <n v="203.81"/>
    <n v="0.45074752300070769"/>
    <n v="2026"/>
    <x v="2"/>
    <n v="8"/>
    <s v="Aug"/>
  </r>
  <r>
    <n v="4056"/>
    <d v="2026-08-18T00:00:00"/>
    <n v="2026"/>
    <s v="Q3"/>
    <n v="8"/>
    <x v="7"/>
    <x v="0"/>
    <x v="15"/>
    <x v="3"/>
    <s v="New"/>
    <x v="3"/>
    <s v="Portable Camp Stove"/>
    <n v="2"/>
    <n v="79.78"/>
    <n v="0"/>
    <n v="38.770000000000003"/>
    <n v="159.56"/>
    <n v="77.540000000000006"/>
    <n v="82.02"/>
    <n v="0.51403860616695907"/>
    <n v="2026"/>
    <x v="2"/>
    <n v="8"/>
    <s v="Aug"/>
  </r>
  <r>
    <n v="4471"/>
    <d v="2026-08-18T00:00:00"/>
    <n v="2026"/>
    <s v="Q3"/>
    <n v="8"/>
    <x v="7"/>
    <x v="2"/>
    <x v="10"/>
    <x v="1"/>
    <s v="Business"/>
    <x v="1"/>
    <s v="Trail Boots"/>
    <n v="4"/>
    <n v="144.44"/>
    <n v="0.1"/>
    <n v="77.66"/>
    <n v="519.98400000000004"/>
    <n v="310.64"/>
    <n v="209.34400000000005"/>
    <n v="0.4025970029847073"/>
    <n v="2026"/>
    <x v="2"/>
    <n v="8"/>
    <s v="Aug"/>
  </r>
  <r>
    <n v="1054"/>
    <d v="2026-08-19T00:00:00"/>
    <n v="2026"/>
    <s v="Q3"/>
    <n v="8"/>
    <x v="7"/>
    <x v="1"/>
    <x v="1"/>
    <x v="0"/>
    <s v="Returning"/>
    <x v="1"/>
    <s v="Summit Backpack 45L"/>
    <n v="3"/>
    <n v="157.41999999999999"/>
    <n v="0"/>
    <n v="77.989999999999995"/>
    <n v="472.26"/>
    <n v="233.96999999999997"/>
    <n v="238.29000000000002"/>
    <n v="0.5045737517469191"/>
    <n v="2026"/>
    <x v="2"/>
    <n v="8"/>
    <s v="Aug"/>
  </r>
  <r>
    <n v="1854"/>
    <d v="2026-08-19T00:00:00"/>
    <n v="2026"/>
    <s v="Q3"/>
    <n v="8"/>
    <x v="7"/>
    <x v="1"/>
    <x v="14"/>
    <x v="3"/>
    <s v="Business"/>
    <x v="1"/>
    <s v="Hiking Daypack 20L"/>
    <n v="1"/>
    <n v="90.37"/>
    <n v="0.05"/>
    <n v="45.89"/>
    <n v="85.851500000000001"/>
    <n v="45.89"/>
    <n v="39.961500000000001"/>
    <n v="0.46547235633623174"/>
    <n v="2026"/>
    <x v="2"/>
    <n v="8"/>
    <s v="Aug"/>
  </r>
  <r>
    <n v="2140"/>
    <d v="2026-08-19T00:00:00"/>
    <n v="2026"/>
    <s v="Q3"/>
    <n v="8"/>
    <x v="7"/>
    <x v="1"/>
    <x v="6"/>
    <x v="1"/>
    <s v="Business"/>
    <x v="0"/>
    <s v="Cycling Pack 12L"/>
    <n v="15"/>
    <n v="104.79"/>
    <n v="0.15"/>
    <n v="49.67"/>
    <n v="1336.0725"/>
    <n v="745.05000000000007"/>
    <n v="591.02249999999992"/>
    <n v="0.44235810556687599"/>
    <n v="2026"/>
    <x v="2"/>
    <n v="8"/>
    <s v="Aug"/>
  </r>
  <r>
    <n v="2328"/>
    <d v="2026-08-19T00:00:00"/>
    <n v="2026"/>
    <s v="Q3"/>
    <n v="8"/>
    <x v="7"/>
    <x v="2"/>
    <x v="2"/>
    <x v="0"/>
    <s v="Returning"/>
    <x v="2"/>
    <s v="Carry-On Duffel"/>
    <n v="1"/>
    <n v="130.94"/>
    <n v="0"/>
    <n v="66.06"/>
    <n v="130.94"/>
    <n v="66.06"/>
    <n v="64.88"/>
    <n v="0.49549411944402011"/>
    <n v="2026"/>
    <x v="2"/>
    <n v="8"/>
    <s v="Aug"/>
  </r>
  <r>
    <n v="4215"/>
    <d v="2026-08-19T00:00:00"/>
    <n v="2026"/>
    <s v="Q3"/>
    <n v="8"/>
    <x v="7"/>
    <x v="1"/>
    <x v="6"/>
    <x v="0"/>
    <s v="Returning"/>
    <x v="0"/>
    <s v="Compact Repair Kit"/>
    <n v="1"/>
    <n v="40.42"/>
    <n v="0.05"/>
    <n v="16.62"/>
    <n v="38.399000000000001"/>
    <n v="16.62"/>
    <n v="21.779"/>
    <n v="0.5671762285476184"/>
    <n v="2026"/>
    <x v="2"/>
    <n v="8"/>
    <s v="Aug"/>
  </r>
  <r>
    <n v="4563"/>
    <d v="2026-08-19T00:00:00"/>
    <n v="2026"/>
    <s v="Q3"/>
    <n v="8"/>
    <x v="7"/>
    <x v="1"/>
    <x v="11"/>
    <x v="3"/>
    <s v="Returning"/>
    <x v="3"/>
    <s v="Alpine Tent 4P"/>
    <n v="1"/>
    <n v="338.45"/>
    <n v="0.15"/>
    <n v="197.2"/>
    <n v="287.6825"/>
    <n v="197.2"/>
    <n v="90.482500000000016"/>
    <n v="0.31452208598020392"/>
    <n v="2026"/>
    <x v="2"/>
    <n v="8"/>
    <s v="Aug"/>
  </r>
  <r>
    <n v="4775"/>
    <d v="2026-08-19T00:00:00"/>
    <n v="2026"/>
    <s v="Q3"/>
    <n v="8"/>
    <x v="7"/>
    <x v="2"/>
    <x v="10"/>
    <x v="3"/>
    <s v="Returning"/>
    <x v="0"/>
    <s v="Cycling Pack 12L"/>
    <n v="1"/>
    <n v="103.92"/>
    <n v="0.05"/>
    <n v="50.71"/>
    <n v="98.724000000000004"/>
    <n v="50.71"/>
    <n v="48.014000000000003"/>
    <n v="0.48634577205137558"/>
    <n v="2026"/>
    <x v="2"/>
    <n v="8"/>
    <s v="Aug"/>
  </r>
  <r>
    <n v="247"/>
    <d v="2026-08-20T00:00:00"/>
    <n v="2026"/>
    <s v="Q3"/>
    <n v="8"/>
    <x v="7"/>
    <x v="0"/>
    <x v="9"/>
    <x v="0"/>
    <s v="New"/>
    <x v="0"/>
    <s v="Trail Bike Light"/>
    <n v="6"/>
    <n v="51.67"/>
    <n v="0.1"/>
    <n v="23.1"/>
    <n v="279.01799999999997"/>
    <n v="138.60000000000002"/>
    <n v="140.41799999999995"/>
    <n v="0.50325785433197845"/>
    <n v="2026"/>
    <x v="2"/>
    <n v="8"/>
    <s v="Aug"/>
  </r>
  <r>
    <n v="827"/>
    <d v="2026-08-20T00:00:00"/>
    <n v="2026"/>
    <s v="Q3"/>
    <n v="8"/>
    <x v="7"/>
    <x v="1"/>
    <x v="12"/>
    <x v="1"/>
    <s v="Returning"/>
    <x v="2"/>
    <s v="Travel Backpack 35L"/>
    <n v="4"/>
    <n v="166.02"/>
    <n v="0.1"/>
    <n v="87.99"/>
    <n v="597.67200000000003"/>
    <n v="351.96"/>
    <n v="245.71200000000005"/>
    <n v="0.4111151266915633"/>
    <n v="2026"/>
    <x v="2"/>
    <n v="8"/>
    <s v="Aug"/>
  </r>
  <r>
    <n v="1156"/>
    <d v="2026-08-20T00:00:00"/>
    <n v="2026"/>
    <s v="Q3"/>
    <n v="8"/>
    <x v="7"/>
    <x v="2"/>
    <x v="5"/>
    <x v="2"/>
    <s v="New"/>
    <x v="0"/>
    <s v="Trail Bike Light"/>
    <n v="2"/>
    <n v="50.59"/>
    <n v="0.1"/>
    <n v="22.68"/>
    <n v="91.062000000000012"/>
    <n v="45.36"/>
    <n v="45.702000000000012"/>
    <n v="0.5018778414706464"/>
    <n v="2026"/>
    <x v="2"/>
    <n v="8"/>
    <s v="Aug"/>
  </r>
  <r>
    <n v="1543"/>
    <d v="2026-08-20T00:00:00"/>
    <n v="2026"/>
    <s v="Q3"/>
    <n v="8"/>
    <x v="7"/>
    <x v="3"/>
    <x v="7"/>
    <x v="2"/>
    <s v="Returning"/>
    <x v="1"/>
    <s v="Summit Backpack 45L"/>
    <n v="1"/>
    <n v="155.83000000000001"/>
    <n v="0"/>
    <n v="77.260000000000005"/>
    <n v="155.83000000000001"/>
    <n v="77.260000000000005"/>
    <n v="78.570000000000007"/>
    <n v="0.50420329846627732"/>
    <n v="2026"/>
    <x v="2"/>
    <n v="8"/>
    <s v="Aug"/>
  </r>
  <r>
    <n v="2613"/>
    <d v="2026-08-20T00:00:00"/>
    <n v="2026"/>
    <s v="Q3"/>
    <n v="8"/>
    <x v="7"/>
    <x v="3"/>
    <x v="4"/>
    <x v="0"/>
    <s v="New"/>
    <x v="4"/>
    <s v="Recovery Roller"/>
    <n v="1"/>
    <n v="36.380000000000003"/>
    <n v="0.05"/>
    <n v="14.2"/>
    <n v="34.561"/>
    <n v="14.2"/>
    <n v="20.361000000000001"/>
    <n v="0.58913225890454557"/>
    <n v="2026"/>
    <x v="2"/>
    <n v="8"/>
    <s v="Aug"/>
  </r>
  <r>
    <n v="3002"/>
    <d v="2026-08-20T00:00:00"/>
    <n v="2026"/>
    <s v="Q3"/>
    <n v="8"/>
    <x v="7"/>
    <x v="1"/>
    <x v="12"/>
    <x v="2"/>
    <s v="New"/>
    <x v="3"/>
    <s v="Compact Sleeping Bag"/>
    <n v="2"/>
    <n v="124.09"/>
    <n v="0"/>
    <n v="60.39"/>
    <n v="248.18"/>
    <n v="120.78"/>
    <n v="127.4"/>
    <n v="0.513337094044645"/>
    <n v="2026"/>
    <x v="2"/>
    <n v="8"/>
    <s v="Aug"/>
  </r>
  <r>
    <n v="3103"/>
    <d v="2026-08-20T00:00:00"/>
    <n v="2026"/>
    <s v="Q3"/>
    <n v="8"/>
    <x v="7"/>
    <x v="3"/>
    <x v="8"/>
    <x v="0"/>
    <s v="New"/>
    <x v="1"/>
    <s v="Trail Boots"/>
    <n v="1"/>
    <n v="141.97999999999999"/>
    <n v="0.05"/>
    <n v="79.510000000000005"/>
    <n v="134.88099999999997"/>
    <n v="79.510000000000005"/>
    <n v="55.370999999999967"/>
    <n v="0.41051741905828082"/>
    <n v="2026"/>
    <x v="2"/>
    <n v="8"/>
    <s v="Aug"/>
  </r>
  <r>
    <n v="3234"/>
    <d v="2026-08-20T00:00:00"/>
    <n v="2026"/>
    <s v="Q3"/>
    <n v="8"/>
    <x v="7"/>
    <x v="3"/>
    <x v="13"/>
    <x v="2"/>
    <s v="New"/>
    <x v="3"/>
    <s v="Compact Sleeping Bag"/>
    <n v="5"/>
    <n v="121.93"/>
    <n v="0.15"/>
    <n v="62.28"/>
    <n v="518.2025000000001"/>
    <n v="311.39999999999998"/>
    <n v="206.80250000000012"/>
    <n v="0.39907661580173792"/>
    <n v="2026"/>
    <x v="2"/>
    <n v="8"/>
    <s v="Aug"/>
  </r>
  <r>
    <n v="3281"/>
    <d v="2026-08-20T00:00:00"/>
    <n v="2026"/>
    <s v="Q3"/>
    <n v="8"/>
    <x v="7"/>
    <x v="3"/>
    <x v="4"/>
    <x v="0"/>
    <s v="New"/>
    <x v="2"/>
    <s v="Insulated Bottle"/>
    <n v="1"/>
    <n v="35.58"/>
    <n v="0.15"/>
    <n v="13.94"/>
    <n v="30.242999999999999"/>
    <n v="13.94"/>
    <n v="16.302999999999997"/>
    <n v="0.53906689151208542"/>
    <n v="2026"/>
    <x v="2"/>
    <n v="8"/>
    <s v="Aug"/>
  </r>
  <r>
    <n v="3870"/>
    <d v="2026-08-20T00:00:00"/>
    <n v="2026"/>
    <s v="Q3"/>
    <n v="8"/>
    <x v="7"/>
    <x v="2"/>
    <x v="5"/>
    <x v="3"/>
    <s v="Returning"/>
    <x v="1"/>
    <s v="Summit Backpack 45L"/>
    <n v="1"/>
    <n v="157.84"/>
    <n v="0"/>
    <n v="77.87"/>
    <n v="157.84"/>
    <n v="77.87"/>
    <n v="79.97"/>
    <n v="0.50665230613279266"/>
    <n v="2026"/>
    <x v="2"/>
    <n v="8"/>
    <s v="Aug"/>
  </r>
  <r>
    <n v="3938"/>
    <d v="2026-08-20T00:00:00"/>
    <n v="2026"/>
    <s v="Q3"/>
    <n v="8"/>
    <x v="7"/>
    <x v="1"/>
    <x v="12"/>
    <x v="0"/>
    <s v="New"/>
    <x v="3"/>
    <s v="Alpine Tent 4P"/>
    <n v="1"/>
    <n v="336.35"/>
    <n v="0"/>
    <n v="195.07"/>
    <n v="336.35"/>
    <n v="195.07"/>
    <n v="141.28000000000003"/>
    <n v="0.42003865021554931"/>
    <n v="2026"/>
    <x v="2"/>
    <n v="8"/>
    <s v="Aug"/>
  </r>
  <r>
    <n v="4237"/>
    <d v="2026-08-20T00:00:00"/>
    <n v="2026"/>
    <s v="Q3"/>
    <n v="8"/>
    <x v="7"/>
    <x v="3"/>
    <x v="13"/>
    <x v="1"/>
    <s v="Returning"/>
    <x v="1"/>
    <s v="Summit Backpack 45L"/>
    <n v="3"/>
    <n v="153.03"/>
    <n v="0.15"/>
    <n v="78.239999999999995"/>
    <n v="390.22650000000004"/>
    <n v="234.71999999999997"/>
    <n v="155.50650000000007"/>
    <n v="0.39850317700104954"/>
    <n v="2026"/>
    <x v="2"/>
    <n v="8"/>
    <s v="Aug"/>
  </r>
  <r>
    <n v="4970"/>
    <d v="2026-08-20T00:00:00"/>
    <n v="2026"/>
    <s v="Q3"/>
    <n v="8"/>
    <x v="7"/>
    <x v="1"/>
    <x v="14"/>
    <x v="0"/>
    <s v="Returning"/>
    <x v="0"/>
    <s v="Cycling Pack 12L"/>
    <n v="2"/>
    <n v="105.01"/>
    <n v="0.15"/>
    <n v="50.56"/>
    <n v="178.517"/>
    <n v="101.12"/>
    <n v="77.396999999999991"/>
    <n v="0.43355534766996978"/>
    <n v="2026"/>
    <x v="2"/>
    <n v="8"/>
    <s v="Aug"/>
  </r>
  <r>
    <n v="515"/>
    <d v="2026-08-21T00:00:00"/>
    <n v="2026"/>
    <s v="Q3"/>
    <n v="8"/>
    <x v="7"/>
    <x v="0"/>
    <x v="0"/>
    <x v="2"/>
    <s v="Returning"/>
    <x v="2"/>
    <s v="Packing Cube Set"/>
    <n v="2"/>
    <n v="45.47"/>
    <n v="0"/>
    <n v="18.27"/>
    <n v="90.94"/>
    <n v="36.54"/>
    <n v="54.4"/>
    <n v="0.5981966131515285"/>
    <n v="2026"/>
    <x v="2"/>
    <n v="8"/>
    <s v="Aug"/>
  </r>
  <r>
    <n v="661"/>
    <d v="2026-08-21T00:00:00"/>
    <n v="2026"/>
    <s v="Q3"/>
    <n v="8"/>
    <x v="7"/>
    <x v="0"/>
    <x v="15"/>
    <x v="2"/>
    <s v="New"/>
    <x v="2"/>
    <s v="Packing Cube Set"/>
    <n v="2"/>
    <n v="47.58"/>
    <n v="0.1"/>
    <n v="18.47"/>
    <n v="85.644000000000005"/>
    <n v="36.94"/>
    <n v="48.704000000000008"/>
    <n v="0.56867965064686377"/>
    <n v="2026"/>
    <x v="2"/>
    <n v="8"/>
    <s v="Aug"/>
  </r>
  <r>
    <n v="1443"/>
    <d v="2026-08-21T00:00:00"/>
    <n v="2026"/>
    <s v="Q3"/>
    <n v="8"/>
    <x v="7"/>
    <x v="3"/>
    <x v="4"/>
    <x v="0"/>
    <s v="New"/>
    <x v="1"/>
    <s v="Summit Backpack 45L"/>
    <n v="5"/>
    <n v="155.65"/>
    <n v="0"/>
    <n v="79.13"/>
    <n v="778.25"/>
    <n v="395.65"/>
    <n v="382.6"/>
    <n v="0.49161580469000965"/>
    <n v="2026"/>
    <x v="2"/>
    <n v="8"/>
    <s v="Aug"/>
  </r>
  <r>
    <n v="1446"/>
    <d v="2026-08-21T00:00:00"/>
    <n v="2026"/>
    <s v="Q3"/>
    <n v="8"/>
    <x v="7"/>
    <x v="3"/>
    <x v="13"/>
    <x v="2"/>
    <s v="Returning"/>
    <x v="3"/>
    <s v="Trail Tent 2P"/>
    <n v="1"/>
    <n v="195.15"/>
    <n v="0"/>
    <n v="101.99"/>
    <n v="195.15"/>
    <n v="101.99"/>
    <n v="93.160000000000011"/>
    <n v="0.47737637714578535"/>
    <n v="2026"/>
    <x v="2"/>
    <n v="8"/>
    <s v="Aug"/>
  </r>
  <r>
    <n v="1524"/>
    <d v="2026-08-21T00:00:00"/>
    <n v="2026"/>
    <s v="Q3"/>
    <n v="8"/>
    <x v="7"/>
    <x v="1"/>
    <x v="6"/>
    <x v="3"/>
    <s v="New"/>
    <x v="0"/>
    <s v="Commuter Helmet"/>
    <n v="1"/>
    <n v="81.569999999999993"/>
    <n v="0"/>
    <n v="43.79"/>
    <n v="81.569999999999993"/>
    <n v="43.79"/>
    <n v="37.779999999999994"/>
    <n v="0.4631604756650729"/>
    <n v="2026"/>
    <x v="2"/>
    <n v="8"/>
    <s v="Aug"/>
  </r>
  <r>
    <n v="1946"/>
    <d v="2026-08-21T00:00:00"/>
    <n v="2026"/>
    <s v="Q3"/>
    <n v="8"/>
    <x v="7"/>
    <x v="0"/>
    <x v="15"/>
    <x v="2"/>
    <s v="New"/>
    <x v="3"/>
    <s v="Compact Sleeping Bag"/>
    <n v="5"/>
    <n v="125.44"/>
    <n v="0"/>
    <n v="59.58"/>
    <n v="627.20000000000005"/>
    <n v="297.89999999999998"/>
    <n v="329.30000000000007"/>
    <n v="0.52503188775510212"/>
    <n v="2026"/>
    <x v="2"/>
    <n v="8"/>
    <s v="Aug"/>
  </r>
  <r>
    <n v="2285"/>
    <d v="2026-08-21T00:00:00"/>
    <n v="2026"/>
    <s v="Q3"/>
    <n v="8"/>
    <x v="7"/>
    <x v="1"/>
    <x v="11"/>
    <x v="0"/>
    <s v="Business"/>
    <x v="1"/>
    <s v="Summit Backpack 45L"/>
    <n v="2"/>
    <n v="155.11000000000001"/>
    <n v="0.05"/>
    <n v="80.13"/>
    <n v="294.709"/>
    <n v="160.26"/>
    <n v="134.44900000000001"/>
    <n v="0.45620934548995795"/>
    <n v="2026"/>
    <x v="2"/>
    <n v="8"/>
    <s v="Aug"/>
  </r>
  <r>
    <n v="2978"/>
    <d v="2026-08-21T00:00:00"/>
    <n v="2026"/>
    <s v="Q3"/>
    <n v="8"/>
    <x v="7"/>
    <x v="2"/>
    <x v="10"/>
    <x v="2"/>
    <s v="New"/>
    <x v="0"/>
    <s v="Commuter Helmet"/>
    <n v="1"/>
    <n v="80.7"/>
    <n v="0"/>
    <n v="41.98"/>
    <n v="80.7"/>
    <n v="41.98"/>
    <n v="38.720000000000006"/>
    <n v="0.47980173482032223"/>
    <n v="2026"/>
    <x v="2"/>
    <n v="8"/>
    <s v="Aug"/>
  </r>
  <r>
    <n v="3842"/>
    <d v="2026-08-21T00:00:00"/>
    <n v="2026"/>
    <s v="Q3"/>
    <n v="8"/>
    <x v="7"/>
    <x v="3"/>
    <x v="8"/>
    <x v="1"/>
    <s v="Returning"/>
    <x v="1"/>
    <s v="Summit Backpack 45L"/>
    <n v="10"/>
    <n v="156.72"/>
    <n v="0.15"/>
    <n v="78.12"/>
    <n v="1332.12"/>
    <n v="781.2"/>
    <n v="550.91999999999985"/>
    <n v="0.41356634537429054"/>
    <n v="2026"/>
    <x v="2"/>
    <n v="8"/>
    <s v="Aug"/>
  </r>
  <r>
    <n v="4220"/>
    <d v="2026-08-21T00:00:00"/>
    <n v="2026"/>
    <s v="Q3"/>
    <n v="8"/>
    <x v="7"/>
    <x v="1"/>
    <x v="14"/>
    <x v="1"/>
    <s v="Business"/>
    <x v="2"/>
    <s v="Travel Backpack 35L"/>
    <n v="5"/>
    <n v="162.76"/>
    <n v="0.15"/>
    <n v="85.32"/>
    <n v="691.7299999999999"/>
    <n v="426.59999999999997"/>
    <n v="265.12999999999994"/>
    <n v="0.38328538591647027"/>
    <n v="2026"/>
    <x v="2"/>
    <n v="8"/>
    <s v="Aug"/>
  </r>
  <r>
    <n v="478"/>
    <d v="2026-08-22T00:00:00"/>
    <n v="2026"/>
    <s v="Q3"/>
    <n v="8"/>
    <x v="7"/>
    <x v="3"/>
    <x v="8"/>
    <x v="2"/>
    <s v="Business"/>
    <x v="4"/>
    <s v="Resistance Band Set"/>
    <n v="2"/>
    <n v="40.22"/>
    <n v="0"/>
    <n v="14.45"/>
    <n v="80.44"/>
    <n v="28.9"/>
    <n v="51.54"/>
    <n v="0.64072600696171056"/>
    <n v="2026"/>
    <x v="2"/>
    <n v="8"/>
    <s v="Aug"/>
  </r>
  <r>
    <n v="491"/>
    <d v="2026-08-22T00:00:00"/>
    <n v="2026"/>
    <s v="Q3"/>
    <n v="8"/>
    <x v="7"/>
    <x v="0"/>
    <x v="9"/>
    <x v="3"/>
    <s v="New"/>
    <x v="2"/>
    <s v="Packing Cube Set"/>
    <n v="1"/>
    <n v="45.42"/>
    <n v="0.15"/>
    <n v="18.079999999999998"/>
    <n v="38.606999999999999"/>
    <n v="18.079999999999998"/>
    <n v="20.527000000000001"/>
    <n v="0.53169114409304019"/>
    <n v="2026"/>
    <x v="2"/>
    <n v="8"/>
    <s v="Aug"/>
  </r>
  <r>
    <n v="862"/>
    <d v="2026-08-22T00:00:00"/>
    <n v="2026"/>
    <s v="Q3"/>
    <n v="8"/>
    <x v="7"/>
    <x v="0"/>
    <x v="9"/>
    <x v="0"/>
    <s v="Returning"/>
    <x v="1"/>
    <s v="Hiking Daypack 20L"/>
    <n v="1"/>
    <n v="93.55"/>
    <n v="0"/>
    <n v="44.89"/>
    <n v="93.55"/>
    <n v="44.89"/>
    <n v="48.66"/>
    <n v="0.5201496525921967"/>
    <n v="2026"/>
    <x v="2"/>
    <n v="8"/>
    <s v="Aug"/>
  </r>
  <r>
    <n v="957"/>
    <d v="2026-08-22T00:00:00"/>
    <n v="2026"/>
    <s v="Q3"/>
    <n v="8"/>
    <x v="7"/>
    <x v="2"/>
    <x v="2"/>
    <x v="0"/>
    <s v="Returning"/>
    <x v="1"/>
    <s v="Trail Boots"/>
    <n v="2"/>
    <n v="146.85"/>
    <n v="0"/>
    <n v="81.010000000000005"/>
    <n v="293.7"/>
    <n v="162.02000000000001"/>
    <n v="131.67999999999998"/>
    <n v="0.44834865509022809"/>
    <n v="2026"/>
    <x v="2"/>
    <n v="8"/>
    <s v="Aug"/>
  </r>
  <r>
    <n v="1728"/>
    <d v="2026-08-22T00:00:00"/>
    <n v="2026"/>
    <s v="Q3"/>
    <n v="8"/>
    <x v="7"/>
    <x v="0"/>
    <x v="9"/>
    <x v="1"/>
    <s v="Business"/>
    <x v="0"/>
    <s v="Cycling Pack 12L"/>
    <n v="6"/>
    <n v="101.54"/>
    <n v="0.1"/>
    <n v="50"/>
    <n v="548.31600000000003"/>
    <n v="300"/>
    <n v="248.31600000000003"/>
    <n v="0.45287024270676035"/>
    <n v="2026"/>
    <x v="2"/>
    <n v="8"/>
    <s v="Aug"/>
  </r>
  <r>
    <n v="2743"/>
    <d v="2026-08-22T00:00:00"/>
    <n v="2026"/>
    <s v="Q3"/>
    <n v="8"/>
    <x v="7"/>
    <x v="3"/>
    <x v="7"/>
    <x v="0"/>
    <s v="Business"/>
    <x v="4"/>
    <s v="Weighted Vest"/>
    <n v="1"/>
    <n v="125.14"/>
    <n v="0"/>
    <n v="69.44"/>
    <n v="125.14"/>
    <n v="69.44"/>
    <n v="55.7"/>
    <n v="0.4451014863353045"/>
    <n v="2026"/>
    <x v="2"/>
    <n v="8"/>
    <s v="Aug"/>
  </r>
  <r>
    <n v="3098"/>
    <d v="2026-08-22T00:00:00"/>
    <n v="2026"/>
    <s v="Q3"/>
    <n v="8"/>
    <x v="7"/>
    <x v="1"/>
    <x v="6"/>
    <x v="0"/>
    <s v="New"/>
    <x v="0"/>
    <s v="Commuter Helmet"/>
    <n v="2"/>
    <n v="80.239999999999995"/>
    <n v="0.1"/>
    <n v="42.09"/>
    <n v="144.43199999999999"/>
    <n v="84.18"/>
    <n v="60.251999999999981"/>
    <n v="0.41716517115320695"/>
    <n v="2026"/>
    <x v="2"/>
    <n v="8"/>
    <s v="Aug"/>
  </r>
  <r>
    <n v="3606"/>
    <d v="2026-08-22T00:00:00"/>
    <n v="2026"/>
    <s v="Q3"/>
    <n v="8"/>
    <x v="7"/>
    <x v="3"/>
    <x v="4"/>
    <x v="0"/>
    <s v="Business"/>
    <x v="1"/>
    <s v="Trail Boots"/>
    <n v="1"/>
    <n v="147.24"/>
    <n v="0"/>
    <n v="79.11"/>
    <n v="147.24"/>
    <n v="79.11"/>
    <n v="68.13000000000001"/>
    <n v="0.46271393643031788"/>
    <n v="2026"/>
    <x v="2"/>
    <n v="8"/>
    <s v="Aug"/>
  </r>
  <r>
    <n v="3815"/>
    <d v="2026-08-22T00:00:00"/>
    <n v="2026"/>
    <s v="Q3"/>
    <n v="8"/>
    <x v="7"/>
    <x v="2"/>
    <x v="2"/>
    <x v="0"/>
    <s v="Returning"/>
    <x v="3"/>
    <s v="Trail Tent 2P"/>
    <n v="2"/>
    <n v="199.53"/>
    <n v="0.05"/>
    <n v="105.87"/>
    <n v="379.10699999999997"/>
    <n v="211.74"/>
    <n v="167.36699999999996"/>
    <n v="0.44147694450379438"/>
    <n v="2026"/>
    <x v="2"/>
    <n v="8"/>
    <s v="Aug"/>
  </r>
  <r>
    <n v="3979"/>
    <d v="2026-08-22T00:00:00"/>
    <n v="2026"/>
    <s v="Q3"/>
    <n v="8"/>
    <x v="7"/>
    <x v="2"/>
    <x v="5"/>
    <x v="0"/>
    <s v="Business"/>
    <x v="4"/>
    <s v="Resistance Band Set"/>
    <n v="1"/>
    <n v="40.19"/>
    <n v="0.05"/>
    <n v="14.73"/>
    <n v="38.180499999999995"/>
    <n v="14.73"/>
    <n v="23.450499999999995"/>
    <n v="0.61420096646193734"/>
    <n v="2026"/>
    <x v="2"/>
    <n v="8"/>
    <s v="Aug"/>
  </r>
  <r>
    <n v="4160"/>
    <d v="2026-08-22T00:00:00"/>
    <n v="2026"/>
    <s v="Q3"/>
    <n v="8"/>
    <x v="7"/>
    <x v="3"/>
    <x v="7"/>
    <x v="3"/>
    <s v="Business"/>
    <x v="4"/>
    <s v="Weighted Vest"/>
    <n v="4"/>
    <n v="123.31"/>
    <n v="0"/>
    <n v="69.02"/>
    <n v="493.24"/>
    <n v="276.08"/>
    <n v="217.16000000000003"/>
    <n v="0.44027248398345636"/>
    <n v="2026"/>
    <x v="2"/>
    <n v="8"/>
    <s v="Aug"/>
  </r>
  <r>
    <n v="4172"/>
    <d v="2026-08-22T00:00:00"/>
    <n v="2026"/>
    <s v="Q3"/>
    <n v="8"/>
    <x v="7"/>
    <x v="3"/>
    <x v="8"/>
    <x v="3"/>
    <s v="New"/>
    <x v="0"/>
    <s v="Compact Repair Kit"/>
    <n v="1"/>
    <n v="40.19"/>
    <n v="0.05"/>
    <n v="16.78"/>
    <n v="38.180499999999995"/>
    <n v="16.78"/>
    <n v="21.400499999999994"/>
    <n v="0.56050863660769235"/>
    <n v="2026"/>
    <x v="2"/>
    <n v="8"/>
    <s v="Aug"/>
  </r>
  <r>
    <n v="4265"/>
    <d v="2026-08-22T00:00:00"/>
    <n v="2026"/>
    <s v="Q3"/>
    <n v="8"/>
    <x v="7"/>
    <x v="2"/>
    <x v="16"/>
    <x v="0"/>
    <s v="Returning"/>
    <x v="0"/>
    <s v="Compact Repair Kit"/>
    <n v="1"/>
    <n v="40.98"/>
    <n v="0.05"/>
    <n v="16.600000000000001"/>
    <n v="38.930999999999997"/>
    <n v="16.600000000000001"/>
    <n v="22.330999999999996"/>
    <n v="0.57360458246641488"/>
    <n v="2026"/>
    <x v="2"/>
    <n v="8"/>
    <s v="Aug"/>
  </r>
  <r>
    <n v="4321"/>
    <d v="2026-08-22T00:00:00"/>
    <n v="2026"/>
    <s v="Q3"/>
    <n v="8"/>
    <x v="7"/>
    <x v="3"/>
    <x v="13"/>
    <x v="0"/>
    <s v="New"/>
    <x v="2"/>
    <s v="Insulated Bottle"/>
    <n v="3"/>
    <n v="35.380000000000003"/>
    <n v="0"/>
    <n v="13.91"/>
    <n v="106.14000000000001"/>
    <n v="41.730000000000004"/>
    <n v="64.410000000000011"/>
    <n v="0.60684002261164505"/>
    <n v="2026"/>
    <x v="2"/>
    <n v="8"/>
    <s v="Aug"/>
  </r>
  <r>
    <n v="4975"/>
    <d v="2026-08-22T00:00:00"/>
    <n v="2026"/>
    <s v="Q3"/>
    <n v="8"/>
    <x v="7"/>
    <x v="2"/>
    <x v="10"/>
    <x v="2"/>
    <s v="New"/>
    <x v="2"/>
    <s v="Carry-On Duffel"/>
    <n v="4"/>
    <n v="134.49"/>
    <n v="0"/>
    <n v="68.17"/>
    <n v="537.96"/>
    <n v="272.68"/>
    <n v="265.28000000000003"/>
    <n v="0.49312216521674473"/>
    <n v="2026"/>
    <x v="2"/>
    <n v="8"/>
    <s v="Aug"/>
  </r>
  <r>
    <n v="991"/>
    <d v="2026-08-23T00:00:00"/>
    <n v="2026"/>
    <s v="Q3"/>
    <n v="8"/>
    <x v="7"/>
    <x v="2"/>
    <x v="3"/>
    <x v="1"/>
    <s v="Business"/>
    <x v="1"/>
    <s v="Trail Boots"/>
    <n v="4"/>
    <n v="145.30000000000001"/>
    <n v="0.15"/>
    <n v="77.040000000000006"/>
    <n v="494.02000000000004"/>
    <n v="308.16000000000003"/>
    <n v="185.86"/>
    <n v="0.37621958625156876"/>
    <n v="2026"/>
    <x v="2"/>
    <n v="8"/>
    <s v="Aug"/>
  </r>
  <r>
    <n v="1008"/>
    <d v="2026-08-23T00:00:00"/>
    <n v="2026"/>
    <s v="Q3"/>
    <n v="8"/>
    <x v="7"/>
    <x v="3"/>
    <x v="4"/>
    <x v="1"/>
    <s v="Business"/>
    <x v="2"/>
    <s v="Travel Backpack 35L"/>
    <n v="10"/>
    <n v="164.55"/>
    <n v="0.1"/>
    <n v="88.23"/>
    <n v="1480.95"/>
    <n v="882.30000000000007"/>
    <n v="598.65"/>
    <n v="0.40423376886458012"/>
    <n v="2026"/>
    <x v="2"/>
    <n v="8"/>
    <s v="Aug"/>
  </r>
  <r>
    <n v="1083"/>
    <d v="2026-08-23T00:00:00"/>
    <n v="2026"/>
    <s v="Q3"/>
    <n v="8"/>
    <x v="7"/>
    <x v="0"/>
    <x v="15"/>
    <x v="2"/>
    <s v="New"/>
    <x v="0"/>
    <s v="Compact Repair Kit"/>
    <n v="1"/>
    <n v="39.590000000000003"/>
    <n v="0"/>
    <n v="16.899999999999999"/>
    <n v="39.590000000000003"/>
    <n v="16.899999999999999"/>
    <n v="22.690000000000005"/>
    <n v="0.57312452639555456"/>
    <n v="2026"/>
    <x v="2"/>
    <n v="8"/>
    <s v="Aug"/>
  </r>
  <r>
    <n v="1553"/>
    <d v="2026-08-23T00:00:00"/>
    <n v="2026"/>
    <s v="Q3"/>
    <n v="8"/>
    <x v="7"/>
    <x v="2"/>
    <x v="2"/>
    <x v="1"/>
    <s v="Business"/>
    <x v="4"/>
    <s v="Training Mat"/>
    <n v="5"/>
    <n v="51.62"/>
    <n v="0.15"/>
    <n v="22.6"/>
    <n v="219.38499999999996"/>
    <n v="113"/>
    <n v="106.38499999999996"/>
    <n v="0.48492376415889865"/>
    <n v="2026"/>
    <x v="2"/>
    <n v="8"/>
    <s v="Aug"/>
  </r>
  <r>
    <n v="1579"/>
    <d v="2026-08-23T00:00:00"/>
    <n v="2026"/>
    <s v="Q3"/>
    <n v="8"/>
    <x v="7"/>
    <x v="3"/>
    <x v="7"/>
    <x v="2"/>
    <s v="Returning"/>
    <x v="1"/>
    <s v="Hiking Daypack 20L"/>
    <n v="3"/>
    <n v="90.71"/>
    <n v="0"/>
    <n v="45.57"/>
    <n v="272.13"/>
    <n v="136.71"/>
    <n v="135.41999999999999"/>
    <n v="0.49762980928232825"/>
    <n v="2026"/>
    <x v="2"/>
    <n v="8"/>
    <s v="Aug"/>
  </r>
  <r>
    <n v="1732"/>
    <d v="2026-08-23T00:00:00"/>
    <n v="2026"/>
    <s v="Q3"/>
    <n v="8"/>
    <x v="7"/>
    <x v="1"/>
    <x v="1"/>
    <x v="2"/>
    <s v="New"/>
    <x v="0"/>
    <s v="Compact Repair Kit"/>
    <n v="4"/>
    <n v="41.09"/>
    <n v="0"/>
    <n v="17"/>
    <n v="164.36"/>
    <n v="68"/>
    <n v="96.360000000000014"/>
    <n v="0.58627403261134103"/>
    <n v="2026"/>
    <x v="2"/>
    <n v="8"/>
    <s v="Aug"/>
  </r>
  <r>
    <n v="2083"/>
    <d v="2026-08-23T00:00:00"/>
    <n v="2026"/>
    <s v="Q3"/>
    <n v="8"/>
    <x v="7"/>
    <x v="1"/>
    <x v="14"/>
    <x v="0"/>
    <s v="New"/>
    <x v="1"/>
    <s v="Hiking Daypack 20L"/>
    <n v="1"/>
    <n v="91.37"/>
    <n v="0"/>
    <n v="46.73"/>
    <n v="91.37"/>
    <n v="46.73"/>
    <n v="44.640000000000008"/>
    <n v="0.48856298566269024"/>
    <n v="2026"/>
    <x v="2"/>
    <n v="8"/>
    <s v="Aug"/>
  </r>
  <r>
    <n v="2176"/>
    <d v="2026-08-23T00:00:00"/>
    <n v="2026"/>
    <s v="Q3"/>
    <n v="8"/>
    <x v="7"/>
    <x v="1"/>
    <x v="11"/>
    <x v="0"/>
    <s v="New"/>
    <x v="2"/>
    <s v="Packing Cube Set"/>
    <n v="1"/>
    <n v="46.92"/>
    <n v="0"/>
    <n v="18.3"/>
    <n v="46.92"/>
    <n v="18.3"/>
    <n v="28.62"/>
    <n v="0.60997442455242967"/>
    <n v="2026"/>
    <x v="2"/>
    <n v="8"/>
    <s v="Aug"/>
  </r>
  <r>
    <n v="2723"/>
    <d v="2026-08-23T00:00:00"/>
    <n v="2026"/>
    <s v="Q3"/>
    <n v="8"/>
    <x v="7"/>
    <x v="0"/>
    <x v="0"/>
    <x v="0"/>
    <s v="New"/>
    <x v="0"/>
    <s v="Cycling Pack 12L"/>
    <n v="1"/>
    <n v="100.29"/>
    <n v="0.05"/>
    <n v="49.82"/>
    <n v="95.275500000000008"/>
    <n v="49.82"/>
    <n v="45.455500000000008"/>
    <n v="0.47709537079312103"/>
    <n v="2026"/>
    <x v="2"/>
    <n v="8"/>
    <s v="Aug"/>
  </r>
  <r>
    <n v="3299"/>
    <d v="2026-08-23T00:00:00"/>
    <n v="2026"/>
    <s v="Q3"/>
    <n v="8"/>
    <x v="7"/>
    <x v="0"/>
    <x v="9"/>
    <x v="0"/>
    <s v="New"/>
    <x v="1"/>
    <s v="Trail Boots"/>
    <n v="1"/>
    <n v="147.11000000000001"/>
    <n v="0.15"/>
    <n v="79.599999999999994"/>
    <n v="125.04350000000001"/>
    <n v="79.599999999999994"/>
    <n v="45.443500000000014"/>
    <n v="0.36342152930780097"/>
    <n v="2026"/>
    <x v="2"/>
    <n v="8"/>
    <s v="Aug"/>
  </r>
  <r>
    <n v="3398"/>
    <d v="2026-08-23T00:00:00"/>
    <n v="2026"/>
    <s v="Q3"/>
    <n v="8"/>
    <x v="7"/>
    <x v="1"/>
    <x v="12"/>
    <x v="0"/>
    <s v="New"/>
    <x v="1"/>
    <s v="Summit Backpack 45L"/>
    <n v="2"/>
    <n v="156.44999999999999"/>
    <n v="0"/>
    <n v="80.13"/>
    <n v="312.89999999999998"/>
    <n v="160.26"/>
    <n v="152.63999999999999"/>
    <n v="0.487823585810163"/>
    <n v="2026"/>
    <x v="2"/>
    <n v="8"/>
    <s v="Aug"/>
  </r>
  <r>
    <n v="4012"/>
    <d v="2026-08-23T00:00:00"/>
    <n v="2026"/>
    <s v="Q3"/>
    <n v="8"/>
    <x v="7"/>
    <x v="1"/>
    <x v="14"/>
    <x v="0"/>
    <s v="New"/>
    <x v="1"/>
    <s v="Trekking Poles"/>
    <n v="2"/>
    <n v="72.97"/>
    <n v="0"/>
    <n v="33.25"/>
    <n v="145.94"/>
    <n v="66.5"/>
    <n v="79.44"/>
    <n v="0.54433328765245992"/>
    <n v="2026"/>
    <x v="2"/>
    <n v="8"/>
    <s v="Aug"/>
  </r>
  <r>
    <n v="4064"/>
    <d v="2026-08-23T00:00:00"/>
    <n v="2026"/>
    <s v="Q3"/>
    <n v="8"/>
    <x v="7"/>
    <x v="3"/>
    <x v="7"/>
    <x v="3"/>
    <s v="Returning"/>
    <x v="4"/>
    <s v="Training Mat"/>
    <n v="2"/>
    <n v="51.63"/>
    <n v="0"/>
    <n v="21.39"/>
    <n v="103.26"/>
    <n v="42.78"/>
    <n v="60.480000000000004"/>
    <n v="0.58570598489250436"/>
    <n v="2026"/>
    <x v="2"/>
    <n v="8"/>
    <s v="Aug"/>
  </r>
  <r>
    <n v="4671"/>
    <d v="2026-08-23T00:00:00"/>
    <n v="2026"/>
    <s v="Q3"/>
    <n v="8"/>
    <x v="7"/>
    <x v="1"/>
    <x v="12"/>
    <x v="1"/>
    <s v="Returning"/>
    <x v="0"/>
    <s v="Cycling Pack 12L"/>
    <n v="8"/>
    <n v="100.06"/>
    <n v="0.05"/>
    <n v="49.39"/>
    <n v="760.45600000000002"/>
    <n v="395.12"/>
    <n v="365.33600000000001"/>
    <n v="0.48041701295012468"/>
    <n v="2026"/>
    <x v="2"/>
    <n v="8"/>
    <s v="Aug"/>
  </r>
  <r>
    <n v="1914"/>
    <d v="2026-08-24T00:00:00"/>
    <n v="2026"/>
    <s v="Q3"/>
    <n v="8"/>
    <x v="7"/>
    <x v="3"/>
    <x v="8"/>
    <x v="2"/>
    <s v="Returning"/>
    <x v="3"/>
    <s v="Portable Camp Stove"/>
    <n v="4"/>
    <n v="83.2"/>
    <n v="0"/>
    <n v="39.99"/>
    <n v="332.8"/>
    <n v="159.96"/>
    <n v="172.84"/>
    <n v="0.5193509615384615"/>
    <n v="2026"/>
    <x v="2"/>
    <n v="8"/>
    <s v="Aug"/>
  </r>
  <r>
    <n v="1973"/>
    <d v="2026-08-24T00:00:00"/>
    <n v="2026"/>
    <s v="Q3"/>
    <n v="8"/>
    <x v="7"/>
    <x v="0"/>
    <x v="0"/>
    <x v="0"/>
    <s v="New"/>
    <x v="4"/>
    <s v="Training Mat"/>
    <n v="3"/>
    <n v="51.29"/>
    <n v="0"/>
    <n v="22.08"/>
    <n v="153.87"/>
    <n v="66.239999999999995"/>
    <n v="87.63000000000001"/>
    <n v="0.56950672645739919"/>
    <n v="2026"/>
    <x v="2"/>
    <n v="8"/>
    <s v="Aug"/>
  </r>
  <r>
    <n v="2564"/>
    <d v="2026-08-24T00:00:00"/>
    <n v="2026"/>
    <s v="Q3"/>
    <n v="8"/>
    <x v="7"/>
    <x v="2"/>
    <x v="3"/>
    <x v="0"/>
    <s v="Returning"/>
    <x v="3"/>
    <s v="Trail Tent 2P"/>
    <n v="1"/>
    <n v="200.2"/>
    <n v="0"/>
    <n v="103.38"/>
    <n v="200.2"/>
    <n v="103.38"/>
    <n v="96.82"/>
    <n v="0.48361638361638359"/>
    <n v="2026"/>
    <x v="2"/>
    <n v="8"/>
    <s v="Aug"/>
  </r>
  <r>
    <n v="2791"/>
    <d v="2026-08-24T00:00:00"/>
    <n v="2026"/>
    <s v="Q3"/>
    <n v="8"/>
    <x v="7"/>
    <x v="0"/>
    <x v="15"/>
    <x v="2"/>
    <s v="Business"/>
    <x v="4"/>
    <s v="Recovery Roller"/>
    <n v="2"/>
    <n v="36.869999999999997"/>
    <n v="0"/>
    <n v="13.71"/>
    <n v="73.739999999999995"/>
    <n v="27.42"/>
    <n v="46.319999999999993"/>
    <n v="0.62815296989422287"/>
    <n v="2026"/>
    <x v="2"/>
    <n v="8"/>
    <s v="Aug"/>
  </r>
  <r>
    <n v="3559"/>
    <d v="2026-08-24T00:00:00"/>
    <n v="2026"/>
    <s v="Q3"/>
    <n v="8"/>
    <x v="7"/>
    <x v="3"/>
    <x v="8"/>
    <x v="0"/>
    <s v="Returning"/>
    <x v="4"/>
    <s v="Recovery Roller"/>
    <n v="1"/>
    <n v="36.28"/>
    <n v="0.1"/>
    <n v="14.16"/>
    <n v="32.652000000000001"/>
    <n v="14.16"/>
    <n v="18.492000000000001"/>
    <n v="0.56633590591694227"/>
    <n v="2026"/>
    <x v="2"/>
    <n v="8"/>
    <s v="Aug"/>
  </r>
  <r>
    <n v="3839"/>
    <d v="2026-08-24T00:00:00"/>
    <n v="2026"/>
    <s v="Q3"/>
    <n v="8"/>
    <x v="7"/>
    <x v="0"/>
    <x v="15"/>
    <x v="3"/>
    <s v="Returning"/>
    <x v="1"/>
    <s v="Hiking Daypack 20L"/>
    <n v="2"/>
    <n v="93.88"/>
    <n v="0.05"/>
    <n v="46.57"/>
    <n v="178.37199999999999"/>
    <n v="93.14"/>
    <n v="85.231999999999985"/>
    <n v="0.47783284371986628"/>
    <n v="2026"/>
    <x v="2"/>
    <n v="8"/>
    <s v="Aug"/>
  </r>
  <r>
    <n v="4133"/>
    <d v="2026-08-24T00:00:00"/>
    <n v="2026"/>
    <s v="Q3"/>
    <n v="8"/>
    <x v="7"/>
    <x v="3"/>
    <x v="4"/>
    <x v="0"/>
    <s v="New"/>
    <x v="3"/>
    <s v="Trail Tent 2P"/>
    <n v="1"/>
    <n v="192.67"/>
    <n v="0.05"/>
    <n v="101.04"/>
    <n v="183.03649999999999"/>
    <n v="101.04"/>
    <n v="81.996499999999983"/>
    <n v="0.44797895501716867"/>
    <n v="2026"/>
    <x v="2"/>
    <n v="8"/>
    <s v="Aug"/>
  </r>
  <r>
    <n v="4765"/>
    <d v="2026-08-24T00:00:00"/>
    <n v="2026"/>
    <s v="Q3"/>
    <n v="8"/>
    <x v="7"/>
    <x v="0"/>
    <x v="15"/>
    <x v="0"/>
    <s v="New"/>
    <x v="0"/>
    <s v="Commuter Helmet"/>
    <n v="1"/>
    <n v="80.099999999999994"/>
    <n v="0.05"/>
    <n v="43.49"/>
    <n v="76.094999999999985"/>
    <n v="43.49"/>
    <n v="32.604999999999983"/>
    <n v="0.42847756094355727"/>
    <n v="2026"/>
    <x v="2"/>
    <n v="8"/>
    <s v="Aug"/>
  </r>
  <r>
    <n v="1868"/>
    <d v="2026-08-25T00:00:00"/>
    <n v="2026"/>
    <s v="Q3"/>
    <n v="8"/>
    <x v="7"/>
    <x v="3"/>
    <x v="8"/>
    <x v="3"/>
    <s v="Returning"/>
    <x v="1"/>
    <s v="Trail Boots"/>
    <n v="1"/>
    <n v="145.02000000000001"/>
    <n v="0"/>
    <n v="78.959999999999994"/>
    <n v="145.02000000000001"/>
    <n v="78.959999999999994"/>
    <n v="66.060000000000016"/>
    <n v="0.4555233760860572"/>
    <n v="2026"/>
    <x v="2"/>
    <n v="8"/>
    <s v="Aug"/>
  </r>
  <r>
    <n v="987"/>
    <d v="2026-08-26T00:00:00"/>
    <n v="2026"/>
    <s v="Q3"/>
    <n v="8"/>
    <x v="7"/>
    <x v="1"/>
    <x v="11"/>
    <x v="3"/>
    <s v="Returning"/>
    <x v="2"/>
    <s v="Insulated Bottle"/>
    <n v="1"/>
    <n v="37"/>
    <n v="0.15"/>
    <n v="13.68"/>
    <n v="31.45"/>
    <n v="13.68"/>
    <n v="17.77"/>
    <n v="0.56502384737678857"/>
    <n v="2026"/>
    <x v="2"/>
    <n v="8"/>
    <s v="Aug"/>
  </r>
  <r>
    <n v="2503"/>
    <d v="2026-08-26T00:00:00"/>
    <n v="2026"/>
    <s v="Q3"/>
    <n v="8"/>
    <x v="7"/>
    <x v="1"/>
    <x v="6"/>
    <x v="0"/>
    <s v="Returning"/>
    <x v="0"/>
    <s v="Trail Bike Light"/>
    <n v="2"/>
    <n v="50.02"/>
    <n v="0"/>
    <n v="21.99"/>
    <n v="100.04"/>
    <n v="43.98"/>
    <n v="56.060000000000009"/>
    <n v="0.56037584966013598"/>
    <n v="2026"/>
    <x v="2"/>
    <n v="8"/>
    <s v="Aug"/>
  </r>
  <r>
    <n v="4928"/>
    <d v="2026-08-26T00:00:00"/>
    <n v="2026"/>
    <s v="Q3"/>
    <n v="8"/>
    <x v="7"/>
    <x v="1"/>
    <x v="11"/>
    <x v="2"/>
    <s v="Returning"/>
    <x v="4"/>
    <s v="Recovery Roller"/>
    <n v="2"/>
    <n v="35.950000000000003"/>
    <n v="0.05"/>
    <n v="13.93"/>
    <n v="68.305000000000007"/>
    <n v="27.86"/>
    <n v="40.445000000000007"/>
    <n v="0.59212356342873884"/>
    <n v="2026"/>
    <x v="2"/>
    <n v="8"/>
    <s v="Aug"/>
  </r>
  <r>
    <n v="852"/>
    <d v="2026-08-27T00:00:00"/>
    <n v="2026"/>
    <s v="Q3"/>
    <n v="8"/>
    <x v="7"/>
    <x v="0"/>
    <x v="9"/>
    <x v="0"/>
    <s v="New"/>
    <x v="2"/>
    <s v="Packing Cube Set"/>
    <n v="3"/>
    <n v="45.84"/>
    <n v="0.15"/>
    <n v="17.899999999999999"/>
    <n v="116.89200000000001"/>
    <n v="53.699999999999996"/>
    <n v="63.192000000000014"/>
    <n v="0.54060158094651478"/>
    <n v="2026"/>
    <x v="2"/>
    <n v="8"/>
    <s v="Aug"/>
  </r>
  <r>
    <n v="2188"/>
    <d v="2026-08-27T00:00:00"/>
    <n v="2026"/>
    <s v="Q3"/>
    <n v="8"/>
    <x v="7"/>
    <x v="1"/>
    <x v="6"/>
    <x v="0"/>
    <s v="New"/>
    <x v="3"/>
    <s v="Portable Camp Stove"/>
    <n v="1"/>
    <n v="83.23"/>
    <n v="0.1"/>
    <n v="40.229999999999997"/>
    <n v="74.907000000000011"/>
    <n v="40.229999999999997"/>
    <n v="34.677000000000014"/>
    <n v="0.46293403820737727"/>
    <n v="2026"/>
    <x v="2"/>
    <n v="8"/>
    <s v="Aug"/>
  </r>
  <r>
    <n v="2574"/>
    <d v="2026-08-27T00:00:00"/>
    <n v="2026"/>
    <s v="Q3"/>
    <n v="8"/>
    <x v="7"/>
    <x v="0"/>
    <x v="9"/>
    <x v="2"/>
    <s v="New"/>
    <x v="0"/>
    <s v="Cycling Pack 12L"/>
    <n v="1"/>
    <n v="104.33"/>
    <n v="0.1"/>
    <n v="49.86"/>
    <n v="93.897000000000006"/>
    <n v="49.86"/>
    <n v="44.037000000000006"/>
    <n v="0.46899261957251032"/>
    <n v="2026"/>
    <x v="2"/>
    <n v="8"/>
    <s v="Aug"/>
  </r>
  <r>
    <n v="2942"/>
    <d v="2026-08-27T00:00:00"/>
    <n v="2026"/>
    <s v="Q3"/>
    <n v="8"/>
    <x v="7"/>
    <x v="1"/>
    <x v="6"/>
    <x v="0"/>
    <s v="New"/>
    <x v="1"/>
    <s v="Summit Backpack 45L"/>
    <n v="1"/>
    <n v="156.94999999999999"/>
    <n v="0"/>
    <n v="80.41"/>
    <n v="156.94999999999999"/>
    <n v="80.41"/>
    <n v="76.539999999999992"/>
    <n v="0.48767123287671232"/>
    <n v="2026"/>
    <x v="2"/>
    <n v="8"/>
    <s v="Aug"/>
  </r>
  <r>
    <n v="3211"/>
    <d v="2026-08-27T00:00:00"/>
    <n v="2026"/>
    <s v="Q3"/>
    <n v="8"/>
    <x v="7"/>
    <x v="1"/>
    <x v="14"/>
    <x v="2"/>
    <s v="Business"/>
    <x v="0"/>
    <s v="Compact Repair Kit"/>
    <n v="3"/>
    <n v="41.33"/>
    <n v="0.05"/>
    <n v="17"/>
    <n v="117.79049999999999"/>
    <n v="51"/>
    <n v="66.790499999999994"/>
    <n v="0.56702790123142355"/>
    <n v="2026"/>
    <x v="2"/>
    <n v="8"/>
    <s v="Aug"/>
  </r>
  <r>
    <n v="3306"/>
    <d v="2026-08-27T00:00:00"/>
    <n v="2026"/>
    <s v="Q3"/>
    <n v="8"/>
    <x v="7"/>
    <x v="0"/>
    <x v="15"/>
    <x v="0"/>
    <s v="Business"/>
    <x v="2"/>
    <s v="Insulated Bottle"/>
    <n v="1"/>
    <n v="35.590000000000003"/>
    <n v="0"/>
    <n v="13.66"/>
    <n v="35.590000000000003"/>
    <n v="13.66"/>
    <n v="21.930000000000003"/>
    <n v="0.61618432143860635"/>
    <n v="2026"/>
    <x v="2"/>
    <n v="8"/>
    <s v="Aug"/>
  </r>
  <r>
    <n v="3837"/>
    <d v="2026-08-27T00:00:00"/>
    <n v="2026"/>
    <s v="Q3"/>
    <n v="8"/>
    <x v="7"/>
    <x v="3"/>
    <x v="8"/>
    <x v="0"/>
    <s v="Returning"/>
    <x v="3"/>
    <s v="Alpine Tent 4P"/>
    <n v="2"/>
    <n v="335.87"/>
    <n v="0.1"/>
    <n v="196.54"/>
    <n v="604.56600000000003"/>
    <n v="393.08"/>
    <n v="211.48600000000005"/>
    <n v="0.34981457773014035"/>
    <n v="2026"/>
    <x v="2"/>
    <n v="8"/>
    <s v="Aug"/>
  </r>
  <r>
    <n v="4169"/>
    <d v="2026-08-27T00:00:00"/>
    <n v="2026"/>
    <s v="Q3"/>
    <n v="8"/>
    <x v="7"/>
    <x v="3"/>
    <x v="13"/>
    <x v="0"/>
    <s v="New"/>
    <x v="4"/>
    <s v="Training Mat"/>
    <n v="1"/>
    <n v="50.7"/>
    <n v="0.05"/>
    <n v="21.65"/>
    <n v="48.164999999999999"/>
    <n v="21.65"/>
    <n v="26.515000000000001"/>
    <n v="0.55050347762898377"/>
    <n v="2026"/>
    <x v="2"/>
    <n v="8"/>
    <s v="Aug"/>
  </r>
  <r>
    <n v="4452"/>
    <d v="2026-08-27T00:00:00"/>
    <n v="2026"/>
    <s v="Q3"/>
    <n v="8"/>
    <x v="7"/>
    <x v="2"/>
    <x v="2"/>
    <x v="3"/>
    <s v="New"/>
    <x v="1"/>
    <s v="Summit Backpack 45L"/>
    <n v="3"/>
    <n v="152.76"/>
    <n v="0.1"/>
    <n v="77.36"/>
    <n v="412.452"/>
    <n v="232.07999999999998"/>
    <n v="180.37200000000001"/>
    <n v="0.43731634226528182"/>
    <n v="2026"/>
    <x v="2"/>
    <n v="8"/>
    <s v="Aug"/>
  </r>
  <r>
    <n v="4740"/>
    <d v="2026-08-27T00:00:00"/>
    <n v="2026"/>
    <s v="Q3"/>
    <n v="8"/>
    <x v="7"/>
    <x v="0"/>
    <x v="15"/>
    <x v="1"/>
    <s v="Returning"/>
    <x v="1"/>
    <s v="Trekking Poles"/>
    <n v="5"/>
    <n v="72.78"/>
    <n v="0.1"/>
    <n v="33.25"/>
    <n v="327.51"/>
    <n v="166.25"/>
    <n v="161.26"/>
    <n v="0.49238191200268694"/>
    <n v="2026"/>
    <x v="2"/>
    <n v="8"/>
    <s v="Aug"/>
  </r>
  <r>
    <n v="5000"/>
    <d v="2026-08-27T00:00:00"/>
    <n v="2026"/>
    <s v="Q3"/>
    <n v="8"/>
    <x v="7"/>
    <x v="1"/>
    <x v="12"/>
    <x v="3"/>
    <s v="New"/>
    <x v="2"/>
    <s v="Insulated Bottle"/>
    <n v="2"/>
    <n v="37"/>
    <n v="0"/>
    <n v="13.83"/>
    <n v="74"/>
    <n v="27.66"/>
    <n v="46.34"/>
    <n v="0.62621621621621626"/>
    <n v="2026"/>
    <x v="2"/>
    <n v="8"/>
    <s v="Aug"/>
  </r>
  <r>
    <n v="5058"/>
    <d v="2026-08-27T00:00:00"/>
    <n v="2026"/>
    <s v="Q3"/>
    <n v="8"/>
    <x v="7"/>
    <x v="1"/>
    <x v="11"/>
    <x v="1"/>
    <s v="Business"/>
    <x v="0"/>
    <s v="Compact Repair Kit"/>
    <n v="6"/>
    <n v="41.33"/>
    <n v="0.2"/>
    <n v="17.02"/>
    <n v="198.38400000000001"/>
    <n v="102.12"/>
    <n v="96.26400000000001"/>
    <n v="0.48524074522138883"/>
    <n v="2026"/>
    <x v="2"/>
    <n v="8"/>
    <s v="Aug"/>
  </r>
  <r>
    <n v="496"/>
    <d v="2026-08-28T00:00:00"/>
    <n v="2026"/>
    <s v="Q3"/>
    <n v="8"/>
    <x v="7"/>
    <x v="0"/>
    <x v="15"/>
    <x v="2"/>
    <s v="Returning"/>
    <x v="4"/>
    <s v="Recovery Roller"/>
    <n v="1"/>
    <n v="37.020000000000003"/>
    <n v="0"/>
    <n v="13.64"/>
    <n v="37.020000000000003"/>
    <n v="13.64"/>
    <n v="23.380000000000003"/>
    <n v="0.63155051323608857"/>
    <n v="2026"/>
    <x v="2"/>
    <n v="8"/>
    <s v="Aug"/>
  </r>
  <r>
    <n v="1343"/>
    <d v="2026-08-28T00:00:00"/>
    <n v="2026"/>
    <s v="Q3"/>
    <n v="8"/>
    <x v="7"/>
    <x v="3"/>
    <x v="8"/>
    <x v="0"/>
    <s v="New"/>
    <x v="3"/>
    <s v="Portable Camp Stove"/>
    <n v="1"/>
    <n v="81.06"/>
    <n v="0"/>
    <n v="38.43"/>
    <n v="81.06"/>
    <n v="38.43"/>
    <n v="42.63"/>
    <n v="0.52590673575129532"/>
    <n v="2026"/>
    <x v="2"/>
    <n v="8"/>
    <s v="Aug"/>
  </r>
  <r>
    <n v="1455"/>
    <d v="2026-08-28T00:00:00"/>
    <n v="2026"/>
    <s v="Q3"/>
    <n v="8"/>
    <x v="7"/>
    <x v="2"/>
    <x v="2"/>
    <x v="0"/>
    <s v="New"/>
    <x v="0"/>
    <s v="Trail Bike Light"/>
    <n v="2"/>
    <n v="51.91"/>
    <n v="0"/>
    <n v="21.94"/>
    <n v="103.82"/>
    <n v="43.88"/>
    <n v="59.939999999999991"/>
    <n v="0.57734540550953573"/>
    <n v="2026"/>
    <x v="2"/>
    <n v="8"/>
    <s v="Aug"/>
  </r>
  <r>
    <n v="1632"/>
    <d v="2026-08-28T00:00:00"/>
    <n v="2026"/>
    <s v="Q3"/>
    <n v="8"/>
    <x v="7"/>
    <x v="3"/>
    <x v="7"/>
    <x v="3"/>
    <s v="New"/>
    <x v="2"/>
    <s v="Insulated Bottle"/>
    <n v="1"/>
    <n v="35.700000000000003"/>
    <n v="0.05"/>
    <n v="13.45"/>
    <n v="33.914999999999999"/>
    <n v="13.45"/>
    <n v="20.465"/>
    <n v="0.60342031549461894"/>
    <n v="2026"/>
    <x v="2"/>
    <n v="8"/>
    <s v="Aug"/>
  </r>
  <r>
    <n v="1817"/>
    <d v="2026-08-28T00:00:00"/>
    <n v="2026"/>
    <s v="Q3"/>
    <n v="8"/>
    <x v="7"/>
    <x v="0"/>
    <x v="9"/>
    <x v="2"/>
    <s v="New"/>
    <x v="4"/>
    <s v="Recovery Roller"/>
    <n v="1"/>
    <n v="36.590000000000003"/>
    <n v="0.05"/>
    <n v="14.15"/>
    <n v="34.7605"/>
    <n v="14.15"/>
    <n v="20.610500000000002"/>
    <n v="0.59292875534011313"/>
    <n v="2026"/>
    <x v="2"/>
    <n v="8"/>
    <s v="Aug"/>
  </r>
  <r>
    <n v="2993"/>
    <d v="2026-08-28T00:00:00"/>
    <n v="2026"/>
    <s v="Q3"/>
    <n v="8"/>
    <x v="7"/>
    <x v="1"/>
    <x v="12"/>
    <x v="1"/>
    <s v="Business"/>
    <x v="2"/>
    <s v="Insulated Bottle"/>
    <n v="3"/>
    <n v="35.520000000000003"/>
    <n v="0.1"/>
    <n v="13.78"/>
    <n v="95.904000000000011"/>
    <n v="41.339999999999996"/>
    <n v="54.564000000000014"/>
    <n v="0.56894394394394399"/>
    <n v="2026"/>
    <x v="2"/>
    <n v="8"/>
    <s v="Aug"/>
  </r>
  <r>
    <n v="4676"/>
    <d v="2026-08-28T00:00:00"/>
    <n v="2026"/>
    <s v="Q3"/>
    <n v="8"/>
    <x v="7"/>
    <x v="3"/>
    <x v="13"/>
    <x v="2"/>
    <s v="New"/>
    <x v="0"/>
    <s v="Commuter Helmet"/>
    <n v="2"/>
    <n v="81.88"/>
    <n v="0.1"/>
    <n v="42.87"/>
    <n v="147.38399999999999"/>
    <n v="85.74"/>
    <n v="61.643999999999991"/>
    <n v="0.41825435596808336"/>
    <n v="2026"/>
    <x v="2"/>
    <n v="8"/>
    <s v="Aug"/>
  </r>
  <r>
    <n v="5105"/>
    <d v="2026-08-28T00:00:00"/>
    <n v="2026"/>
    <s v="Q3"/>
    <n v="8"/>
    <x v="7"/>
    <x v="3"/>
    <x v="7"/>
    <x v="0"/>
    <s v="Business"/>
    <x v="2"/>
    <s v="Packing Cube Set"/>
    <n v="4"/>
    <n v="46.54"/>
    <n v="0"/>
    <n v="18.86"/>
    <n v="186.16"/>
    <n v="75.44"/>
    <n v="110.72"/>
    <n v="0.5947571981091534"/>
    <n v="2026"/>
    <x v="2"/>
    <n v="8"/>
    <s v="Aug"/>
  </r>
  <r>
    <n v="223"/>
    <d v="2026-08-29T00:00:00"/>
    <n v="2026"/>
    <s v="Q3"/>
    <n v="8"/>
    <x v="7"/>
    <x v="2"/>
    <x v="2"/>
    <x v="2"/>
    <s v="Returning"/>
    <x v="4"/>
    <s v="Training Mat"/>
    <n v="1"/>
    <n v="49.79"/>
    <n v="0"/>
    <n v="21.43"/>
    <n v="49.79"/>
    <n v="21.43"/>
    <n v="28.36"/>
    <n v="0.56959228760795344"/>
    <n v="2026"/>
    <x v="2"/>
    <n v="8"/>
    <s v="Aug"/>
  </r>
  <r>
    <n v="1023"/>
    <d v="2026-08-29T00:00:00"/>
    <n v="2026"/>
    <s v="Q3"/>
    <n v="8"/>
    <x v="7"/>
    <x v="2"/>
    <x v="3"/>
    <x v="0"/>
    <s v="New"/>
    <x v="1"/>
    <s v="Hiking Daypack 20L"/>
    <n v="6"/>
    <n v="90.19"/>
    <n v="0"/>
    <n v="45.61"/>
    <n v="541.14"/>
    <n v="273.65999999999997"/>
    <n v="267.48"/>
    <n v="0.4942898325756736"/>
    <n v="2026"/>
    <x v="2"/>
    <n v="8"/>
    <s v="Aug"/>
  </r>
  <r>
    <n v="1694"/>
    <d v="2026-08-29T00:00:00"/>
    <n v="2026"/>
    <s v="Q3"/>
    <n v="8"/>
    <x v="7"/>
    <x v="1"/>
    <x v="12"/>
    <x v="0"/>
    <s v="New"/>
    <x v="1"/>
    <s v="Trekking Poles"/>
    <n v="1"/>
    <n v="70.38"/>
    <n v="0.15"/>
    <n v="32.64"/>
    <n v="59.822999999999993"/>
    <n v="32.64"/>
    <n v="27.182999999999993"/>
    <n v="0.45439045183290699"/>
    <n v="2026"/>
    <x v="2"/>
    <n v="8"/>
    <s v="Aug"/>
  </r>
  <r>
    <n v="2006"/>
    <d v="2026-08-29T00:00:00"/>
    <n v="2026"/>
    <s v="Q3"/>
    <n v="8"/>
    <x v="7"/>
    <x v="3"/>
    <x v="13"/>
    <x v="0"/>
    <s v="New"/>
    <x v="2"/>
    <s v="Packing Cube Set"/>
    <n v="1"/>
    <n v="46.43"/>
    <n v="0"/>
    <n v="18.2"/>
    <n v="46.43"/>
    <n v="18.2"/>
    <n v="28.23"/>
    <n v="0.60801206116734874"/>
    <n v="2026"/>
    <x v="2"/>
    <n v="8"/>
    <s v="Aug"/>
  </r>
  <r>
    <n v="3026"/>
    <d v="2026-08-29T00:00:00"/>
    <n v="2026"/>
    <s v="Q3"/>
    <n v="8"/>
    <x v="7"/>
    <x v="0"/>
    <x v="0"/>
    <x v="0"/>
    <s v="New"/>
    <x v="3"/>
    <s v="Trail Tent 2P"/>
    <n v="1"/>
    <n v="194.75"/>
    <n v="0.05"/>
    <n v="105.94"/>
    <n v="185.01249999999999"/>
    <n v="105.94"/>
    <n v="79.072499999999991"/>
    <n v="0.42739004121343149"/>
    <n v="2026"/>
    <x v="2"/>
    <n v="8"/>
    <s v="Aug"/>
  </r>
  <r>
    <n v="3057"/>
    <d v="2026-08-29T00:00:00"/>
    <n v="2026"/>
    <s v="Q3"/>
    <n v="8"/>
    <x v="7"/>
    <x v="1"/>
    <x v="14"/>
    <x v="2"/>
    <s v="Returning"/>
    <x v="1"/>
    <s v="Trail Boots"/>
    <n v="2"/>
    <n v="142.16"/>
    <n v="0"/>
    <n v="79.36"/>
    <n v="284.32"/>
    <n v="158.72"/>
    <n v="125.6"/>
    <n v="0.44175576814856499"/>
    <n v="2026"/>
    <x v="2"/>
    <n v="8"/>
    <s v="Aug"/>
  </r>
  <r>
    <n v="3112"/>
    <d v="2026-08-29T00:00:00"/>
    <n v="2026"/>
    <s v="Q3"/>
    <n v="8"/>
    <x v="7"/>
    <x v="3"/>
    <x v="8"/>
    <x v="0"/>
    <s v="Business"/>
    <x v="2"/>
    <s v="Packing Cube Set"/>
    <n v="2"/>
    <n v="47.69"/>
    <n v="0.05"/>
    <n v="18.8"/>
    <n v="90.61099999999999"/>
    <n v="37.6"/>
    <n v="53.010999999999989"/>
    <n v="0.58503934400900548"/>
    <n v="2026"/>
    <x v="2"/>
    <n v="8"/>
    <s v="Aug"/>
  </r>
  <r>
    <n v="3137"/>
    <d v="2026-08-29T00:00:00"/>
    <n v="2026"/>
    <s v="Q3"/>
    <n v="8"/>
    <x v="7"/>
    <x v="2"/>
    <x v="5"/>
    <x v="2"/>
    <s v="New"/>
    <x v="2"/>
    <s v="Travel Backpack 35L"/>
    <n v="3"/>
    <n v="164.51"/>
    <n v="0"/>
    <n v="86.76"/>
    <n v="493.53"/>
    <n v="260.28000000000003"/>
    <n v="233.24999999999994"/>
    <n v="0.47261564646526039"/>
    <n v="2026"/>
    <x v="2"/>
    <n v="8"/>
    <s v="Aug"/>
  </r>
  <r>
    <n v="3983"/>
    <d v="2026-08-29T00:00:00"/>
    <n v="2026"/>
    <s v="Q3"/>
    <n v="8"/>
    <x v="7"/>
    <x v="2"/>
    <x v="2"/>
    <x v="3"/>
    <s v="Business"/>
    <x v="3"/>
    <s v="Trail Tent 2P"/>
    <n v="2"/>
    <n v="194.71"/>
    <n v="0.1"/>
    <n v="105.57"/>
    <n v="350.47800000000001"/>
    <n v="211.14"/>
    <n v="139.33800000000002"/>
    <n v="0.39756561039494637"/>
    <n v="2026"/>
    <x v="2"/>
    <n v="8"/>
    <s v="Aug"/>
  </r>
  <r>
    <n v="4016"/>
    <d v="2026-08-29T00:00:00"/>
    <n v="2026"/>
    <s v="Q3"/>
    <n v="8"/>
    <x v="7"/>
    <x v="3"/>
    <x v="13"/>
    <x v="1"/>
    <s v="Business"/>
    <x v="1"/>
    <s v="Trail Boots"/>
    <n v="5"/>
    <n v="145.24"/>
    <n v="0.15"/>
    <n v="77.69"/>
    <n v="617.27"/>
    <n v="388.45"/>
    <n v="228.82"/>
    <n v="0.37069677774717708"/>
    <n v="2026"/>
    <x v="2"/>
    <n v="8"/>
    <s v="Aug"/>
  </r>
  <r>
    <n v="4340"/>
    <d v="2026-08-29T00:00:00"/>
    <n v="2026"/>
    <s v="Q3"/>
    <n v="8"/>
    <x v="7"/>
    <x v="3"/>
    <x v="8"/>
    <x v="0"/>
    <s v="New"/>
    <x v="2"/>
    <s v="Insulated Bottle"/>
    <n v="2"/>
    <n v="35.6"/>
    <n v="0.15"/>
    <n v="13.67"/>
    <n v="60.52"/>
    <n v="27.34"/>
    <n v="33.180000000000007"/>
    <n v="0.54824851288830145"/>
    <n v="2026"/>
    <x v="2"/>
    <n v="8"/>
    <s v="Aug"/>
  </r>
  <r>
    <n v="4640"/>
    <d v="2026-08-29T00:00:00"/>
    <n v="2026"/>
    <s v="Q3"/>
    <n v="8"/>
    <x v="7"/>
    <x v="0"/>
    <x v="15"/>
    <x v="0"/>
    <s v="New"/>
    <x v="4"/>
    <s v="Resistance Band Set"/>
    <n v="2"/>
    <n v="41.05"/>
    <n v="0.05"/>
    <n v="14.47"/>
    <n v="77.99499999999999"/>
    <n v="28.94"/>
    <n v="49.054999999999993"/>
    <n v="0.62895057375472785"/>
    <n v="2026"/>
    <x v="2"/>
    <n v="8"/>
    <s v="Aug"/>
  </r>
  <r>
    <n v="4733"/>
    <d v="2026-08-29T00:00:00"/>
    <n v="2026"/>
    <s v="Q3"/>
    <n v="8"/>
    <x v="7"/>
    <x v="2"/>
    <x v="2"/>
    <x v="0"/>
    <s v="New"/>
    <x v="1"/>
    <s v="Summit Backpack 45L"/>
    <n v="2"/>
    <n v="153.63999999999999"/>
    <n v="0.05"/>
    <n v="77.709999999999994"/>
    <n v="291.91599999999994"/>
    <n v="155.41999999999999"/>
    <n v="136.49599999999995"/>
    <n v="0.46758656599843784"/>
    <n v="2026"/>
    <x v="2"/>
    <n v="8"/>
    <s v="Aug"/>
  </r>
  <r>
    <n v="4827"/>
    <d v="2026-08-29T00:00:00"/>
    <n v="2026"/>
    <s v="Q3"/>
    <n v="8"/>
    <x v="7"/>
    <x v="2"/>
    <x v="2"/>
    <x v="0"/>
    <s v="Returning"/>
    <x v="2"/>
    <s v="Insulated Bottle"/>
    <n v="5"/>
    <n v="36.700000000000003"/>
    <n v="0"/>
    <n v="13.45"/>
    <n v="183.5"/>
    <n v="67.25"/>
    <n v="116.25"/>
    <n v="0.63351498637602177"/>
    <n v="2026"/>
    <x v="2"/>
    <n v="8"/>
    <s v="Aug"/>
  </r>
  <r>
    <n v="5180"/>
    <d v="2026-08-29T00:00:00"/>
    <n v="2026"/>
    <s v="Q3"/>
    <n v="8"/>
    <x v="7"/>
    <x v="0"/>
    <x v="15"/>
    <x v="1"/>
    <s v="Business"/>
    <x v="3"/>
    <s v="Compact Sleeping Bag"/>
    <n v="8"/>
    <n v="124"/>
    <n v="0.1"/>
    <n v="61.85"/>
    <n v="892.80000000000007"/>
    <n v="494.8"/>
    <n v="398.00000000000006"/>
    <n v="0.44578853046594985"/>
    <n v="2026"/>
    <x v="2"/>
    <n v="8"/>
    <s v="Aug"/>
  </r>
  <r>
    <n v="121"/>
    <d v="2026-08-30T00:00:00"/>
    <n v="2026"/>
    <s v="Q3"/>
    <n v="8"/>
    <x v="7"/>
    <x v="1"/>
    <x v="1"/>
    <x v="3"/>
    <s v="New"/>
    <x v="0"/>
    <s v="Commuter Helmet"/>
    <n v="1"/>
    <n v="81.23"/>
    <n v="0.1"/>
    <n v="42.65"/>
    <n v="73.106999999999999"/>
    <n v="42.65"/>
    <n v="30.457000000000001"/>
    <n v="0.41660853269864723"/>
    <n v="2026"/>
    <x v="2"/>
    <n v="8"/>
    <s v="Aug"/>
  </r>
  <r>
    <n v="618"/>
    <d v="2026-08-30T00:00:00"/>
    <n v="2026"/>
    <s v="Q3"/>
    <n v="8"/>
    <x v="7"/>
    <x v="1"/>
    <x v="12"/>
    <x v="0"/>
    <s v="Business"/>
    <x v="0"/>
    <s v="Compact Repair Kit"/>
    <n v="2"/>
    <n v="41.06"/>
    <n v="0.05"/>
    <n v="16.559999999999999"/>
    <n v="78.013999999999996"/>
    <n v="33.119999999999997"/>
    <n v="44.893999999999998"/>
    <n v="0.5754608147255621"/>
    <n v="2026"/>
    <x v="2"/>
    <n v="8"/>
    <s v="Aug"/>
  </r>
  <r>
    <n v="2860"/>
    <d v="2026-08-30T00:00:00"/>
    <n v="2026"/>
    <s v="Q3"/>
    <n v="8"/>
    <x v="7"/>
    <x v="3"/>
    <x v="7"/>
    <x v="3"/>
    <s v="Returning"/>
    <x v="1"/>
    <s v="Trail Boots"/>
    <n v="1"/>
    <n v="143.49"/>
    <n v="0.1"/>
    <n v="80.72"/>
    <n v="129.14100000000002"/>
    <n v="80.72"/>
    <n v="48.421000000000021"/>
    <n v="0.3749467636149636"/>
    <n v="2026"/>
    <x v="2"/>
    <n v="8"/>
    <s v="Aug"/>
  </r>
  <r>
    <n v="3768"/>
    <d v="2026-08-30T00:00:00"/>
    <n v="2026"/>
    <s v="Q3"/>
    <n v="8"/>
    <x v="7"/>
    <x v="2"/>
    <x v="3"/>
    <x v="2"/>
    <s v="New"/>
    <x v="1"/>
    <s v="Trail Boots"/>
    <n v="1"/>
    <n v="143.38"/>
    <n v="0"/>
    <n v="78.37"/>
    <n v="143.38"/>
    <n v="78.37"/>
    <n v="65.009999999999991"/>
    <n v="0.45341051750592826"/>
    <n v="2026"/>
    <x v="2"/>
    <n v="8"/>
    <s v="Aug"/>
  </r>
  <r>
    <n v="3987"/>
    <d v="2026-08-30T00:00:00"/>
    <n v="2026"/>
    <s v="Q3"/>
    <n v="8"/>
    <x v="7"/>
    <x v="1"/>
    <x v="12"/>
    <x v="3"/>
    <s v="Business"/>
    <x v="1"/>
    <s v="Trail Boots"/>
    <n v="1"/>
    <n v="144.54"/>
    <n v="0"/>
    <n v="78.77"/>
    <n v="144.54"/>
    <n v="78.77"/>
    <n v="65.77"/>
    <n v="0.45502974955029751"/>
    <n v="2026"/>
    <x v="2"/>
    <n v="8"/>
    <s v="Aug"/>
  </r>
  <r>
    <n v="4990"/>
    <d v="2026-08-30T00:00:00"/>
    <n v="2026"/>
    <s v="Q3"/>
    <n v="8"/>
    <x v="7"/>
    <x v="3"/>
    <x v="8"/>
    <x v="3"/>
    <s v="Returning"/>
    <x v="4"/>
    <s v="Resistance Band Set"/>
    <n v="1"/>
    <n v="40.92"/>
    <n v="0.1"/>
    <n v="14.94"/>
    <n v="36.828000000000003"/>
    <n v="14.94"/>
    <n v="21.888000000000005"/>
    <n v="0.59433040078201382"/>
    <n v="2026"/>
    <x v="2"/>
    <n v="8"/>
    <s v="Aug"/>
  </r>
  <r>
    <n v="348"/>
    <d v="2026-08-31T00:00:00"/>
    <n v="2026"/>
    <s v="Q3"/>
    <n v="8"/>
    <x v="7"/>
    <x v="1"/>
    <x v="12"/>
    <x v="1"/>
    <s v="Business"/>
    <x v="1"/>
    <s v="Summit Backpack 45L"/>
    <n v="5"/>
    <n v="151.21"/>
    <n v="0.15"/>
    <n v="77.12"/>
    <n v="642.64250000000004"/>
    <n v="385.6"/>
    <n v="257.04250000000002"/>
    <n v="0.39997743691087967"/>
    <n v="2026"/>
    <x v="2"/>
    <n v="8"/>
    <s v="Aug"/>
  </r>
  <r>
    <n v="1642"/>
    <d v="2026-08-31T00:00:00"/>
    <n v="2026"/>
    <s v="Q3"/>
    <n v="8"/>
    <x v="7"/>
    <x v="3"/>
    <x v="8"/>
    <x v="3"/>
    <s v="New"/>
    <x v="4"/>
    <s v="Resistance Band Set"/>
    <n v="1"/>
    <n v="40.770000000000003"/>
    <n v="0"/>
    <n v="15.13"/>
    <n v="40.770000000000003"/>
    <n v="15.13"/>
    <n v="25.64"/>
    <n v="0.62889379445670834"/>
    <n v="2026"/>
    <x v="2"/>
    <n v="8"/>
    <s v="Aug"/>
  </r>
  <r>
    <n v="2146"/>
    <d v="2026-08-31T00:00:00"/>
    <n v="2026"/>
    <s v="Q3"/>
    <n v="8"/>
    <x v="7"/>
    <x v="0"/>
    <x v="0"/>
    <x v="3"/>
    <s v="New"/>
    <x v="4"/>
    <s v="Recovery Roller"/>
    <n v="1"/>
    <n v="35.47"/>
    <n v="0.05"/>
    <n v="14.1"/>
    <n v="33.6965"/>
    <n v="14.1"/>
    <n v="19.596499999999999"/>
    <n v="0.58155891561438122"/>
    <n v="2026"/>
    <x v="2"/>
    <n v="8"/>
    <s v="Aug"/>
  </r>
  <r>
    <n v="2629"/>
    <d v="2026-08-31T00:00:00"/>
    <n v="2026"/>
    <s v="Q3"/>
    <n v="8"/>
    <x v="7"/>
    <x v="3"/>
    <x v="8"/>
    <x v="0"/>
    <s v="Returning"/>
    <x v="0"/>
    <s v="Commuter Helmet"/>
    <n v="1"/>
    <n v="81.72"/>
    <n v="0"/>
    <n v="42.38"/>
    <n v="81.72"/>
    <n v="42.38"/>
    <n v="39.339999999999996"/>
    <n v="0.48139990210474787"/>
    <n v="2026"/>
    <x v="2"/>
    <n v="8"/>
    <s v="Aug"/>
  </r>
  <r>
    <n v="2870"/>
    <d v="2026-08-31T00:00:00"/>
    <n v="2026"/>
    <s v="Q3"/>
    <n v="8"/>
    <x v="7"/>
    <x v="3"/>
    <x v="7"/>
    <x v="0"/>
    <s v="New"/>
    <x v="2"/>
    <s v="Packing Cube Set"/>
    <n v="1"/>
    <n v="45.84"/>
    <n v="0"/>
    <n v="17.84"/>
    <n v="45.84"/>
    <n v="17.84"/>
    <n v="28.000000000000004"/>
    <n v="0.61082024432809778"/>
    <n v="2026"/>
    <x v="2"/>
    <n v="8"/>
    <s v="Aug"/>
  </r>
  <r>
    <n v="2975"/>
    <d v="2026-08-31T00:00:00"/>
    <n v="2026"/>
    <s v="Q3"/>
    <n v="8"/>
    <x v="7"/>
    <x v="1"/>
    <x v="12"/>
    <x v="0"/>
    <s v="New"/>
    <x v="2"/>
    <s v="Packing Cube Set"/>
    <n v="1"/>
    <n v="46.59"/>
    <n v="0"/>
    <n v="18.47"/>
    <n v="46.59"/>
    <n v="18.47"/>
    <n v="28.120000000000005"/>
    <n v="0.60356299635114841"/>
    <n v="2026"/>
    <x v="2"/>
    <n v="8"/>
    <s v="Aug"/>
  </r>
  <r>
    <n v="3163"/>
    <d v="2026-08-31T00:00:00"/>
    <n v="2026"/>
    <s v="Q3"/>
    <n v="8"/>
    <x v="7"/>
    <x v="0"/>
    <x v="15"/>
    <x v="2"/>
    <s v="Business"/>
    <x v="1"/>
    <s v="Trekking Poles"/>
    <n v="1"/>
    <n v="69.959999999999994"/>
    <n v="0"/>
    <n v="32.340000000000003"/>
    <n v="69.959999999999994"/>
    <n v="32.340000000000003"/>
    <n v="37.61999999999999"/>
    <n v="0.53773584905660365"/>
    <n v="2026"/>
    <x v="2"/>
    <n v="8"/>
    <s v="Aug"/>
  </r>
  <r>
    <n v="94"/>
    <d v="2026-09-01T00:00:00"/>
    <n v="2026"/>
    <s v="Q3"/>
    <n v="9"/>
    <x v="8"/>
    <x v="1"/>
    <x v="6"/>
    <x v="2"/>
    <s v="Returning"/>
    <x v="0"/>
    <s v="Trail Bike Light"/>
    <n v="5"/>
    <n v="50.76"/>
    <n v="0"/>
    <n v="22.89"/>
    <n v="253.79999999999998"/>
    <n v="114.45"/>
    <n v="139.34999999999997"/>
    <n v="0.54905437352245856"/>
    <n v="2026"/>
    <x v="2"/>
    <n v="9"/>
    <s v="Sep"/>
  </r>
  <r>
    <n v="271"/>
    <d v="2026-09-01T00:00:00"/>
    <n v="2026"/>
    <s v="Q3"/>
    <n v="9"/>
    <x v="8"/>
    <x v="1"/>
    <x v="12"/>
    <x v="3"/>
    <s v="Returning"/>
    <x v="1"/>
    <s v="Hiking Daypack 20L"/>
    <n v="1"/>
    <n v="94.29"/>
    <n v="0.1"/>
    <n v="45.12"/>
    <n v="84.861000000000004"/>
    <n v="45.12"/>
    <n v="39.741000000000007"/>
    <n v="0.46830699614663984"/>
    <n v="2026"/>
    <x v="2"/>
    <n v="9"/>
    <s v="Sep"/>
  </r>
  <r>
    <n v="1481"/>
    <d v="2026-09-01T00:00:00"/>
    <n v="2026"/>
    <s v="Q3"/>
    <n v="9"/>
    <x v="8"/>
    <x v="1"/>
    <x v="12"/>
    <x v="1"/>
    <s v="Business"/>
    <x v="0"/>
    <s v="Commuter Helmet"/>
    <n v="6"/>
    <n v="81.430000000000007"/>
    <n v="0.05"/>
    <n v="42.24"/>
    <n v="464.15100000000001"/>
    <n v="253.44"/>
    <n v="210.71100000000001"/>
    <n v="0.45397079829624415"/>
    <n v="2026"/>
    <x v="2"/>
    <n v="9"/>
    <s v="Sep"/>
  </r>
  <r>
    <n v="1663"/>
    <d v="2026-09-01T00:00:00"/>
    <n v="2026"/>
    <s v="Q3"/>
    <n v="9"/>
    <x v="8"/>
    <x v="2"/>
    <x v="5"/>
    <x v="0"/>
    <s v="Returning"/>
    <x v="2"/>
    <s v="Packing Cube Set"/>
    <n v="1"/>
    <n v="45.54"/>
    <n v="0.1"/>
    <n v="18.440000000000001"/>
    <n v="40.985999999999997"/>
    <n v="18.440000000000001"/>
    <n v="22.545999999999996"/>
    <n v="0.5500902747279558"/>
    <n v="2026"/>
    <x v="2"/>
    <n v="9"/>
    <s v="Sep"/>
  </r>
  <r>
    <n v="2866"/>
    <d v="2026-09-01T00:00:00"/>
    <n v="2026"/>
    <s v="Q3"/>
    <n v="9"/>
    <x v="8"/>
    <x v="0"/>
    <x v="15"/>
    <x v="3"/>
    <s v="Returning"/>
    <x v="1"/>
    <s v="Summit Backpack 45L"/>
    <n v="2"/>
    <n v="156.63999999999999"/>
    <n v="0.1"/>
    <n v="80.09"/>
    <n v="281.952"/>
    <n v="160.18"/>
    <n v="121.77199999999999"/>
    <n v="0.43188911587787987"/>
    <n v="2026"/>
    <x v="2"/>
    <n v="9"/>
    <s v="Sep"/>
  </r>
  <r>
    <n v="3288"/>
    <d v="2026-09-01T00:00:00"/>
    <n v="2026"/>
    <s v="Q3"/>
    <n v="9"/>
    <x v="8"/>
    <x v="3"/>
    <x v="7"/>
    <x v="3"/>
    <s v="Business"/>
    <x v="1"/>
    <s v="Trekking Poles"/>
    <n v="1"/>
    <n v="72.81"/>
    <n v="0"/>
    <n v="32.299999999999997"/>
    <n v="72.81"/>
    <n v="32.299999999999997"/>
    <n v="40.510000000000005"/>
    <n v="0.55637961818431536"/>
    <n v="2026"/>
    <x v="2"/>
    <n v="9"/>
    <s v="Sep"/>
  </r>
  <r>
    <n v="3426"/>
    <d v="2026-09-01T00:00:00"/>
    <n v="2026"/>
    <s v="Q3"/>
    <n v="9"/>
    <x v="8"/>
    <x v="1"/>
    <x v="11"/>
    <x v="2"/>
    <s v="New"/>
    <x v="3"/>
    <s v="Portable Camp Stove"/>
    <n v="6"/>
    <n v="80.319999999999993"/>
    <n v="0"/>
    <n v="38.42"/>
    <n v="481.91999999999996"/>
    <n v="230.52"/>
    <n v="251.39999999999995"/>
    <n v="0.52166334661354574"/>
    <n v="2026"/>
    <x v="2"/>
    <n v="9"/>
    <s v="Sep"/>
  </r>
  <r>
    <n v="4826"/>
    <d v="2026-09-01T00:00:00"/>
    <n v="2026"/>
    <s v="Q3"/>
    <n v="9"/>
    <x v="8"/>
    <x v="3"/>
    <x v="13"/>
    <x v="2"/>
    <s v="Returning"/>
    <x v="2"/>
    <s v="Travel Backpack 35L"/>
    <n v="5"/>
    <n v="166.81"/>
    <n v="0.05"/>
    <n v="89.24"/>
    <n v="792.34749999999997"/>
    <n v="446.2"/>
    <n v="346.14749999999998"/>
    <n v="0.43686324497774021"/>
    <n v="2026"/>
    <x v="2"/>
    <n v="9"/>
    <s v="Sep"/>
  </r>
  <r>
    <n v="662"/>
    <d v="2026-09-02T00:00:00"/>
    <n v="2026"/>
    <s v="Q3"/>
    <n v="9"/>
    <x v="8"/>
    <x v="3"/>
    <x v="13"/>
    <x v="0"/>
    <s v="New"/>
    <x v="4"/>
    <s v="Resistance Band Set"/>
    <n v="1"/>
    <n v="40.56"/>
    <n v="0.15"/>
    <n v="14.28"/>
    <n v="34.475999999999999"/>
    <n v="14.28"/>
    <n v="20.195999999999998"/>
    <n v="0.58579881656804733"/>
    <n v="2026"/>
    <x v="2"/>
    <n v="9"/>
    <s v="Sep"/>
  </r>
  <r>
    <n v="1393"/>
    <d v="2026-09-02T00:00:00"/>
    <n v="2026"/>
    <s v="Q3"/>
    <n v="9"/>
    <x v="8"/>
    <x v="2"/>
    <x v="16"/>
    <x v="0"/>
    <s v="Returning"/>
    <x v="2"/>
    <s v="Travel Backpack 35L"/>
    <n v="2"/>
    <n v="162.4"/>
    <n v="0.1"/>
    <n v="88.04"/>
    <n v="292.32"/>
    <n v="176.08"/>
    <n v="116.23999999999998"/>
    <n v="0.39764641488779412"/>
    <n v="2026"/>
    <x v="2"/>
    <n v="9"/>
    <s v="Sep"/>
  </r>
  <r>
    <n v="1568"/>
    <d v="2026-09-02T00:00:00"/>
    <n v="2026"/>
    <s v="Q3"/>
    <n v="9"/>
    <x v="8"/>
    <x v="0"/>
    <x v="15"/>
    <x v="2"/>
    <s v="Returning"/>
    <x v="4"/>
    <s v="Weighted Vest"/>
    <n v="5"/>
    <n v="123.09"/>
    <n v="0"/>
    <n v="70.3"/>
    <n v="615.45000000000005"/>
    <n v="351.5"/>
    <n v="263.95000000000005"/>
    <n v="0.42887318222438869"/>
    <n v="2026"/>
    <x v="2"/>
    <n v="9"/>
    <s v="Sep"/>
  </r>
  <r>
    <n v="2428"/>
    <d v="2026-09-02T00:00:00"/>
    <n v="2026"/>
    <s v="Q3"/>
    <n v="9"/>
    <x v="8"/>
    <x v="1"/>
    <x v="6"/>
    <x v="3"/>
    <s v="New"/>
    <x v="2"/>
    <s v="Insulated Bottle"/>
    <n v="1"/>
    <n v="36.69"/>
    <n v="0"/>
    <n v="13.92"/>
    <n v="36.69"/>
    <n v="13.92"/>
    <n v="22.769999999999996"/>
    <n v="0.6206050695012264"/>
    <n v="2026"/>
    <x v="2"/>
    <n v="9"/>
    <s v="Sep"/>
  </r>
  <r>
    <n v="2890"/>
    <d v="2026-09-02T00:00:00"/>
    <n v="2026"/>
    <s v="Q3"/>
    <n v="9"/>
    <x v="8"/>
    <x v="2"/>
    <x v="3"/>
    <x v="0"/>
    <s v="Business"/>
    <x v="2"/>
    <s v="Carry-On Duffel"/>
    <n v="4"/>
    <n v="130.43"/>
    <n v="0"/>
    <n v="66.849999999999994"/>
    <n v="521.72"/>
    <n v="267.39999999999998"/>
    <n v="254.32000000000005"/>
    <n v="0.48746454036648018"/>
    <n v="2026"/>
    <x v="2"/>
    <n v="9"/>
    <s v="Sep"/>
  </r>
  <r>
    <n v="2108"/>
    <d v="2026-09-03T00:00:00"/>
    <n v="2026"/>
    <s v="Q3"/>
    <n v="9"/>
    <x v="8"/>
    <x v="1"/>
    <x v="11"/>
    <x v="0"/>
    <s v="Returning"/>
    <x v="1"/>
    <s v="Trail Boots"/>
    <n v="1"/>
    <n v="146.13999999999999"/>
    <n v="0"/>
    <n v="81.040000000000006"/>
    <n v="146.13999999999999"/>
    <n v="81.040000000000006"/>
    <n v="65.09999999999998"/>
    <n v="0.44546325441357593"/>
    <n v="2026"/>
    <x v="2"/>
    <n v="9"/>
    <s v="Sep"/>
  </r>
  <r>
    <n v="2340"/>
    <d v="2026-09-03T00:00:00"/>
    <n v="2026"/>
    <s v="Q3"/>
    <n v="9"/>
    <x v="8"/>
    <x v="1"/>
    <x v="14"/>
    <x v="2"/>
    <s v="New"/>
    <x v="3"/>
    <s v="Alpine Tent 4P"/>
    <n v="4"/>
    <n v="332.93"/>
    <n v="0"/>
    <n v="193.56"/>
    <n v="1331.72"/>
    <n v="774.24"/>
    <n v="557.48"/>
    <n v="0.41861652599645571"/>
    <n v="2026"/>
    <x v="2"/>
    <n v="9"/>
    <s v="Sep"/>
  </r>
  <r>
    <n v="3078"/>
    <d v="2026-09-03T00:00:00"/>
    <n v="2026"/>
    <s v="Q3"/>
    <n v="9"/>
    <x v="8"/>
    <x v="1"/>
    <x v="14"/>
    <x v="2"/>
    <s v="Business"/>
    <x v="3"/>
    <s v="Compact Sleeping Bag"/>
    <n v="4"/>
    <n v="122.43"/>
    <n v="0"/>
    <n v="61.5"/>
    <n v="489.72"/>
    <n v="246"/>
    <n v="243.72000000000003"/>
    <n v="0.49767213918157316"/>
    <n v="2026"/>
    <x v="2"/>
    <n v="9"/>
    <s v="Sep"/>
  </r>
  <r>
    <n v="3575"/>
    <d v="2026-09-03T00:00:00"/>
    <n v="2026"/>
    <s v="Q3"/>
    <n v="9"/>
    <x v="8"/>
    <x v="2"/>
    <x v="2"/>
    <x v="3"/>
    <s v="Returning"/>
    <x v="0"/>
    <s v="Commuter Helmet"/>
    <n v="3"/>
    <n v="81.12"/>
    <n v="0.1"/>
    <n v="41.78"/>
    <n v="219.02400000000003"/>
    <n v="125.34"/>
    <n v="93.684000000000026"/>
    <n v="0.42773394696471628"/>
    <n v="2026"/>
    <x v="2"/>
    <n v="9"/>
    <s v="Sep"/>
  </r>
  <r>
    <n v="3700"/>
    <d v="2026-09-03T00:00:00"/>
    <n v="2026"/>
    <s v="Q3"/>
    <n v="9"/>
    <x v="8"/>
    <x v="1"/>
    <x v="14"/>
    <x v="0"/>
    <s v="Returning"/>
    <x v="2"/>
    <s v="Travel Backpack 35L"/>
    <n v="1"/>
    <n v="168.54"/>
    <n v="0.05"/>
    <n v="87.82"/>
    <n v="160.11299999999997"/>
    <n v="87.82"/>
    <n v="72.292999999999978"/>
    <n v="0.45151236938911887"/>
    <n v="2026"/>
    <x v="2"/>
    <n v="9"/>
    <s v="Sep"/>
  </r>
  <r>
    <n v="3762"/>
    <d v="2026-09-03T00:00:00"/>
    <n v="2026"/>
    <s v="Q3"/>
    <n v="9"/>
    <x v="8"/>
    <x v="0"/>
    <x v="0"/>
    <x v="2"/>
    <s v="New"/>
    <x v="0"/>
    <s v="Compact Repair Kit"/>
    <n v="4"/>
    <n v="39.61"/>
    <n v="0.1"/>
    <n v="16.829999999999998"/>
    <n v="142.596"/>
    <n v="67.319999999999993"/>
    <n v="75.27600000000001"/>
    <n v="0.52789699570815452"/>
    <n v="2026"/>
    <x v="2"/>
    <n v="9"/>
    <s v="Sep"/>
  </r>
  <r>
    <n v="2790"/>
    <d v="2026-09-04T00:00:00"/>
    <n v="2026"/>
    <s v="Q3"/>
    <n v="9"/>
    <x v="8"/>
    <x v="3"/>
    <x v="8"/>
    <x v="0"/>
    <s v="Returning"/>
    <x v="4"/>
    <s v="Resistance Band Set"/>
    <n v="1"/>
    <n v="39.85"/>
    <n v="0.1"/>
    <n v="14.96"/>
    <n v="35.865000000000002"/>
    <n v="14.96"/>
    <n v="20.905000000000001"/>
    <n v="0.58288024536456151"/>
    <n v="2026"/>
    <x v="2"/>
    <n v="9"/>
    <s v="Sep"/>
  </r>
  <r>
    <n v="4149"/>
    <d v="2026-09-04T00:00:00"/>
    <n v="2026"/>
    <s v="Q3"/>
    <n v="9"/>
    <x v="8"/>
    <x v="3"/>
    <x v="8"/>
    <x v="0"/>
    <s v="New"/>
    <x v="4"/>
    <s v="Resistance Band Set"/>
    <n v="1"/>
    <n v="40.51"/>
    <n v="0.05"/>
    <n v="14.7"/>
    <n v="38.484499999999997"/>
    <n v="14.7"/>
    <n v="23.784499999999998"/>
    <n v="0.6180280372617547"/>
    <n v="2026"/>
    <x v="2"/>
    <n v="9"/>
    <s v="Sep"/>
  </r>
  <r>
    <n v="1955"/>
    <d v="2026-09-05T00:00:00"/>
    <n v="2026"/>
    <s v="Q3"/>
    <n v="9"/>
    <x v="8"/>
    <x v="1"/>
    <x v="12"/>
    <x v="0"/>
    <s v="Returning"/>
    <x v="3"/>
    <s v="Compact Sleeping Bag"/>
    <n v="1"/>
    <n v="121.59"/>
    <n v="0"/>
    <n v="62.44"/>
    <n v="121.59"/>
    <n v="62.44"/>
    <n v="59.150000000000006"/>
    <n v="0.4864709268854347"/>
    <n v="2026"/>
    <x v="2"/>
    <n v="9"/>
    <s v="Sep"/>
  </r>
  <r>
    <n v="2077"/>
    <d v="2026-09-05T00:00:00"/>
    <n v="2026"/>
    <s v="Q3"/>
    <n v="9"/>
    <x v="8"/>
    <x v="3"/>
    <x v="8"/>
    <x v="1"/>
    <s v="Business"/>
    <x v="1"/>
    <s v="Summit Backpack 45L"/>
    <n v="4"/>
    <n v="152.99"/>
    <n v="0.15"/>
    <n v="77.12"/>
    <n v="520.16600000000005"/>
    <n v="308.48"/>
    <n v="211.68600000000004"/>
    <n v="0.40695854784818697"/>
    <n v="2026"/>
    <x v="2"/>
    <n v="9"/>
    <s v="Sep"/>
  </r>
  <r>
    <n v="2879"/>
    <d v="2026-09-05T00:00:00"/>
    <n v="2026"/>
    <s v="Q3"/>
    <n v="9"/>
    <x v="8"/>
    <x v="2"/>
    <x v="10"/>
    <x v="0"/>
    <s v="Business"/>
    <x v="2"/>
    <s v="Insulated Bottle"/>
    <n v="3"/>
    <n v="36.19"/>
    <n v="0.1"/>
    <n v="13.97"/>
    <n v="97.712999999999994"/>
    <n v="41.910000000000004"/>
    <n v="55.80299999999999"/>
    <n v="0.57109084768659235"/>
    <n v="2026"/>
    <x v="2"/>
    <n v="9"/>
    <s v="Sep"/>
  </r>
  <r>
    <n v="3353"/>
    <d v="2026-09-05T00:00:00"/>
    <n v="2026"/>
    <s v="Q3"/>
    <n v="9"/>
    <x v="8"/>
    <x v="2"/>
    <x v="16"/>
    <x v="2"/>
    <s v="New"/>
    <x v="1"/>
    <s v="Trail Boots"/>
    <n v="2"/>
    <n v="142.44"/>
    <n v="0"/>
    <n v="77.33"/>
    <n v="284.88"/>
    <n v="154.66"/>
    <n v="130.22"/>
    <n v="0.45710474585790506"/>
    <n v="2026"/>
    <x v="2"/>
    <n v="9"/>
    <s v="Sep"/>
  </r>
  <r>
    <n v="3514"/>
    <d v="2026-09-05T00:00:00"/>
    <n v="2026"/>
    <s v="Q3"/>
    <n v="9"/>
    <x v="8"/>
    <x v="1"/>
    <x v="6"/>
    <x v="0"/>
    <s v="New"/>
    <x v="2"/>
    <s v="Carry-On Duffel"/>
    <n v="2"/>
    <n v="133.81"/>
    <n v="0"/>
    <n v="66.78"/>
    <n v="267.62"/>
    <n v="133.56"/>
    <n v="134.06"/>
    <n v="0.5009341603766535"/>
    <n v="2026"/>
    <x v="2"/>
    <n v="9"/>
    <s v="Sep"/>
  </r>
  <r>
    <n v="3964"/>
    <d v="2026-09-05T00:00:00"/>
    <n v="2026"/>
    <s v="Q3"/>
    <n v="9"/>
    <x v="8"/>
    <x v="1"/>
    <x v="12"/>
    <x v="2"/>
    <s v="New"/>
    <x v="4"/>
    <s v="Resistance Band Set"/>
    <n v="2"/>
    <n v="40.49"/>
    <n v="0.15"/>
    <n v="14.32"/>
    <n v="68.832999999999998"/>
    <n v="28.64"/>
    <n v="40.192999999999998"/>
    <n v="0.58392050324698908"/>
    <n v="2026"/>
    <x v="2"/>
    <n v="9"/>
    <s v="Sep"/>
  </r>
  <r>
    <n v="4599"/>
    <d v="2026-09-05T00:00:00"/>
    <n v="2026"/>
    <s v="Q3"/>
    <n v="9"/>
    <x v="8"/>
    <x v="2"/>
    <x v="2"/>
    <x v="0"/>
    <s v="Business"/>
    <x v="3"/>
    <s v="Trail Tent 2P"/>
    <n v="4"/>
    <n v="198.1"/>
    <n v="0"/>
    <n v="101.61"/>
    <n v="792.4"/>
    <n v="406.44"/>
    <n v="385.96"/>
    <n v="0.48707723372034323"/>
    <n v="2026"/>
    <x v="2"/>
    <n v="9"/>
    <s v="Sep"/>
  </r>
  <r>
    <n v="5030"/>
    <d v="2026-09-05T00:00:00"/>
    <n v="2026"/>
    <s v="Q3"/>
    <n v="9"/>
    <x v="8"/>
    <x v="1"/>
    <x v="12"/>
    <x v="2"/>
    <s v="New"/>
    <x v="0"/>
    <s v="Commuter Helmet"/>
    <n v="1"/>
    <n v="83.73"/>
    <n v="0.15"/>
    <n v="43.34"/>
    <n v="71.170500000000004"/>
    <n v="43.34"/>
    <n v="27.830500000000001"/>
    <n v="0.39103982689457006"/>
    <n v="2026"/>
    <x v="2"/>
    <n v="9"/>
    <s v="Sep"/>
  </r>
  <r>
    <n v="1593"/>
    <d v="2026-09-06T00:00:00"/>
    <n v="2026"/>
    <s v="Q3"/>
    <n v="9"/>
    <x v="8"/>
    <x v="1"/>
    <x v="14"/>
    <x v="2"/>
    <s v="New"/>
    <x v="3"/>
    <s v="Trail Tent 2P"/>
    <n v="2"/>
    <n v="194.92"/>
    <n v="0"/>
    <n v="102.66"/>
    <n v="389.84"/>
    <n v="205.32"/>
    <n v="184.51999999999998"/>
    <n v="0.47332238867227577"/>
    <n v="2026"/>
    <x v="2"/>
    <n v="9"/>
    <s v="Sep"/>
  </r>
  <r>
    <n v="1818"/>
    <d v="2026-09-06T00:00:00"/>
    <n v="2026"/>
    <s v="Q3"/>
    <n v="9"/>
    <x v="8"/>
    <x v="1"/>
    <x v="12"/>
    <x v="2"/>
    <s v="New"/>
    <x v="2"/>
    <s v="Travel Backpack 35L"/>
    <n v="1"/>
    <n v="161.03"/>
    <n v="0"/>
    <n v="89.86"/>
    <n v="161.03"/>
    <n v="89.86"/>
    <n v="71.17"/>
    <n v="0.44196733527914056"/>
    <n v="2026"/>
    <x v="2"/>
    <n v="9"/>
    <s v="Sep"/>
  </r>
  <r>
    <n v="2370"/>
    <d v="2026-09-06T00:00:00"/>
    <n v="2026"/>
    <s v="Q3"/>
    <n v="9"/>
    <x v="8"/>
    <x v="3"/>
    <x v="4"/>
    <x v="3"/>
    <s v="New"/>
    <x v="4"/>
    <s v="Recovery Roller"/>
    <n v="1"/>
    <n v="35.68"/>
    <n v="0.05"/>
    <n v="13.76"/>
    <n v="33.896000000000001"/>
    <n v="13.76"/>
    <n v="20.136000000000003"/>
    <n v="0.59405239556289835"/>
    <n v="2026"/>
    <x v="2"/>
    <n v="9"/>
    <s v="Sep"/>
  </r>
  <r>
    <n v="2726"/>
    <d v="2026-09-06T00:00:00"/>
    <n v="2026"/>
    <s v="Q3"/>
    <n v="9"/>
    <x v="8"/>
    <x v="1"/>
    <x v="6"/>
    <x v="0"/>
    <s v="New"/>
    <x v="0"/>
    <s v="Compact Repair Kit"/>
    <n v="1"/>
    <n v="39.68"/>
    <n v="0.05"/>
    <n v="16.63"/>
    <n v="37.695999999999998"/>
    <n v="16.63"/>
    <n v="21.065999999999999"/>
    <n v="0.55883913412563668"/>
    <n v="2026"/>
    <x v="2"/>
    <n v="9"/>
    <s v="Sep"/>
  </r>
  <r>
    <n v="2755"/>
    <d v="2026-09-06T00:00:00"/>
    <n v="2026"/>
    <s v="Q3"/>
    <n v="9"/>
    <x v="8"/>
    <x v="2"/>
    <x v="10"/>
    <x v="0"/>
    <s v="New"/>
    <x v="1"/>
    <s v="Trail Boots"/>
    <n v="3"/>
    <n v="146.22"/>
    <n v="0"/>
    <n v="80.13"/>
    <n v="438.65999999999997"/>
    <n v="240.39"/>
    <n v="198.26999999999998"/>
    <n v="0.4519901518260156"/>
    <n v="2026"/>
    <x v="2"/>
    <n v="9"/>
    <s v="Sep"/>
  </r>
  <r>
    <n v="3187"/>
    <d v="2026-09-06T00:00:00"/>
    <n v="2026"/>
    <s v="Q3"/>
    <n v="9"/>
    <x v="8"/>
    <x v="3"/>
    <x v="7"/>
    <x v="2"/>
    <s v="Returning"/>
    <x v="1"/>
    <s v="Trekking Poles"/>
    <n v="1"/>
    <n v="71.680000000000007"/>
    <n v="0"/>
    <n v="31.87"/>
    <n v="71.680000000000007"/>
    <n v="31.87"/>
    <n v="39.81"/>
    <n v="0.5553850446428571"/>
    <n v="2026"/>
    <x v="2"/>
    <n v="9"/>
    <s v="Sep"/>
  </r>
  <r>
    <n v="3471"/>
    <d v="2026-09-06T00:00:00"/>
    <n v="2026"/>
    <s v="Q3"/>
    <n v="9"/>
    <x v="8"/>
    <x v="2"/>
    <x v="10"/>
    <x v="3"/>
    <s v="New"/>
    <x v="4"/>
    <s v="Training Mat"/>
    <n v="2"/>
    <n v="51.77"/>
    <n v="0"/>
    <n v="21.46"/>
    <n v="103.54"/>
    <n v="42.92"/>
    <n v="60.620000000000005"/>
    <n v="0.58547421286459345"/>
    <n v="2026"/>
    <x v="2"/>
    <n v="9"/>
    <s v="Sep"/>
  </r>
  <r>
    <n v="3529"/>
    <d v="2026-09-06T00:00:00"/>
    <n v="2026"/>
    <s v="Q3"/>
    <n v="9"/>
    <x v="8"/>
    <x v="2"/>
    <x v="5"/>
    <x v="1"/>
    <s v="Returning"/>
    <x v="4"/>
    <s v="Resistance Band Set"/>
    <n v="4"/>
    <n v="39.4"/>
    <n v="0.15"/>
    <n v="14.95"/>
    <n v="133.95999999999998"/>
    <n v="59.8"/>
    <n v="74.159999999999982"/>
    <n v="0.55359808898178553"/>
    <n v="2026"/>
    <x v="2"/>
    <n v="9"/>
    <s v="Sep"/>
  </r>
  <r>
    <n v="3549"/>
    <d v="2026-09-06T00:00:00"/>
    <n v="2026"/>
    <s v="Q3"/>
    <n v="9"/>
    <x v="8"/>
    <x v="3"/>
    <x v="8"/>
    <x v="0"/>
    <s v="New"/>
    <x v="2"/>
    <s v="Packing Cube Set"/>
    <n v="1"/>
    <n v="47.17"/>
    <n v="0"/>
    <n v="18.64"/>
    <n v="47.17"/>
    <n v="18.64"/>
    <n v="28.53"/>
    <n v="0.60483358066567738"/>
    <n v="2026"/>
    <x v="2"/>
    <n v="9"/>
    <s v="Sep"/>
  </r>
  <r>
    <n v="4003"/>
    <d v="2026-09-06T00:00:00"/>
    <n v="2026"/>
    <s v="Q3"/>
    <n v="9"/>
    <x v="8"/>
    <x v="3"/>
    <x v="4"/>
    <x v="3"/>
    <s v="Returning"/>
    <x v="4"/>
    <s v="Training Mat"/>
    <n v="2"/>
    <n v="50.41"/>
    <n v="0.1"/>
    <n v="22.05"/>
    <n v="90.738"/>
    <n v="44.1"/>
    <n v="46.637999999999998"/>
    <n v="0.51398532037294187"/>
    <n v="2026"/>
    <x v="2"/>
    <n v="9"/>
    <s v="Sep"/>
  </r>
  <r>
    <n v="4613"/>
    <d v="2026-09-06T00:00:00"/>
    <n v="2026"/>
    <s v="Q3"/>
    <n v="9"/>
    <x v="8"/>
    <x v="3"/>
    <x v="13"/>
    <x v="0"/>
    <s v="Business"/>
    <x v="0"/>
    <s v="Commuter Helmet"/>
    <n v="4"/>
    <n v="80.38"/>
    <n v="0.1"/>
    <n v="42.55"/>
    <n v="289.36799999999999"/>
    <n v="170.2"/>
    <n v="119.16800000000001"/>
    <n v="0.41182162505874875"/>
    <n v="2026"/>
    <x v="2"/>
    <n v="9"/>
    <s v="Sep"/>
  </r>
  <r>
    <n v="75"/>
    <d v="2026-09-07T00:00:00"/>
    <n v="2026"/>
    <s v="Q3"/>
    <n v="9"/>
    <x v="8"/>
    <x v="0"/>
    <x v="0"/>
    <x v="0"/>
    <s v="Business"/>
    <x v="4"/>
    <s v="Resistance Band Set"/>
    <n v="2"/>
    <n v="40.78"/>
    <n v="0"/>
    <n v="15.04"/>
    <n v="81.56"/>
    <n v="30.08"/>
    <n v="51.480000000000004"/>
    <n v="0.63119176066699367"/>
    <n v="2026"/>
    <x v="2"/>
    <n v="9"/>
    <s v="Sep"/>
  </r>
  <r>
    <n v="601"/>
    <d v="2026-09-07T00:00:00"/>
    <n v="2026"/>
    <s v="Q3"/>
    <n v="9"/>
    <x v="8"/>
    <x v="1"/>
    <x v="12"/>
    <x v="0"/>
    <s v="Returning"/>
    <x v="1"/>
    <s v="Trail Boots"/>
    <n v="1"/>
    <n v="141.69"/>
    <n v="0"/>
    <n v="80.34"/>
    <n v="141.69"/>
    <n v="80.34"/>
    <n v="61.349999999999994"/>
    <n v="0.43298750793986868"/>
    <n v="2026"/>
    <x v="2"/>
    <n v="9"/>
    <s v="Sep"/>
  </r>
  <r>
    <n v="1617"/>
    <d v="2026-09-07T00:00:00"/>
    <n v="2026"/>
    <s v="Q3"/>
    <n v="9"/>
    <x v="8"/>
    <x v="3"/>
    <x v="8"/>
    <x v="0"/>
    <s v="New"/>
    <x v="3"/>
    <s v="Portable Camp Stove"/>
    <n v="1"/>
    <n v="83.28"/>
    <n v="0.1"/>
    <n v="39.75"/>
    <n v="74.951999999999998"/>
    <n v="39.75"/>
    <n v="35.201999999999998"/>
    <n v="0.46966058277297468"/>
    <n v="2026"/>
    <x v="2"/>
    <n v="9"/>
    <s v="Sep"/>
  </r>
  <r>
    <n v="2305"/>
    <d v="2026-09-07T00:00:00"/>
    <n v="2026"/>
    <s v="Q3"/>
    <n v="9"/>
    <x v="8"/>
    <x v="3"/>
    <x v="7"/>
    <x v="3"/>
    <s v="Returning"/>
    <x v="3"/>
    <s v="Portable Camp Stove"/>
    <n v="2"/>
    <n v="82.43"/>
    <n v="0"/>
    <n v="40.51"/>
    <n v="164.86"/>
    <n v="81.02"/>
    <n v="83.840000000000018"/>
    <n v="0.50855271139148372"/>
    <n v="2026"/>
    <x v="2"/>
    <n v="9"/>
    <s v="Sep"/>
  </r>
  <r>
    <n v="2344"/>
    <d v="2026-09-07T00:00:00"/>
    <n v="2026"/>
    <s v="Q3"/>
    <n v="9"/>
    <x v="8"/>
    <x v="0"/>
    <x v="15"/>
    <x v="3"/>
    <s v="New"/>
    <x v="4"/>
    <s v="Recovery Roller"/>
    <n v="4"/>
    <n v="36.380000000000003"/>
    <n v="0"/>
    <n v="14.16"/>
    <n v="145.52000000000001"/>
    <n v="56.64"/>
    <n v="88.88000000000001"/>
    <n v="0.61077515118196812"/>
    <n v="2026"/>
    <x v="2"/>
    <n v="9"/>
    <s v="Sep"/>
  </r>
  <r>
    <n v="2601"/>
    <d v="2026-09-07T00:00:00"/>
    <n v="2026"/>
    <s v="Q3"/>
    <n v="9"/>
    <x v="8"/>
    <x v="1"/>
    <x v="11"/>
    <x v="0"/>
    <s v="New"/>
    <x v="0"/>
    <s v="Commuter Helmet"/>
    <n v="1"/>
    <n v="82.86"/>
    <n v="0"/>
    <n v="43.33"/>
    <n v="82.86"/>
    <n v="43.33"/>
    <n v="39.53"/>
    <n v="0.47706975621530295"/>
    <n v="2026"/>
    <x v="2"/>
    <n v="9"/>
    <s v="Sep"/>
  </r>
  <r>
    <n v="2831"/>
    <d v="2026-09-07T00:00:00"/>
    <n v="2026"/>
    <s v="Q3"/>
    <n v="9"/>
    <x v="8"/>
    <x v="0"/>
    <x v="9"/>
    <x v="0"/>
    <s v="New"/>
    <x v="2"/>
    <s v="Packing Cube Set"/>
    <n v="1"/>
    <n v="46.44"/>
    <n v="0.05"/>
    <n v="17.88"/>
    <n v="44.117999999999995"/>
    <n v="17.88"/>
    <n v="26.237999999999996"/>
    <n v="0.59472324221406225"/>
    <n v="2026"/>
    <x v="2"/>
    <n v="9"/>
    <s v="Sep"/>
  </r>
  <r>
    <n v="2845"/>
    <d v="2026-09-07T00:00:00"/>
    <n v="2026"/>
    <s v="Q3"/>
    <n v="9"/>
    <x v="8"/>
    <x v="0"/>
    <x v="0"/>
    <x v="1"/>
    <s v="Business"/>
    <x v="2"/>
    <s v="Carry-On Duffel"/>
    <n v="4"/>
    <n v="133.26"/>
    <n v="0.1"/>
    <n v="68.77"/>
    <n v="479.73599999999999"/>
    <n v="275.08"/>
    <n v="204.65600000000001"/>
    <n v="0.42660129738022579"/>
    <n v="2026"/>
    <x v="2"/>
    <n v="9"/>
    <s v="Sep"/>
  </r>
  <r>
    <n v="3679"/>
    <d v="2026-09-07T00:00:00"/>
    <n v="2026"/>
    <s v="Q3"/>
    <n v="9"/>
    <x v="8"/>
    <x v="1"/>
    <x v="12"/>
    <x v="3"/>
    <s v="New"/>
    <x v="1"/>
    <s v="Trail Boots"/>
    <n v="1"/>
    <n v="147.36000000000001"/>
    <n v="0"/>
    <n v="81.599999999999994"/>
    <n v="147.36000000000001"/>
    <n v="81.599999999999994"/>
    <n v="65.760000000000019"/>
    <n v="0.44625407166123787"/>
    <n v="2026"/>
    <x v="2"/>
    <n v="9"/>
    <s v="Sep"/>
  </r>
  <r>
    <n v="3828"/>
    <d v="2026-09-07T00:00:00"/>
    <n v="2026"/>
    <s v="Q3"/>
    <n v="9"/>
    <x v="8"/>
    <x v="0"/>
    <x v="0"/>
    <x v="0"/>
    <s v="New"/>
    <x v="2"/>
    <s v="Travel Backpack 35L"/>
    <n v="2"/>
    <n v="166.13"/>
    <n v="0.15"/>
    <n v="86.71"/>
    <n v="282.42099999999999"/>
    <n v="173.42"/>
    <n v="109.001"/>
    <n v="0.38595217777714835"/>
    <n v="2026"/>
    <x v="2"/>
    <n v="9"/>
    <s v="Sep"/>
  </r>
  <r>
    <n v="4226"/>
    <d v="2026-09-07T00:00:00"/>
    <n v="2026"/>
    <s v="Q3"/>
    <n v="9"/>
    <x v="8"/>
    <x v="2"/>
    <x v="3"/>
    <x v="0"/>
    <s v="New"/>
    <x v="4"/>
    <s v="Training Mat"/>
    <n v="1"/>
    <n v="51.74"/>
    <n v="0"/>
    <n v="22.45"/>
    <n v="51.74"/>
    <n v="22.45"/>
    <n v="29.290000000000003"/>
    <n v="0.56609972941631237"/>
    <n v="2026"/>
    <x v="2"/>
    <n v="9"/>
    <s v="Sep"/>
  </r>
  <r>
    <n v="58"/>
    <d v="2026-09-08T00:00:00"/>
    <n v="2026"/>
    <s v="Q3"/>
    <n v="9"/>
    <x v="8"/>
    <x v="0"/>
    <x v="0"/>
    <x v="2"/>
    <s v="Returning"/>
    <x v="1"/>
    <s v="Trekking Poles"/>
    <n v="1"/>
    <n v="71.7"/>
    <n v="0"/>
    <n v="32"/>
    <n v="71.7"/>
    <n v="32"/>
    <n v="39.700000000000003"/>
    <n v="0.55369595536959559"/>
    <n v="2026"/>
    <x v="2"/>
    <n v="9"/>
    <s v="Sep"/>
  </r>
  <r>
    <n v="1224"/>
    <d v="2026-09-08T00:00:00"/>
    <n v="2026"/>
    <s v="Q3"/>
    <n v="9"/>
    <x v="8"/>
    <x v="2"/>
    <x v="2"/>
    <x v="0"/>
    <s v="Returning"/>
    <x v="0"/>
    <s v="Compact Repair Kit"/>
    <n v="2"/>
    <n v="39.409999999999997"/>
    <n v="0.05"/>
    <n v="17.12"/>
    <n v="74.878999999999991"/>
    <n v="34.24"/>
    <n v="40.638999999999989"/>
    <n v="0.54272893601677363"/>
    <n v="2026"/>
    <x v="2"/>
    <n v="9"/>
    <s v="Sep"/>
  </r>
  <r>
    <n v="4345"/>
    <d v="2026-09-08T00:00:00"/>
    <n v="2026"/>
    <s v="Q3"/>
    <n v="9"/>
    <x v="8"/>
    <x v="0"/>
    <x v="9"/>
    <x v="0"/>
    <s v="New"/>
    <x v="3"/>
    <s v="Alpine Tent 4P"/>
    <n v="2"/>
    <n v="345.33"/>
    <n v="0"/>
    <n v="198.22"/>
    <n v="690.66"/>
    <n v="396.44"/>
    <n v="294.21999999999997"/>
    <n v="0.42599832044710856"/>
    <n v="2026"/>
    <x v="2"/>
    <n v="9"/>
    <s v="Sep"/>
  </r>
  <r>
    <n v="1069"/>
    <d v="2026-09-09T00:00:00"/>
    <n v="2026"/>
    <s v="Q3"/>
    <n v="9"/>
    <x v="8"/>
    <x v="3"/>
    <x v="13"/>
    <x v="0"/>
    <s v="Returning"/>
    <x v="1"/>
    <s v="Trail Boots"/>
    <n v="1"/>
    <n v="145.33000000000001"/>
    <n v="0.1"/>
    <n v="80.97"/>
    <n v="130.79700000000003"/>
    <n v="80.97"/>
    <n v="49.827000000000027"/>
    <n v="0.3809491043372556"/>
    <n v="2026"/>
    <x v="2"/>
    <n v="9"/>
    <s v="Sep"/>
  </r>
  <r>
    <n v="1489"/>
    <d v="2026-09-09T00:00:00"/>
    <n v="2026"/>
    <s v="Q3"/>
    <n v="9"/>
    <x v="8"/>
    <x v="0"/>
    <x v="0"/>
    <x v="0"/>
    <s v="Returning"/>
    <x v="0"/>
    <s v="Trail Bike Light"/>
    <n v="3"/>
    <n v="50.03"/>
    <n v="0.1"/>
    <n v="22.89"/>
    <n v="135.08100000000002"/>
    <n v="68.67"/>
    <n v="66.411000000000016"/>
    <n v="0.49163835032313952"/>
    <n v="2026"/>
    <x v="2"/>
    <n v="9"/>
    <s v="Sep"/>
  </r>
  <r>
    <n v="2045"/>
    <d v="2026-09-09T00:00:00"/>
    <n v="2026"/>
    <s v="Q3"/>
    <n v="9"/>
    <x v="8"/>
    <x v="1"/>
    <x v="1"/>
    <x v="3"/>
    <s v="Returning"/>
    <x v="2"/>
    <s v="Insulated Bottle"/>
    <n v="1"/>
    <n v="35.68"/>
    <n v="0.05"/>
    <n v="13.37"/>
    <n v="33.896000000000001"/>
    <n v="13.37"/>
    <n v="20.526000000000003"/>
    <n v="0.60555817795610112"/>
    <n v="2026"/>
    <x v="2"/>
    <n v="9"/>
    <s v="Sep"/>
  </r>
  <r>
    <n v="2610"/>
    <d v="2026-09-09T00:00:00"/>
    <n v="2026"/>
    <s v="Q3"/>
    <n v="9"/>
    <x v="8"/>
    <x v="3"/>
    <x v="8"/>
    <x v="0"/>
    <s v="Returning"/>
    <x v="3"/>
    <s v="Alpine Tent 4P"/>
    <n v="1"/>
    <n v="341.87"/>
    <n v="0.1"/>
    <n v="190.66"/>
    <n v="307.68299999999999"/>
    <n v="190.66"/>
    <n v="117.023"/>
    <n v="0.38033625517171893"/>
    <n v="2026"/>
    <x v="2"/>
    <n v="9"/>
    <s v="Sep"/>
  </r>
  <r>
    <n v="4210"/>
    <d v="2026-09-09T00:00:00"/>
    <n v="2026"/>
    <s v="Q3"/>
    <n v="9"/>
    <x v="8"/>
    <x v="1"/>
    <x v="6"/>
    <x v="0"/>
    <s v="Returning"/>
    <x v="2"/>
    <s v="Travel Backpack 35L"/>
    <n v="1"/>
    <n v="164.6"/>
    <n v="0"/>
    <n v="87.21"/>
    <n v="164.6"/>
    <n v="87.21"/>
    <n v="77.39"/>
    <n v="0.47017010935601461"/>
    <n v="2026"/>
    <x v="2"/>
    <n v="9"/>
    <s v="Sep"/>
  </r>
  <r>
    <n v="4584"/>
    <d v="2026-09-09T00:00:00"/>
    <n v="2026"/>
    <s v="Q3"/>
    <n v="9"/>
    <x v="8"/>
    <x v="3"/>
    <x v="8"/>
    <x v="0"/>
    <s v="Returning"/>
    <x v="4"/>
    <s v="Resistance Band Set"/>
    <n v="2"/>
    <n v="41.24"/>
    <n v="0"/>
    <n v="14.46"/>
    <n v="82.48"/>
    <n v="28.92"/>
    <n v="53.56"/>
    <n v="0.64936954413191073"/>
    <n v="2026"/>
    <x v="2"/>
    <n v="9"/>
    <s v="Sep"/>
  </r>
  <r>
    <n v="44"/>
    <d v="2026-09-10T00:00:00"/>
    <n v="2026"/>
    <s v="Q3"/>
    <n v="9"/>
    <x v="8"/>
    <x v="2"/>
    <x v="10"/>
    <x v="2"/>
    <s v="New"/>
    <x v="0"/>
    <s v="Compact Repair Kit"/>
    <n v="1"/>
    <n v="40.1"/>
    <n v="0"/>
    <n v="16.920000000000002"/>
    <n v="40.1"/>
    <n v="16.920000000000002"/>
    <n v="23.18"/>
    <n v="0.57805486284289276"/>
    <n v="2026"/>
    <x v="2"/>
    <n v="9"/>
    <s v="Sep"/>
  </r>
  <r>
    <n v="97"/>
    <d v="2026-09-10T00:00:00"/>
    <n v="2026"/>
    <s v="Q3"/>
    <n v="9"/>
    <x v="8"/>
    <x v="1"/>
    <x v="6"/>
    <x v="0"/>
    <s v="New"/>
    <x v="3"/>
    <s v="Portable Camp Stove"/>
    <n v="2"/>
    <n v="80.239999999999995"/>
    <n v="0"/>
    <n v="40.5"/>
    <n v="160.47999999999999"/>
    <n v="81"/>
    <n v="79.47999999999999"/>
    <n v="0.49526420737786636"/>
    <n v="2026"/>
    <x v="2"/>
    <n v="9"/>
    <s v="Sep"/>
  </r>
  <r>
    <n v="1015"/>
    <d v="2026-09-10T00:00:00"/>
    <n v="2026"/>
    <s v="Q3"/>
    <n v="9"/>
    <x v="8"/>
    <x v="2"/>
    <x v="3"/>
    <x v="0"/>
    <s v="New"/>
    <x v="1"/>
    <s v="Summit Backpack 45L"/>
    <n v="4"/>
    <n v="151.01"/>
    <n v="0"/>
    <n v="80.569999999999993"/>
    <n v="604.04"/>
    <n v="322.27999999999997"/>
    <n v="281.76"/>
    <n v="0.46645917488908023"/>
    <n v="2026"/>
    <x v="2"/>
    <n v="9"/>
    <s v="Sep"/>
  </r>
  <r>
    <n v="1128"/>
    <d v="2026-09-10T00:00:00"/>
    <n v="2026"/>
    <s v="Q3"/>
    <n v="9"/>
    <x v="8"/>
    <x v="0"/>
    <x v="15"/>
    <x v="3"/>
    <s v="Returning"/>
    <x v="0"/>
    <s v="Trail Bike Light"/>
    <n v="1"/>
    <n v="51.32"/>
    <n v="0.1"/>
    <n v="22.67"/>
    <n v="46.188000000000002"/>
    <n v="22.67"/>
    <n v="23.518000000000001"/>
    <n v="0.50917987356023209"/>
    <n v="2026"/>
    <x v="2"/>
    <n v="9"/>
    <s v="Sep"/>
  </r>
  <r>
    <n v="3548"/>
    <d v="2026-09-10T00:00:00"/>
    <n v="2026"/>
    <s v="Q3"/>
    <n v="9"/>
    <x v="8"/>
    <x v="3"/>
    <x v="7"/>
    <x v="2"/>
    <s v="Returning"/>
    <x v="1"/>
    <s v="Trekking Poles"/>
    <n v="2"/>
    <n v="72.61"/>
    <n v="0"/>
    <n v="32.68"/>
    <n v="145.22"/>
    <n v="65.36"/>
    <n v="79.86"/>
    <n v="0.54992425285773305"/>
    <n v="2026"/>
    <x v="2"/>
    <n v="9"/>
    <s v="Sep"/>
  </r>
  <r>
    <n v="242"/>
    <d v="2026-09-11T00:00:00"/>
    <n v="2026"/>
    <s v="Q3"/>
    <n v="9"/>
    <x v="8"/>
    <x v="3"/>
    <x v="13"/>
    <x v="3"/>
    <s v="Business"/>
    <x v="4"/>
    <s v="Resistance Band Set"/>
    <n v="5"/>
    <n v="40.94"/>
    <n v="0"/>
    <n v="14.78"/>
    <n v="204.7"/>
    <n v="73.899999999999991"/>
    <n v="130.80000000000001"/>
    <n v="0.6389838788470934"/>
    <n v="2026"/>
    <x v="2"/>
    <n v="9"/>
    <s v="Sep"/>
  </r>
  <r>
    <n v="784"/>
    <d v="2026-09-11T00:00:00"/>
    <n v="2026"/>
    <s v="Q3"/>
    <n v="9"/>
    <x v="8"/>
    <x v="2"/>
    <x v="16"/>
    <x v="3"/>
    <s v="New"/>
    <x v="0"/>
    <s v="Commuter Helmet"/>
    <n v="4"/>
    <n v="81.69"/>
    <n v="0"/>
    <n v="42.23"/>
    <n v="326.76"/>
    <n v="168.92"/>
    <n v="157.84"/>
    <n v="0.48304566042355246"/>
    <n v="2026"/>
    <x v="2"/>
    <n v="9"/>
    <s v="Sep"/>
  </r>
  <r>
    <n v="1535"/>
    <d v="2026-09-11T00:00:00"/>
    <n v="2026"/>
    <s v="Q3"/>
    <n v="9"/>
    <x v="8"/>
    <x v="0"/>
    <x v="15"/>
    <x v="2"/>
    <s v="New"/>
    <x v="0"/>
    <s v="Trail Bike Light"/>
    <n v="1"/>
    <n v="51.25"/>
    <n v="0.05"/>
    <n v="21.99"/>
    <n v="48.6875"/>
    <n v="21.99"/>
    <n v="26.697500000000002"/>
    <n v="0.54834403080872918"/>
    <n v="2026"/>
    <x v="2"/>
    <n v="9"/>
    <s v="Sep"/>
  </r>
  <r>
    <n v="1687"/>
    <d v="2026-09-11T00:00:00"/>
    <n v="2026"/>
    <s v="Q3"/>
    <n v="9"/>
    <x v="8"/>
    <x v="2"/>
    <x v="16"/>
    <x v="0"/>
    <s v="Returning"/>
    <x v="4"/>
    <s v="Training Mat"/>
    <n v="1"/>
    <n v="50.78"/>
    <n v="0.05"/>
    <n v="22.52"/>
    <n v="48.241"/>
    <n v="22.52"/>
    <n v="25.721"/>
    <n v="0.5331771729441761"/>
    <n v="2026"/>
    <x v="2"/>
    <n v="9"/>
    <s v="Sep"/>
  </r>
  <r>
    <n v="2162"/>
    <d v="2026-09-11T00:00:00"/>
    <n v="2026"/>
    <s v="Q3"/>
    <n v="9"/>
    <x v="8"/>
    <x v="1"/>
    <x v="1"/>
    <x v="0"/>
    <s v="New"/>
    <x v="2"/>
    <s v="Carry-On Duffel"/>
    <n v="1"/>
    <n v="133.31"/>
    <n v="0.05"/>
    <n v="67.790000000000006"/>
    <n v="126.64449999999999"/>
    <n v="67.790000000000006"/>
    <n v="58.854499999999987"/>
    <n v="0.46472211584395684"/>
    <n v="2026"/>
    <x v="2"/>
    <n v="9"/>
    <s v="Sep"/>
  </r>
  <r>
    <n v="2307"/>
    <d v="2026-09-11T00:00:00"/>
    <n v="2026"/>
    <s v="Q3"/>
    <n v="9"/>
    <x v="8"/>
    <x v="2"/>
    <x v="2"/>
    <x v="0"/>
    <s v="Returning"/>
    <x v="2"/>
    <s v="Travel Backpack 35L"/>
    <n v="1"/>
    <n v="162.06"/>
    <n v="0"/>
    <n v="86.95"/>
    <n v="162.06"/>
    <n v="86.95"/>
    <n v="75.11"/>
    <n v="0.4634703196347032"/>
    <n v="2026"/>
    <x v="2"/>
    <n v="9"/>
    <s v="Sep"/>
  </r>
  <r>
    <n v="3976"/>
    <d v="2026-09-11T00:00:00"/>
    <n v="2026"/>
    <s v="Q3"/>
    <n v="9"/>
    <x v="8"/>
    <x v="2"/>
    <x v="5"/>
    <x v="2"/>
    <s v="Returning"/>
    <x v="2"/>
    <s v="Insulated Bottle"/>
    <n v="2"/>
    <n v="37.03"/>
    <n v="0.1"/>
    <n v="13.46"/>
    <n v="66.654000000000011"/>
    <n v="26.92"/>
    <n v="39.734000000000009"/>
    <n v="0.59612326342004984"/>
    <n v="2026"/>
    <x v="2"/>
    <n v="9"/>
    <s v="Sep"/>
  </r>
  <r>
    <n v="5066"/>
    <d v="2026-09-11T00:00:00"/>
    <n v="2026"/>
    <s v="Q3"/>
    <n v="9"/>
    <x v="8"/>
    <x v="1"/>
    <x v="11"/>
    <x v="0"/>
    <s v="New"/>
    <x v="3"/>
    <s v="Alpine Tent 4P"/>
    <n v="1"/>
    <n v="338.01"/>
    <n v="0"/>
    <n v="190.89"/>
    <n v="338.01"/>
    <n v="190.89"/>
    <n v="147.12"/>
    <n v="0.43525339486997427"/>
    <n v="2026"/>
    <x v="2"/>
    <n v="9"/>
    <s v="Sep"/>
  </r>
  <r>
    <n v="78"/>
    <d v="2026-09-12T00:00:00"/>
    <n v="2026"/>
    <s v="Q3"/>
    <n v="9"/>
    <x v="8"/>
    <x v="3"/>
    <x v="13"/>
    <x v="0"/>
    <s v="New"/>
    <x v="4"/>
    <s v="Resistance Band Set"/>
    <n v="5"/>
    <n v="40.78"/>
    <n v="0.05"/>
    <n v="14.94"/>
    <n v="193.70499999999998"/>
    <n v="74.7"/>
    <n v="119.00499999999998"/>
    <n v="0.61436204537828132"/>
    <n v="2026"/>
    <x v="2"/>
    <n v="9"/>
    <s v="Sep"/>
  </r>
  <r>
    <n v="354"/>
    <d v="2026-09-12T00:00:00"/>
    <n v="2026"/>
    <s v="Q3"/>
    <n v="9"/>
    <x v="8"/>
    <x v="2"/>
    <x v="16"/>
    <x v="0"/>
    <s v="Returning"/>
    <x v="0"/>
    <s v="Trail Bike Light"/>
    <n v="4"/>
    <n v="51.47"/>
    <n v="0"/>
    <n v="21.9"/>
    <n v="205.88"/>
    <n v="87.6"/>
    <n v="118.28"/>
    <n v="0.57450942296483387"/>
    <n v="2026"/>
    <x v="2"/>
    <n v="9"/>
    <s v="Sep"/>
  </r>
  <r>
    <n v="1738"/>
    <d v="2026-09-12T00:00:00"/>
    <n v="2026"/>
    <s v="Q3"/>
    <n v="9"/>
    <x v="8"/>
    <x v="0"/>
    <x v="15"/>
    <x v="1"/>
    <s v="Business"/>
    <x v="1"/>
    <s v="Trail Boots"/>
    <n v="10"/>
    <n v="144.4"/>
    <n v="0.1"/>
    <n v="81.069999999999993"/>
    <n v="1299.6000000000001"/>
    <n v="810.69999999999993"/>
    <n v="488.9000000000002"/>
    <n v="0.37619267466912909"/>
    <n v="2026"/>
    <x v="2"/>
    <n v="9"/>
    <s v="Sep"/>
  </r>
  <r>
    <n v="1900"/>
    <d v="2026-09-12T00:00:00"/>
    <n v="2026"/>
    <s v="Q3"/>
    <n v="9"/>
    <x v="8"/>
    <x v="1"/>
    <x v="6"/>
    <x v="2"/>
    <s v="New"/>
    <x v="4"/>
    <s v="Training Mat"/>
    <n v="1"/>
    <n v="51.34"/>
    <n v="0.1"/>
    <n v="22.63"/>
    <n v="46.206000000000003"/>
    <n v="22.63"/>
    <n v="23.576000000000004"/>
    <n v="0.51023676578799293"/>
    <n v="2026"/>
    <x v="2"/>
    <n v="9"/>
    <s v="Sep"/>
  </r>
  <r>
    <n v="3375"/>
    <d v="2026-09-12T00:00:00"/>
    <n v="2026"/>
    <s v="Q3"/>
    <n v="9"/>
    <x v="8"/>
    <x v="1"/>
    <x v="1"/>
    <x v="1"/>
    <s v="Returning"/>
    <x v="2"/>
    <s v="Packing Cube Set"/>
    <n v="6"/>
    <n v="47.72"/>
    <n v="0.1"/>
    <n v="18.41"/>
    <n v="257.68799999999999"/>
    <n v="110.46000000000001"/>
    <n v="147.22799999999998"/>
    <n v="0.57134208810654741"/>
    <n v="2026"/>
    <x v="2"/>
    <n v="9"/>
    <s v="Sep"/>
  </r>
  <r>
    <n v="3567"/>
    <d v="2026-09-12T00:00:00"/>
    <n v="2026"/>
    <s v="Q3"/>
    <n v="9"/>
    <x v="8"/>
    <x v="1"/>
    <x v="11"/>
    <x v="0"/>
    <s v="Business"/>
    <x v="3"/>
    <s v="Portable Camp Stove"/>
    <n v="1"/>
    <n v="81.489999999999995"/>
    <n v="0.1"/>
    <n v="38.83"/>
    <n v="73.340999999999994"/>
    <n v="38.83"/>
    <n v="34.510999999999996"/>
    <n v="0.47055535103148305"/>
    <n v="2026"/>
    <x v="2"/>
    <n v="9"/>
    <s v="Sep"/>
  </r>
  <r>
    <n v="4106"/>
    <d v="2026-09-12T00:00:00"/>
    <n v="2026"/>
    <s v="Q3"/>
    <n v="9"/>
    <x v="8"/>
    <x v="1"/>
    <x v="6"/>
    <x v="2"/>
    <s v="Returning"/>
    <x v="0"/>
    <s v="Compact Repair Kit"/>
    <n v="2"/>
    <n v="39.700000000000003"/>
    <n v="0"/>
    <n v="16.32"/>
    <n v="79.400000000000006"/>
    <n v="32.64"/>
    <n v="46.760000000000005"/>
    <n v="0.58891687657430736"/>
    <n v="2026"/>
    <x v="2"/>
    <n v="9"/>
    <s v="Sep"/>
  </r>
  <r>
    <n v="4293"/>
    <d v="2026-09-12T00:00:00"/>
    <n v="2026"/>
    <s v="Q3"/>
    <n v="9"/>
    <x v="8"/>
    <x v="1"/>
    <x v="12"/>
    <x v="1"/>
    <s v="New"/>
    <x v="3"/>
    <s v="Alpine Tent 4P"/>
    <n v="4"/>
    <n v="344.67"/>
    <n v="0.1"/>
    <n v="195.35"/>
    <n v="1240.8120000000001"/>
    <n v="781.4"/>
    <n v="459.41200000000015"/>
    <n v="0.37025109363868186"/>
    <n v="2026"/>
    <x v="2"/>
    <n v="9"/>
    <s v="Sep"/>
  </r>
  <r>
    <n v="4859"/>
    <d v="2026-09-12T00:00:00"/>
    <n v="2026"/>
    <s v="Q3"/>
    <n v="9"/>
    <x v="8"/>
    <x v="0"/>
    <x v="0"/>
    <x v="0"/>
    <s v="Returning"/>
    <x v="0"/>
    <s v="Commuter Helmet"/>
    <n v="1"/>
    <n v="80.39"/>
    <n v="0"/>
    <n v="42.85"/>
    <n v="80.39"/>
    <n v="42.85"/>
    <n v="37.54"/>
    <n v="0.46697350416718497"/>
    <n v="2026"/>
    <x v="2"/>
    <n v="9"/>
    <s v="Sep"/>
  </r>
  <r>
    <n v="770"/>
    <d v="2026-09-13T00:00:00"/>
    <n v="2026"/>
    <s v="Q3"/>
    <n v="9"/>
    <x v="8"/>
    <x v="2"/>
    <x v="3"/>
    <x v="2"/>
    <s v="Returning"/>
    <x v="1"/>
    <s v="Trail Boots"/>
    <n v="1"/>
    <n v="143.66999999999999"/>
    <n v="0.1"/>
    <n v="79.89"/>
    <n v="129.303"/>
    <n v="79.89"/>
    <n v="49.412999999999997"/>
    <n v="0.38214890605786406"/>
    <n v="2026"/>
    <x v="2"/>
    <n v="9"/>
    <s v="Sep"/>
  </r>
  <r>
    <n v="1375"/>
    <d v="2026-09-13T00:00:00"/>
    <n v="2026"/>
    <s v="Q3"/>
    <n v="9"/>
    <x v="8"/>
    <x v="1"/>
    <x v="12"/>
    <x v="2"/>
    <s v="Returning"/>
    <x v="2"/>
    <s v="Insulated Bottle"/>
    <n v="1"/>
    <n v="35.86"/>
    <n v="0"/>
    <n v="13.33"/>
    <n v="35.86"/>
    <n v="13.33"/>
    <n v="22.53"/>
    <n v="0.62827663134411604"/>
    <n v="2026"/>
    <x v="2"/>
    <n v="9"/>
    <s v="Sep"/>
  </r>
  <r>
    <n v="2063"/>
    <d v="2026-09-13T00:00:00"/>
    <n v="2026"/>
    <s v="Q3"/>
    <n v="9"/>
    <x v="8"/>
    <x v="1"/>
    <x v="14"/>
    <x v="2"/>
    <s v="Returning"/>
    <x v="2"/>
    <s v="Carry-On Duffel"/>
    <n v="3"/>
    <n v="130.28"/>
    <n v="0.1"/>
    <n v="65.33"/>
    <n v="351.75600000000003"/>
    <n v="195.99"/>
    <n v="155.76600000000002"/>
    <n v="0.44282400300208102"/>
    <n v="2026"/>
    <x v="2"/>
    <n v="9"/>
    <s v="Sep"/>
  </r>
  <r>
    <n v="2563"/>
    <d v="2026-09-13T00:00:00"/>
    <n v="2026"/>
    <s v="Q3"/>
    <n v="9"/>
    <x v="8"/>
    <x v="1"/>
    <x v="6"/>
    <x v="3"/>
    <s v="Returning"/>
    <x v="1"/>
    <s v="Summit Backpack 45L"/>
    <n v="1"/>
    <n v="157.88999999999999"/>
    <n v="0.1"/>
    <n v="78.209999999999994"/>
    <n v="142.101"/>
    <n v="78.209999999999994"/>
    <n v="63.891000000000005"/>
    <n v="0.44961682183798851"/>
    <n v="2026"/>
    <x v="2"/>
    <n v="9"/>
    <s v="Sep"/>
  </r>
  <r>
    <n v="2786"/>
    <d v="2026-09-13T00:00:00"/>
    <n v="2026"/>
    <s v="Q3"/>
    <n v="9"/>
    <x v="8"/>
    <x v="3"/>
    <x v="8"/>
    <x v="0"/>
    <s v="New"/>
    <x v="4"/>
    <s v="Resistance Band Set"/>
    <n v="2"/>
    <n v="40.83"/>
    <n v="0"/>
    <n v="14.56"/>
    <n v="81.66"/>
    <n v="29.12"/>
    <n v="52.539999999999992"/>
    <n v="0.64339946118050451"/>
    <n v="2026"/>
    <x v="2"/>
    <n v="9"/>
    <s v="Sep"/>
  </r>
  <r>
    <n v="3269"/>
    <d v="2026-09-13T00:00:00"/>
    <n v="2026"/>
    <s v="Q3"/>
    <n v="9"/>
    <x v="8"/>
    <x v="2"/>
    <x v="16"/>
    <x v="2"/>
    <s v="New"/>
    <x v="4"/>
    <s v="Recovery Roller"/>
    <n v="2"/>
    <n v="37.119999999999997"/>
    <n v="0"/>
    <n v="14.26"/>
    <n v="74.239999999999995"/>
    <n v="28.52"/>
    <n v="45.72"/>
    <n v="0.61584051724137934"/>
    <n v="2026"/>
    <x v="2"/>
    <n v="9"/>
    <s v="Sep"/>
  </r>
  <r>
    <n v="3346"/>
    <d v="2026-09-13T00:00:00"/>
    <n v="2026"/>
    <s v="Q3"/>
    <n v="9"/>
    <x v="8"/>
    <x v="3"/>
    <x v="8"/>
    <x v="0"/>
    <s v="Returning"/>
    <x v="3"/>
    <s v="Compact Sleeping Bag"/>
    <n v="2"/>
    <n v="124.04"/>
    <n v="0.05"/>
    <n v="59.29"/>
    <n v="235.67599999999999"/>
    <n v="118.58"/>
    <n v="117.09599999999999"/>
    <n v="0.49685160983723414"/>
    <n v="2026"/>
    <x v="2"/>
    <n v="9"/>
    <s v="Sep"/>
  </r>
  <r>
    <n v="4097"/>
    <d v="2026-09-13T00:00:00"/>
    <n v="2026"/>
    <s v="Q3"/>
    <n v="9"/>
    <x v="8"/>
    <x v="1"/>
    <x v="12"/>
    <x v="0"/>
    <s v="Returning"/>
    <x v="1"/>
    <s v="Trail Boots"/>
    <n v="1"/>
    <n v="142.36000000000001"/>
    <n v="0"/>
    <n v="78.3"/>
    <n v="142.36000000000001"/>
    <n v="78.3"/>
    <n v="64.060000000000016"/>
    <n v="0.44998595110986239"/>
    <n v="2026"/>
    <x v="2"/>
    <n v="9"/>
    <s v="Sep"/>
  </r>
  <r>
    <n v="4208"/>
    <d v="2026-09-13T00:00:00"/>
    <n v="2026"/>
    <s v="Q3"/>
    <n v="9"/>
    <x v="8"/>
    <x v="1"/>
    <x v="12"/>
    <x v="1"/>
    <s v="Business"/>
    <x v="0"/>
    <s v="Cycling Pack 12L"/>
    <n v="6"/>
    <n v="104.11"/>
    <n v="0.1"/>
    <n v="49"/>
    <n v="562.19399999999996"/>
    <n v="294"/>
    <n v="268.19399999999996"/>
    <n v="0.47704884790659446"/>
    <n v="2026"/>
    <x v="2"/>
    <n v="9"/>
    <s v="Sep"/>
  </r>
  <r>
    <n v="4606"/>
    <d v="2026-09-13T00:00:00"/>
    <n v="2026"/>
    <s v="Q3"/>
    <n v="9"/>
    <x v="8"/>
    <x v="3"/>
    <x v="8"/>
    <x v="0"/>
    <s v="Business"/>
    <x v="3"/>
    <s v="Alpine Tent 4P"/>
    <n v="1"/>
    <n v="335.02"/>
    <n v="0.05"/>
    <n v="198.44"/>
    <n v="318.26899999999995"/>
    <n v="198.44"/>
    <n v="119.82899999999995"/>
    <n v="0.3765022669502841"/>
    <n v="2026"/>
    <x v="2"/>
    <n v="9"/>
    <s v="Sep"/>
  </r>
  <r>
    <n v="222"/>
    <d v="2026-09-14T00:00:00"/>
    <n v="2026"/>
    <s v="Q3"/>
    <n v="9"/>
    <x v="8"/>
    <x v="1"/>
    <x v="12"/>
    <x v="0"/>
    <s v="Returning"/>
    <x v="0"/>
    <s v="Trail Bike Light"/>
    <n v="2"/>
    <n v="49.69"/>
    <n v="0.05"/>
    <n v="22.55"/>
    <n v="94.410999999999987"/>
    <n v="45.1"/>
    <n v="49.310999999999986"/>
    <n v="0.52230142674052804"/>
    <n v="2026"/>
    <x v="2"/>
    <n v="9"/>
    <s v="Sep"/>
  </r>
  <r>
    <n v="241"/>
    <d v="2026-09-14T00:00:00"/>
    <n v="2026"/>
    <s v="Q3"/>
    <n v="9"/>
    <x v="8"/>
    <x v="2"/>
    <x v="5"/>
    <x v="0"/>
    <s v="Returning"/>
    <x v="0"/>
    <s v="Trail Bike Light"/>
    <n v="4"/>
    <n v="50.5"/>
    <n v="0"/>
    <n v="23.02"/>
    <n v="202"/>
    <n v="92.08"/>
    <n v="109.92"/>
    <n v="0.5441584158415842"/>
    <n v="2026"/>
    <x v="2"/>
    <n v="9"/>
    <s v="Sep"/>
  </r>
  <r>
    <n v="753"/>
    <d v="2026-09-14T00:00:00"/>
    <n v="2026"/>
    <s v="Q3"/>
    <n v="9"/>
    <x v="8"/>
    <x v="3"/>
    <x v="4"/>
    <x v="2"/>
    <s v="Returning"/>
    <x v="2"/>
    <s v="Packing Cube Set"/>
    <n v="1"/>
    <n v="47.55"/>
    <n v="0.05"/>
    <n v="18.350000000000001"/>
    <n v="45.172499999999992"/>
    <n v="18.350000000000001"/>
    <n v="26.822499999999991"/>
    <n v="0.5937794011843488"/>
    <n v="2026"/>
    <x v="2"/>
    <n v="9"/>
    <s v="Sep"/>
  </r>
  <r>
    <n v="2530"/>
    <d v="2026-09-14T00:00:00"/>
    <n v="2026"/>
    <s v="Q3"/>
    <n v="9"/>
    <x v="8"/>
    <x v="3"/>
    <x v="7"/>
    <x v="0"/>
    <s v="New"/>
    <x v="2"/>
    <s v="Packing Cube Set"/>
    <n v="6"/>
    <n v="46.16"/>
    <n v="0.1"/>
    <n v="18.39"/>
    <n v="249.26399999999998"/>
    <n v="110.34"/>
    <n v="138.92399999999998"/>
    <n v="0.55733679953783932"/>
    <n v="2026"/>
    <x v="2"/>
    <n v="9"/>
    <s v="Sep"/>
  </r>
  <r>
    <n v="572"/>
    <d v="2026-09-15T00:00:00"/>
    <n v="2026"/>
    <s v="Q3"/>
    <n v="9"/>
    <x v="8"/>
    <x v="0"/>
    <x v="15"/>
    <x v="2"/>
    <s v="Returning"/>
    <x v="2"/>
    <s v="Carry-On Duffel"/>
    <n v="2"/>
    <n v="135.79"/>
    <n v="0.05"/>
    <n v="66.53"/>
    <n v="258.00099999999998"/>
    <n v="133.06"/>
    <n v="124.94099999999997"/>
    <n v="0.48426556486215167"/>
    <n v="2026"/>
    <x v="2"/>
    <n v="9"/>
    <s v="Sep"/>
  </r>
  <r>
    <n v="874"/>
    <d v="2026-09-15T00:00:00"/>
    <n v="2026"/>
    <s v="Q3"/>
    <n v="9"/>
    <x v="8"/>
    <x v="0"/>
    <x v="15"/>
    <x v="0"/>
    <s v="Returning"/>
    <x v="1"/>
    <s v="Trail Boots"/>
    <n v="2"/>
    <n v="141.91999999999999"/>
    <n v="0"/>
    <n v="79.900000000000006"/>
    <n v="283.83999999999997"/>
    <n v="159.80000000000001"/>
    <n v="124.03999999999996"/>
    <n v="0.43700676437429531"/>
    <n v="2026"/>
    <x v="2"/>
    <n v="9"/>
    <s v="Sep"/>
  </r>
  <r>
    <n v="937"/>
    <d v="2026-09-15T00:00:00"/>
    <n v="2026"/>
    <s v="Q3"/>
    <n v="9"/>
    <x v="8"/>
    <x v="3"/>
    <x v="4"/>
    <x v="3"/>
    <s v="Business"/>
    <x v="1"/>
    <s v="Trail Boots"/>
    <n v="1"/>
    <n v="146.41"/>
    <n v="0.15"/>
    <n v="80.87"/>
    <n v="124.4485"/>
    <n v="80.87"/>
    <n v="43.578499999999991"/>
    <n v="0.35017296311325563"/>
    <n v="2026"/>
    <x v="2"/>
    <n v="9"/>
    <s v="Sep"/>
  </r>
  <r>
    <n v="1229"/>
    <d v="2026-09-15T00:00:00"/>
    <n v="2026"/>
    <s v="Q3"/>
    <n v="9"/>
    <x v="8"/>
    <x v="1"/>
    <x v="1"/>
    <x v="3"/>
    <s v="New"/>
    <x v="0"/>
    <s v="Compact Repair Kit"/>
    <n v="5"/>
    <n v="40.17"/>
    <n v="0"/>
    <n v="16.27"/>
    <n v="200.85000000000002"/>
    <n v="81.349999999999994"/>
    <n v="119.50000000000003"/>
    <n v="0.59497137167040082"/>
    <n v="2026"/>
    <x v="2"/>
    <n v="9"/>
    <s v="Sep"/>
  </r>
  <r>
    <n v="2186"/>
    <d v="2026-09-15T00:00:00"/>
    <n v="2026"/>
    <s v="Q3"/>
    <n v="9"/>
    <x v="8"/>
    <x v="2"/>
    <x v="2"/>
    <x v="0"/>
    <s v="Returning"/>
    <x v="1"/>
    <s v="Hiking Daypack 20L"/>
    <n v="2"/>
    <n v="91.6"/>
    <n v="0"/>
    <n v="46.54"/>
    <n v="183.2"/>
    <n v="93.08"/>
    <n v="90.11999999999999"/>
    <n v="0.49192139737991264"/>
    <n v="2026"/>
    <x v="2"/>
    <n v="9"/>
    <s v="Sep"/>
  </r>
  <r>
    <n v="2922"/>
    <d v="2026-09-15T00:00:00"/>
    <n v="2026"/>
    <s v="Q3"/>
    <n v="9"/>
    <x v="8"/>
    <x v="2"/>
    <x v="2"/>
    <x v="0"/>
    <s v="New"/>
    <x v="4"/>
    <s v="Weighted Vest"/>
    <n v="4"/>
    <n v="121.47"/>
    <n v="0.05"/>
    <n v="67.650000000000006"/>
    <n v="461.58599999999996"/>
    <n v="270.60000000000002"/>
    <n v="190.98599999999993"/>
    <n v="0.41376038268058379"/>
    <n v="2026"/>
    <x v="2"/>
    <n v="9"/>
    <s v="Sep"/>
  </r>
  <r>
    <n v="3140"/>
    <d v="2026-09-15T00:00:00"/>
    <n v="2026"/>
    <s v="Q3"/>
    <n v="9"/>
    <x v="8"/>
    <x v="1"/>
    <x v="12"/>
    <x v="3"/>
    <s v="New"/>
    <x v="3"/>
    <s v="Compact Sleeping Bag"/>
    <n v="2"/>
    <n v="122.69"/>
    <n v="0"/>
    <n v="61.4"/>
    <n v="245.38"/>
    <n v="122.8"/>
    <n v="122.58"/>
    <n v="0.49955171570625151"/>
    <n v="2026"/>
    <x v="2"/>
    <n v="9"/>
    <s v="Sep"/>
  </r>
  <r>
    <n v="3369"/>
    <d v="2026-09-15T00:00:00"/>
    <n v="2026"/>
    <s v="Q3"/>
    <n v="9"/>
    <x v="8"/>
    <x v="1"/>
    <x v="12"/>
    <x v="3"/>
    <s v="New"/>
    <x v="2"/>
    <s v="Packing Cube Set"/>
    <n v="1"/>
    <n v="45.59"/>
    <n v="0"/>
    <n v="18.28"/>
    <n v="45.59"/>
    <n v="18.28"/>
    <n v="27.310000000000002"/>
    <n v="0.59903487606931349"/>
    <n v="2026"/>
    <x v="2"/>
    <n v="9"/>
    <s v="Sep"/>
  </r>
  <r>
    <n v="4865"/>
    <d v="2026-09-15T00:00:00"/>
    <n v="2026"/>
    <s v="Q3"/>
    <n v="9"/>
    <x v="8"/>
    <x v="3"/>
    <x v="4"/>
    <x v="0"/>
    <s v="Returning"/>
    <x v="0"/>
    <s v="Commuter Helmet"/>
    <n v="1"/>
    <n v="83.8"/>
    <n v="0"/>
    <n v="42.23"/>
    <n v="83.8"/>
    <n v="42.23"/>
    <n v="41.57"/>
    <n v="0.49606205250596663"/>
    <n v="2026"/>
    <x v="2"/>
    <n v="9"/>
    <s v="Sep"/>
  </r>
  <r>
    <n v="103"/>
    <d v="2026-09-16T00:00:00"/>
    <n v="2026"/>
    <s v="Q3"/>
    <n v="9"/>
    <x v="8"/>
    <x v="2"/>
    <x v="3"/>
    <x v="0"/>
    <s v="New"/>
    <x v="2"/>
    <s v="Carry-On Duffel"/>
    <n v="1"/>
    <n v="132.58000000000001"/>
    <n v="0.15"/>
    <n v="67.62"/>
    <n v="112.69300000000001"/>
    <n v="67.62"/>
    <n v="45.073000000000008"/>
    <n v="0.39996273060438536"/>
    <n v="2026"/>
    <x v="2"/>
    <n v="9"/>
    <s v="Sep"/>
  </r>
  <r>
    <n v="4500"/>
    <d v="2026-09-16T00:00:00"/>
    <n v="2026"/>
    <s v="Q3"/>
    <n v="9"/>
    <x v="8"/>
    <x v="3"/>
    <x v="8"/>
    <x v="0"/>
    <s v="New"/>
    <x v="3"/>
    <s v="Compact Sleeping Bag"/>
    <n v="2"/>
    <n v="122.12"/>
    <n v="0.05"/>
    <n v="61.76"/>
    <n v="232.02799999999999"/>
    <n v="123.52"/>
    <n v="108.508"/>
    <n v="0.46765045597945076"/>
    <n v="2026"/>
    <x v="2"/>
    <n v="9"/>
    <s v="Sep"/>
  </r>
  <r>
    <n v="5093"/>
    <d v="2026-09-16T00:00:00"/>
    <n v="2026"/>
    <s v="Q3"/>
    <n v="9"/>
    <x v="8"/>
    <x v="0"/>
    <x v="0"/>
    <x v="1"/>
    <s v="Business"/>
    <x v="1"/>
    <s v="Trail Boots"/>
    <n v="3"/>
    <n v="140.47"/>
    <n v="0.15"/>
    <n v="81.739999999999995"/>
    <n v="358.19849999999997"/>
    <n v="245.21999999999997"/>
    <n v="112.9785"/>
    <n v="0.31540751845694498"/>
    <n v="2026"/>
    <x v="2"/>
    <n v="9"/>
    <s v="Sep"/>
  </r>
  <r>
    <n v="5147"/>
    <d v="2026-09-16T00:00:00"/>
    <n v="2026"/>
    <s v="Q3"/>
    <n v="9"/>
    <x v="8"/>
    <x v="3"/>
    <x v="13"/>
    <x v="0"/>
    <s v="New"/>
    <x v="1"/>
    <s v="Trail Boots"/>
    <n v="2"/>
    <n v="145.35"/>
    <n v="0.05"/>
    <n v="78.39"/>
    <n v="276.16499999999996"/>
    <n v="156.78"/>
    <n v="119.38499999999996"/>
    <n v="0.4322959100537721"/>
    <n v="2026"/>
    <x v="2"/>
    <n v="9"/>
    <s v="Sep"/>
  </r>
  <r>
    <n v="365"/>
    <d v="2026-09-17T00:00:00"/>
    <n v="2026"/>
    <s v="Q3"/>
    <n v="9"/>
    <x v="8"/>
    <x v="3"/>
    <x v="8"/>
    <x v="3"/>
    <s v="Returning"/>
    <x v="3"/>
    <s v="Compact Sleeping Bag"/>
    <n v="2"/>
    <n v="121.25"/>
    <n v="0"/>
    <n v="61.5"/>
    <n v="242.5"/>
    <n v="123"/>
    <n v="119.5"/>
    <n v="0.4927835051546392"/>
    <n v="2026"/>
    <x v="2"/>
    <n v="9"/>
    <s v="Sep"/>
  </r>
  <r>
    <n v="494"/>
    <d v="2026-09-17T00:00:00"/>
    <n v="2026"/>
    <s v="Q3"/>
    <n v="9"/>
    <x v="8"/>
    <x v="3"/>
    <x v="4"/>
    <x v="0"/>
    <s v="New"/>
    <x v="2"/>
    <s v="Insulated Bottle"/>
    <n v="1"/>
    <n v="35.94"/>
    <n v="0.1"/>
    <n v="13.19"/>
    <n v="32.345999999999997"/>
    <n v="13.19"/>
    <n v="19.155999999999999"/>
    <n v="0.59222160390774747"/>
    <n v="2026"/>
    <x v="2"/>
    <n v="9"/>
    <s v="Sep"/>
  </r>
  <r>
    <n v="665"/>
    <d v="2026-09-17T00:00:00"/>
    <n v="2026"/>
    <s v="Q3"/>
    <n v="9"/>
    <x v="8"/>
    <x v="1"/>
    <x v="14"/>
    <x v="0"/>
    <s v="New"/>
    <x v="0"/>
    <s v="Cycling Pack 12L"/>
    <n v="1"/>
    <n v="101.18"/>
    <n v="0.1"/>
    <n v="49.38"/>
    <n v="91.062000000000012"/>
    <n v="49.38"/>
    <n v="41.682000000000009"/>
    <n v="0.45773209461685449"/>
    <n v="2026"/>
    <x v="2"/>
    <n v="9"/>
    <s v="Sep"/>
  </r>
  <r>
    <n v="2067"/>
    <d v="2026-09-17T00:00:00"/>
    <n v="2026"/>
    <s v="Q3"/>
    <n v="9"/>
    <x v="8"/>
    <x v="3"/>
    <x v="7"/>
    <x v="2"/>
    <s v="New"/>
    <x v="0"/>
    <s v="Commuter Helmet"/>
    <n v="2"/>
    <n v="82.47"/>
    <n v="0"/>
    <n v="42.49"/>
    <n v="164.94"/>
    <n v="84.98"/>
    <n v="79.959999999999994"/>
    <n v="0.48478234509518608"/>
    <n v="2026"/>
    <x v="2"/>
    <n v="9"/>
    <s v="Sep"/>
  </r>
  <r>
    <n v="2648"/>
    <d v="2026-09-17T00:00:00"/>
    <n v="2026"/>
    <s v="Q3"/>
    <n v="9"/>
    <x v="8"/>
    <x v="2"/>
    <x v="16"/>
    <x v="3"/>
    <s v="New"/>
    <x v="4"/>
    <s v="Training Mat"/>
    <n v="1"/>
    <n v="50.47"/>
    <n v="0.05"/>
    <n v="22.27"/>
    <n v="47.946499999999993"/>
    <n v="22.27"/>
    <n v="25.676499999999994"/>
    <n v="0.53552396942425406"/>
    <n v="2026"/>
    <x v="2"/>
    <n v="9"/>
    <s v="Sep"/>
  </r>
  <r>
    <n v="3074"/>
    <d v="2026-09-17T00:00:00"/>
    <n v="2026"/>
    <s v="Q3"/>
    <n v="9"/>
    <x v="8"/>
    <x v="3"/>
    <x v="8"/>
    <x v="1"/>
    <s v="Business"/>
    <x v="3"/>
    <s v="Portable Camp Stove"/>
    <n v="5"/>
    <n v="82.63"/>
    <n v="0.15"/>
    <n v="38.630000000000003"/>
    <n v="351.17749999999995"/>
    <n v="193.15"/>
    <n v="158.02749999999995"/>
    <n v="0.44999323703824978"/>
    <n v="2026"/>
    <x v="2"/>
    <n v="9"/>
    <s v="Sep"/>
  </r>
  <r>
    <n v="259"/>
    <d v="2026-09-18T00:00:00"/>
    <n v="2026"/>
    <s v="Q3"/>
    <n v="9"/>
    <x v="8"/>
    <x v="3"/>
    <x v="8"/>
    <x v="2"/>
    <s v="Business"/>
    <x v="2"/>
    <s v="Travel Backpack 35L"/>
    <n v="4"/>
    <n v="168.48"/>
    <n v="0.1"/>
    <n v="89.85"/>
    <n v="606.52800000000002"/>
    <n v="359.4"/>
    <n v="247.12800000000004"/>
    <n v="0.4074469768914214"/>
    <n v="2026"/>
    <x v="2"/>
    <n v="9"/>
    <s v="Sep"/>
  </r>
  <r>
    <n v="997"/>
    <d v="2026-09-18T00:00:00"/>
    <n v="2026"/>
    <s v="Q3"/>
    <n v="9"/>
    <x v="8"/>
    <x v="1"/>
    <x v="11"/>
    <x v="3"/>
    <s v="Returning"/>
    <x v="3"/>
    <s v="Compact Sleeping Bag"/>
    <n v="2"/>
    <n v="121.82"/>
    <n v="0"/>
    <n v="61.92"/>
    <n v="243.64"/>
    <n v="123.84"/>
    <n v="119.79999999999998"/>
    <n v="0.49170907896897059"/>
    <n v="2026"/>
    <x v="2"/>
    <n v="9"/>
    <s v="Sep"/>
  </r>
  <r>
    <n v="2102"/>
    <d v="2026-09-18T00:00:00"/>
    <n v="2026"/>
    <s v="Q3"/>
    <n v="9"/>
    <x v="8"/>
    <x v="0"/>
    <x v="15"/>
    <x v="2"/>
    <s v="Returning"/>
    <x v="0"/>
    <s v="Trail Bike Light"/>
    <n v="1"/>
    <n v="50.02"/>
    <n v="0.1"/>
    <n v="22.47"/>
    <n v="45.018000000000001"/>
    <n v="22.47"/>
    <n v="22.548000000000002"/>
    <n v="0.50086632013861121"/>
    <n v="2026"/>
    <x v="2"/>
    <n v="9"/>
    <s v="Sep"/>
  </r>
  <r>
    <n v="2452"/>
    <d v="2026-09-18T00:00:00"/>
    <n v="2026"/>
    <s v="Q3"/>
    <n v="9"/>
    <x v="8"/>
    <x v="2"/>
    <x v="5"/>
    <x v="0"/>
    <s v="New"/>
    <x v="4"/>
    <s v="Training Mat"/>
    <n v="1"/>
    <n v="50.17"/>
    <n v="0.1"/>
    <n v="21.99"/>
    <n v="45.153000000000006"/>
    <n v="21.99"/>
    <n v="23.163000000000007"/>
    <n v="0.51298917015480705"/>
    <n v="2026"/>
    <x v="2"/>
    <n v="9"/>
    <s v="Sep"/>
  </r>
  <r>
    <n v="2761"/>
    <d v="2026-09-18T00:00:00"/>
    <n v="2026"/>
    <s v="Q3"/>
    <n v="9"/>
    <x v="8"/>
    <x v="0"/>
    <x v="15"/>
    <x v="1"/>
    <s v="Business"/>
    <x v="3"/>
    <s v="Compact Sleeping Bag"/>
    <n v="5"/>
    <n v="124.51"/>
    <n v="0.1"/>
    <n v="60.29"/>
    <n v="560.29500000000007"/>
    <n v="301.45"/>
    <n v="258.84500000000008"/>
    <n v="0.46197984990049895"/>
    <n v="2026"/>
    <x v="2"/>
    <n v="9"/>
    <s v="Sep"/>
  </r>
  <r>
    <n v="3993"/>
    <d v="2026-09-18T00:00:00"/>
    <n v="2026"/>
    <s v="Q3"/>
    <n v="9"/>
    <x v="8"/>
    <x v="1"/>
    <x v="12"/>
    <x v="3"/>
    <s v="Returning"/>
    <x v="1"/>
    <s v="Summit Backpack 45L"/>
    <n v="1"/>
    <n v="153.68"/>
    <n v="0.05"/>
    <n v="77.42"/>
    <n v="145.99600000000001"/>
    <n v="77.42"/>
    <n v="68.576000000000008"/>
    <n v="0.46971149894517661"/>
    <n v="2026"/>
    <x v="2"/>
    <n v="9"/>
    <s v="Sep"/>
  </r>
  <r>
    <n v="4343"/>
    <d v="2026-09-18T00:00:00"/>
    <n v="2026"/>
    <s v="Q3"/>
    <n v="9"/>
    <x v="8"/>
    <x v="1"/>
    <x v="12"/>
    <x v="3"/>
    <s v="New"/>
    <x v="3"/>
    <s v="Compact Sleeping Bag"/>
    <n v="2"/>
    <n v="121.37"/>
    <n v="0.05"/>
    <n v="60.13"/>
    <n v="230.60300000000001"/>
    <n v="120.26"/>
    <n v="110.343"/>
    <n v="0.47849767782726155"/>
    <n v="2026"/>
    <x v="2"/>
    <n v="9"/>
    <s v="Sep"/>
  </r>
  <r>
    <n v="4429"/>
    <d v="2026-09-18T00:00:00"/>
    <n v="2026"/>
    <s v="Q3"/>
    <n v="9"/>
    <x v="8"/>
    <x v="0"/>
    <x v="15"/>
    <x v="0"/>
    <s v="Business"/>
    <x v="1"/>
    <s v="Trail Boots"/>
    <n v="2"/>
    <n v="145.1"/>
    <n v="0.1"/>
    <n v="77.62"/>
    <n v="261.18"/>
    <n v="155.24"/>
    <n v="105.94"/>
    <n v="0.40562064476606169"/>
    <n v="2026"/>
    <x v="2"/>
    <n v="9"/>
    <s v="Sep"/>
  </r>
  <r>
    <n v="4824"/>
    <d v="2026-09-18T00:00:00"/>
    <n v="2026"/>
    <s v="Q3"/>
    <n v="9"/>
    <x v="8"/>
    <x v="3"/>
    <x v="8"/>
    <x v="0"/>
    <s v="Returning"/>
    <x v="4"/>
    <s v="Recovery Roller"/>
    <n v="1"/>
    <n v="36.729999999999997"/>
    <n v="0.05"/>
    <n v="14.11"/>
    <n v="34.893499999999996"/>
    <n v="14.11"/>
    <n v="20.783499999999997"/>
    <n v="0.59562669265049362"/>
    <n v="2026"/>
    <x v="2"/>
    <n v="9"/>
    <s v="Sep"/>
  </r>
  <r>
    <n v="4881"/>
    <d v="2026-09-18T00:00:00"/>
    <n v="2026"/>
    <s v="Q3"/>
    <n v="9"/>
    <x v="8"/>
    <x v="2"/>
    <x v="2"/>
    <x v="0"/>
    <s v="Business"/>
    <x v="2"/>
    <s v="Carry-On Duffel"/>
    <n v="4"/>
    <n v="134.15"/>
    <n v="0.05"/>
    <n v="65.58"/>
    <n v="509.77"/>
    <n v="262.32"/>
    <n v="247.45"/>
    <n v="0.48541499107440611"/>
    <n v="2026"/>
    <x v="2"/>
    <n v="9"/>
    <s v="Sep"/>
  </r>
  <r>
    <n v="5138"/>
    <d v="2026-09-18T00:00:00"/>
    <n v="2026"/>
    <s v="Q3"/>
    <n v="9"/>
    <x v="8"/>
    <x v="0"/>
    <x v="0"/>
    <x v="1"/>
    <s v="Business"/>
    <x v="1"/>
    <s v="Hiking Daypack 20L"/>
    <n v="8"/>
    <n v="94.21"/>
    <n v="0.1"/>
    <n v="45.05"/>
    <n v="678.31200000000001"/>
    <n v="360.4"/>
    <n v="317.91200000000003"/>
    <n v="0.46868107891353833"/>
    <n v="2026"/>
    <x v="2"/>
    <n v="9"/>
    <s v="Sep"/>
  </r>
  <r>
    <n v="1214"/>
    <d v="2026-09-19T00:00:00"/>
    <n v="2026"/>
    <s v="Q3"/>
    <n v="9"/>
    <x v="8"/>
    <x v="0"/>
    <x v="15"/>
    <x v="2"/>
    <s v="Returning"/>
    <x v="3"/>
    <s v="Trail Tent 2P"/>
    <n v="1"/>
    <n v="198.29"/>
    <n v="0.05"/>
    <n v="106.24"/>
    <n v="188.37549999999999"/>
    <n v="106.24"/>
    <n v="82.135499999999993"/>
    <n v="0.436020076920831"/>
    <n v="2026"/>
    <x v="2"/>
    <n v="9"/>
    <s v="Sep"/>
  </r>
  <r>
    <n v="1346"/>
    <d v="2026-09-19T00:00:00"/>
    <n v="2026"/>
    <s v="Q3"/>
    <n v="9"/>
    <x v="8"/>
    <x v="1"/>
    <x v="14"/>
    <x v="3"/>
    <s v="Returning"/>
    <x v="2"/>
    <s v="Travel Backpack 35L"/>
    <n v="3"/>
    <n v="166.21"/>
    <n v="0.05"/>
    <n v="85.03"/>
    <n v="473.69849999999997"/>
    <n v="255.09"/>
    <n v="218.60849999999996"/>
    <n v="0.4614929116304991"/>
    <n v="2026"/>
    <x v="2"/>
    <n v="9"/>
    <s v="Sep"/>
  </r>
  <r>
    <n v="1361"/>
    <d v="2026-09-19T00:00:00"/>
    <n v="2026"/>
    <s v="Q3"/>
    <n v="9"/>
    <x v="8"/>
    <x v="1"/>
    <x v="6"/>
    <x v="3"/>
    <s v="New"/>
    <x v="0"/>
    <s v="Compact Repair Kit"/>
    <n v="1"/>
    <n v="40.700000000000003"/>
    <n v="0.05"/>
    <n v="16.43"/>
    <n v="38.664999999999999"/>
    <n v="16.43"/>
    <n v="22.234999999999999"/>
    <n v="0.57506789085736454"/>
    <n v="2026"/>
    <x v="2"/>
    <n v="9"/>
    <s v="Sep"/>
  </r>
  <r>
    <n v="2728"/>
    <d v="2026-09-19T00:00:00"/>
    <n v="2026"/>
    <s v="Q3"/>
    <n v="9"/>
    <x v="8"/>
    <x v="0"/>
    <x v="15"/>
    <x v="0"/>
    <s v="New"/>
    <x v="1"/>
    <s v="Summit Backpack 45L"/>
    <n v="3"/>
    <n v="153.5"/>
    <n v="0"/>
    <n v="80.819999999999993"/>
    <n v="460.5"/>
    <n v="242.45999999999998"/>
    <n v="218.04000000000002"/>
    <n v="0.47348534201954401"/>
    <n v="2026"/>
    <x v="2"/>
    <n v="9"/>
    <s v="Sep"/>
  </r>
  <r>
    <n v="2788"/>
    <d v="2026-09-19T00:00:00"/>
    <n v="2026"/>
    <s v="Q3"/>
    <n v="9"/>
    <x v="8"/>
    <x v="1"/>
    <x v="12"/>
    <x v="3"/>
    <s v="New"/>
    <x v="1"/>
    <s v="Trekking Poles"/>
    <n v="1"/>
    <n v="70.430000000000007"/>
    <n v="0"/>
    <n v="31.51"/>
    <n v="70.430000000000007"/>
    <n v="31.51"/>
    <n v="38.92"/>
    <n v="0.55260542382507449"/>
    <n v="2026"/>
    <x v="2"/>
    <n v="9"/>
    <s v="Sep"/>
  </r>
  <r>
    <n v="2932"/>
    <d v="2026-09-19T00:00:00"/>
    <n v="2026"/>
    <s v="Q3"/>
    <n v="9"/>
    <x v="8"/>
    <x v="0"/>
    <x v="15"/>
    <x v="2"/>
    <s v="Business"/>
    <x v="0"/>
    <s v="Trail Bike Light"/>
    <n v="4"/>
    <n v="49.93"/>
    <n v="0"/>
    <n v="22.99"/>
    <n v="199.72"/>
    <n v="91.96"/>
    <n v="107.76"/>
    <n v="0.53955537752853999"/>
    <n v="2026"/>
    <x v="2"/>
    <n v="9"/>
    <s v="Sep"/>
  </r>
  <r>
    <n v="3399"/>
    <d v="2026-09-19T00:00:00"/>
    <n v="2026"/>
    <s v="Q3"/>
    <n v="9"/>
    <x v="8"/>
    <x v="1"/>
    <x v="12"/>
    <x v="2"/>
    <s v="Returning"/>
    <x v="0"/>
    <s v="Trail Bike Light"/>
    <n v="1"/>
    <n v="50.18"/>
    <n v="0"/>
    <n v="22.92"/>
    <n v="50.18"/>
    <n v="22.92"/>
    <n v="27.259999999999998"/>
    <n v="0.54324432044639293"/>
    <n v="2026"/>
    <x v="2"/>
    <n v="9"/>
    <s v="Sep"/>
  </r>
  <r>
    <n v="3588"/>
    <d v="2026-09-19T00:00:00"/>
    <n v="2026"/>
    <s v="Q3"/>
    <n v="9"/>
    <x v="8"/>
    <x v="3"/>
    <x v="13"/>
    <x v="2"/>
    <s v="New"/>
    <x v="2"/>
    <s v="Travel Backpack 35L"/>
    <n v="2"/>
    <n v="164.01"/>
    <n v="0.15"/>
    <n v="87.14"/>
    <n v="278.81699999999995"/>
    <n v="174.28"/>
    <n v="104.53699999999995"/>
    <n v="0.37493050997607741"/>
    <n v="2026"/>
    <x v="2"/>
    <n v="9"/>
    <s v="Sep"/>
  </r>
  <r>
    <n v="3603"/>
    <d v="2026-09-19T00:00:00"/>
    <n v="2026"/>
    <s v="Q3"/>
    <n v="9"/>
    <x v="8"/>
    <x v="1"/>
    <x v="14"/>
    <x v="3"/>
    <s v="Returning"/>
    <x v="0"/>
    <s v="Commuter Helmet"/>
    <n v="2"/>
    <n v="83.77"/>
    <n v="0"/>
    <n v="43.32"/>
    <n v="167.54"/>
    <n v="86.64"/>
    <n v="80.899999999999991"/>
    <n v="0.4828697624447893"/>
    <n v="2026"/>
    <x v="2"/>
    <n v="9"/>
    <s v="Sep"/>
  </r>
  <r>
    <n v="3845"/>
    <d v="2026-09-19T00:00:00"/>
    <n v="2026"/>
    <s v="Q3"/>
    <n v="9"/>
    <x v="8"/>
    <x v="3"/>
    <x v="8"/>
    <x v="0"/>
    <s v="New"/>
    <x v="3"/>
    <s v="Portable Camp Stove"/>
    <n v="1"/>
    <n v="81.84"/>
    <n v="0"/>
    <n v="38.5"/>
    <n v="81.84"/>
    <n v="38.5"/>
    <n v="43.34"/>
    <n v="0.52956989247311825"/>
    <n v="2026"/>
    <x v="2"/>
    <n v="9"/>
    <s v="Sep"/>
  </r>
  <r>
    <n v="4191"/>
    <d v="2026-09-19T00:00:00"/>
    <n v="2026"/>
    <s v="Q3"/>
    <n v="9"/>
    <x v="8"/>
    <x v="2"/>
    <x v="5"/>
    <x v="3"/>
    <s v="Returning"/>
    <x v="4"/>
    <s v="Resistance Band Set"/>
    <n v="1"/>
    <n v="40.32"/>
    <n v="0.15"/>
    <n v="14.39"/>
    <n v="34.271999999999998"/>
    <n v="14.39"/>
    <n v="19.881999999999998"/>
    <n v="0.58012371615312786"/>
    <n v="2026"/>
    <x v="2"/>
    <n v="9"/>
    <s v="Sep"/>
  </r>
  <r>
    <n v="4269"/>
    <d v="2026-09-19T00:00:00"/>
    <n v="2026"/>
    <s v="Q3"/>
    <n v="9"/>
    <x v="8"/>
    <x v="2"/>
    <x v="16"/>
    <x v="1"/>
    <s v="Business"/>
    <x v="1"/>
    <s v="Summit Backpack 45L"/>
    <n v="4"/>
    <n v="155.84"/>
    <n v="0.05"/>
    <n v="80.790000000000006"/>
    <n v="592.19200000000001"/>
    <n v="323.16000000000003"/>
    <n v="269.03199999999998"/>
    <n v="0.45429860585755966"/>
    <n v="2026"/>
    <x v="2"/>
    <n v="9"/>
    <s v="Sep"/>
  </r>
  <r>
    <n v="5"/>
    <d v="2026-09-20T00:00:00"/>
    <n v="2026"/>
    <s v="Q3"/>
    <n v="9"/>
    <x v="8"/>
    <x v="1"/>
    <x v="6"/>
    <x v="0"/>
    <s v="Business"/>
    <x v="4"/>
    <s v="Training Mat"/>
    <n v="1"/>
    <n v="51.83"/>
    <n v="0"/>
    <n v="21.9"/>
    <n v="51.83"/>
    <n v="21.9"/>
    <n v="29.93"/>
    <n v="0.57746478873239437"/>
    <n v="2026"/>
    <x v="2"/>
    <n v="9"/>
    <s v="Sep"/>
  </r>
  <r>
    <n v="210"/>
    <d v="2026-09-20T00:00:00"/>
    <n v="2026"/>
    <s v="Q3"/>
    <n v="9"/>
    <x v="8"/>
    <x v="2"/>
    <x v="3"/>
    <x v="2"/>
    <s v="Returning"/>
    <x v="3"/>
    <s v="Trail Tent 2P"/>
    <n v="1"/>
    <n v="190.77"/>
    <n v="0.05"/>
    <n v="104.69"/>
    <n v="181.23150000000001"/>
    <n v="104.69"/>
    <n v="76.541500000000013"/>
    <n v="0.42234103894742364"/>
    <n v="2026"/>
    <x v="2"/>
    <n v="9"/>
    <s v="Sep"/>
  </r>
  <r>
    <n v="462"/>
    <d v="2026-09-20T00:00:00"/>
    <n v="2026"/>
    <s v="Q3"/>
    <n v="9"/>
    <x v="8"/>
    <x v="1"/>
    <x v="12"/>
    <x v="2"/>
    <s v="New"/>
    <x v="0"/>
    <s v="Compact Repair Kit"/>
    <n v="2"/>
    <n v="40.049999999999997"/>
    <n v="0.05"/>
    <n v="16.97"/>
    <n v="76.094999999999985"/>
    <n v="33.94"/>
    <n v="42.154999999999987"/>
    <n v="0.55397857940731976"/>
    <n v="2026"/>
    <x v="2"/>
    <n v="9"/>
    <s v="Sep"/>
  </r>
  <r>
    <n v="725"/>
    <d v="2026-09-20T00:00:00"/>
    <n v="2026"/>
    <s v="Q3"/>
    <n v="9"/>
    <x v="8"/>
    <x v="1"/>
    <x v="12"/>
    <x v="0"/>
    <s v="New"/>
    <x v="0"/>
    <s v="Commuter Helmet"/>
    <n v="1"/>
    <n v="82.08"/>
    <n v="0.05"/>
    <n v="43.18"/>
    <n v="77.975999999999999"/>
    <n v="43.18"/>
    <n v="34.795999999999999"/>
    <n v="0.44623986867754178"/>
    <n v="2026"/>
    <x v="2"/>
    <n v="9"/>
    <s v="Sep"/>
  </r>
  <r>
    <n v="918"/>
    <d v="2026-09-20T00:00:00"/>
    <n v="2026"/>
    <s v="Q3"/>
    <n v="9"/>
    <x v="8"/>
    <x v="0"/>
    <x v="15"/>
    <x v="0"/>
    <s v="Returning"/>
    <x v="0"/>
    <s v="Trail Bike Light"/>
    <n v="1"/>
    <n v="50.3"/>
    <n v="0.05"/>
    <n v="22.14"/>
    <n v="47.784999999999997"/>
    <n v="22.14"/>
    <n v="25.644999999999996"/>
    <n v="0.53667468870984614"/>
    <n v="2026"/>
    <x v="2"/>
    <n v="9"/>
    <s v="Sep"/>
  </r>
  <r>
    <n v="1442"/>
    <d v="2026-09-20T00:00:00"/>
    <n v="2026"/>
    <s v="Q3"/>
    <n v="9"/>
    <x v="8"/>
    <x v="2"/>
    <x v="16"/>
    <x v="0"/>
    <s v="New"/>
    <x v="2"/>
    <s v="Packing Cube Set"/>
    <n v="1"/>
    <n v="47.68"/>
    <n v="0.1"/>
    <n v="18.03"/>
    <n v="42.911999999999999"/>
    <n v="18.03"/>
    <n v="24.881999999999998"/>
    <n v="0.57983780760626391"/>
    <n v="2026"/>
    <x v="2"/>
    <n v="9"/>
    <s v="Sep"/>
  </r>
  <r>
    <n v="4290"/>
    <d v="2026-09-20T00:00:00"/>
    <n v="2026"/>
    <s v="Q3"/>
    <n v="9"/>
    <x v="8"/>
    <x v="2"/>
    <x v="2"/>
    <x v="2"/>
    <s v="Returning"/>
    <x v="0"/>
    <s v="Trail Bike Light"/>
    <n v="2"/>
    <n v="51.48"/>
    <n v="0.05"/>
    <n v="22.38"/>
    <n v="97.811999999999983"/>
    <n v="44.76"/>
    <n v="53.051999999999985"/>
    <n v="0.54238743712427917"/>
    <n v="2026"/>
    <x v="2"/>
    <n v="9"/>
    <s v="Sep"/>
  </r>
  <r>
    <n v="4666"/>
    <d v="2026-09-20T00:00:00"/>
    <n v="2026"/>
    <s v="Q3"/>
    <n v="9"/>
    <x v="8"/>
    <x v="2"/>
    <x v="3"/>
    <x v="0"/>
    <s v="Business"/>
    <x v="4"/>
    <s v="Weighted Vest"/>
    <n v="2"/>
    <n v="123.73"/>
    <n v="0"/>
    <n v="68.459999999999994"/>
    <n v="247.46"/>
    <n v="136.91999999999999"/>
    <n v="110.54000000000002"/>
    <n v="0.44669845631617239"/>
    <n v="2026"/>
    <x v="2"/>
    <n v="9"/>
    <s v="Sep"/>
  </r>
  <r>
    <n v="234"/>
    <d v="2026-09-21T00:00:00"/>
    <n v="2026"/>
    <s v="Q3"/>
    <n v="9"/>
    <x v="8"/>
    <x v="2"/>
    <x v="5"/>
    <x v="0"/>
    <s v="Business"/>
    <x v="1"/>
    <s v="Trail Boots"/>
    <n v="2"/>
    <n v="146.81"/>
    <n v="0"/>
    <n v="79.72"/>
    <n v="293.62"/>
    <n v="159.44"/>
    <n v="134.18"/>
    <n v="0.45698521899053202"/>
    <n v="2026"/>
    <x v="2"/>
    <n v="9"/>
    <s v="Sep"/>
  </r>
  <r>
    <n v="802"/>
    <d v="2026-09-21T00:00:00"/>
    <n v="2026"/>
    <s v="Q3"/>
    <n v="9"/>
    <x v="8"/>
    <x v="1"/>
    <x v="12"/>
    <x v="2"/>
    <s v="Returning"/>
    <x v="2"/>
    <s v="Travel Backpack 35L"/>
    <n v="2"/>
    <n v="167.16"/>
    <n v="0"/>
    <n v="88.51"/>
    <n v="334.32"/>
    <n v="177.02"/>
    <n v="157.29999999999998"/>
    <n v="0.4705072983967456"/>
    <n v="2026"/>
    <x v="2"/>
    <n v="9"/>
    <s v="Sep"/>
  </r>
  <r>
    <n v="1942"/>
    <d v="2026-09-21T00:00:00"/>
    <n v="2026"/>
    <s v="Q3"/>
    <n v="9"/>
    <x v="8"/>
    <x v="2"/>
    <x v="2"/>
    <x v="0"/>
    <s v="New"/>
    <x v="0"/>
    <s v="Commuter Helmet"/>
    <n v="1"/>
    <n v="83.69"/>
    <n v="0"/>
    <n v="42.76"/>
    <n v="83.69"/>
    <n v="42.76"/>
    <n v="40.93"/>
    <n v="0.48906679412116144"/>
    <n v="2026"/>
    <x v="2"/>
    <n v="9"/>
    <s v="Sep"/>
  </r>
  <r>
    <n v="2200"/>
    <d v="2026-09-21T00:00:00"/>
    <n v="2026"/>
    <s v="Q3"/>
    <n v="9"/>
    <x v="8"/>
    <x v="0"/>
    <x v="0"/>
    <x v="0"/>
    <s v="New"/>
    <x v="0"/>
    <s v="Compact Repair Kit"/>
    <n v="1"/>
    <n v="40.4"/>
    <n v="0.15"/>
    <n v="16.47"/>
    <n v="34.339999999999996"/>
    <n v="16.47"/>
    <n v="17.869999999999997"/>
    <n v="0.52038439138031445"/>
    <n v="2026"/>
    <x v="2"/>
    <n v="9"/>
    <s v="Sep"/>
  </r>
  <r>
    <n v="2236"/>
    <d v="2026-09-21T00:00:00"/>
    <n v="2026"/>
    <s v="Q3"/>
    <n v="9"/>
    <x v="8"/>
    <x v="1"/>
    <x v="11"/>
    <x v="0"/>
    <s v="Returning"/>
    <x v="1"/>
    <s v="Trail Boots"/>
    <n v="3"/>
    <n v="143.31"/>
    <n v="0"/>
    <n v="81.36"/>
    <n v="429.93"/>
    <n v="244.07999999999998"/>
    <n v="185.85000000000002"/>
    <n v="0.43227967343521045"/>
    <n v="2026"/>
    <x v="2"/>
    <n v="9"/>
    <s v="Sep"/>
  </r>
  <r>
    <n v="4041"/>
    <d v="2026-09-21T00:00:00"/>
    <n v="2026"/>
    <s v="Q3"/>
    <n v="9"/>
    <x v="8"/>
    <x v="1"/>
    <x v="11"/>
    <x v="1"/>
    <s v="Returning"/>
    <x v="4"/>
    <s v="Training Mat"/>
    <n v="15"/>
    <n v="51.1"/>
    <n v="0.1"/>
    <n v="21.9"/>
    <n v="689.85"/>
    <n v="328.5"/>
    <n v="361.35"/>
    <n v="0.52380952380952384"/>
    <n v="2026"/>
    <x v="2"/>
    <n v="9"/>
    <s v="Sep"/>
  </r>
  <r>
    <n v="4435"/>
    <d v="2026-09-21T00:00:00"/>
    <n v="2026"/>
    <s v="Q3"/>
    <n v="9"/>
    <x v="8"/>
    <x v="3"/>
    <x v="13"/>
    <x v="3"/>
    <s v="New"/>
    <x v="1"/>
    <s v="Trail Boots"/>
    <n v="1"/>
    <n v="146.33000000000001"/>
    <n v="0"/>
    <n v="80.05"/>
    <n v="146.33000000000001"/>
    <n v="80.05"/>
    <n v="66.280000000000015"/>
    <n v="0.45294881432378875"/>
    <n v="2026"/>
    <x v="2"/>
    <n v="9"/>
    <s v="Sep"/>
  </r>
  <r>
    <n v="305"/>
    <d v="2026-09-22T00:00:00"/>
    <n v="2026"/>
    <s v="Q3"/>
    <n v="9"/>
    <x v="8"/>
    <x v="3"/>
    <x v="8"/>
    <x v="0"/>
    <s v="Returning"/>
    <x v="2"/>
    <s v="Carry-On Duffel"/>
    <n v="1"/>
    <n v="130.69999999999999"/>
    <n v="0.05"/>
    <n v="68.23"/>
    <n v="124.16499999999998"/>
    <n v="68.23"/>
    <n v="55.934999999999974"/>
    <n v="0.45048926831232622"/>
    <n v="2026"/>
    <x v="2"/>
    <n v="9"/>
    <s v="Sep"/>
  </r>
  <r>
    <n v="808"/>
    <d v="2026-09-22T00:00:00"/>
    <n v="2026"/>
    <s v="Q3"/>
    <n v="9"/>
    <x v="8"/>
    <x v="1"/>
    <x v="12"/>
    <x v="1"/>
    <s v="Business"/>
    <x v="4"/>
    <s v="Resistance Band Set"/>
    <n v="8"/>
    <n v="39.630000000000003"/>
    <n v="0.15"/>
    <n v="14.61"/>
    <n v="269.48400000000004"/>
    <n v="116.88"/>
    <n v="152.60400000000004"/>
    <n v="0.56628222825844954"/>
    <n v="2026"/>
    <x v="2"/>
    <n v="9"/>
    <s v="Sep"/>
  </r>
  <r>
    <n v="1029"/>
    <d v="2026-09-22T00:00:00"/>
    <n v="2026"/>
    <s v="Q3"/>
    <n v="9"/>
    <x v="8"/>
    <x v="1"/>
    <x v="6"/>
    <x v="0"/>
    <s v="Returning"/>
    <x v="2"/>
    <s v="Carry-On Duffel"/>
    <n v="1"/>
    <n v="132.36000000000001"/>
    <n v="0.05"/>
    <n v="66.63"/>
    <n v="125.742"/>
    <n v="66.63"/>
    <n v="59.112000000000009"/>
    <n v="0.47010545402490822"/>
    <n v="2026"/>
    <x v="2"/>
    <n v="9"/>
    <s v="Sep"/>
  </r>
  <r>
    <n v="1721"/>
    <d v="2026-09-22T00:00:00"/>
    <n v="2026"/>
    <s v="Q3"/>
    <n v="9"/>
    <x v="8"/>
    <x v="3"/>
    <x v="7"/>
    <x v="0"/>
    <s v="Business"/>
    <x v="1"/>
    <s v="Summit Backpack 45L"/>
    <n v="1"/>
    <n v="156.81"/>
    <n v="0"/>
    <n v="78.2"/>
    <n v="156.81"/>
    <n v="78.2"/>
    <n v="78.61"/>
    <n v="0.50130731458452904"/>
    <n v="2026"/>
    <x v="2"/>
    <n v="9"/>
    <s v="Sep"/>
  </r>
  <r>
    <n v="2425"/>
    <d v="2026-09-22T00:00:00"/>
    <n v="2026"/>
    <s v="Q3"/>
    <n v="9"/>
    <x v="8"/>
    <x v="3"/>
    <x v="8"/>
    <x v="3"/>
    <s v="New"/>
    <x v="2"/>
    <s v="Carry-On Duffel"/>
    <n v="3"/>
    <n v="134.52000000000001"/>
    <n v="0.05"/>
    <n v="65.19"/>
    <n v="383.38200000000006"/>
    <n v="195.57"/>
    <n v="187.81200000000007"/>
    <n v="0.48988215409174152"/>
    <n v="2026"/>
    <x v="2"/>
    <n v="9"/>
    <s v="Sep"/>
  </r>
  <r>
    <n v="3322"/>
    <d v="2026-09-22T00:00:00"/>
    <n v="2026"/>
    <s v="Q3"/>
    <n v="9"/>
    <x v="8"/>
    <x v="3"/>
    <x v="8"/>
    <x v="0"/>
    <s v="Returning"/>
    <x v="3"/>
    <s v="Compact Sleeping Bag"/>
    <n v="1"/>
    <n v="124.51"/>
    <n v="0"/>
    <n v="59.97"/>
    <n v="124.51"/>
    <n v="59.97"/>
    <n v="64.540000000000006"/>
    <n v="0.51835193960324477"/>
    <n v="2026"/>
    <x v="2"/>
    <n v="9"/>
    <s v="Sep"/>
  </r>
  <r>
    <n v="3821"/>
    <d v="2026-09-22T00:00:00"/>
    <n v="2026"/>
    <s v="Q3"/>
    <n v="9"/>
    <x v="8"/>
    <x v="2"/>
    <x v="3"/>
    <x v="0"/>
    <s v="Returning"/>
    <x v="1"/>
    <s v="Trail Boots"/>
    <n v="1"/>
    <n v="141"/>
    <n v="0"/>
    <n v="79.010000000000005"/>
    <n v="141"/>
    <n v="79.010000000000005"/>
    <n v="61.989999999999995"/>
    <n v="0.43964539007092196"/>
    <n v="2026"/>
    <x v="2"/>
    <n v="9"/>
    <s v="Sep"/>
  </r>
  <r>
    <n v="3899"/>
    <d v="2026-09-22T00:00:00"/>
    <n v="2026"/>
    <s v="Q3"/>
    <n v="9"/>
    <x v="8"/>
    <x v="3"/>
    <x v="4"/>
    <x v="1"/>
    <s v="Returning"/>
    <x v="3"/>
    <s v="Compact Sleeping Bag"/>
    <n v="6"/>
    <n v="121.7"/>
    <n v="0.15"/>
    <n v="61.26"/>
    <n v="620.67000000000007"/>
    <n v="367.56"/>
    <n v="253.11000000000007"/>
    <n v="0.40780124703948967"/>
    <n v="2026"/>
    <x v="2"/>
    <n v="9"/>
    <s v="Sep"/>
  </r>
  <r>
    <n v="4807"/>
    <d v="2026-09-22T00:00:00"/>
    <n v="2026"/>
    <s v="Q3"/>
    <n v="9"/>
    <x v="8"/>
    <x v="3"/>
    <x v="7"/>
    <x v="1"/>
    <s v="Business"/>
    <x v="0"/>
    <s v="Cycling Pack 12L"/>
    <n v="4"/>
    <n v="103.86"/>
    <n v="0.1"/>
    <n v="50.12"/>
    <n v="373.89600000000002"/>
    <n v="200.48"/>
    <n v="173.41600000000003"/>
    <n v="0.46380811776536796"/>
    <n v="2026"/>
    <x v="2"/>
    <n v="9"/>
    <s v="Sep"/>
  </r>
  <r>
    <n v="30"/>
    <d v="2026-09-23T00:00:00"/>
    <n v="2026"/>
    <s v="Q3"/>
    <n v="9"/>
    <x v="8"/>
    <x v="2"/>
    <x v="5"/>
    <x v="3"/>
    <s v="Returning"/>
    <x v="1"/>
    <s v="Hiking Daypack 20L"/>
    <n v="2"/>
    <n v="93.82"/>
    <n v="0.05"/>
    <n v="45.57"/>
    <n v="178.25799999999998"/>
    <n v="91.14"/>
    <n v="87.117999999999981"/>
    <n v="0.48871859888476249"/>
    <n v="2026"/>
    <x v="2"/>
    <n v="9"/>
    <s v="Sep"/>
  </r>
  <r>
    <n v="3027"/>
    <d v="2026-09-23T00:00:00"/>
    <n v="2026"/>
    <s v="Q3"/>
    <n v="9"/>
    <x v="8"/>
    <x v="3"/>
    <x v="8"/>
    <x v="1"/>
    <s v="Business"/>
    <x v="1"/>
    <s v="Summit Backpack 45L"/>
    <n v="8"/>
    <n v="155.13999999999999"/>
    <n v="0.1"/>
    <n v="76.87"/>
    <n v="1117.008"/>
    <n v="614.96"/>
    <n v="502.048"/>
    <n v="0.44945783736553363"/>
    <n v="2026"/>
    <x v="2"/>
    <n v="9"/>
    <s v="Sep"/>
  </r>
  <r>
    <n v="3690"/>
    <d v="2026-09-23T00:00:00"/>
    <n v="2026"/>
    <s v="Q3"/>
    <n v="9"/>
    <x v="8"/>
    <x v="3"/>
    <x v="8"/>
    <x v="0"/>
    <s v="Returning"/>
    <x v="1"/>
    <s v="Hiking Daypack 20L"/>
    <n v="3"/>
    <n v="92.14"/>
    <n v="0.05"/>
    <n v="45.25"/>
    <n v="262.59899999999999"/>
    <n v="135.75"/>
    <n v="126.84899999999999"/>
    <n v="0.48305210606285626"/>
    <n v="2026"/>
    <x v="2"/>
    <n v="9"/>
    <s v="Sep"/>
  </r>
  <r>
    <n v="600"/>
    <d v="2026-09-24T00:00:00"/>
    <n v="2026"/>
    <s v="Q3"/>
    <n v="9"/>
    <x v="8"/>
    <x v="1"/>
    <x v="12"/>
    <x v="2"/>
    <s v="Returning"/>
    <x v="0"/>
    <s v="Compact Repair Kit"/>
    <n v="6"/>
    <n v="39.880000000000003"/>
    <n v="0.05"/>
    <n v="16.79"/>
    <n v="227.31600000000003"/>
    <n v="100.74"/>
    <n v="126.57600000000004"/>
    <n v="0.5568283798764716"/>
    <n v="2026"/>
    <x v="2"/>
    <n v="9"/>
    <s v="Sep"/>
  </r>
  <r>
    <n v="1931"/>
    <d v="2026-09-24T00:00:00"/>
    <n v="2026"/>
    <s v="Q3"/>
    <n v="9"/>
    <x v="8"/>
    <x v="2"/>
    <x v="16"/>
    <x v="0"/>
    <s v="Returning"/>
    <x v="2"/>
    <s v="Insulated Bottle"/>
    <n v="4"/>
    <n v="35.700000000000003"/>
    <n v="0"/>
    <n v="13.91"/>
    <n v="142.80000000000001"/>
    <n v="55.64"/>
    <n v="87.160000000000011"/>
    <n v="0.61036414565826336"/>
    <n v="2026"/>
    <x v="2"/>
    <n v="9"/>
    <s v="Sep"/>
  </r>
  <r>
    <n v="2124"/>
    <d v="2026-09-24T00:00:00"/>
    <n v="2026"/>
    <s v="Q3"/>
    <n v="9"/>
    <x v="8"/>
    <x v="3"/>
    <x v="8"/>
    <x v="2"/>
    <s v="New"/>
    <x v="0"/>
    <s v="Cycling Pack 12L"/>
    <n v="6"/>
    <n v="104.16"/>
    <n v="0"/>
    <n v="51.76"/>
    <n v="624.96"/>
    <n v="310.56"/>
    <n v="314.40000000000003"/>
    <n v="0.50307219662058378"/>
    <n v="2026"/>
    <x v="2"/>
    <n v="9"/>
    <s v="Sep"/>
  </r>
  <r>
    <n v="2789"/>
    <d v="2026-09-24T00:00:00"/>
    <n v="2026"/>
    <s v="Q3"/>
    <n v="9"/>
    <x v="8"/>
    <x v="2"/>
    <x v="16"/>
    <x v="0"/>
    <s v="New"/>
    <x v="1"/>
    <s v="Trail Boots"/>
    <n v="5"/>
    <n v="147.21"/>
    <n v="0.05"/>
    <n v="79.14"/>
    <n v="699.24750000000006"/>
    <n v="395.7"/>
    <n v="303.54750000000007"/>
    <n v="0.43410594961011667"/>
    <n v="2026"/>
    <x v="2"/>
    <n v="9"/>
    <s v="Sep"/>
  </r>
  <r>
    <n v="2921"/>
    <d v="2026-09-24T00:00:00"/>
    <n v="2026"/>
    <s v="Q3"/>
    <n v="9"/>
    <x v="8"/>
    <x v="0"/>
    <x v="0"/>
    <x v="0"/>
    <s v="New"/>
    <x v="3"/>
    <s v="Trail Tent 2P"/>
    <n v="3"/>
    <n v="195.68"/>
    <n v="0.05"/>
    <n v="102.16"/>
    <n v="557.68799999999999"/>
    <n v="306.48"/>
    <n v="251.20799999999997"/>
    <n v="0.45044541033696256"/>
    <n v="2026"/>
    <x v="2"/>
    <n v="9"/>
    <s v="Sep"/>
  </r>
  <r>
    <n v="3108"/>
    <d v="2026-09-24T00:00:00"/>
    <n v="2026"/>
    <s v="Q3"/>
    <n v="9"/>
    <x v="8"/>
    <x v="1"/>
    <x v="11"/>
    <x v="1"/>
    <s v="Business"/>
    <x v="1"/>
    <s v="Hiking Daypack 20L"/>
    <n v="5"/>
    <n v="90.05"/>
    <n v="0.15"/>
    <n v="44.12"/>
    <n v="382.71249999999998"/>
    <n v="220.6"/>
    <n v="162.11249999999998"/>
    <n v="0.42358820263252439"/>
    <n v="2026"/>
    <x v="2"/>
    <n v="9"/>
    <s v="Sep"/>
  </r>
  <r>
    <n v="3226"/>
    <d v="2026-09-24T00:00:00"/>
    <n v="2026"/>
    <s v="Q3"/>
    <n v="9"/>
    <x v="8"/>
    <x v="3"/>
    <x v="13"/>
    <x v="3"/>
    <s v="Returning"/>
    <x v="3"/>
    <s v="Alpine Tent 4P"/>
    <n v="1"/>
    <n v="345.48"/>
    <n v="0"/>
    <n v="196.31"/>
    <n v="345.48"/>
    <n v="196.31"/>
    <n v="149.17000000000002"/>
    <n v="0.43177607965728843"/>
    <n v="2026"/>
    <x v="2"/>
    <n v="9"/>
    <s v="Sep"/>
  </r>
  <r>
    <n v="3286"/>
    <d v="2026-09-24T00:00:00"/>
    <n v="2026"/>
    <s v="Q3"/>
    <n v="9"/>
    <x v="8"/>
    <x v="3"/>
    <x v="4"/>
    <x v="0"/>
    <s v="New"/>
    <x v="2"/>
    <s v="Packing Cube Set"/>
    <n v="1"/>
    <n v="46.23"/>
    <n v="0.1"/>
    <n v="18.34"/>
    <n v="41.606999999999999"/>
    <n v="18.34"/>
    <n v="23.266999999999999"/>
    <n v="0.55920878698295962"/>
    <n v="2026"/>
    <x v="2"/>
    <n v="9"/>
    <s v="Sep"/>
  </r>
  <r>
    <n v="4510"/>
    <d v="2026-09-24T00:00:00"/>
    <n v="2026"/>
    <s v="Q3"/>
    <n v="9"/>
    <x v="8"/>
    <x v="0"/>
    <x v="0"/>
    <x v="3"/>
    <s v="Returning"/>
    <x v="3"/>
    <s v="Portable Camp Stove"/>
    <n v="3"/>
    <n v="82.38"/>
    <n v="0.15"/>
    <n v="39.020000000000003"/>
    <n v="210.06899999999999"/>
    <n v="117.06"/>
    <n v="93.008999999999986"/>
    <n v="0.44275452351370259"/>
    <n v="2026"/>
    <x v="2"/>
    <n v="9"/>
    <s v="Sep"/>
  </r>
  <r>
    <n v="2069"/>
    <d v="2026-09-25T00:00:00"/>
    <n v="2026"/>
    <s v="Q3"/>
    <n v="9"/>
    <x v="8"/>
    <x v="3"/>
    <x v="7"/>
    <x v="0"/>
    <s v="New"/>
    <x v="3"/>
    <s v="Alpine Tent 4P"/>
    <n v="1"/>
    <n v="344.79"/>
    <n v="0"/>
    <n v="189.63"/>
    <n v="344.79"/>
    <n v="189.63"/>
    <n v="155.16000000000003"/>
    <n v="0.45001305142260511"/>
    <n v="2026"/>
    <x v="2"/>
    <n v="9"/>
    <s v="Sep"/>
  </r>
  <r>
    <n v="95"/>
    <d v="2026-09-26T00:00:00"/>
    <n v="2026"/>
    <s v="Q3"/>
    <n v="9"/>
    <x v="8"/>
    <x v="0"/>
    <x v="0"/>
    <x v="3"/>
    <s v="Returning"/>
    <x v="1"/>
    <s v="Trekking Poles"/>
    <n v="1"/>
    <n v="73.06"/>
    <n v="0.05"/>
    <n v="31.42"/>
    <n v="69.406999999999996"/>
    <n v="31.42"/>
    <n v="37.986999999999995"/>
    <n v="0.54730790842422228"/>
    <n v="2026"/>
    <x v="2"/>
    <n v="9"/>
    <s v="Sep"/>
  </r>
  <r>
    <n v="160"/>
    <d v="2026-09-26T00:00:00"/>
    <n v="2026"/>
    <s v="Q3"/>
    <n v="9"/>
    <x v="8"/>
    <x v="3"/>
    <x v="8"/>
    <x v="0"/>
    <s v="Returning"/>
    <x v="3"/>
    <s v="Portable Camp Stove"/>
    <n v="1"/>
    <n v="81.58"/>
    <n v="0.1"/>
    <n v="38.89"/>
    <n v="73.421999999999997"/>
    <n v="38.89"/>
    <n v="34.531999999999996"/>
    <n v="0.47032224673803491"/>
    <n v="2026"/>
    <x v="2"/>
    <n v="9"/>
    <s v="Sep"/>
  </r>
  <r>
    <n v="407"/>
    <d v="2026-09-26T00:00:00"/>
    <n v="2026"/>
    <s v="Q3"/>
    <n v="9"/>
    <x v="8"/>
    <x v="1"/>
    <x v="12"/>
    <x v="1"/>
    <s v="Returning"/>
    <x v="4"/>
    <s v="Training Mat"/>
    <n v="6"/>
    <n v="49.87"/>
    <n v="0.1"/>
    <n v="21.75"/>
    <n v="269.298"/>
    <n v="130.5"/>
    <n v="138.798"/>
    <n v="0.51540672414945521"/>
    <n v="2026"/>
    <x v="2"/>
    <n v="9"/>
    <s v="Sep"/>
  </r>
  <r>
    <n v="1395"/>
    <d v="2026-09-26T00:00:00"/>
    <n v="2026"/>
    <s v="Q3"/>
    <n v="9"/>
    <x v="8"/>
    <x v="2"/>
    <x v="3"/>
    <x v="0"/>
    <s v="New"/>
    <x v="0"/>
    <s v="Compact Repair Kit"/>
    <n v="2"/>
    <n v="39.81"/>
    <n v="0.05"/>
    <n v="16.87"/>
    <n v="75.638999999999996"/>
    <n v="33.74"/>
    <n v="41.898999999999994"/>
    <n v="0.55393381721069812"/>
    <n v="2026"/>
    <x v="2"/>
    <n v="9"/>
    <s v="Sep"/>
  </r>
  <r>
    <n v="2085"/>
    <d v="2026-09-26T00:00:00"/>
    <n v="2026"/>
    <s v="Q3"/>
    <n v="9"/>
    <x v="8"/>
    <x v="2"/>
    <x v="2"/>
    <x v="0"/>
    <s v="Returning"/>
    <x v="3"/>
    <s v="Trail Tent 2P"/>
    <n v="3"/>
    <n v="191.46"/>
    <n v="0"/>
    <n v="104.06"/>
    <n v="574.38"/>
    <n v="312.18"/>
    <n v="262.2"/>
    <n v="0.45649221769560222"/>
    <n v="2026"/>
    <x v="2"/>
    <n v="9"/>
    <s v="Sep"/>
  </r>
  <r>
    <n v="3124"/>
    <d v="2026-09-26T00:00:00"/>
    <n v="2026"/>
    <s v="Q3"/>
    <n v="9"/>
    <x v="8"/>
    <x v="2"/>
    <x v="5"/>
    <x v="0"/>
    <s v="Returning"/>
    <x v="2"/>
    <s v="Packing Cube Set"/>
    <n v="3"/>
    <n v="46.48"/>
    <n v="0.05"/>
    <n v="18.82"/>
    <n v="132.46799999999999"/>
    <n v="56.46"/>
    <n v="76.007999999999981"/>
    <n v="0.57378385723344494"/>
    <n v="2026"/>
    <x v="2"/>
    <n v="9"/>
    <s v="Sep"/>
  </r>
  <r>
    <n v="3216"/>
    <d v="2026-09-26T00:00:00"/>
    <n v="2026"/>
    <s v="Q3"/>
    <n v="9"/>
    <x v="8"/>
    <x v="1"/>
    <x v="12"/>
    <x v="2"/>
    <s v="Returning"/>
    <x v="2"/>
    <s v="Insulated Bottle"/>
    <n v="2"/>
    <n v="35.44"/>
    <n v="0.1"/>
    <n v="13.2"/>
    <n v="63.791999999999994"/>
    <n v="26.4"/>
    <n v="37.391999999999996"/>
    <n v="0.58615500376222718"/>
    <n v="2026"/>
    <x v="2"/>
    <n v="9"/>
    <s v="Sep"/>
  </r>
  <r>
    <n v="3743"/>
    <d v="2026-09-26T00:00:00"/>
    <n v="2026"/>
    <s v="Q3"/>
    <n v="9"/>
    <x v="8"/>
    <x v="2"/>
    <x v="2"/>
    <x v="0"/>
    <s v="New"/>
    <x v="4"/>
    <s v="Recovery Roller"/>
    <n v="4"/>
    <n v="36.159999999999997"/>
    <n v="0.05"/>
    <n v="13.68"/>
    <n v="137.40799999999999"/>
    <n v="54.72"/>
    <n v="82.687999999999988"/>
    <n v="0.60176991150442471"/>
    <n v="2026"/>
    <x v="2"/>
    <n v="9"/>
    <s v="Sep"/>
  </r>
  <r>
    <n v="3788"/>
    <d v="2026-09-26T00:00:00"/>
    <n v="2026"/>
    <s v="Q3"/>
    <n v="9"/>
    <x v="8"/>
    <x v="3"/>
    <x v="8"/>
    <x v="0"/>
    <s v="Returning"/>
    <x v="4"/>
    <s v="Recovery Roller"/>
    <n v="2"/>
    <n v="35.93"/>
    <n v="0"/>
    <n v="13.91"/>
    <n v="71.86"/>
    <n v="27.82"/>
    <n v="44.04"/>
    <n v="0.6128583356526579"/>
    <n v="2026"/>
    <x v="2"/>
    <n v="9"/>
    <s v="Sep"/>
  </r>
  <r>
    <n v="4883"/>
    <d v="2026-09-26T00:00:00"/>
    <n v="2026"/>
    <s v="Q3"/>
    <n v="9"/>
    <x v="8"/>
    <x v="3"/>
    <x v="8"/>
    <x v="0"/>
    <s v="Business"/>
    <x v="3"/>
    <s v="Trail Tent 2P"/>
    <n v="1"/>
    <n v="199.7"/>
    <n v="0"/>
    <n v="103.77"/>
    <n v="199.7"/>
    <n v="103.77"/>
    <n v="95.929999999999993"/>
    <n v="0.4803705558337506"/>
    <n v="2026"/>
    <x v="2"/>
    <n v="9"/>
    <s v="Sep"/>
  </r>
  <r>
    <n v="1577"/>
    <d v="2026-09-27T00:00:00"/>
    <n v="2026"/>
    <s v="Q3"/>
    <n v="9"/>
    <x v="8"/>
    <x v="3"/>
    <x v="4"/>
    <x v="0"/>
    <s v="New"/>
    <x v="1"/>
    <s v="Summit Backpack 45L"/>
    <n v="4"/>
    <n v="154.28"/>
    <n v="0.05"/>
    <n v="78.180000000000007"/>
    <n v="586.26400000000001"/>
    <n v="312.72000000000003"/>
    <n v="273.54399999999998"/>
    <n v="0.46658843115047144"/>
    <n v="2026"/>
    <x v="2"/>
    <n v="9"/>
    <s v="Sep"/>
  </r>
  <r>
    <n v="2310"/>
    <d v="2026-09-27T00:00:00"/>
    <n v="2026"/>
    <s v="Q3"/>
    <n v="9"/>
    <x v="8"/>
    <x v="0"/>
    <x v="15"/>
    <x v="0"/>
    <s v="Returning"/>
    <x v="2"/>
    <s v="Travel Backpack 35L"/>
    <n v="1"/>
    <n v="165.44"/>
    <n v="0"/>
    <n v="88.25"/>
    <n v="165.44"/>
    <n v="88.25"/>
    <n v="77.19"/>
    <n v="0.46657398452611215"/>
    <n v="2026"/>
    <x v="2"/>
    <n v="9"/>
    <s v="Sep"/>
  </r>
  <r>
    <n v="2383"/>
    <d v="2026-09-27T00:00:00"/>
    <n v="2026"/>
    <s v="Q3"/>
    <n v="9"/>
    <x v="8"/>
    <x v="3"/>
    <x v="7"/>
    <x v="0"/>
    <s v="Returning"/>
    <x v="2"/>
    <s v="Carry-On Duffel"/>
    <n v="2"/>
    <n v="130.29"/>
    <n v="0.1"/>
    <n v="67.97"/>
    <n v="234.52199999999999"/>
    <n v="135.94"/>
    <n v="98.581999999999994"/>
    <n v="0.42035288800197845"/>
    <n v="2026"/>
    <x v="2"/>
    <n v="9"/>
    <s v="Sep"/>
  </r>
  <r>
    <n v="2803"/>
    <d v="2026-09-27T00:00:00"/>
    <n v="2026"/>
    <s v="Q3"/>
    <n v="9"/>
    <x v="8"/>
    <x v="1"/>
    <x v="12"/>
    <x v="0"/>
    <s v="Returning"/>
    <x v="4"/>
    <s v="Recovery Roller"/>
    <n v="3"/>
    <n v="36.909999999999997"/>
    <n v="0.05"/>
    <n v="13.7"/>
    <n v="105.19349999999999"/>
    <n v="41.099999999999994"/>
    <n v="64.093499999999992"/>
    <n v="0.60929144861612172"/>
    <n v="2026"/>
    <x v="2"/>
    <n v="9"/>
    <s v="Sep"/>
  </r>
  <r>
    <n v="4199"/>
    <d v="2026-09-27T00:00:00"/>
    <n v="2026"/>
    <s v="Q3"/>
    <n v="9"/>
    <x v="8"/>
    <x v="2"/>
    <x v="5"/>
    <x v="3"/>
    <s v="Business"/>
    <x v="0"/>
    <s v="Trail Bike Light"/>
    <n v="1"/>
    <n v="50.02"/>
    <n v="0"/>
    <n v="22.65"/>
    <n v="50.02"/>
    <n v="22.65"/>
    <n v="27.370000000000005"/>
    <n v="0.54718112754898052"/>
    <n v="2026"/>
    <x v="2"/>
    <n v="9"/>
    <s v="Sep"/>
  </r>
  <r>
    <n v="4517"/>
    <d v="2026-09-27T00:00:00"/>
    <n v="2026"/>
    <s v="Q3"/>
    <n v="9"/>
    <x v="8"/>
    <x v="1"/>
    <x v="12"/>
    <x v="0"/>
    <s v="Returning"/>
    <x v="3"/>
    <s v="Portable Camp Stove"/>
    <n v="1"/>
    <n v="83.32"/>
    <n v="0.05"/>
    <n v="38.93"/>
    <n v="79.153999999999996"/>
    <n v="38.93"/>
    <n v="40.223999999999997"/>
    <n v="0.50817393940925282"/>
    <n v="2026"/>
    <x v="2"/>
    <n v="9"/>
    <s v="Sep"/>
  </r>
  <r>
    <n v="80"/>
    <d v="2026-09-28T00:00:00"/>
    <n v="2026"/>
    <s v="Q3"/>
    <n v="9"/>
    <x v="8"/>
    <x v="0"/>
    <x v="15"/>
    <x v="1"/>
    <s v="Business"/>
    <x v="1"/>
    <s v="Trekking Poles"/>
    <n v="10"/>
    <n v="71.040000000000006"/>
    <n v="0.2"/>
    <n v="31.7"/>
    <n v="568.32000000000005"/>
    <n v="317"/>
    <n v="251.32000000000005"/>
    <n v="0.4422156531531532"/>
    <n v="2026"/>
    <x v="2"/>
    <n v="9"/>
    <s v="Sep"/>
  </r>
  <r>
    <n v="370"/>
    <d v="2026-09-28T00:00:00"/>
    <n v="2026"/>
    <s v="Q3"/>
    <n v="9"/>
    <x v="8"/>
    <x v="3"/>
    <x v="7"/>
    <x v="2"/>
    <s v="Returning"/>
    <x v="0"/>
    <s v="Compact Repair Kit"/>
    <n v="2"/>
    <n v="40.83"/>
    <n v="0"/>
    <n v="16.850000000000001"/>
    <n v="81.66"/>
    <n v="33.700000000000003"/>
    <n v="47.959999999999994"/>
    <n v="0.58731325006122947"/>
    <n v="2026"/>
    <x v="2"/>
    <n v="9"/>
    <s v="Sep"/>
  </r>
  <r>
    <n v="417"/>
    <d v="2026-09-28T00:00:00"/>
    <n v="2026"/>
    <s v="Q3"/>
    <n v="9"/>
    <x v="8"/>
    <x v="1"/>
    <x v="14"/>
    <x v="3"/>
    <s v="Returning"/>
    <x v="3"/>
    <s v="Compact Sleeping Bag"/>
    <n v="1"/>
    <n v="121.64"/>
    <n v="0.15"/>
    <n v="61.56"/>
    <n v="103.39399999999999"/>
    <n v="61.56"/>
    <n v="41.833999999999989"/>
    <n v="0.40460761746329565"/>
    <n v="2026"/>
    <x v="2"/>
    <n v="9"/>
    <s v="Sep"/>
  </r>
  <r>
    <n v="437"/>
    <d v="2026-09-28T00:00:00"/>
    <n v="2026"/>
    <s v="Q3"/>
    <n v="9"/>
    <x v="8"/>
    <x v="1"/>
    <x v="1"/>
    <x v="2"/>
    <s v="New"/>
    <x v="2"/>
    <s v="Travel Backpack 35L"/>
    <n v="1"/>
    <n v="164.7"/>
    <n v="0"/>
    <n v="86.02"/>
    <n v="164.7"/>
    <n v="86.02"/>
    <n v="78.679999999999993"/>
    <n v="0.47771706132361869"/>
    <n v="2026"/>
    <x v="2"/>
    <n v="9"/>
    <s v="Sep"/>
  </r>
  <r>
    <n v="790"/>
    <d v="2026-09-28T00:00:00"/>
    <n v="2026"/>
    <s v="Q3"/>
    <n v="9"/>
    <x v="8"/>
    <x v="3"/>
    <x v="7"/>
    <x v="3"/>
    <s v="New"/>
    <x v="3"/>
    <s v="Trail Tent 2P"/>
    <n v="1"/>
    <n v="199.09"/>
    <n v="0.05"/>
    <n v="106.57"/>
    <n v="189.13550000000001"/>
    <n v="106.57"/>
    <n v="82.565500000000014"/>
    <n v="0.43654152710622812"/>
    <n v="2026"/>
    <x v="2"/>
    <n v="9"/>
    <s v="Sep"/>
  </r>
  <r>
    <n v="1151"/>
    <d v="2026-09-28T00:00:00"/>
    <n v="2026"/>
    <s v="Q3"/>
    <n v="9"/>
    <x v="8"/>
    <x v="0"/>
    <x v="0"/>
    <x v="3"/>
    <s v="Returning"/>
    <x v="0"/>
    <s v="Commuter Helmet"/>
    <n v="1"/>
    <n v="81.48"/>
    <n v="0"/>
    <n v="41.47"/>
    <n v="81.48"/>
    <n v="41.47"/>
    <n v="40.010000000000005"/>
    <n v="0.4910407461953854"/>
    <n v="2026"/>
    <x v="2"/>
    <n v="9"/>
    <s v="Sep"/>
  </r>
  <r>
    <n v="1331"/>
    <d v="2026-09-28T00:00:00"/>
    <n v="2026"/>
    <s v="Q3"/>
    <n v="9"/>
    <x v="8"/>
    <x v="0"/>
    <x v="0"/>
    <x v="0"/>
    <s v="New"/>
    <x v="4"/>
    <s v="Resistance Band Set"/>
    <n v="3"/>
    <n v="39.450000000000003"/>
    <n v="0.05"/>
    <n v="15.1"/>
    <n v="112.4325"/>
    <n v="45.3"/>
    <n v="67.132500000000007"/>
    <n v="0.59709158828630515"/>
    <n v="2026"/>
    <x v="2"/>
    <n v="9"/>
    <s v="Sep"/>
  </r>
  <r>
    <n v="2388"/>
    <d v="2026-09-28T00:00:00"/>
    <n v="2026"/>
    <s v="Q3"/>
    <n v="9"/>
    <x v="8"/>
    <x v="3"/>
    <x v="8"/>
    <x v="0"/>
    <s v="Returning"/>
    <x v="1"/>
    <s v="Hiking Daypack 20L"/>
    <n v="3"/>
    <n v="93.22"/>
    <n v="0"/>
    <n v="46.75"/>
    <n v="279.65999999999997"/>
    <n v="140.25"/>
    <n v="139.40999999999997"/>
    <n v="0.49849817635700489"/>
    <n v="2026"/>
    <x v="2"/>
    <n v="9"/>
    <s v="Sep"/>
  </r>
  <r>
    <n v="2795"/>
    <d v="2026-09-28T00:00:00"/>
    <n v="2026"/>
    <s v="Q3"/>
    <n v="9"/>
    <x v="8"/>
    <x v="1"/>
    <x v="12"/>
    <x v="0"/>
    <s v="New"/>
    <x v="1"/>
    <s v="Trail Boots"/>
    <n v="3"/>
    <n v="142.19"/>
    <n v="0.05"/>
    <n v="78.37"/>
    <n v="405.24149999999997"/>
    <n v="235.11"/>
    <n v="170.13149999999996"/>
    <n v="0.41982743623246871"/>
    <n v="2026"/>
    <x v="2"/>
    <n v="9"/>
    <s v="Sep"/>
  </r>
  <r>
    <n v="2840"/>
    <d v="2026-09-28T00:00:00"/>
    <n v="2026"/>
    <s v="Q3"/>
    <n v="9"/>
    <x v="8"/>
    <x v="0"/>
    <x v="0"/>
    <x v="0"/>
    <s v="Returning"/>
    <x v="1"/>
    <s v="Summit Backpack 45L"/>
    <n v="2"/>
    <n v="151.69999999999999"/>
    <n v="0"/>
    <n v="77.19"/>
    <n v="303.39999999999998"/>
    <n v="154.38"/>
    <n v="149.01999999999998"/>
    <n v="0.49116677653263019"/>
    <n v="2026"/>
    <x v="2"/>
    <n v="9"/>
    <s v="Sep"/>
  </r>
  <r>
    <n v="2863"/>
    <d v="2026-09-28T00:00:00"/>
    <n v="2026"/>
    <s v="Q3"/>
    <n v="9"/>
    <x v="8"/>
    <x v="2"/>
    <x v="2"/>
    <x v="2"/>
    <s v="New"/>
    <x v="2"/>
    <s v="Carry-On Duffel"/>
    <n v="1"/>
    <n v="133.85"/>
    <n v="0.05"/>
    <n v="66.41"/>
    <n v="127.15749999999998"/>
    <n v="66.41"/>
    <n v="60.747499999999988"/>
    <n v="0.47773430588050247"/>
    <n v="2026"/>
    <x v="2"/>
    <n v="9"/>
    <s v="Sep"/>
  </r>
  <r>
    <n v="4522"/>
    <d v="2026-09-28T00:00:00"/>
    <n v="2026"/>
    <s v="Q3"/>
    <n v="9"/>
    <x v="8"/>
    <x v="3"/>
    <x v="13"/>
    <x v="3"/>
    <s v="Business"/>
    <x v="3"/>
    <s v="Compact Sleeping Bag"/>
    <n v="6"/>
    <n v="125.62"/>
    <n v="0"/>
    <n v="61.34"/>
    <n v="753.72"/>
    <n v="368.04"/>
    <n v="385.68"/>
    <n v="0.51170195828689702"/>
    <n v="2026"/>
    <x v="2"/>
    <n v="9"/>
    <s v="Sep"/>
  </r>
  <r>
    <n v="5200"/>
    <d v="2026-09-28T00:00:00"/>
    <n v="2026"/>
    <s v="Q3"/>
    <n v="9"/>
    <x v="8"/>
    <x v="1"/>
    <x v="12"/>
    <x v="0"/>
    <s v="New"/>
    <x v="3"/>
    <s v="Trail Tent 2P"/>
    <n v="3"/>
    <n v="196.87"/>
    <n v="0.1"/>
    <n v="105.93"/>
    <n v="531.54899999999998"/>
    <n v="317.79000000000002"/>
    <n v="213.75899999999996"/>
    <n v="0.40214354650276823"/>
    <n v="2026"/>
    <x v="2"/>
    <n v="9"/>
    <s v="Sep"/>
  </r>
  <r>
    <n v="452"/>
    <d v="2026-09-29T00:00:00"/>
    <n v="2026"/>
    <s v="Q3"/>
    <n v="9"/>
    <x v="8"/>
    <x v="1"/>
    <x v="1"/>
    <x v="0"/>
    <s v="Returning"/>
    <x v="2"/>
    <s v="Insulated Bottle"/>
    <n v="4"/>
    <n v="36.869999999999997"/>
    <n v="0"/>
    <n v="13.43"/>
    <n v="147.47999999999999"/>
    <n v="53.72"/>
    <n v="93.759999999999991"/>
    <n v="0.63574721996202876"/>
    <n v="2026"/>
    <x v="2"/>
    <n v="9"/>
    <s v="Sep"/>
  </r>
  <r>
    <n v="871"/>
    <d v="2026-09-29T00:00:00"/>
    <n v="2026"/>
    <s v="Q3"/>
    <n v="9"/>
    <x v="8"/>
    <x v="1"/>
    <x v="12"/>
    <x v="0"/>
    <s v="New"/>
    <x v="2"/>
    <s v="Packing Cube Set"/>
    <n v="1"/>
    <n v="47.37"/>
    <n v="0"/>
    <n v="18.2"/>
    <n v="47.37"/>
    <n v="18.2"/>
    <n v="29.169999999999998"/>
    <n v="0.61579058475828585"/>
    <n v="2026"/>
    <x v="2"/>
    <n v="9"/>
    <s v="Sep"/>
  </r>
  <r>
    <n v="922"/>
    <d v="2026-09-29T00:00:00"/>
    <n v="2026"/>
    <s v="Q3"/>
    <n v="9"/>
    <x v="8"/>
    <x v="3"/>
    <x v="8"/>
    <x v="3"/>
    <s v="Business"/>
    <x v="1"/>
    <s v="Trail Boots"/>
    <n v="1"/>
    <n v="145.62"/>
    <n v="0.05"/>
    <n v="80.25"/>
    <n v="138.339"/>
    <n v="80.25"/>
    <n v="58.088999999999999"/>
    <n v="0.41990328107041397"/>
    <n v="2026"/>
    <x v="2"/>
    <n v="9"/>
    <s v="Sep"/>
  </r>
  <r>
    <n v="1491"/>
    <d v="2026-09-29T00:00:00"/>
    <n v="2026"/>
    <s v="Q3"/>
    <n v="9"/>
    <x v="8"/>
    <x v="3"/>
    <x v="8"/>
    <x v="2"/>
    <s v="New"/>
    <x v="4"/>
    <s v="Recovery Roller"/>
    <n v="2"/>
    <n v="36.1"/>
    <n v="0.05"/>
    <n v="13.71"/>
    <n v="68.59"/>
    <n v="27.42"/>
    <n v="41.17"/>
    <n v="0.60023327015599937"/>
    <n v="2026"/>
    <x v="2"/>
    <n v="9"/>
    <s v="Sep"/>
  </r>
  <r>
    <n v="1548"/>
    <d v="2026-09-29T00:00:00"/>
    <n v="2026"/>
    <s v="Q3"/>
    <n v="9"/>
    <x v="8"/>
    <x v="0"/>
    <x v="9"/>
    <x v="2"/>
    <s v="Returning"/>
    <x v="1"/>
    <s v="Trekking Poles"/>
    <n v="2"/>
    <n v="73"/>
    <n v="0.05"/>
    <n v="31.41"/>
    <n v="138.69999999999999"/>
    <n v="62.82"/>
    <n v="75.88"/>
    <n v="0.54708002883922136"/>
    <n v="2026"/>
    <x v="2"/>
    <n v="9"/>
    <s v="Sep"/>
  </r>
  <r>
    <n v="2299"/>
    <d v="2026-09-29T00:00:00"/>
    <n v="2026"/>
    <s v="Q3"/>
    <n v="9"/>
    <x v="8"/>
    <x v="1"/>
    <x v="11"/>
    <x v="0"/>
    <s v="New"/>
    <x v="2"/>
    <s v="Insulated Bottle"/>
    <n v="2"/>
    <n v="36.93"/>
    <n v="0.1"/>
    <n v="13.4"/>
    <n v="66.474000000000004"/>
    <n v="26.8"/>
    <n v="39.674000000000007"/>
    <n v="0.59683485272437353"/>
    <n v="2026"/>
    <x v="2"/>
    <n v="9"/>
    <s v="Sep"/>
  </r>
  <r>
    <n v="3051"/>
    <d v="2026-09-29T00:00:00"/>
    <n v="2026"/>
    <s v="Q3"/>
    <n v="9"/>
    <x v="8"/>
    <x v="1"/>
    <x v="14"/>
    <x v="0"/>
    <s v="New"/>
    <x v="4"/>
    <s v="Training Mat"/>
    <n v="2"/>
    <n v="51.52"/>
    <n v="0"/>
    <n v="21.47"/>
    <n v="103.04"/>
    <n v="42.94"/>
    <n v="60.100000000000009"/>
    <n v="0.58326863354037273"/>
    <n v="2026"/>
    <x v="2"/>
    <n v="9"/>
    <s v="Sep"/>
  </r>
  <r>
    <n v="4018"/>
    <d v="2026-09-29T00:00:00"/>
    <n v="2026"/>
    <s v="Q3"/>
    <n v="9"/>
    <x v="8"/>
    <x v="1"/>
    <x v="6"/>
    <x v="0"/>
    <s v="New"/>
    <x v="4"/>
    <s v="Training Mat"/>
    <n v="1"/>
    <n v="50.42"/>
    <n v="0"/>
    <n v="21.68"/>
    <n v="50.42"/>
    <n v="21.68"/>
    <n v="28.740000000000002"/>
    <n v="0.57001190003966684"/>
    <n v="2026"/>
    <x v="2"/>
    <n v="9"/>
    <s v="Sep"/>
  </r>
  <r>
    <n v="4118"/>
    <d v="2026-09-29T00:00:00"/>
    <n v="2026"/>
    <s v="Q3"/>
    <n v="9"/>
    <x v="8"/>
    <x v="1"/>
    <x v="14"/>
    <x v="1"/>
    <s v="Returning"/>
    <x v="1"/>
    <s v="Summit Backpack 45L"/>
    <n v="10"/>
    <n v="157.79"/>
    <n v="0.1"/>
    <n v="77.900000000000006"/>
    <n v="1420.11"/>
    <n v="779"/>
    <n v="641.1099999999999"/>
    <n v="0.4514509439409623"/>
    <n v="2026"/>
    <x v="2"/>
    <n v="9"/>
    <s v="Sep"/>
  </r>
  <r>
    <n v="4251"/>
    <d v="2026-09-29T00:00:00"/>
    <n v="2026"/>
    <s v="Q3"/>
    <n v="9"/>
    <x v="8"/>
    <x v="1"/>
    <x v="11"/>
    <x v="0"/>
    <s v="Returning"/>
    <x v="0"/>
    <s v="Compact Repair Kit"/>
    <n v="1"/>
    <n v="40.409999999999997"/>
    <n v="0.15"/>
    <n v="16.3"/>
    <n v="34.348499999999994"/>
    <n v="16.3"/>
    <n v="18.048499999999994"/>
    <n v="0.52545234871974023"/>
    <n v="2026"/>
    <x v="2"/>
    <n v="9"/>
    <s v="Sep"/>
  </r>
  <r>
    <n v="4557"/>
    <d v="2026-09-29T00:00:00"/>
    <n v="2026"/>
    <s v="Q3"/>
    <n v="9"/>
    <x v="8"/>
    <x v="3"/>
    <x v="8"/>
    <x v="0"/>
    <s v="New"/>
    <x v="0"/>
    <s v="Trail Bike Light"/>
    <n v="2"/>
    <n v="50.17"/>
    <n v="0.05"/>
    <n v="22.83"/>
    <n v="95.322999999999993"/>
    <n v="45.66"/>
    <n v="49.662999999999997"/>
    <n v="0.52099703114673268"/>
    <n v="2026"/>
    <x v="2"/>
    <n v="9"/>
    <s v="Sep"/>
  </r>
  <r>
    <n v="4811"/>
    <d v="2026-09-29T00:00:00"/>
    <n v="2026"/>
    <s v="Q3"/>
    <n v="9"/>
    <x v="8"/>
    <x v="1"/>
    <x v="14"/>
    <x v="0"/>
    <s v="New"/>
    <x v="1"/>
    <s v="Summit Backpack 45L"/>
    <n v="1"/>
    <n v="155.55000000000001"/>
    <n v="0.1"/>
    <n v="79.2"/>
    <n v="139.995"/>
    <n v="79.2"/>
    <n v="60.795000000000002"/>
    <n v="0.43426550948248149"/>
    <n v="2026"/>
    <x v="2"/>
    <n v="9"/>
    <s v="Sep"/>
  </r>
  <r>
    <n v="306"/>
    <d v="2026-09-30T00:00:00"/>
    <n v="2026"/>
    <s v="Q3"/>
    <n v="9"/>
    <x v="8"/>
    <x v="2"/>
    <x v="10"/>
    <x v="2"/>
    <s v="Business"/>
    <x v="0"/>
    <s v="Trail Bike Light"/>
    <n v="1"/>
    <n v="51.81"/>
    <n v="0.1"/>
    <n v="22.65"/>
    <n v="46.629000000000005"/>
    <n v="22.65"/>
    <n v="23.979000000000006"/>
    <n v="0.51425078813613856"/>
    <n v="2026"/>
    <x v="2"/>
    <n v="9"/>
    <s v="Sep"/>
  </r>
  <r>
    <n v="1158"/>
    <d v="2026-09-30T00:00:00"/>
    <n v="2026"/>
    <s v="Q3"/>
    <n v="9"/>
    <x v="8"/>
    <x v="0"/>
    <x v="9"/>
    <x v="2"/>
    <s v="Returning"/>
    <x v="4"/>
    <s v="Resistance Band Set"/>
    <n v="1"/>
    <n v="40.61"/>
    <n v="0.1"/>
    <n v="14.28"/>
    <n v="36.548999999999999"/>
    <n v="14.28"/>
    <n v="22.268999999999998"/>
    <n v="0.60929163588607071"/>
    <n v="2026"/>
    <x v="2"/>
    <n v="9"/>
    <s v="Sep"/>
  </r>
  <r>
    <n v="1639"/>
    <d v="2026-09-30T00:00:00"/>
    <n v="2026"/>
    <s v="Q3"/>
    <n v="9"/>
    <x v="8"/>
    <x v="2"/>
    <x v="2"/>
    <x v="2"/>
    <s v="Business"/>
    <x v="1"/>
    <s v="Trail Boots"/>
    <n v="1"/>
    <n v="140.78"/>
    <n v="0.05"/>
    <n v="80.8"/>
    <n v="133.74099999999999"/>
    <n v="80.8"/>
    <n v="52.940999999999988"/>
    <n v="0.39584719719457756"/>
    <n v="2026"/>
    <x v="2"/>
    <n v="9"/>
    <s v="Sep"/>
  </r>
  <r>
    <n v="2247"/>
    <d v="2026-09-30T00:00:00"/>
    <n v="2026"/>
    <s v="Q3"/>
    <n v="9"/>
    <x v="8"/>
    <x v="1"/>
    <x v="6"/>
    <x v="2"/>
    <s v="Business"/>
    <x v="2"/>
    <s v="Travel Backpack 35L"/>
    <n v="1"/>
    <n v="163.13999999999999"/>
    <n v="0"/>
    <n v="87.53"/>
    <n v="163.13999999999999"/>
    <n v="87.53"/>
    <n v="75.609999999999985"/>
    <n v="0.4634669608924849"/>
    <n v="2026"/>
    <x v="2"/>
    <n v="9"/>
    <s v="Sep"/>
  </r>
  <r>
    <n v="3119"/>
    <d v="2026-09-30T00:00:00"/>
    <n v="2026"/>
    <s v="Q3"/>
    <n v="9"/>
    <x v="8"/>
    <x v="3"/>
    <x v="4"/>
    <x v="2"/>
    <s v="Returning"/>
    <x v="1"/>
    <s v="Trekking Poles"/>
    <n v="1"/>
    <n v="70.91"/>
    <n v="0"/>
    <n v="31.73"/>
    <n v="70.91"/>
    <n v="31.73"/>
    <n v="39.179999999999993"/>
    <n v="0.55253137780284856"/>
    <n v="2026"/>
    <x v="2"/>
    <n v="9"/>
    <s v="Sep"/>
  </r>
  <r>
    <n v="3267"/>
    <d v="2026-09-30T00:00:00"/>
    <n v="2026"/>
    <s v="Q3"/>
    <n v="9"/>
    <x v="8"/>
    <x v="3"/>
    <x v="13"/>
    <x v="3"/>
    <s v="Returning"/>
    <x v="0"/>
    <s v="Commuter Helmet"/>
    <n v="2"/>
    <n v="81.99"/>
    <n v="0"/>
    <n v="43.95"/>
    <n v="163.98"/>
    <n v="87.9"/>
    <n v="76.079999999999984"/>
    <n v="0.46395901939260881"/>
    <n v="2026"/>
    <x v="2"/>
    <n v="9"/>
    <s v="Sep"/>
  </r>
  <r>
    <n v="3382"/>
    <d v="2026-09-30T00:00:00"/>
    <n v="2026"/>
    <s v="Q3"/>
    <n v="9"/>
    <x v="8"/>
    <x v="3"/>
    <x v="4"/>
    <x v="3"/>
    <s v="New"/>
    <x v="0"/>
    <s v="Commuter Helmet"/>
    <n v="2"/>
    <n v="81.13"/>
    <n v="0"/>
    <n v="43.7"/>
    <n v="162.26"/>
    <n v="87.4"/>
    <n v="74.859999999999985"/>
    <n v="0.46135831381733017"/>
    <n v="2026"/>
    <x v="2"/>
    <n v="9"/>
    <s v="Sep"/>
  </r>
  <r>
    <n v="3814"/>
    <d v="2026-09-30T00:00:00"/>
    <n v="2026"/>
    <s v="Q3"/>
    <n v="9"/>
    <x v="8"/>
    <x v="1"/>
    <x v="12"/>
    <x v="1"/>
    <s v="Returning"/>
    <x v="1"/>
    <s v="Trail Boots"/>
    <n v="5"/>
    <n v="141.08000000000001"/>
    <n v="0.05"/>
    <n v="78.23"/>
    <n v="670.13000000000011"/>
    <n v="391.15000000000003"/>
    <n v="278.98000000000008"/>
    <n v="0.4163072836613792"/>
    <n v="2026"/>
    <x v="2"/>
    <n v="9"/>
    <s v="Sep"/>
  </r>
  <r>
    <n v="3818"/>
    <d v="2026-09-30T00:00:00"/>
    <n v="2026"/>
    <s v="Q3"/>
    <n v="9"/>
    <x v="8"/>
    <x v="0"/>
    <x v="15"/>
    <x v="0"/>
    <s v="Returning"/>
    <x v="2"/>
    <s v="Insulated Bottle"/>
    <n v="5"/>
    <n v="36.18"/>
    <n v="0"/>
    <n v="13.66"/>
    <n v="180.9"/>
    <n v="68.3"/>
    <n v="112.60000000000001"/>
    <n v="0.62244333886124936"/>
    <n v="2026"/>
    <x v="2"/>
    <n v="9"/>
    <s v="Sep"/>
  </r>
  <r>
    <n v="4347"/>
    <d v="2026-09-30T00:00:00"/>
    <n v="2026"/>
    <s v="Q3"/>
    <n v="9"/>
    <x v="8"/>
    <x v="3"/>
    <x v="13"/>
    <x v="3"/>
    <s v="New"/>
    <x v="0"/>
    <s v="Commuter Helmet"/>
    <n v="1"/>
    <n v="81.06"/>
    <n v="0.05"/>
    <n v="43.54"/>
    <n v="77.007000000000005"/>
    <n v="43.54"/>
    <n v="33.467000000000006"/>
    <n v="0.434596854831379"/>
    <n v="2026"/>
    <x v="2"/>
    <n v="9"/>
    <s v="Sep"/>
  </r>
  <r>
    <n v="4646"/>
    <d v="2026-09-30T00:00:00"/>
    <n v="2026"/>
    <s v="Q3"/>
    <n v="9"/>
    <x v="8"/>
    <x v="2"/>
    <x v="3"/>
    <x v="0"/>
    <s v="Business"/>
    <x v="4"/>
    <s v="Training Mat"/>
    <n v="1"/>
    <n v="49.51"/>
    <n v="0.15"/>
    <n v="21.4"/>
    <n v="42.083499999999994"/>
    <n v="21.4"/>
    <n v="20.683499999999995"/>
    <n v="0.49148716242707946"/>
    <n v="2026"/>
    <x v="2"/>
    <n v="9"/>
    <s v="Sep"/>
  </r>
  <r>
    <n v="5102"/>
    <d v="2026-09-30T00:00:00"/>
    <n v="2026"/>
    <s v="Q3"/>
    <n v="9"/>
    <x v="8"/>
    <x v="1"/>
    <x v="14"/>
    <x v="0"/>
    <s v="New"/>
    <x v="3"/>
    <s v="Trail Tent 2P"/>
    <n v="1"/>
    <n v="196.74"/>
    <n v="0.15"/>
    <n v="102.01"/>
    <n v="167.22900000000001"/>
    <n v="102.01"/>
    <n v="65.219000000000008"/>
    <n v="0.38999814625453721"/>
    <n v="2026"/>
    <x v="2"/>
    <n v="9"/>
    <s v="Sep"/>
  </r>
  <r>
    <n v="5152"/>
    <d v="2026-09-30T00:00:00"/>
    <n v="2026"/>
    <s v="Q3"/>
    <n v="9"/>
    <x v="8"/>
    <x v="3"/>
    <x v="13"/>
    <x v="0"/>
    <s v="New"/>
    <x v="1"/>
    <s v="Hiking Daypack 20L"/>
    <n v="2"/>
    <n v="91.78"/>
    <n v="0.1"/>
    <n v="45.51"/>
    <n v="165.20400000000001"/>
    <n v="91.02"/>
    <n v="74.184000000000012"/>
    <n v="0.44904481731677204"/>
    <n v="2026"/>
    <x v="2"/>
    <n v="9"/>
    <s v="Sep"/>
  </r>
  <r>
    <n v="151"/>
    <d v="2026-10-01T00:00:00"/>
    <n v="2026"/>
    <s v="Q4"/>
    <n v="10"/>
    <x v="9"/>
    <x v="2"/>
    <x v="10"/>
    <x v="0"/>
    <s v="New"/>
    <x v="1"/>
    <s v="Trail Boots"/>
    <n v="5"/>
    <n v="146.69"/>
    <n v="0"/>
    <n v="79"/>
    <n v="733.45"/>
    <n v="395"/>
    <n v="338.45000000000005"/>
    <n v="0.46144931488172342"/>
    <n v="2026"/>
    <x v="3"/>
    <n v="10"/>
    <s v="Oct"/>
  </r>
  <r>
    <n v="1292"/>
    <d v="2026-10-01T00:00:00"/>
    <n v="2026"/>
    <s v="Q4"/>
    <n v="10"/>
    <x v="9"/>
    <x v="0"/>
    <x v="9"/>
    <x v="2"/>
    <s v="New"/>
    <x v="3"/>
    <s v="Portable Camp Stove"/>
    <n v="1"/>
    <n v="79.81"/>
    <n v="0"/>
    <n v="39.08"/>
    <n v="79.81"/>
    <n v="39.08"/>
    <n v="40.730000000000004"/>
    <n v="0.5103370504949255"/>
    <n v="2026"/>
    <x v="3"/>
    <n v="10"/>
    <s v="Oct"/>
  </r>
  <r>
    <n v="1862"/>
    <d v="2026-10-01T00:00:00"/>
    <n v="2026"/>
    <s v="Q4"/>
    <n v="10"/>
    <x v="9"/>
    <x v="3"/>
    <x v="8"/>
    <x v="0"/>
    <s v="New"/>
    <x v="3"/>
    <s v="Compact Sleeping Bag"/>
    <n v="5"/>
    <n v="121.63"/>
    <n v="0.05"/>
    <n v="61.7"/>
    <n v="577.74249999999995"/>
    <n v="308.5"/>
    <n v="269.24249999999995"/>
    <n v="0.46602508903187834"/>
    <n v="2026"/>
    <x v="3"/>
    <n v="10"/>
    <s v="Oct"/>
  </r>
  <r>
    <n v="2569"/>
    <d v="2026-10-01T00:00:00"/>
    <n v="2026"/>
    <s v="Q4"/>
    <n v="10"/>
    <x v="9"/>
    <x v="3"/>
    <x v="13"/>
    <x v="1"/>
    <s v="Business"/>
    <x v="0"/>
    <s v="Trail Bike Light"/>
    <n v="10"/>
    <n v="50.42"/>
    <n v="0.05"/>
    <n v="22.5"/>
    <n v="478.99"/>
    <n v="225"/>
    <n v="253.99"/>
    <n v="0.53026159210004387"/>
    <n v="2026"/>
    <x v="3"/>
    <n v="10"/>
    <s v="Oct"/>
  </r>
  <r>
    <n v="3333"/>
    <d v="2026-10-01T00:00:00"/>
    <n v="2026"/>
    <s v="Q4"/>
    <n v="10"/>
    <x v="9"/>
    <x v="2"/>
    <x v="5"/>
    <x v="0"/>
    <s v="New"/>
    <x v="3"/>
    <s v="Portable Camp Stove"/>
    <n v="3"/>
    <n v="80.67"/>
    <n v="0"/>
    <n v="39.94"/>
    <n v="242.01"/>
    <n v="119.82"/>
    <n v="122.19"/>
    <n v="0.50489649188050079"/>
    <n v="2026"/>
    <x v="3"/>
    <n v="10"/>
    <s v="Oct"/>
  </r>
  <r>
    <n v="3830"/>
    <d v="2026-10-01T00:00:00"/>
    <n v="2026"/>
    <s v="Q4"/>
    <n v="10"/>
    <x v="9"/>
    <x v="3"/>
    <x v="13"/>
    <x v="0"/>
    <s v="Business"/>
    <x v="1"/>
    <s v="Summit Backpack 45L"/>
    <n v="2"/>
    <n v="152.12"/>
    <n v="0"/>
    <n v="79.53"/>
    <n v="304.24"/>
    <n v="159.06"/>
    <n v="145.18"/>
    <n v="0.47718906126742044"/>
    <n v="2026"/>
    <x v="3"/>
    <n v="10"/>
    <s v="Oct"/>
  </r>
  <r>
    <n v="4868"/>
    <d v="2026-10-01T00:00:00"/>
    <n v="2026"/>
    <s v="Q4"/>
    <n v="10"/>
    <x v="9"/>
    <x v="2"/>
    <x v="5"/>
    <x v="1"/>
    <s v="New"/>
    <x v="3"/>
    <s v="Portable Camp Stove"/>
    <n v="4"/>
    <n v="82.54"/>
    <n v="0.15"/>
    <n v="39.74"/>
    <n v="280.63600000000002"/>
    <n v="158.96"/>
    <n v="121.67600000000002"/>
    <n v="0.43357231431462823"/>
    <n v="2026"/>
    <x v="3"/>
    <n v="10"/>
    <s v="Oct"/>
  </r>
  <r>
    <n v="2250"/>
    <d v="2026-10-02T00:00:00"/>
    <n v="2026"/>
    <s v="Q4"/>
    <n v="10"/>
    <x v="9"/>
    <x v="3"/>
    <x v="13"/>
    <x v="2"/>
    <s v="Returning"/>
    <x v="0"/>
    <s v="Trail Bike Light"/>
    <n v="2"/>
    <n v="50.43"/>
    <n v="0"/>
    <n v="23.04"/>
    <n v="100.86"/>
    <n v="46.08"/>
    <n v="54.78"/>
    <n v="0.54312908982748365"/>
    <n v="2026"/>
    <x v="3"/>
    <n v="10"/>
    <s v="Oct"/>
  </r>
  <r>
    <n v="2516"/>
    <d v="2026-10-02T00:00:00"/>
    <n v="2026"/>
    <s v="Q4"/>
    <n v="10"/>
    <x v="9"/>
    <x v="2"/>
    <x v="10"/>
    <x v="0"/>
    <s v="New"/>
    <x v="3"/>
    <s v="Trail Tent 2P"/>
    <n v="2"/>
    <n v="198.57"/>
    <n v="0.15"/>
    <n v="101.08"/>
    <n v="337.56899999999996"/>
    <n v="202.16"/>
    <n v="135.40899999999996"/>
    <n v="0.4011298430839324"/>
    <n v="2026"/>
    <x v="3"/>
    <n v="10"/>
    <s v="Oct"/>
  </r>
  <r>
    <n v="809"/>
    <d v="2026-10-03T00:00:00"/>
    <n v="2026"/>
    <s v="Q4"/>
    <n v="10"/>
    <x v="9"/>
    <x v="3"/>
    <x v="8"/>
    <x v="0"/>
    <s v="New"/>
    <x v="4"/>
    <s v="Resistance Band Set"/>
    <n v="2"/>
    <n v="41.06"/>
    <n v="0.05"/>
    <n v="14.54"/>
    <n v="78.013999999999996"/>
    <n v="29.08"/>
    <n v="48.933999999999997"/>
    <n v="0.62724639167328944"/>
    <n v="2026"/>
    <x v="3"/>
    <n v="10"/>
    <s v="Oct"/>
  </r>
  <r>
    <n v="1852"/>
    <d v="2026-10-03T00:00:00"/>
    <n v="2026"/>
    <s v="Q4"/>
    <n v="10"/>
    <x v="9"/>
    <x v="1"/>
    <x v="12"/>
    <x v="1"/>
    <s v="Business"/>
    <x v="2"/>
    <s v="Travel Backpack 35L"/>
    <n v="4"/>
    <n v="162.19"/>
    <n v="0.15"/>
    <n v="89.81"/>
    <n v="551.44600000000003"/>
    <n v="359.24"/>
    <n v="192.20600000000002"/>
    <n v="0.34854908730863948"/>
    <n v="2026"/>
    <x v="3"/>
    <n v="10"/>
    <s v="Oct"/>
  </r>
  <r>
    <n v="3627"/>
    <d v="2026-10-03T00:00:00"/>
    <n v="2026"/>
    <s v="Q4"/>
    <n v="10"/>
    <x v="9"/>
    <x v="3"/>
    <x v="4"/>
    <x v="2"/>
    <s v="New"/>
    <x v="3"/>
    <s v="Trail Tent 2P"/>
    <n v="2"/>
    <n v="192.99"/>
    <n v="0"/>
    <n v="101.73"/>
    <n v="385.98"/>
    <n v="203.46"/>
    <n v="182.52"/>
    <n v="0.47287424218871443"/>
    <n v="2026"/>
    <x v="3"/>
    <n v="10"/>
    <s v="Oct"/>
  </r>
  <r>
    <n v="4135"/>
    <d v="2026-10-03T00:00:00"/>
    <n v="2026"/>
    <s v="Q4"/>
    <n v="10"/>
    <x v="9"/>
    <x v="0"/>
    <x v="15"/>
    <x v="0"/>
    <s v="New"/>
    <x v="1"/>
    <s v="Trail Boots"/>
    <n v="3"/>
    <n v="142.33000000000001"/>
    <n v="0.1"/>
    <n v="79.19"/>
    <n v="384.291"/>
    <n v="237.57"/>
    <n v="146.721"/>
    <n v="0.3817966072585619"/>
    <n v="2026"/>
    <x v="3"/>
    <n v="10"/>
    <s v="Oct"/>
  </r>
  <r>
    <n v="4138"/>
    <d v="2026-10-03T00:00:00"/>
    <n v="2026"/>
    <s v="Q4"/>
    <n v="10"/>
    <x v="9"/>
    <x v="1"/>
    <x v="11"/>
    <x v="2"/>
    <s v="Business"/>
    <x v="1"/>
    <s v="Trail Boots"/>
    <n v="4"/>
    <n v="143.63"/>
    <n v="0"/>
    <n v="80.510000000000005"/>
    <n v="574.52"/>
    <n v="322.04000000000002"/>
    <n v="252.47999999999996"/>
    <n v="0.43946250783262542"/>
    <n v="2026"/>
    <x v="3"/>
    <n v="10"/>
    <s v="Oct"/>
  </r>
  <r>
    <n v="4286"/>
    <d v="2026-10-03T00:00:00"/>
    <n v="2026"/>
    <s v="Q4"/>
    <n v="10"/>
    <x v="9"/>
    <x v="1"/>
    <x v="6"/>
    <x v="2"/>
    <s v="Returning"/>
    <x v="3"/>
    <s v="Alpine Tent 4P"/>
    <n v="4"/>
    <n v="341.95"/>
    <n v="0.05"/>
    <n v="199.9"/>
    <n v="1299.4099999999999"/>
    <n v="799.6"/>
    <n v="499.80999999999983"/>
    <n v="0.38464379987840625"/>
    <n v="2026"/>
    <x v="3"/>
    <n v="10"/>
    <s v="Oct"/>
  </r>
  <r>
    <n v="4371"/>
    <d v="2026-10-03T00:00:00"/>
    <n v="2026"/>
    <s v="Q4"/>
    <n v="10"/>
    <x v="9"/>
    <x v="1"/>
    <x v="6"/>
    <x v="0"/>
    <s v="Returning"/>
    <x v="4"/>
    <s v="Weighted Vest"/>
    <n v="1"/>
    <n v="123.81"/>
    <n v="0"/>
    <n v="68.72"/>
    <n v="123.81"/>
    <n v="68.72"/>
    <n v="55.09"/>
    <n v="0.44495598093853489"/>
    <n v="2026"/>
    <x v="3"/>
    <n v="10"/>
    <s v="Oct"/>
  </r>
  <r>
    <n v="905"/>
    <d v="2026-10-04T00:00:00"/>
    <n v="2026"/>
    <s v="Q4"/>
    <n v="10"/>
    <x v="9"/>
    <x v="2"/>
    <x v="3"/>
    <x v="0"/>
    <s v="New"/>
    <x v="1"/>
    <s v="Trail Boots"/>
    <n v="1"/>
    <n v="146.1"/>
    <n v="0"/>
    <n v="79.739999999999995"/>
    <n v="146.1"/>
    <n v="79.739999999999995"/>
    <n v="66.36"/>
    <n v="0.45420944558521564"/>
    <n v="2026"/>
    <x v="3"/>
    <n v="10"/>
    <s v="Oct"/>
  </r>
  <r>
    <n v="1415"/>
    <d v="2026-10-04T00:00:00"/>
    <n v="2026"/>
    <s v="Q4"/>
    <n v="10"/>
    <x v="9"/>
    <x v="1"/>
    <x v="11"/>
    <x v="3"/>
    <s v="Returning"/>
    <x v="2"/>
    <s v="Travel Backpack 35L"/>
    <n v="1"/>
    <n v="161.07"/>
    <n v="0.05"/>
    <n v="89.81"/>
    <n v="153.01649999999998"/>
    <n v="89.81"/>
    <n v="63.206499999999977"/>
    <n v="0.41306983233834249"/>
    <n v="2026"/>
    <x v="3"/>
    <n v="10"/>
    <s v="Oct"/>
  </r>
  <r>
    <n v="2205"/>
    <d v="2026-10-04T00:00:00"/>
    <n v="2026"/>
    <s v="Q4"/>
    <n v="10"/>
    <x v="9"/>
    <x v="3"/>
    <x v="13"/>
    <x v="0"/>
    <s v="New"/>
    <x v="1"/>
    <s v="Hiking Daypack 20L"/>
    <n v="5"/>
    <n v="90.12"/>
    <n v="0"/>
    <n v="46.67"/>
    <n v="450.6"/>
    <n v="233.35000000000002"/>
    <n v="217.25"/>
    <n v="0.48213493120284062"/>
    <n v="2026"/>
    <x v="3"/>
    <n v="10"/>
    <s v="Oct"/>
  </r>
  <r>
    <n v="2374"/>
    <d v="2026-10-04T00:00:00"/>
    <n v="2026"/>
    <s v="Q4"/>
    <n v="10"/>
    <x v="9"/>
    <x v="3"/>
    <x v="13"/>
    <x v="3"/>
    <s v="Returning"/>
    <x v="1"/>
    <s v="Trekking Poles"/>
    <n v="1"/>
    <n v="70.400000000000006"/>
    <n v="0"/>
    <n v="32.43"/>
    <n v="70.400000000000006"/>
    <n v="32.43"/>
    <n v="37.970000000000006"/>
    <n v="0.53934659090909098"/>
    <n v="2026"/>
    <x v="3"/>
    <n v="10"/>
    <s v="Oct"/>
  </r>
  <r>
    <n v="4840"/>
    <d v="2026-10-04T00:00:00"/>
    <n v="2026"/>
    <s v="Q4"/>
    <n v="10"/>
    <x v="9"/>
    <x v="1"/>
    <x v="12"/>
    <x v="1"/>
    <s v="Business"/>
    <x v="3"/>
    <s v="Trail Tent 2P"/>
    <n v="6"/>
    <n v="191.08"/>
    <n v="0.1"/>
    <n v="102.93"/>
    <n v="1031.8320000000001"/>
    <n v="617.58000000000004"/>
    <n v="414.25200000000007"/>
    <n v="0.40147233270532412"/>
    <n v="2026"/>
    <x v="3"/>
    <n v="10"/>
    <s v="Oct"/>
  </r>
  <r>
    <n v="4984"/>
    <d v="2026-10-04T00:00:00"/>
    <n v="2026"/>
    <s v="Q4"/>
    <n v="10"/>
    <x v="9"/>
    <x v="2"/>
    <x v="16"/>
    <x v="0"/>
    <s v="Returning"/>
    <x v="4"/>
    <s v="Recovery Roller"/>
    <n v="1"/>
    <n v="36.590000000000003"/>
    <n v="0"/>
    <n v="13.62"/>
    <n v="36.590000000000003"/>
    <n v="13.62"/>
    <n v="22.970000000000006"/>
    <n v="0.62776714949439749"/>
    <n v="2026"/>
    <x v="3"/>
    <n v="10"/>
    <s v="Oct"/>
  </r>
  <r>
    <n v="641"/>
    <d v="2026-10-05T00:00:00"/>
    <n v="2026"/>
    <s v="Q4"/>
    <n v="10"/>
    <x v="9"/>
    <x v="1"/>
    <x v="11"/>
    <x v="2"/>
    <s v="Returning"/>
    <x v="3"/>
    <s v="Compact Sleeping Bag"/>
    <n v="2"/>
    <n v="125.38"/>
    <n v="0.05"/>
    <n v="59.12"/>
    <n v="238.22199999999998"/>
    <n v="118.24"/>
    <n v="119.98199999999999"/>
    <n v="0.5036562534106841"/>
    <n v="2026"/>
    <x v="3"/>
    <n v="10"/>
    <s v="Oct"/>
  </r>
  <r>
    <n v="1358"/>
    <d v="2026-10-05T00:00:00"/>
    <n v="2026"/>
    <s v="Q4"/>
    <n v="10"/>
    <x v="9"/>
    <x v="0"/>
    <x v="0"/>
    <x v="0"/>
    <s v="New"/>
    <x v="2"/>
    <s v="Insulated Bottle"/>
    <n v="1"/>
    <n v="35.71"/>
    <n v="0"/>
    <n v="13.3"/>
    <n v="35.71"/>
    <n v="13.3"/>
    <n v="22.41"/>
    <n v="0.62755530663679637"/>
    <n v="2026"/>
    <x v="3"/>
    <n v="10"/>
    <s v="Oct"/>
  </r>
  <r>
    <n v="3904"/>
    <d v="2026-10-05T00:00:00"/>
    <n v="2026"/>
    <s v="Q4"/>
    <n v="10"/>
    <x v="9"/>
    <x v="1"/>
    <x v="6"/>
    <x v="0"/>
    <s v="Returning"/>
    <x v="2"/>
    <s v="Packing Cube Set"/>
    <n v="2"/>
    <n v="46.72"/>
    <n v="0"/>
    <n v="18.39"/>
    <n v="93.44"/>
    <n v="36.78"/>
    <n v="56.66"/>
    <n v="0.60637842465753422"/>
    <n v="2026"/>
    <x v="3"/>
    <n v="10"/>
    <s v="Oct"/>
  </r>
  <r>
    <n v="4336"/>
    <d v="2026-10-05T00:00:00"/>
    <n v="2026"/>
    <s v="Q4"/>
    <n v="10"/>
    <x v="9"/>
    <x v="0"/>
    <x v="15"/>
    <x v="3"/>
    <s v="Returning"/>
    <x v="1"/>
    <s v="Trail Boots"/>
    <n v="1"/>
    <n v="143.16999999999999"/>
    <n v="0.05"/>
    <n v="81.290000000000006"/>
    <n v="136.01149999999998"/>
    <n v="81.290000000000006"/>
    <n v="54.721499999999978"/>
    <n v="0.40232995004098904"/>
    <n v="2026"/>
    <x v="3"/>
    <n v="10"/>
    <s v="Oct"/>
  </r>
  <r>
    <n v="4705"/>
    <d v="2026-10-05T00:00:00"/>
    <n v="2026"/>
    <s v="Q4"/>
    <n v="10"/>
    <x v="9"/>
    <x v="0"/>
    <x v="0"/>
    <x v="2"/>
    <s v="Returning"/>
    <x v="3"/>
    <s v="Compact Sleeping Bag"/>
    <n v="1"/>
    <n v="125.88"/>
    <n v="0"/>
    <n v="62.46"/>
    <n v="125.88"/>
    <n v="62.46"/>
    <n v="63.419999999999995"/>
    <n v="0.50381315538608196"/>
    <n v="2026"/>
    <x v="3"/>
    <n v="10"/>
    <s v="Oct"/>
  </r>
  <r>
    <n v="1094"/>
    <d v="2026-10-06T00:00:00"/>
    <n v="2026"/>
    <s v="Q4"/>
    <n v="10"/>
    <x v="9"/>
    <x v="3"/>
    <x v="4"/>
    <x v="0"/>
    <s v="New"/>
    <x v="4"/>
    <s v="Weighted Vest"/>
    <n v="2"/>
    <n v="121.81"/>
    <n v="0.05"/>
    <n v="67.72"/>
    <n v="231.43899999999999"/>
    <n v="135.44"/>
    <n v="95.998999999999995"/>
    <n v="0.41479180259161158"/>
    <n v="2026"/>
    <x v="3"/>
    <n v="10"/>
    <s v="Oct"/>
  </r>
  <r>
    <n v="3926"/>
    <d v="2026-10-06T00:00:00"/>
    <n v="2026"/>
    <s v="Q4"/>
    <n v="10"/>
    <x v="9"/>
    <x v="2"/>
    <x v="5"/>
    <x v="0"/>
    <s v="Business"/>
    <x v="1"/>
    <s v="Summit Backpack 45L"/>
    <n v="6"/>
    <n v="154.93"/>
    <n v="0.05"/>
    <n v="79.430000000000007"/>
    <n v="883.101"/>
    <n v="476.58000000000004"/>
    <n v="406.52099999999996"/>
    <n v="0.46033352923391546"/>
    <n v="2026"/>
    <x v="3"/>
    <n v="10"/>
    <s v="Oct"/>
  </r>
  <r>
    <n v="524"/>
    <d v="2026-10-07T00:00:00"/>
    <n v="2026"/>
    <s v="Q4"/>
    <n v="10"/>
    <x v="9"/>
    <x v="3"/>
    <x v="8"/>
    <x v="2"/>
    <s v="New"/>
    <x v="0"/>
    <s v="Cycling Pack 12L"/>
    <n v="2"/>
    <n v="101.1"/>
    <n v="0.15"/>
    <n v="51.61"/>
    <n v="171.86999999999998"/>
    <n v="103.22"/>
    <n v="68.649999999999977"/>
    <n v="0.39942980159422814"/>
    <n v="2026"/>
    <x v="3"/>
    <n v="10"/>
    <s v="Oct"/>
  </r>
  <r>
    <n v="2277"/>
    <d v="2026-10-07T00:00:00"/>
    <n v="2026"/>
    <s v="Q4"/>
    <n v="10"/>
    <x v="9"/>
    <x v="0"/>
    <x v="0"/>
    <x v="0"/>
    <s v="New"/>
    <x v="0"/>
    <s v="Cycling Pack 12L"/>
    <n v="2"/>
    <n v="105"/>
    <n v="0"/>
    <n v="50.3"/>
    <n v="210"/>
    <n v="100.6"/>
    <n v="109.4"/>
    <n v="0.52095238095238094"/>
    <n v="2026"/>
    <x v="3"/>
    <n v="10"/>
    <s v="Oct"/>
  </r>
  <r>
    <n v="2442"/>
    <d v="2026-10-07T00:00:00"/>
    <n v="2026"/>
    <s v="Q4"/>
    <n v="10"/>
    <x v="9"/>
    <x v="2"/>
    <x v="2"/>
    <x v="1"/>
    <s v="Business"/>
    <x v="1"/>
    <s v="Summit Backpack 45L"/>
    <n v="4"/>
    <n v="157.12"/>
    <n v="0.15"/>
    <n v="77.98"/>
    <n v="534.20799999999997"/>
    <n v="311.92"/>
    <n v="222.28799999999995"/>
    <n v="0.41610758356295668"/>
    <n v="2026"/>
    <x v="3"/>
    <n v="10"/>
    <s v="Oct"/>
  </r>
  <r>
    <n v="2809"/>
    <d v="2026-10-07T00:00:00"/>
    <n v="2026"/>
    <s v="Q4"/>
    <n v="10"/>
    <x v="9"/>
    <x v="3"/>
    <x v="8"/>
    <x v="0"/>
    <s v="Returning"/>
    <x v="1"/>
    <s v="Trekking Poles"/>
    <n v="3"/>
    <n v="70.239999999999995"/>
    <n v="0.05"/>
    <n v="31.96"/>
    <n v="200.18399999999997"/>
    <n v="95.88"/>
    <n v="104.30399999999997"/>
    <n v="0.5210406426087999"/>
    <n v="2026"/>
    <x v="3"/>
    <n v="10"/>
    <s v="Oct"/>
  </r>
  <r>
    <n v="2946"/>
    <d v="2026-10-07T00:00:00"/>
    <n v="2026"/>
    <s v="Q4"/>
    <n v="10"/>
    <x v="9"/>
    <x v="2"/>
    <x v="16"/>
    <x v="0"/>
    <s v="Returning"/>
    <x v="0"/>
    <s v="Cycling Pack 12L"/>
    <n v="1"/>
    <n v="103.48"/>
    <n v="0.1"/>
    <n v="51.33"/>
    <n v="93.132000000000005"/>
    <n v="51.33"/>
    <n v="41.802000000000007"/>
    <n v="0.4488467980930293"/>
    <n v="2026"/>
    <x v="3"/>
    <n v="10"/>
    <s v="Oct"/>
  </r>
  <r>
    <n v="4147"/>
    <d v="2026-10-07T00:00:00"/>
    <n v="2026"/>
    <s v="Q4"/>
    <n v="10"/>
    <x v="9"/>
    <x v="1"/>
    <x v="12"/>
    <x v="2"/>
    <s v="Returning"/>
    <x v="0"/>
    <s v="Compact Repair Kit"/>
    <n v="3"/>
    <n v="40.770000000000003"/>
    <n v="0.05"/>
    <n v="16.68"/>
    <n v="116.19449999999999"/>
    <n v="50.04"/>
    <n v="66.154499999999985"/>
    <n v="0.56934278300608021"/>
    <n v="2026"/>
    <x v="3"/>
    <n v="10"/>
    <s v="Oct"/>
  </r>
  <r>
    <n v="4164"/>
    <d v="2026-10-07T00:00:00"/>
    <n v="2026"/>
    <s v="Q4"/>
    <n v="10"/>
    <x v="9"/>
    <x v="0"/>
    <x v="9"/>
    <x v="2"/>
    <s v="New"/>
    <x v="1"/>
    <s v="Trail Boots"/>
    <n v="2"/>
    <n v="143.41999999999999"/>
    <n v="0"/>
    <n v="81.44"/>
    <n v="286.83999999999997"/>
    <n v="162.88"/>
    <n v="123.95999999999998"/>
    <n v="0.43215730023706594"/>
    <n v="2026"/>
    <x v="3"/>
    <n v="10"/>
    <s v="Oct"/>
  </r>
  <r>
    <n v="4275"/>
    <d v="2026-10-07T00:00:00"/>
    <n v="2026"/>
    <s v="Q4"/>
    <n v="10"/>
    <x v="9"/>
    <x v="3"/>
    <x v="7"/>
    <x v="3"/>
    <s v="Returning"/>
    <x v="0"/>
    <s v="Trail Bike Light"/>
    <n v="1"/>
    <n v="49.56"/>
    <n v="0.05"/>
    <n v="22.88"/>
    <n v="47.082000000000001"/>
    <n v="22.88"/>
    <n v="24.202000000000002"/>
    <n v="0.51403933562720361"/>
    <n v="2026"/>
    <x v="3"/>
    <n v="10"/>
    <s v="Oct"/>
  </r>
  <r>
    <n v="5062"/>
    <d v="2026-10-07T00:00:00"/>
    <n v="2026"/>
    <s v="Q4"/>
    <n v="10"/>
    <x v="9"/>
    <x v="1"/>
    <x v="12"/>
    <x v="0"/>
    <s v="Returning"/>
    <x v="2"/>
    <s v="Carry-On Duffel"/>
    <n v="4"/>
    <n v="131.05000000000001"/>
    <n v="0"/>
    <n v="67.37"/>
    <n v="524.20000000000005"/>
    <n v="269.48"/>
    <n v="254.72000000000003"/>
    <n v="0.48592140404425793"/>
    <n v="2026"/>
    <x v="3"/>
    <n v="10"/>
    <s v="Oct"/>
  </r>
  <r>
    <n v="1126"/>
    <d v="2026-10-08T00:00:00"/>
    <n v="2026"/>
    <s v="Q4"/>
    <n v="10"/>
    <x v="9"/>
    <x v="0"/>
    <x v="9"/>
    <x v="0"/>
    <s v="Business"/>
    <x v="0"/>
    <s v="Trail Bike Light"/>
    <n v="1"/>
    <n v="51.35"/>
    <n v="0"/>
    <n v="22.98"/>
    <n v="51.35"/>
    <n v="22.98"/>
    <n v="28.37"/>
    <n v="0.55248296007789677"/>
    <n v="2026"/>
    <x v="3"/>
    <n v="10"/>
    <s v="Oct"/>
  </r>
  <r>
    <n v="1865"/>
    <d v="2026-10-08T00:00:00"/>
    <n v="2026"/>
    <s v="Q4"/>
    <n v="10"/>
    <x v="9"/>
    <x v="3"/>
    <x v="8"/>
    <x v="0"/>
    <s v="Returning"/>
    <x v="4"/>
    <s v="Resistance Band Set"/>
    <n v="1"/>
    <n v="39.659999999999997"/>
    <n v="0"/>
    <n v="14.39"/>
    <n v="39.659999999999997"/>
    <n v="14.39"/>
    <n v="25.269999999999996"/>
    <n v="0.63716591023701463"/>
    <n v="2026"/>
    <x v="3"/>
    <n v="10"/>
    <s v="Oct"/>
  </r>
  <r>
    <n v="2471"/>
    <d v="2026-10-08T00:00:00"/>
    <n v="2026"/>
    <s v="Q4"/>
    <n v="10"/>
    <x v="9"/>
    <x v="3"/>
    <x v="13"/>
    <x v="2"/>
    <s v="New"/>
    <x v="4"/>
    <s v="Resistance Band Set"/>
    <n v="1"/>
    <n v="39.79"/>
    <n v="0"/>
    <n v="14.76"/>
    <n v="39.79"/>
    <n v="14.76"/>
    <n v="25.03"/>
    <n v="0.62905252576024129"/>
    <n v="2026"/>
    <x v="3"/>
    <n v="10"/>
    <s v="Oct"/>
  </r>
  <r>
    <n v="3208"/>
    <d v="2026-10-08T00:00:00"/>
    <n v="2026"/>
    <s v="Q4"/>
    <n v="10"/>
    <x v="9"/>
    <x v="2"/>
    <x v="10"/>
    <x v="1"/>
    <s v="New"/>
    <x v="0"/>
    <s v="Compact Repair Kit"/>
    <n v="6"/>
    <n v="41.27"/>
    <n v="0.1"/>
    <n v="16.61"/>
    <n v="222.858"/>
    <n v="99.66"/>
    <n v="123.19800000000001"/>
    <n v="0.55280941227149127"/>
    <n v="2026"/>
    <x v="3"/>
    <n v="10"/>
    <s v="Oct"/>
  </r>
  <r>
    <n v="4285"/>
    <d v="2026-10-08T00:00:00"/>
    <n v="2026"/>
    <s v="Q4"/>
    <n v="10"/>
    <x v="9"/>
    <x v="3"/>
    <x v="4"/>
    <x v="0"/>
    <s v="Returning"/>
    <x v="1"/>
    <s v="Hiking Daypack 20L"/>
    <n v="1"/>
    <n v="93.39"/>
    <n v="0"/>
    <n v="45.98"/>
    <n v="93.39"/>
    <n v="45.98"/>
    <n v="47.410000000000004"/>
    <n v="0.50765606595995294"/>
    <n v="2026"/>
    <x v="3"/>
    <n v="10"/>
    <s v="Oct"/>
  </r>
  <r>
    <n v="261"/>
    <d v="2026-10-09T00:00:00"/>
    <n v="2026"/>
    <s v="Q4"/>
    <n v="10"/>
    <x v="9"/>
    <x v="2"/>
    <x v="3"/>
    <x v="0"/>
    <s v="Business"/>
    <x v="3"/>
    <s v="Alpine Tent 4P"/>
    <n v="1"/>
    <n v="336.56"/>
    <n v="0"/>
    <n v="189.74"/>
    <n v="336.56"/>
    <n v="189.74"/>
    <n v="146.82"/>
    <n v="0.43623722367482765"/>
    <n v="2026"/>
    <x v="3"/>
    <n v="10"/>
    <s v="Oct"/>
  </r>
  <r>
    <n v="291"/>
    <d v="2026-10-09T00:00:00"/>
    <n v="2026"/>
    <s v="Q4"/>
    <n v="10"/>
    <x v="9"/>
    <x v="2"/>
    <x v="2"/>
    <x v="0"/>
    <s v="New"/>
    <x v="2"/>
    <s v="Carry-On Duffel"/>
    <n v="2"/>
    <n v="132.47999999999999"/>
    <n v="0.1"/>
    <n v="67.48"/>
    <n v="238.464"/>
    <n v="134.96"/>
    <n v="103.50399999999999"/>
    <n v="0.43404455179817497"/>
    <n v="2026"/>
    <x v="3"/>
    <n v="10"/>
    <s v="Oct"/>
  </r>
  <r>
    <n v="670"/>
    <d v="2026-10-09T00:00:00"/>
    <n v="2026"/>
    <s v="Q4"/>
    <n v="10"/>
    <x v="9"/>
    <x v="1"/>
    <x v="14"/>
    <x v="2"/>
    <s v="Returning"/>
    <x v="1"/>
    <s v="Hiking Daypack 20L"/>
    <n v="1"/>
    <n v="92.59"/>
    <n v="0"/>
    <n v="44.46"/>
    <n v="92.59"/>
    <n v="44.46"/>
    <n v="48.13"/>
    <n v="0.51981855491953777"/>
    <n v="2026"/>
    <x v="3"/>
    <n v="10"/>
    <s v="Oct"/>
  </r>
  <r>
    <n v="1306"/>
    <d v="2026-10-09T00:00:00"/>
    <n v="2026"/>
    <s v="Q4"/>
    <n v="10"/>
    <x v="9"/>
    <x v="3"/>
    <x v="8"/>
    <x v="2"/>
    <s v="Business"/>
    <x v="4"/>
    <s v="Recovery Roller"/>
    <n v="1"/>
    <n v="35.450000000000003"/>
    <n v="0.05"/>
    <n v="14.23"/>
    <n v="33.677500000000002"/>
    <n v="14.23"/>
    <n v="19.447500000000002"/>
    <n v="0.57746269764679681"/>
    <n v="2026"/>
    <x v="3"/>
    <n v="10"/>
    <s v="Oct"/>
  </r>
  <r>
    <n v="2400"/>
    <d v="2026-10-09T00:00:00"/>
    <n v="2026"/>
    <s v="Q4"/>
    <n v="10"/>
    <x v="9"/>
    <x v="2"/>
    <x v="2"/>
    <x v="0"/>
    <s v="New"/>
    <x v="1"/>
    <s v="Hiking Daypack 20L"/>
    <n v="2"/>
    <n v="93.83"/>
    <n v="0.1"/>
    <n v="44.27"/>
    <n v="168.89400000000001"/>
    <n v="88.54"/>
    <n v="80.353999999999999"/>
    <n v="0.47576586498040191"/>
    <n v="2026"/>
    <x v="3"/>
    <n v="10"/>
    <s v="Oct"/>
  </r>
  <r>
    <n v="3816"/>
    <d v="2026-10-09T00:00:00"/>
    <n v="2026"/>
    <s v="Q4"/>
    <n v="10"/>
    <x v="9"/>
    <x v="1"/>
    <x v="12"/>
    <x v="0"/>
    <s v="New"/>
    <x v="4"/>
    <s v="Recovery Roller"/>
    <n v="1"/>
    <n v="36.32"/>
    <n v="0"/>
    <n v="13.6"/>
    <n v="36.32"/>
    <n v="13.6"/>
    <n v="22.72"/>
    <n v="0.62555066079295152"/>
    <n v="2026"/>
    <x v="3"/>
    <n v="10"/>
    <s v="Oct"/>
  </r>
  <r>
    <n v="4038"/>
    <d v="2026-10-09T00:00:00"/>
    <n v="2026"/>
    <s v="Q4"/>
    <n v="10"/>
    <x v="9"/>
    <x v="0"/>
    <x v="15"/>
    <x v="0"/>
    <s v="Returning"/>
    <x v="4"/>
    <s v="Weighted Vest"/>
    <n v="2"/>
    <n v="125.56"/>
    <n v="0.1"/>
    <n v="67.260000000000005"/>
    <n v="226.00800000000001"/>
    <n v="134.52000000000001"/>
    <n v="91.488"/>
    <n v="0.40479983009450993"/>
    <n v="2026"/>
    <x v="3"/>
    <n v="10"/>
    <s v="Oct"/>
  </r>
  <r>
    <n v="4686"/>
    <d v="2026-10-09T00:00:00"/>
    <n v="2026"/>
    <s v="Q4"/>
    <n v="10"/>
    <x v="9"/>
    <x v="0"/>
    <x v="15"/>
    <x v="3"/>
    <s v="New"/>
    <x v="3"/>
    <s v="Compact Sleeping Bag"/>
    <n v="2"/>
    <n v="124.91"/>
    <n v="0"/>
    <n v="60.33"/>
    <n v="249.82"/>
    <n v="120.66"/>
    <n v="129.16"/>
    <n v="0.51701224881914976"/>
    <n v="2026"/>
    <x v="3"/>
    <n v="10"/>
    <s v="Oct"/>
  </r>
  <r>
    <n v="5076"/>
    <d v="2026-10-09T00:00:00"/>
    <n v="2026"/>
    <s v="Q4"/>
    <n v="10"/>
    <x v="9"/>
    <x v="1"/>
    <x v="12"/>
    <x v="0"/>
    <s v="New"/>
    <x v="3"/>
    <s v="Trail Tent 2P"/>
    <n v="1"/>
    <n v="199.32"/>
    <n v="0"/>
    <n v="103.83"/>
    <n v="199.32"/>
    <n v="103.83"/>
    <n v="95.49"/>
    <n v="0.4790788681517158"/>
    <n v="2026"/>
    <x v="3"/>
    <n v="10"/>
    <s v="Oct"/>
  </r>
  <r>
    <n v="1339"/>
    <d v="2026-10-10T00:00:00"/>
    <n v="2026"/>
    <s v="Q4"/>
    <n v="10"/>
    <x v="9"/>
    <x v="1"/>
    <x v="11"/>
    <x v="0"/>
    <s v="Returning"/>
    <x v="3"/>
    <s v="Alpine Tent 4P"/>
    <n v="4"/>
    <n v="337.38"/>
    <n v="0.05"/>
    <n v="194.94"/>
    <n v="1282.0439999999999"/>
    <n v="779.76"/>
    <n v="502.28399999999988"/>
    <n v="0.39178374533167343"/>
    <n v="2026"/>
    <x v="3"/>
    <n v="10"/>
    <s v="Oct"/>
  </r>
  <r>
    <n v="1884"/>
    <d v="2026-10-10T00:00:00"/>
    <n v="2026"/>
    <s v="Q4"/>
    <n v="10"/>
    <x v="9"/>
    <x v="2"/>
    <x v="2"/>
    <x v="0"/>
    <s v="Business"/>
    <x v="3"/>
    <s v="Portable Camp Stove"/>
    <n v="3"/>
    <n v="82.18"/>
    <n v="0.1"/>
    <n v="39.82"/>
    <n v="221.88600000000002"/>
    <n v="119.46000000000001"/>
    <n v="102.42600000000002"/>
    <n v="0.46161542413671885"/>
    <n v="2026"/>
    <x v="3"/>
    <n v="10"/>
    <s v="Oct"/>
  </r>
  <r>
    <n v="3568"/>
    <d v="2026-10-10T00:00:00"/>
    <n v="2026"/>
    <s v="Q4"/>
    <n v="10"/>
    <x v="9"/>
    <x v="0"/>
    <x v="15"/>
    <x v="1"/>
    <s v="New"/>
    <x v="1"/>
    <s v="Trekking Poles"/>
    <n v="15"/>
    <n v="70.25"/>
    <n v="0.1"/>
    <n v="32.19"/>
    <n v="948.375"/>
    <n v="482.84999999999997"/>
    <n v="465.52500000000003"/>
    <n v="0.49086595492289448"/>
    <n v="2026"/>
    <x v="3"/>
    <n v="10"/>
    <s v="Oct"/>
  </r>
  <r>
    <n v="4171"/>
    <d v="2026-10-10T00:00:00"/>
    <n v="2026"/>
    <s v="Q4"/>
    <n v="10"/>
    <x v="9"/>
    <x v="3"/>
    <x v="7"/>
    <x v="2"/>
    <s v="New"/>
    <x v="2"/>
    <s v="Insulated Bottle"/>
    <n v="2"/>
    <n v="35.36"/>
    <n v="0"/>
    <n v="13.49"/>
    <n v="70.72"/>
    <n v="26.98"/>
    <n v="43.739999999999995"/>
    <n v="0.61849547511312208"/>
    <n v="2026"/>
    <x v="3"/>
    <n v="10"/>
    <s v="Oct"/>
  </r>
  <r>
    <n v="4477"/>
    <d v="2026-10-10T00:00:00"/>
    <n v="2026"/>
    <s v="Q4"/>
    <n v="10"/>
    <x v="9"/>
    <x v="2"/>
    <x v="5"/>
    <x v="2"/>
    <s v="New"/>
    <x v="2"/>
    <s v="Packing Cube Set"/>
    <n v="1"/>
    <n v="46.01"/>
    <n v="0"/>
    <n v="18.239999999999998"/>
    <n v="46.01"/>
    <n v="18.239999999999998"/>
    <n v="27.77"/>
    <n v="0.6035644425124973"/>
    <n v="2026"/>
    <x v="3"/>
    <n v="10"/>
    <s v="Oct"/>
  </r>
  <r>
    <n v="3368"/>
    <d v="2026-10-11T00:00:00"/>
    <n v="2026"/>
    <s v="Q4"/>
    <n v="10"/>
    <x v="9"/>
    <x v="0"/>
    <x v="9"/>
    <x v="0"/>
    <s v="Returning"/>
    <x v="1"/>
    <s v="Hiking Daypack 20L"/>
    <n v="1"/>
    <n v="89.88"/>
    <n v="0"/>
    <n v="46.15"/>
    <n v="89.88"/>
    <n v="46.15"/>
    <n v="43.73"/>
    <n v="0.48653760569648419"/>
    <n v="2026"/>
    <x v="3"/>
    <n v="10"/>
    <s v="Oct"/>
  </r>
  <r>
    <n v="3566"/>
    <d v="2026-10-11T00:00:00"/>
    <n v="2026"/>
    <s v="Q4"/>
    <n v="10"/>
    <x v="9"/>
    <x v="1"/>
    <x v="12"/>
    <x v="0"/>
    <s v="New"/>
    <x v="4"/>
    <s v="Resistance Band Set"/>
    <n v="1"/>
    <n v="41.33"/>
    <n v="0"/>
    <n v="14.47"/>
    <n v="41.33"/>
    <n v="14.47"/>
    <n v="26.86"/>
    <n v="0.6498911202516332"/>
    <n v="2026"/>
    <x v="3"/>
    <n v="10"/>
    <s v="Oct"/>
  </r>
  <r>
    <n v="4420"/>
    <d v="2026-10-11T00:00:00"/>
    <n v="2026"/>
    <s v="Q4"/>
    <n v="10"/>
    <x v="9"/>
    <x v="2"/>
    <x v="5"/>
    <x v="1"/>
    <s v="Business"/>
    <x v="0"/>
    <s v="Compact Repair Kit"/>
    <n v="15"/>
    <n v="40.78"/>
    <n v="0.15"/>
    <n v="17.07"/>
    <n v="519.94500000000005"/>
    <n v="256.05"/>
    <n v="263.89500000000004"/>
    <n v="0.5075440671609498"/>
    <n v="2026"/>
    <x v="3"/>
    <n v="10"/>
    <s v="Oct"/>
  </r>
  <r>
    <n v="513"/>
    <d v="2026-10-12T00:00:00"/>
    <n v="2026"/>
    <s v="Q4"/>
    <n v="10"/>
    <x v="9"/>
    <x v="3"/>
    <x v="7"/>
    <x v="0"/>
    <s v="Business"/>
    <x v="2"/>
    <s v="Travel Backpack 35L"/>
    <n v="1"/>
    <n v="163.87"/>
    <n v="0"/>
    <n v="85.76"/>
    <n v="163.87"/>
    <n v="85.76"/>
    <n v="78.11"/>
    <n v="0.47665832672240188"/>
    <n v="2026"/>
    <x v="3"/>
    <n v="10"/>
    <s v="Oct"/>
  </r>
  <r>
    <n v="786"/>
    <d v="2026-10-12T00:00:00"/>
    <n v="2026"/>
    <s v="Q4"/>
    <n v="10"/>
    <x v="9"/>
    <x v="2"/>
    <x v="3"/>
    <x v="0"/>
    <s v="New"/>
    <x v="4"/>
    <s v="Recovery Roller"/>
    <n v="1"/>
    <n v="35.39"/>
    <n v="0.05"/>
    <n v="13.68"/>
    <n v="33.6205"/>
    <n v="13.68"/>
    <n v="19.9405"/>
    <n v="0.59310539700480358"/>
    <n v="2026"/>
    <x v="3"/>
    <n v="10"/>
    <s v="Oct"/>
  </r>
  <r>
    <n v="3771"/>
    <d v="2026-10-12T00:00:00"/>
    <n v="2026"/>
    <s v="Q4"/>
    <n v="10"/>
    <x v="9"/>
    <x v="2"/>
    <x v="3"/>
    <x v="0"/>
    <s v="Business"/>
    <x v="3"/>
    <s v="Portable Camp Stove"/>
    <n v="2"/>
    <n v="80.2"/>
    <n v="0"/>
    <n v="39.590000000000003"/>
    <n v="160.4"/>
    <n v="79.180000000000007"/>
    <n v="81.22"/>
    <n v="0.50635910224438896"/>
    <n v="2026"/>
    <x v="3"/>
    <n v="10"/>
    <s v="Oct"/>
  </r>
  <r>
    <n v="3910"/>
    <d v="2026-10-12T00:00:00"/>
    <n v="2026"/>
    <s v="Q4"/>
    <n v="10"/>
    <x v="9"/>
    <x v="2"/>
    <x v="2"/>
    <x v="0"/>
    <s v="Business"/>
    <x v="0"/>
    <s v="Compact Repair Kit"/>
    <n v="3"/>
    <n v="41.09"/>
    <n v="0"/>
    <n v="17.18"/>
    <n v="123.27000000000001"/>
    <n v="51.54"/>
    <n v="71.730000000000018"/>
    <n v="0.58189340472134354"/>
    <n v="2026"/>
    <x v="3"/>
    <n v="10"/>
    <s v="Oct"/>
  </r>
  <r>
    <n v="330"/>
    <d v="2026-10-13T00:00:00"/>
    <n v="2026"/>
    <s v="Q4"/>
    <n v="10"/>
    <x v="9"/>
    <x v="1"/>
    <x v="12"/>
    <x v="1"/>
    <s v="Business"/>
    <x v="2"/>
    <s v="Insulated Bottle"/>
    <n v="5"/>
    <n v="36.97"/>
    <n v="0.15"/>
    <n v="13.93"/>
    <n v="157.1225"/>
    <n v="69.650000000000006"/>
    <n v="87.472499999999997"/>
    <n v="0.55671530175500006"/>
    <n v="2026"/>
    <x v="3"/>
    <n v="10"/>
    <s v="Oct"/>
  </r>
  <r>
    <n v="707"/>
    <d v="2026-10-13T00:00:00"/>
    <n v="2026"/>
    <s v="Q4"/>
    <n v="10"/>
    <x v="9"/>
    <x v="2"/>
    <x v="5"/>
    <x v="2"/>
    <s v="New"/>
    <x v="2"/>
    <s v="Insulated Bottle"/>
    <n v="4"/>
    <n v="35.880000000000003"/>
    <n v="0.05"/>
    <n v="13.45"/>
    <n v="136.34399999999999"/>
    <n v="53.8"/>
    <n v="82.543999999999997"/>
    <n v="0.60540984568444522"/>
    <n v="2026"/>
    <x v="3"/>
    <n v="10"/>
    <s v="Oct"/>
  </r>
  <r>
    <n v="989"/>
    <d v="2026-10-13T00:00:00"/>
    <n v="2026"/>
    <s v="Q4"/>
    <n v="10"/>
    <x v="9"/>
    <x v="1"/>
    <x v="11"/>
    <x v="0"/>
    <s v="Returning"/>
    <x v="0"/>
    <s v="Compact Repair Kit"/>
    <n v="3"/>
    <n v="40.42"/>
    <n v="0"/>
    <n v="16.79"/>
    <n v="121.26"/>
    <n v="50.37"/>
    <n v="70.890000000000015"/>
    <n v="0.58461157842652167"/>
    <n v="2026"/>
    <x v="3"/>
    <n v="10"/>
    <s v="Oct"/>
  </r>
  <r>
    <n v="1904"/>
    <d v="2026-10-13T00:00:00"/>
    <n v="2026"/>
    <s v="Q4"/>
    <n v="10"/>
    <x v="9"/>
    <x v="3"/>
    <x v="8"/>
    <x v="2"/>
    <s v="Returning"/>
    <x v="0"/>
    <s v="Trail Bike Light"/>
    <n v="1"/>
    <n v="50.34"/>
    <n v="0.15"/>
    <n v="22.56"/>
    <n v="42.789000000000001"/>
    <n v="22.56"/>
    <n v="20.229000000000003"/>
    <n v="0.47276169108883132"/>
    <n v="2026"/>
    <x v="3"/>
    <n v="10"/>
    <s v="Oct"/>
  </r>
  <r>
    <n v="2854"/>
    <d v="2026-10-13T00:00:00"/>
    <n v="2026"/>
    <s v="Q4"/>
    <n v="10"/>
    <x v="9"/>
    <x v="0"/>
    <x v="15"/>
    <x v="2"/>
    <s v="New"/>
    <x v="2"/>
    <s v="Insulated Bottle"/>
    <n v="3"/>
    <n v="36.049999999999997"/>
    <n v="0.1"/>
    <n v="13.87"/>
    <n v="97.334999999999994"/>
    <n v="41.61"/>
    <n v="55.724999999999994"/>
    <n v="0.57250732008013561"/>
    <n v="2026"/>
    <x v="3"/>
    <n v="10"/>
    <s v="Oct"/>
  </r>
  <r>
    <n v="3212"/>
    <d v="2026-10-13T00:00:00"/>
    <n v="2026"/>
    <s v="Q4"/>
    <n v="10"/>
    <x v="9"/>
    <x v="2"/>
    <x v="2"/>
    <x v="1"/>
    <s v="Returning"/>
    <x v="0"/>
    <s v="Compact Repair Kit"/>
    <n v="15"/>
    <n v="40"/>
    <n v="0.1"/>
    <n v="16.420000000000002"/>
    <n v="540"/>
    <n v="246.3"/>
    <n v="293.7"/>
    <n v="0.54388888888888887"/>
    <n v="2026"/>
    <x v="3"/>
    <n v="10"/>
    <s v="Oct"/>
  </r>
  <r>
    <n v="4479"/>
    <d v="2026-10-13T00:00:00"/>
    <n v="2026"/>
    <s v="Q4"/>
    <n v="10"/>
    <x v="9"/>
    <x v="3"/>
    <x v="7"/>
    <x v="2"/>
    <s v="Returning"/>
    <x v="1"/>
    <s v="Summit Backpack 45L"/>
    <n v="1"/>
    <n v="151.68"/>
    <n v="0.05"/>
    <n v="78.98"/>
    <n v="144.096"/>
    <n v="78.98"/>
    <n v="65.116"/>
    <n v="0.45189318232289583"/>
    <n v="2026"/>
    <x v="3"/>
    <n v="10"/>
    <s v="Oct"/>
  </r>
  <r>
    <n v="4574"/>
    <d v="2026-10-13T00:00:00"/>
    <n v="2026"/>
    <s v="Q4"/>
    <n v="10"/>
    <x v="9"/>
    <x v="1"/>
    <x v="14"/>
    <x v="0"/>
    <s v="Business"/>
    <x v="4"/>
    <s v="Recovery Roller"/>
    <n v="1"/>
    <n v="36.53"/>
    <n v="0"/>
    <n v="14.01"/>
    <n v="36.53"/>
    <n v="14.01"/>
    <n v="22.520000000000003"/>
    <n v="0.61647960580344929"/>
    <n v="2026"/>
    <x v="3"/>
    <n v="10"/>
    <s v="Oct"/>
  </r>
  <r>
    <n v="4815"/>
    <d v="2026-10-13T00:00:00"/>
    <n v="2026"/>
    <s v="Q4"/>
    <n v="10"/>
    <x v="9"/>
    <x v="0"/>
    <x v="0"/>
    <x v="2"/>
    <s v="Business"/>
    <x v="0"/>
    <s v="Compact Repair Kit"/>
    <n v="1"/>
    <n v="39.89"/>
    <n v="0.05"/>
    <n v="16.91"/>
    <n v="37.895499999999998"/>
    <n v="16.91"/>
    <n v="20.985499999999998"/>
    <n v="0.55377287540737019"/>
    <n v="2026"/>
    <x v="3"/>
    <n v="10"/>
    <s v="Oct"/>
  </r>
  <r>
    <n v="5027"/>
    <d v="2026-10-13T00:00:00"/>
    <n v="2026"/>
    <s v="Q4"/>
    <n v="10"/>
    <x v="9"/>
    <x v="2"/>
    <x v="10"/>
    <x v="0"/>
    <s v="New"/>
    <x v="1"/>
    <s v="Summit Backpack 45L"/>
    <n v="1"/>
    <n v="154.53"/>
    <n v="0"/>
    <n v="77.930000000000007"/>
    <n v="154.53"/>
    <n v="77.930000000000007"/>
    <n v="76.599999999999994"/>
    <n v="0.49569662848637802"/>
    <n v="2026"/>
    <x v="3"/>
    <n v="10"/>
    <s v="Oct"/>
  </r>
  <r>
    <n v="1794"/>
    <d v="2026-10-14T00:00:00"/>
    <n v="2026"/>
    <s v="Q4"/>
    <n v="10"/>
    <x v="9"/>
    <x v="3"/>
    <x v="8"/>
    <x v="3"/>
    <s v="Business"/>
    <x v="0"/>
    <s v="Trail Bike Light"/>
    <n v="2"/>
    <n v="50.64"/>
    <n v="0.05"/>
    <n v="22.28"/>
    <n v="96.215999999999994"/>
    <n v="44.56"/>
    <n v="51.655999999999992"/>
    <n v="0.53687536376486233"/>
    <n v="2026"/>
    <x v="3"/>
    <n v="10"/>
    <s v="Oct"/>
  </r>
  <r>
    <n v="1867"/>
    <d v="2026-10-14T00:00:00"/>
    <n v="2026"/>
    <s v="Q4"/>
    <n v="10"/>
    <x v="9"/>
    <x v="0"/>
    <x v="0"/>
    <x v="0"/>
    <s v="New"/>
    <x v="4"/>
    <s v="Resistance Band Set"/>
    <n v="3"/>
    <n v="40.880000000000003"/>
    <n v="0.05"/>
    <n v="14.59"/>
    <n v="116.50800000000001"/>
    <n v="43.769999999999996"/>
    <n v="72.738000000000014"/>
    <n v="0.62431764342362761"/>
    <n v="2026"/>
    <x v="3"/>
    <n v="10"/>
    <s v="Oct"/>
  </r>
  <r>
    <n v="2088"/>
    <d v="2026-10-14T00:00:00"/>
    <n v="2026"/>
    <s v="Q4"/>
    <n v="10"/>
    <x v="9"/>
    <x v="3"/>
    <x v="4"/>
    <x v="2"/>
    <s v="Returning"/>
    <x v="1"/>
    <s v="Trail Boots"/>
    <n v="1"/>
    <n v="141.77000000000001"/>
    <n v="0"/>
    <n v="78.48"/>
    <n v="141.77000000000001"/>
    <n v="78.48"/>
    <n v="63.290000000000006"/>
    <n v="0.44642731184312623"/>
    <n v="2026"/>
    <x v="3"/>
    <n v="10"/>
    <s v="Oct"/>
  </r>
  <r>
    <n v="2270"/>
    <d v="2026-10-14T00:00:00"/>
    <n v="2026"/>
    <s v="Q4"/>
    <n v="10"/>
    <x v="9"/>
    <x v="3"/>
    <x v="7"/>
    <x v="0"/>
    <s v="New"/>
    <x v="3"/>
    <s v="Trail Tent 2P"/>
    <n v="3"/>
    <n v="199.99"/>
    <n v="0.15"/>
    <n v="101.86"/>
    <n v="509.97450000000003"/>
    <n v="305.58"/>
    <n v="204.39450000000005"/>
    <n v="0.40079356909021929"/>
    <n v="2026"/>
    <x v="3"/>
    <n v="10"/>
    <s v="Oct"/>
  </r>
  <r>
    <n v="3789"/>
    <d v="2026-10-14T00:00:00"/>
    <n v="2026"/>
    <s v="Q4"/>
    <n v="10"/>
    <x v="9"/>
    <x v="3"/>
    <x v="4"/>
    <x v="3"/>
    <s v="New"/>
    <x v="0"/>
    <s v="Trail Bike Light"/>
    <n v="2"/>
    <n v="50.56"/>
    <n v="0"/>
    <n v="23.04"/>
    <n v="101.12"/>
    <n v="46.08"/>
    <n v="55.040000000000006"/>
    <n v="0.54430379746835444"/>
    <n v="2026"/>
    <x v="3"/>
    <n v="10"/>
    <s v="Oct"/>
  </r>
  <r>
    <n v="4323"/>
    <d v="2026-10-14T00:00:00"/>
    <n v="2026"/>
    <s v="Q4"/>
    <n v="10"/>
    <x v="9"/>
    <x v="3"/>
    <x v="7"/>
    <x v="0"/>
    <s v="New"/>
    <x v="2"/>
    <s v="Packing Cube Set"/>
    <n v="1"/>
    <n v="47.38"/>
    <n v="0"/>
    <n v="17.86"/>
    <n v="47.38"/>
    <n v="17.86"/>
    <n v="29.520000000000003"/>
    <n v="0.62304769945124527"/>
    <n v="2026"/>
    <x v="3"/>
    <n v="10"/>
    <s v="Oct"/>
  </r>
  <r>
    <n v="276"/>
    <d v="2026-10-15T00:00:00"/>
    <n v="2026"/>
    <s v="Q4"/>
    <n v="10"/>
    <x v="9"/>
    <x v="2"/>
    <x v="2"/>
    <x v="0"/>
    <s v="Business"/>
    <x v="1"/>
    <s v="Hiking Daypack 20L"/>
    <n v="1"/>
    <n v="92.74"/>
    <n v="0.15"/>
    <n v="44.52"/>
    <n v="78.828999999999994"/>
    <n v="44.52"/>
    <n v="34.30899999999999"/>
    <n v="0.43523322635070844"/>
    <n v="2026"/>
    <x v="3"/>
    <n v="10"/>
    <s v="Oct"/>
  </r>
  <r>
    <n v="791"/>
    <d v="2026-10-15T00:00:00"/>
    <n v="2026"/>
    <s v="Q4"/>
    <n v="10"/>
    <x v="9"/>
    <x v="3"/>
    <x v="13"/>
    <x v="2"/>
    <s v="Returning"/>
    <x v="0"/>
    <s v="Trail Bike Light"/>
    <n v="3"/>
    <n v="51.57"/>
    <n v="0.1"/>
    <n v="21.82"/>
    <n v="139.239"/>
    <n v="65.460000000000008"/>
    <n v="73.778999999999996"/>
    <n v="0.52987309589985565"/>
    <n v="2026"/>
    <x v="3"/>
    <n v="10"/>
    <s v="Oct"/>
  </r>
  <r>
    <n v="1033"/>
    <d v="2026-10-15T00:00:00"/>
    <n v="2026"/>
    <s v="Q4"/>
    <n v="10"/>
    <x v="9"/>
    <x v="1"/>
    <x v="12"/>
    <x v="0"/>
    <s v="New"/>
    <x v="1"/>
    <s v="Trekking Poles"/>
    <n v="1"/>
    <n v="70.47"/>
    <n v="0.1"/>
    <n v="31.52"/>
    <n v="63.423000000000002"/>
    <n v="31.52"/>
    <n v="31.903000000000002"/>
    <n v="0.50301940936253409"/>
    <n v="2026"/>
    <x v="3"/>
    <n v="10"/>
    <s v="Oct"/>
  </r>
  <r>
    <n v="1247"/>
    <d v="2026-10-15T00:00:00"/>
    <n v="2026"/>
    <s v="Q4"/>
    <n v="10"/>
    <x v="9"/>
    <x v="0"/>
    <x v="0"/>
    <x v="0"/>
    <s v="New"/>
    <x v="1"/>
    <s v="Trekking Poles"/>
    <n v="1"/>
    <n v="71.05"/>
    <n v="0"/>
    <n v="33.32"/>
    <n v="71.05"/>
    <n v="33.32"/>
    <n v="37.729999999999997"/>
    <n v="0.53103448275862064"/>
    <n v="2026"/>
    <x v="3"/>
    <n v="10"/>
    <s v="Oct"/>
  </r>
  <r>
    <n v="1321"/>
    <d v="2026-10-15T00:00:00"/>
    <n v="2026"/>
    <s v="Q4"/>
    <n v="10"/>
    <x v="9"/>
    <x v="3"/>
    <x v="13"/>
    <x v="2"/>
    <s v="Returning"/>
    <x v="0"/>
    <s v="Compact Repair Kit"/>
    <n v="3"/>
    <n v="39.83"/>
    <n v="0.1"/>
    <n v="16.93"/>
    <n v="107.541"/>
    <n v="50.79"/>
    <n v="56.750999999999998"/>
    <n v="0.52771501101905316"/>
    <n v="2026"/>
    <x v="3"/>
    <n v="10"/>
    <s v="Oct"/>
  </r>
  <r>
    <n v="2048"/>
    <d v="2026-10-15T00:00:00"/>
    <n v="2026"/>
    <s v="Q4"/>
    <n v="10"/>
    <x v="9"/>
    <x v="3"/>
    <x v="7"/>
    <x v="0"/>
    <s v="New"/>
    <x v="4"/>
    <s v="Training Mat"/>
    <n v="3"/>
    <n v="49.5"/>
    <n v="0.05"/>
    <n v="22"/>
    <n v="141.07499999999999"/>
    <n v="66"/>
    <n v="75.074999999999989"/>
    <n v="0.53216374269005839"/>
    <n v="2026"/>
    <x v="3"/>
    <n v="10"/>
    <s v="Oct"/>
  </r>
  <r>
    <n v="2082"/>
    <d v="2026-10-15T00:00:00"/>
    <n v="2026"/>
    <s v="Q4"/>
    <n v="10"/>
    <x v="9"/>
    <x v="1"/>
    <x v="6"/>
    <x v="3"/>
    <s v="New"/>
    <x v="1"/>
    <s v="Hiking Daypack 20L"/>
    <n v="1"/>
    <n v="91.99"/>
    <n v="0"/>
    <n v="44.86"/>
    <n v="91.99"/>
    <n v="44.86"/>
    <n v="47.129999999999995"/>
    <n v="0.51233829764104788"/>
    <n v="2026"/>
    <x v="3"/>
    <n v="10"/>
    <s v="Oct"/>
  </r>
  <r>
    <n v="2177"/>
    <d v="2026-10-15T00:00:00"/>
    <n v="2026"/>
    <s v="Q4"/>
    <n v="10"/>
    <x v="9"/>
    <x v="0"/>
    <x v="15"/>
    <x v="3"/>
    <s v="Returning"/>
    <x v="0"/>
    <s v="Commuter Helmet"/>
    <n v="1"/>
    <n v="79.78"/>
    <n v="0.05"/>
    <n v="41.59"/>
    <n v="75.790999999999997"/>
    <n v="41.59"/>
    <n v="34.200999999999993"/>
    <n v="0.45125410668812915"/>
    <n v="2026"/>
    <x v="3"/>
    <n v="10"/>
    <s v="Oct"/>
  </r>
  <r>
    <n v="3776"/>
    <d v="2026-10-15T00:00:00"/>
    <n v="2026"/>
    <s v="Q4"/>
    <n v="10"/>
    <x v="9"/>
    <x v="3"/>
    <x v="8"/>
    <x v="0"/>
    <s v="Returning"/>
    <x v="0"/>
    <s v="Commuter Helmet"/>
    <n v="1"/>
    <n v="82.97"/>
    <n v="0"/>
    <n v="43.09"/>
    <n v="82.97"/>
    <n v="43.09"/>
    <n v="39.879999999999995"/>
    <n v="0.48065565867180904"/>
    <n v="2026"/>
    <x v="3"/>
    <n v="10"/>
    <s v="Oct"/>
  </r>
  <r>
    <n v="4542"/>
    <d v="2026-10-15T00:00:00"/>
    <n v="2026"/>
    <s v="Q4"/>
    <n v="10"/>
    <x v="9"/>
    <x v="0"/>
    <x v="9"/>
    <x v="0"/>
    <s v="Business"/>
    <x v="0"/>
    <s v="Cycling Pack 12L"/>
    <n v="1"/>
    <n v="103.33"/>
    <n v="0"/>
    <n v="50.85"/>
    <n v="103.33"/>
    <n v="50.85"/>
    <n v="52.48"/>
    <n v="0.5078873512048776"/>
    <n v="2026"/>
    <x v="3"/>
    <n v="10"/>
    <s v="Oct"/>
  </r>
  <r>
    <n v="36"/>
    <d v="2026-10-16T00:00:00"/>
    <n v="2026"/>
    <s v="Q4"/>
    <n v="10"/>
    <x v="9"/>
    <x v="0"/>
    <x v="9"/>
    <x v="0"/>
    <s v="New"/>
    <x v="1"/>
    <s v="Trail Boots"/>
    <n v="3"/>
    <n v="142.54"/>
    <n v="0.05"/>
    <n v="81.599999999999994"/>
    <n v="406.23899999999998"/>
    <n v="244.79999999999998"/>
    <n v="161.43899999999999"/>
    <n v="0.39739906803630376"/>
    <n v="2026"/>
    <x v="3"/>
    <n v="10"/>
    <s v="Oct"/>
  </r>
  <r>
    <n v="64"/>
    <d v="2026-10-16T00:00:00"/>
    <n v="2026"/>
    <s v="Q4"/>
    <n v="10"/>
    <x v="9"/>
    <x v="2"/>
    <x v="16"/>
    <x v="0"/>
    <s v="New"/>
    <x v="1"/>
    <s v="Hiking Daypack 20L"/>
    <n v="3"/>
    <n v="92.14"/>
    <n v="0.1"/>
    <n v="46.43"/>
    <n v="248.77800000000002"/>
    <n v="139.29"/>
    <n v="109.48800000000003"/>
    <n v="0.44010322456165746"/>
    <n v="2026"/>
    <x v="3"/>
    <n v="10"/>
    <s v="Oct"/>
  </r>
  <r>
    <n v="529"/>
    <d v="2026-10-16T00:00:00"/>
    <n v="2026"/>
    <s v="Q4"/>
    <n v="10"/>
    <x v="9"/>
    <x v="3"/>
    <x v="7"/>
    <x v="2"/>
    <s v="Business"/>
    <x v="2"/>
    <s v="Travel Backpack 35L"/>
    <n v="2"/>
    <n v="165.23"/>
    <n v="0"/>
    <n v="88.87"/>
    <n v="330.46"/>
    <n v="177.74"/>
    <n v="152.71999999999997"/>
    <n v="0.46214367850874533"/>
    <n v="2026"/>
    <x v="3"/>
    <n v="10"/>
    <s v="Oct"/>
  </r>
  <r>
    <n v="1815"/>
    <d v="2026-10-16T00:00:00"/>
    <n v="2026"/>
    <s v="Q4"/>
    <n v="10"/>
    <x v="9"/>
    <x v="3"/>
    <x v="4"/>
    <x v="0"/>
    <s v="Business"/>
    <x v="4"/>
    <s v="Weighted Vest"/>
    <n v="1"/>
    <n v="121.92"/>
    <n v="0"/>
    <n v="71.02"/>
    <n v="121.92"/>
    <n v="71.02"/>
    <n v="50.900000000000006"/>
    <n v="0.41748687664042"/>
    <n v="2026"/>
    <x v="3"/>
    <n v="10"/>
    <s v="Oct"/>
  </r>
  <r>
    <n v="1820"/>
    <d v="2026-10-16T00:00:00"/>
    <n v="2026"/>
    <s v="Q4"/>
    <n v="10"/>
    <x v="9"/>
    <x v="1"/>
    <x v="1"/>
    <x v="0"/>
    <s v="Returning"/>
    <x v="2"/>
    <s v="Insulated Bottle"/>
    <n v="3"/>
    <n v="36.46"/>
    <n v="0.05"/>
    <n v="13.9"/>
    <n v="103.91099999999999"/>
    <n v="41.7"/>
    <n v="62.210999999999984"/>
    <n v="0.5986950370990558"/>
    <n v="2026"/>
    <x v="3"/>
    <n v="10"/>
    <s v="Oct"/>
  </r>
  <r>
    <n v="2028"/>
    <d v="2026-10-16T00:00:00"/>
    <n v="2026"/>
    <s v="Q4"/>
    <n v="10"/>
    <x v="9"/>
    <x v="3"/>
    <x v="4"/>
    <x v="2"/>
    <s v="Business"/>
    <x v="4"/>
    <s v="Training Mat"/>
    <n v="3"/>
    <n v="51.89"/>
    <n v="0.1"/>
    <n v="21.56"/>
    <n v="140.10300000000001"/>
    <n v="64.679999999999993"/>
    <n v="75.423000000000016"/>
    <n v="0.53833965011455864"/>
    <n v="2026"/>
    <x v="3"/>
    <n v="10"/>
    <s v="Oct"/>
  </r>
  <r>
    <n v="2741"/>
    <d v="2026-10-16T00:00:00"/>
    <n v="2026"/>
    <s v="Q4"/>
    <n v="10"/>
    <x v="9"/>
    <x v="3"/>
    <x v="4"/>
    <x v="0"/>
    <s v="Returning"/>
    <x v="4"/>
    <s v="Resistance Band Set"/>
    <n v="1"/>
    <n v="40.75"/>
    <n v="0"/>
    <n v="14.7"/>
    <n v="40.75"/>
    <n v="14.7"/>
    <n v="26.05"/>
    <n v="0.63926380368098157"/>
    <n v="2026"/>
    <x v="3"/>
    <n v="10"/>
    <s v="Oct"/>
  </r>
  <r>
    <n v="3602"/>
    <d v="2026-10-16T00:00:00"/>
    <n v="2026"/>
    <s v="Q4"/>
    <n v="10"/>
    <x v="9"/>
    <x v="2"/>
    <x v="5"/>
    <x v="1"/>
    <s v="Business"/>
    <x v="3"/>
    <s v="Alpine Tent 4P"/>
    <n v="4"/>
    <n v="345.13"/>
    <n v="0.05"/>
    <n v="200.02"/>
    <n v="1311.4939999999999"/>
    <n v="800.08"/>
    <n v="511.41399999999987"/>
    <n v="0.38994764749209671"/>
    <n v="2026"/>
    <x v="3"/>
    <n v="10"/>
    <s v="Oct"/>
  </r>
  <r>
    <n v="4116"/>
    <d v="2026-10-16T00:00:00"/>
    <n v="2026"/>
    <s v="Q4"/>
    <n v="10"/>
    <x v="9"/>
    <x v="1"/>
    <x v="6"/>
    <x v="2"/>
    <s v="New"/>
    <x v="2"/>
    <s v="Insulated Bottle"/>
    <n v="2"/>
    <n v="37.1"/>
    <n v="0"/>
    <n v="13.31"/>
    <n v="74.2"/>
    <n v="26.62"/>
    <n v="47.58"/>
    <n v="0.64123989218328836"/>
    <n v="2026"/>
    <x v="3"/>
    <n v="10"/>
    <s v="Oct"/>
  </r>
  <r>
    <n v="4197"/>
    <d v="2026-10-16T00:00:00"/>
    <n v="2026"/>
    <s v="Q4"/>
    <n v="10"/>
    <x v="9"/>
    <x v="3"/>
    <x v="7"/>
    <x v="3"/>
    <s v="New"/>
    <x v="1"/>
    <s v="Hiking Daypack 20L"/>
    <n v="3"/>
    <n v="94.19"/>
    <n v="0"/>
    <n v="44.89"/>
    <n v="282.57"/>
    <n v="134.67000000000002"/>
    <n v="147.89999999999998"/>
    <n v="0.52341012846374346"/>
    <n v="2026"/>
    <x v="3"/>
    <n v="10"/>
    <s v="Oct"/>
  </r>
  <r>
    <n v="360"/>
    <d v="2026-10-17T00:00:00"/>
    <n v="2026"/>
    <s v="Q4"/>
    <n v="10"/>
    <x v="9"/>
    <x v="3"/>
    <x v="8"/>
    <x v="0"/>
    <s v="Returning"/>
    <x v="3"/>
    <s v="Portable Camp Stove"/>
    <n v="2"/>
    <n v="82.52"/>
    <n v="0.05"/>
    <n v="38.61"/>
    <n v="156.78799999999998"/>
    <n v="77.22"/>
    <n v="79.567999999999984"/>
    <n v="0.50748781794525089"/>
    <n v="2026"/>
    <x v="3"/>
    <n v="10"/>
    <s v="Oct"/>
  </r>
  <r>
    <n v="427"/>
    <d v="2026-10-17T00:00:00"/>
    <n v="2026"/>
    <s v="Q4"/>
    <n v="10"/>
    <x v="9"/>
    <x v="3"/>
    <x v="13"/>
    <x v="0"/>
    <s v="Business"/>
    <x v="1"/>
    <s v="Summit Backpack 45L"/>
    <n v="1"/>
    <n v="155.16"/>
    <n v="0"/>
    <n v="78.84"/>
    <n v="155.16"/>
    <n v="78.84"/>
    <n v="76.319999999999993"/>
    <n v="0.49187935034802782"/>
    <n v="2026"/>
    <x v="3"/>
    <n v="10"/>
    <s v="Oct"/>
  </r>
  <r>
    <n v="1018"/>
    <d v="2026-10-17T00:00:00"/>
    <n v="2026"/>
    <s v="Q4"/>
    <n v="10"/>
    <x v="9"/>
    <x v="3"/>
    <x v="13"/>
    <x v="3"/>
    <s v="Returning"/>
    <x v="2"/>
    <s v="Packing Cube Set"/>
    <n v="1"/>
    <n v="46.36"/>
    <n v="0.05"/>
    <n v="18.399999999999999"/>
    <n v="44.041999999999994"/>
    <n v="18.399999999999999"/>
    <n v="25.641999999999996"/>
    <n v="0.58221697470596245"/>
    <n v="2026"/>
    <x v="3"/>
    <n v="10"/>
    <s v="Oct"/>
  </r>
  <r>
    <n v="1179"/>
    <d v="2026-10-17T00:00:00"/>
    <n v="2026"/>
    <s v="Q4"/>
    <n v="10"/>
    <x v="9"/>
    <x v="2"/>
    <x v="16"/>
    <x v="0"/>
    <s v="Business"/>
    <x v="0"/>
    <s v="Commuter Helmet"/>
    <n v="1"/>
    <n v="81.47"/>
    <n v="0"/>
    <n v="43.67"/>
    <n v="81.47"/>
    <n v="43.67"/>
    <n v="37.799999999999997"/>
    <n v="0.463974469129741"/>
    <n v="2026"/>
    <x v="3"/>
    <n v="10"/>
    <s v="Oct"/>
  </r>
  <r>
    <n v="2267"/>
    <d v="2026-10-17T00:00:00"/>
    <n v="2026"/>
    <s v="Q4"/>
    <n v="10"/>
    <x v="9"/>
    <x v="0"/>
    <x v="15"/>
    <x v="0"/>
    <s v="Returning"/>
    <x v="2"/>
    <s v="Carry-On Duffel"/>
    <n v="1"/>
    <n v="134.31"/>
    <n v="0.05"/>
    <n v="67.239999999999995"/>
    <n v="127.5945"/>
    <n v="67.239999999999995"/>
    <n v="60.354500000000002"/>
    <n v="0.47301803761133909"/>
    <n v="2026"/>
    <x v="3"/>
    <n v="10"/>
    <s v="Oct"/>
  </r>
  <r>
    <n v="2656"/>
    <d v="2026-10-17T00:00:00"/>
    <n v="2026"/>
    <s v="Q4"/>
    <n v="10"/>
    <x v="9"/>
    <x v="2"/>
    <x v="16"/>
    <x v="0"/>
    <s v="New"/>
    <x v="3"/>
    <s v="Compact Sleeping Bag"/>
    <n v="1"/>
    <n v="123.11"/>
    <n v="0"/>
    <n v="58.99"/>
    <n v="123.11"/>
    <n v="58.99"/>
    <n v="64.12"/>
    <n v="0.52083502558687356"/>
    <n v="2026"/>
    <x v="3"/>
    <n v="10"/>
    <s v="Oct"/>
  </r>
  <r>
    <n v="2867"/>
    <d v="2026-10-17T00:00:00"/>
    <n v="2026"/>
    <s v="Q4"/>
    <n v="10"/>
    <x v="9"/>
    <x v="1"/>
    <x v="6"/>
    <x v="0"/>
    <s v="New"/>
    <x v="3"/>
    <s v="Portable Camp Stove"/>
    <n v="1"/>
    <n v="81.239999999999995"/>
    <n v="0"/>
    <n v="38.65"/>
    <n v="81.239999999999995"/>
    <n v="38.65"/>
    <n v="42.589999999999996"/>
    <n v="0.52424913835548992"/>
    <n v="2026"/>
    <x v="3"/>
    <n v="10"/>
    <s v="Oct"/>
  </r>
  <r>
    <n v="3335"/>
    <d v="2026-10-17T00:00:00"/>
    <n v="2026"/>
    <s v="Q4"/>
    <n v="10"/>
    <x v="9"/>
    <x v="0"/>
    <x v="9"/>
    <x v="3"/>
    <s v="Returning"/>
    <x v="1"/>
    <s v="Trekking Poles"/>
    <n v="1"/>
    <n v="70.81"/>
    <n v="0.15"/>
    <n v="32.93"/>
    <n v="60.188499999999998"/>
    <n v="32.93"/>
    <n v="27.258499999999998"/>
    <n v="0.45288551799762411"/>
    <n v="2026"/>
    <x v="3"/>
    <n v="10"/>
    <s v="Oct"/>
  </r>
  <r>
    <n v="3770"/>
    <d v="2026-10-17T00:00:00"/>
    <n v="2026"/>
    <s v="Q4"/>
    <n v="10"/>
    <x v="9"/>
    <x v="3"/>
    <x v="13"/>
    <x v="0"/>
    <s v="Business"/>
    <x v="3"/>
    <s v="Trail Tent 2P"/>
    <n v="6"/>
    <n v="200.26"/>
    <n v="0"/>
    <n v="106.71"/>
    <n v="1201.56"/>
    <n v="640.26"/>
    <n v="561.29999999999995"/>
    <n v="0.46714271447118744"/>
    <n v="2026"/>
    <x v="3"/>
    <n v="10"/>
    <s v="Oct"/>
  </r>
  <r>
    <n v="4065"/>
    <d v="2026-10-17T00:00:00"/>
    <n v="2026"/>
    <s v="Q4"/>
    <n v="10"/>
    <x v="9"/>
    <x v="3"/>
    <x v="4"/>
    <x v="0"/>
    <s v="New"/>
    <x v="4"/>
    <s v="Recovery Roller"/>
    <n v="3"/>
    <n v="36.75"/>
    <n v="0.05"/>
    <n v="13.71"/>
    <n v="104.7375"/>
    <n v="41.13"/>
    <n v="63.607499999999995"/>
    <n v="0.60730397422126747"/>
    <n v="2026"/>
    <x v="3"/>
    <n v="10"/>
    <s v="Oct"/>
  </r>
  <r>
    <n v="4222"/>
    <d v="2026-10-17T00:00:00"/>
    <n v="2026"/>
    <s v="Q4"/>
    <n v="10"/>
    <x v="9"/>
    <x v="2"/>
    <x v="16"/>
    <x v="0"/>
    <s v="Returning"/>
    <x v="1"/>
    <s v="Hiking Daypack 20L"/>
    <n v="2"/>
    <n v="92.41"/>
    <n v="0.1"/>
    <n v="45.42"/>
    <n v="166.33799999999999"/>
    <n v="90.84"/>
    <n v="75.49799999999999"/>
    <n v="0.4538830573891714"/>
    <n v="2026"/>
    <x v="3"/>
    <n v="10"/>
    <s v="Oct"/>
  </r>
  <r>
    <n v="4304"/>
    <d v="2026-10-17T00:00:00"/>
    <n v="2026"/>
    <s v="Q4"/>
    <n v="10"/>
    <x v="9"/>
    <x v="1"/>
    <x v="14"/>
    <x v="2"/>
    <s v="New"/>
    <x v="4"/>
    <s v="Resistance Band Set"/>
    <n v="1"/>
    <n v="40.67"/>
    <n v="0"/>
    <n v="15.09"/>
    <n v="40.67"/>
    <n v="15.09"/>
    <n v="25.580000000000002"/>
    <n v="0.62896483894762722"/>
    <n v="2026"/>
    <x v="3"/>
    <n v="10"/>
    <s v="Oct"/>
  </r>
  <r>
    <n v="109"/>
    <d v="2026-10-18T00:00:00"/>
    <n v="2026"/>
    <s v="Q4"/>
    <n v="10"/>
    <x v="9"/>
    <x v="1"/>
    <x v="1"/>
    <x v="0"/>
    <s v="Returning"/>
    <x v="1"/>
    <s v="Hiking Daypack 20L"/>
    <n v="1"/>
    <n v="90.09"/>
    <n v="0"/>
    <n v="45.17"/>
    <n v="90.09"/>
    <n v="45.17"/>
    <n v="44.92"/>
    <n v="0.49861249861249862"/>
    <n v="2026"/>
    <x v="3"/>
    <n v="10"/>
    <s v="Oct"/>
  </r>
  <r>
    <n v="744"/>
    <d v="2026-10-18T00:00:00"/>
    <n v="2026"/>
    <s v="Q4"/>
    <n v="10"/>
    <x v="9"/>
    <x v="2"/>
    <x v="10"/>
    <x v="0"/>
    <s v="Returning"/>
    <x v="2"/>
    <s v="Insulated Bottle"/>
    <n v="1"/>
    <n v="36.83"/>
    <n v="0"/>
    <n v="13.64"/>
    <n v="36.83"/>
    <n v="13.64"/>
    <n v="23.189999999999998"/>
    <n v="0.62964974205810476"/>
    <n v="2026"/>
    <x v="3"/>
    <n v="10"/>
    <s v="Oct"/>
  </r>
  <r>
    <n v="960"/>
    <d v="2026-10-18T00:00:00"/>
    <n v="2026"/>
    <s v="Q4"/>
    <n v="10"/>
    <x v="9"/>
    <x v="1"/>
    <x v="12"/>
    <x v="3"/>
    <s v="Returning"/>
    <x v="3"/>
    <s v="Trail Tent 2P"/>
    <n v="5"/>
    <n v="196.37"/>
    <n v="0.05"/>
    <n v="103.51"/>
    <n v="932.75749999999994"/>
    <n v="517.55000000000007"/>
    <n v="415.20749999999987"/>
    <n v="0.44513981393877816"/>
    <n v="2026"/>
    <x v="3"/>
    <n v="10"/>
    <s v="Oct"/>
  </r>
  <r>
    <n v="1389"/>
    <d v="2026-10-18T00:00:00"/>
    <n v="2026"/>
    <s v="Q4"/>
    <n v="10"/>
    <x v="9"/>
    <x v="0"/>
    <x v="15"/>
    <x v="0"/>
    <s v="New"/>
    <x v="1"/>
    <s v="Hiking Daypack 20L"/>
    <n v="2"/>
    <n v="93.73"/>
    <n v="0"/>
    <n v="44.79"/>
    <n v="187.46"/>
    <n v="89.58"/>
    <n v="97.88000000000001"/>
    <n v="0.52213805611863873"/>
    <n v="2026"/>
    <x v="3"/>
    <n v="10"/>
    <s v="Oct"/>
  </r>
  <r>
    <n v="1493"/>
    <d v="2026-10-18T00:00:00"/>
    <n v="2026"/>
    <s v="Q4"/>
    <n v="10"/>
    <x v="9"/>
    <x v="2"/>
    <x v="10"/>
    <x v="0"/>
    <s v="Business"/>
    <x v="2"/>
    <s v="Insulated Bottle"/>
    <n v="1"/>
    <n v="36.46"/>
    <n v="0.05"/>
    <n v="13.35"/>
    <n v="34.637"/>
    <n v="13.35"/>
    <n v="21.286999999999999"/>
    <n v="0.61457401045125148"/>
    <n v="2026"/>
    <x v="3"/>
    <n v="10"/>
    <s v="Oct"/>
  </r>
  <r>
    <n v="1967"/>
    <d v="2026-10-18T00:00:00"/>
    <n v="2026"/>
    <s v="Q4"/>
    <n v="10"/>
    <x v="9"/>
    <x v="1"/>
    <x v="14"/>
    <x v="0"/>
    <s v="Returning"/>
    <x v="3"/>
    <s v="Compact Sleeping Bag"/>
    <n v="2"/>
    <n v="125.91"/>
    <n v="0"/>
    <n v="61.95"/>
    <n v="251.82"/>
    <n v="123.9"/>
    <n v="127.91999999999999"/>
    <n v="0.50798189182749576"/>
    <n v="2026"/>
    <x v="3"/>
    <n v="10"/>
    <s v="Oct"/>
  </r>
  <r>
    <n v="2132"/>
    <d v="2026-10-18T00:00:00"/>
    <n v="2026"/>
    <s v="Q4"/>
    <n v="10"/>
    <x v="9"/>
    <x v="3"/>
    <x v="8"/>
    <x v="2"/>
    <s v="New"/>
    <x v="1"/>
    <s v="Hiking Daypack 20L"/>
    <n v="1"/>
    <n v="92.56"/>
    <n v="0.1"/>
    <n v="44.23"/>
    <n v="83.304000000000002"/>
    <n v="44.23"/>
    <n v="39.074000000000005"/>
    <n v="0.46905310669355621"/>
    <n v="2026"/>
    <x v="3"/>
    <n v="10"/>
    <s v="Oct"/>
  </r>
  <r>
    <n v="2882"/>
    <d v="2026-10-18T00:00:00"/>
    <n v="2026"/>
    <s v="Q4"/>
    <n v="10"/>
    <x v="9"/>
    <x v="3"/>
    <x v="8"/>
    <x v="3"/>
    <s v="New"/>
    <x v="1"/>
    <s v="Trekking Poles"/>
    <n v="4"/>
    <n v="70.02"/>
    <n v="0"/>
    <n v="32.86"/>
    <n v="280.08"/>
    <n v="131.44"/>
    <n v="148.63999999999999"/>
    <n v="0.53070551271065403"/>
    <n v="2026"/>
    <x v="3"/>
    <n v="10"/>
    <s v="Oct"/>
  </r>
  <r>
    <n v="3345"/>
    <d v="2026-10-18T00:00:00"/>
    <n v="2026"/>
    <s v="Q4"/>
    <n v="10"/>
    <x v="9"/>
    <x v="0"/>
    <x v="15"/>
    <x v="0"/>
    <s v="Returning"/>
    <x v="0"/>
    <s v="Trail Bike Light"/>
    <n v="3"/>
    <n v="51.62"/>
    <n v="0.1"/>
    <n v="22.94"/>
    <n v="139.374"/>
    <n v="68.820000000000007"/>
    <n v="70.553999999999988"/>
    <n v="0.50622067243531788"/>
    <n v="2026"/>
    <x v="3"/>
    <n v="10"/>
    <s v="Oct"/>
  </r>
  <r>
    <n v="4089"/>
    <d v="2026-10-18T00:00:00"/>
    <n v="2026"/>
    <s v="Q4"/>
    <n v="10"/>
    <x v="9"/>
    <x v="2"/>
    <x v="2"/>
    <x v="0"/>
    <s v="New"/>
    <x v="3"/>
    <s v="Trail Tent 2P"/>
    <n v="1"/>
    <n v="196.39"/>
    <n v="0"/>
    <n v="104.66"/>
    <n v="196.39"/>
    <n v="104.66"/>
    <n v="91.72999999999999"/>
    <n v="0.46708080859514228"/>
    <n v="2026"/>
    <x v="3"/>
    <n v="10"/>
    <s v="Oct"/>
  </r>
  <r>
    <n v="4119"/>
    <d v="2026-10-18T00:00:00"/>
    <n v="2026"/>
    <s v="Q4"/>
    <n v="10"/>
    <x v="9"/>
    <x v="3"/>
    <x v="8"/>
    <x v="1"/>
    <s v="Business"/>
    <x v="4"/>
    <s v="Resistance Band Set"/>
    <n v="10"/>
    <n v="41.26"/>
    <n v="0.1"/>
    <n v="15.06"/>
    <n v="371.34"/>
    <n v="150.6"/>
    <n v="220.73999999999998"/>
    <n v="0.59444175149458711"/>
    <n v="2026"/>
    <x v="3"/>
    <n v="10"/>
    <s v="Oct"/>
  </r>
  <r>
    <n v="4968"/>
    <d v="2026-10-18T00:00:00"/>
    <n v="2026"/>
    <s v="Q4"/>
    <n v="10"/>
    <x v="9"/>
    <x v="2"/>
    <x v="3"/>
    <x v="3"/>
    <s v="New"/>
    <x v="2"/>
    <s v="Insulated Bottle"/>
    <n v="1"/>
    <n v="35.549999999999997"/>
    <n v="0.05"/>
    <n v="13.44"/>
    <n v="33.772499999999994"/>
    <n v="13.44"/>
    <n v="20.332499999999996"/>
    <n v="0.60204308238951809"/>
    <n v="2026"/>
    <x v="3"/>
    <n v="10"/>
    <s v="Oct"/>
  </r>
  <r>
    <n v="5197"/>
    <d v="2026-10-18T00:00:00"/>
    <n v="2026"/>
    <s v="Q4"/>
    <n v="10"/>
    <x v="9"/>
    <x v="3"/>
    <x v="8"/>
    <x v="0"/>
    <s v="New"/>
    <x v="0"/>
    <s v="Trail Bike Light"/>
    <n v="1"/>
    <n v="49.5"/>
    <n v="0"/>
    <n v="22.36"/>
    <n v="49.5"/>
    <n v="22.36"/>
    <n v="27.14"/>
    <n v="0.54828282828282826"/>
    <n v="2026"/>
    <x v="3"/>
    <n v="10"/>
    <s v="Oct"/>
  </r>
  <r>
    <n v="66"/>
    <d v="2026-10-19T00:00:00"/>
    <n v="2026"/>
    <s v="Q4"/>
    <n v="10"/>
    <x v="9"/>
    <x v="0"/>
    <x v="15"/>
    <x v="0"/>
    <s v="Business"/>
    <x v="3"/>
    <s v="Portable Camp Stove"/>
    <n v="1"/>
    <n v="80.58"/>
    <n v="0"/>
    <n v="40.43"/>
    <n v="80.58"/>
    <n v="40.43"/>
    <n v="40.15"/>
    <n v="0.49826259617771157"/>
    <n v="2026"/>
    <x v="3"/>
    <n v="10"/>
    <s v="Oct"/>
  </r>
  <r>
    <n v="585"/>
    <d v="2026-10-19T00:00:00"/>
    <n v="2026"/>
    <s v="Q4"/>
    <n v="10"/>
    <x v="9"/>
    <x v="2"/>
    <x v="5"/>
    <x v="2"/>
    <s v="Business"/>
    <x v="2"/>
    <s v="Travel Backpack 35L"/>
    <n v="2"/>
    <n v="161.59"/>
    <n v="0.05"/>
    <n v="89.57"/>
    <n v="307.02100000000002"/>
    <n v="179.14"/>
    <n v="127.88100000000003"/>
    <n v="0.41652199686666391"/>
    <n v="2026"/>
    <x v="3"/>
    <n v="10"/>
    <s v="Oct"/>
  </r>
  <r>
    <n v="856"/>
    <d v="2026-10-19T00:00:00"/>
    <n v="2026"/>
    <s v="Q4"/>
    <n v="10"/>
    <x v="9"/>
    <x v="3"/>
    <x v="8"/>
    <x v="0"/>
    <s v="Business"/>
    <x v="3"/>
    <s v="Portable Camp Stove"/>
    <n v="1"/>
    <n v="80.319999999999993"/>
    <n v="0"/>
    <n v="39.729999999999997"/>
    <n v="80.319999999999993"/>
    <n v="39.729999999999997"/>
    <n v="40.589999999999996"/>
    <n v="0.50535358565737054"/>
    <n v="2026"/>
    <x v="3"/>
    <n v="10"/>
    <s v="Oct"/>
  </r>
  <r>
    <n v="1793"/>
    <d v="2026-10-19T00:00:00"/>
    <n v="2026"/>
    <s v="Q4"/>
    <n v="10"/>
    <x v="9"/>
    <x v="0"/>
    <x v="9"/>
    <x v="3"/>
    <s v="New"/>
    <x v="2"/>
    <s v="Travel Backpack 35L"/>
    <n v="1"/>
    <n v="164.25"/>
    <n v="0"/>
    <n v="86.6"/>
    <n v="164.25"/>
    <n v="86.6"/>
    <n v="77.650000000000006"/>
    <n v="0.47275494672754947"/>
    <n v="2026"/>
    <x v="3"/>
    <n v="10"/>
    <s v="Oct"/>
  </r>
  <r>
    <n v="4763"/>
    <d v="2026-10-19T00:00:00"/>
    <n v="2026"/>
    <s v="Q4"/>
    <n v="10"/>
    <x v="9"/>
    <x v="3"/>
    <x v="8"/>
    <x v="3"/>
    <s v="New"/>
    <x v="0"/>
    <s v="Cycling Pack 12L"/>
    <n v="6"/>
    <n v="101.6"/>
    <n v="0"/>
    <n v="50.17"/>
    <n v="609.59999999999991"/>
    <n v="301.02"/>
    <n v="308.57999999999993"/>
    <n v="0.50620078740157481"/>
    <n v="2026"/>
    <x v="3"/>
    <n v="10"/>
    <s v="Oct"/>
  </r>
  <r>
    <n v="1716"/>
    <d v="2026-10-20T00:00:00"/>
    <n v="2026"/>
    <s v="Q4"/>
    <n v="10"/>
    <x v="9"/>
    <x v="0"/>
    <x v="0"/>
    <x v="2"/>
    <s v="Returning"/>
    <x v="4"/>
    <s v="Recovery Roller"/>
    <n v="5"/>
    <n v="35.99"/>
    <n v="0"/>
    <n v="14.19"/>
    <n v="179.95000000000002"/>
    <n v="70.95"/>
    <n v="109.00000000000001"/>
    <n v="0.60572381217004723"/>
    <n v="2026"/>
    <x v="3"/>
    <n v="10"/>
    <s v="Oct"/>
  </r>
  <r>
    <n v="1759"/>
    <d v="2026-10-20T00:00:00"/>
    <n v="2026"/>
    <s v="Q4"/>
    <n v="10"/>
    <x v="9"/>
    <x v="3"/>
    <x v="8"/>
    <x v="0"/>
    <s v="Returning"/>
    <x v="4"/>
    <s v="Recovery Roller"/>
    <n v="2"/>
    <n v="36.57"/>
    <n v="0.1"/>
    <n v="13.79"/>
    <n v="65.826000000000008"/>
    <n v="27.58"/>
    <n v="38.246000000000009"/>
    <n v="0.58101661957281325"/>
    <n v="2026"/>
    <x v="3"/>
    <n v="10"/>
    <s v="Oct"/>
  </r>
  <r>
    <n v="1811"/>
    <d v="2026-10-20T00:00:00"/>
    <n v="2026"/>
    <s v="Q4"/>
    <n v="10"/>
    <x v="9"/>
    <x v="1"/>
    <x v="6"/>
    <x v="0"/>
    <s v="New"/>
    <x v="0"/>
    <s v="Compact Repair Kit"/>
    <n v="1"/>
    <n v="40.99"/>
    <n v="0.1"/>
    <n v="17.16"/>
    <n v="36.891000000000005"/>
    <n v="17.16"/>
    <n v="19.731000000000005"/>
    <n v="0.5348458973733432"/>
    <n v="2026"/>
    <x v="3"/>
    <n v="10"/>
    <s v="Oct"/>
  </r>
  <r>
    <n v="2918"/>
    <d v="2026-10-20T00:00:00"/>
    <n v="2026"/>
    <s v="Q4"/>
    <n v="10"/>
    <x v="9"/>
    <x v="3"/>
    <x v="8"/>
    <x v="2"/>
    <s v="Returning"/>
    <x v="3"/>
    <s v="Portable Camp Stove"/>
    <n v="3"/>
    <n v="80.47"/>
    <n v="0"/>
    <n v="40.090000000000003"/>
    <n v="241.41"/>
    <n v="120.27000000000001"/>
    <n v="121.13999999999999"/>
    <n v="0.50180191375667949"/>
    <n v="2026"/>
    <x v="3"/>
    <n v="10"/>
    <s v="Oct"/>
  </r>
  <r>
    <n v="4150"/>
    <d v="2026-10-20T00:00:00"/>
    <n v="2026"/>
    <s v="Q4"/>
    <n v="10"/>
    <x v="9"/>
    <x v="3"/>
    <x v="13"/>
    <x v="2"/>
    <s v="Business"/>
    <x v="1"/>
    <s v="Trail Boots"/>
    <n v="5"/>
    <n v="140.32"/>
    <n v="0"/>
    <n v="80.08"/>
    <n v="701.59999999999991"/>
    <n v="400.4"/>
    <n v="301.19999999999993"/>
    <n v="0.4293044469783352"/>
    <n v="2026"/>
    <x v="3"/>
    <n v="10"/>
    <s v="Oct"/>
  </r>
  <r>
    <n v="4830"/>
    <d v="2026-10-20T00:00:00"/>
    <n v="2026"/>
    <s v="Q4"/>
    <n v="10"/>
    <x v="9"/>
    <x v="1"/>
    <x v="11"/>
    <x v="0"/>
    <s v="New"/>
    <x v="4"/>
    <s v="Weighted Vest"/>
    <n v="3"/>
    <n v="125.93"/>
    <n v="0.1"/>
    <n v="68.45"/>
    <n v="340.01100000000002"/>
    <n v="205.35000000000002"/>
    <n v="134.661"/>
    <n v="0.39604895135745605"/>
    <n v="2026"/>
    <x v="3"/>
    <n v="10"/>
    <s v="Oct"/>
  </r>
  <r>
    <n v="4698"/>
    <d v="2026-10-21T00:00:00"/>
    <n v="2026"/>
    <s v="Q4"/>
    <n v="10"/>
    <x v="9"/>
    <x v="3"/>
    <x v="8"/>
    <x v="0"/>
    <s v="Returning"/>
    <x v="1"/>
    <s v="Trail Boots"/>
    <n v="2"/>
    <n v="141.4"/>
    <n v="0.05"/>
    <n v="77.48"/>
    <n v="268.66000000000003"/>
    <n v="154.96"/>
    <n v="113.70000000000002"/>
    <n v="0.42321149408173903"/>
    <n v="2026"/>
    <x v="3"/>
    <n v="10"/>
    <s v="Oct"/>
  </r>
  <r>
    <n v="4846"/>
    <d v="2026-10-21T00:00:00"/>
    <n v="2026"/>
    <s v="Q4"/>
    <n v="10"/>
    <x v="9"/>
    <x v="0"/>
    <x v="0"/>
    <x v="1"/>
    <s v="Business"/>
    <x v="0"/>
    <s v="Trail Bike Light"/>
    <n v="8"/>
    <n v="51.91"/>
    <n v="0.05"/>
    <n v="22.99"/>
    <n v="394.51599999999996"/>
    <n v="183.92"/>
    <n v="210.59599999999998"/>
    <n v="0.53380851473704483"/>
    <n v="2026"/>
    <x v="3"/>
    <n v="10"/>
    <s v="Oct"/>
  </r>
  <r>
    <n v="5024"/>
    <d v="2026-10-21T00:00:00"/>
    <n v="2026"/>
    <s v="Q4"/>
    <n v="10"/>
    <x v="9"/>
    <x v="3"/>
    <x v="7"/>
    <x v="3"/>
    <s v="Returning"/>
    <x v="3"/>
    <s v="Trail Tent 2P"/>
    <n v="1"/>
    <n v="192.62"/>
    <n v="0"/>
    <n v="102.51"/>
    <n v="192.62"/>
    <n v="102.51"/>
    <n v="90.11"/>
    <n v="0.46781227286886096"/>
    <n v="2026"/>
    <x v="3"/>
    <n v="10"/>
    <s v="Oct"/>
  </r>
  <r>
    <n v="1157"/>
    <d v="2026-10-22T00:00:00"/>
    <n v="2026"/>
    <s v="Q4"/>
    <n v="10"/>
    <x v="9"/>
    <x v="3"/>
    <x v="4"/>
    <x v="0"/>
    <s v="New"/>
    <x v="0"/>
    <s v="Trail Bike Light"/>
    <n v="1"/>
    <n v="51.25"/>
    <n v="0"/>
    <n v="22.58"/>
    <n v="51.25"/>
    <n v="22.58"/>
    <n v="28.67"/>
    <n v="0.55941463414634152"/>
    <n v="2026"/>
    <x v="3"/>
    <n v="10"/>
    <s v="Oct"/>
  </r>
  <r>
    <n v="1427"/>
    <d v="2026-10-22T00:00:00"/>
    <n v="2026"/>
    <s v="Q4"/>
    <n v="10"/>
    <x v="9"/>
    <x v="3"/>
    <x v="4"/>
    <x v="2"/>
    <s v="New"/>
    <x v="2"/>
    <s v="Packing Cube Set"/>
    <n v="1"/>
    <n v="45.97"/>
    <n v="0.05"/>
    <n v="18.760000000000002"/>
    <n v="43.671499999999995"/>
    <n v="18.760000000000002"/>
    <n v="24.911499999999993"/>
    <n v="0.57042922729926826"/>
    <n v="2026"/>
    <x v="3"/>
    <n v="10"/>
    <s v="Oct"/>
  </r>
  <r>
    <n v="1622"/>
    <d v="2026-10-22T00:00:00"/>
    <n v="2026"/>
    <s v="Q4"/>
    <n v="10"/>
    <x v="9"/>
    <x v="2"/>
    <x v="2"/>
    <x v="3"/>
    <s v="Returning"/>
    <x v="3"/>
    <s v="Compact Sleeping Bag"/>
    <n v="1"/>
    <n v="123.29"/>
    <n v="0"/>
    <n v="59.48"/>
    <n v="123.29"/>
    <n v="59.48"/>
    <n v="63.810000000000009"/>
    <n v="0.51756022386243816"/>
    <n v="2026"/>
    <x v="3"/>
    <n v="10"/>
    <s v="Oct"/>
  </r>
  <r>
    <n v="1879"/>
    <d v="2026-10-22T00:00:00"/>
    <n v="2026"/>
    <s v="Q4"/>
    <n v="10"/>
    <x v="9"/>
    <x v="3"/>
    <x v="8"/>
    <x v="1"/>
    <s v="Business"/>
    <x v="2"/>
    <s v="Insulated Bottle"/>
    <n v="8"/>
    <n v="35.83"/>
    <n v="0.05"/>
    <n v="13.89"/>
    <n v="272.30799999999999"/>
    <n v="111.12"/>
    <n v="161.18799999999999"/>
    <n v="0.59193266448286497"/>
    <n v="2026"/>
    <x v="3"/>
    <n v="10"/>
    <s v="Oct"/>
  </r>
  <r>
    <n v="2483"/>
    <d v="2026-10-22T00:00:00"/>
    <n v="2026"/>
    <s v="Q4"/>
    <n v="10"/>
    <x v="9"/>
    <x v="0"/>
    <x v="0"/>
    <x v="0"/>
    <s v="New"/>
    <x v="3"/>
    <s v="Portable Camp Stove"/>
    <n v="1"/>
    <n v="80.56"/>
    <n v="0"/>
    <n v="39.53"/>
    <n v="80.56"/>
    <n v="39.53"/>
    <n v="41.03"/>
    <n v="0.5093098311817279"/>
    <n v="2026"/>
    <x v="3"/>
    <n v="10"/>
    <s v="Oct"/>
  </r>
  <r>
    <n v="4451"/>
    <d v="2026-10-22T00:00:00"/>
    <n v="2026"/>
    <s v="Q4"/>
    <n v="10"/>
    <x v="9"/>
    <x v="3"/>
    <x v="7"/>
    <x v="0"/>
    <s v="New"/>
    <x v="0"/>
    <s v="Compact Repair Kit"/>
    <n v="1"/>
    <n v="40.47"/>
    <n v="0.05"/>
    <n v="16.73"/>
    <n v="38.4465"/>
    <n v="16.73"/>
    <n v="21.7165"/>
    <n v="0.5648498562938109"/>
    <n v="2026"/>
    <x v="3"/>
    <n v="10"/>
    <s v="Oct"/>
  </r>
  <r>
    <n v="93"/>
    <d v="2026-10-23T00:00:00"/>
    <n v="2026"/>
    <s v="Q4"/>
    <n v="10"/>
    <x v="9"/>
    <x v="1"/>
    <x v="12"/>
    <x v="1"/>
    <s v="Business"/>
    <x v="2"/>
    <s v="Carry-On Duffel"/>
    <n v="15"/>
    <n v="133.52000000000001"/>
    <n v="0.2"/>
    <n v="66"/>
    <n v="1602.2400000000002"/>
    <n v="990"/>
    <n v="612.24000000000024"/>
    <n v="0.38211503894547644"/>
    <n v="2026"/>
    <x v="3"/>
    <n v="10"/>
    <s v="Oct"/>
  </r>
  <r>
    <n v="265"/>
    <d v="2026-10-23T00:00:00"/>
    <n v="2026"/>
    <s v="Q4"/>
    <n v="10"/>
    <x v="9"/>
    <x v="1"/>
    <x v="6"/>
    <x v="0"/>
    <s v="Returning"/>
    <x v="0"/>
    <s v="Commuter Helmet"/>
    <n v="1"/>
    <n v="82.28"/>
    <n v="0"/>
    <n v="42.08"/>
    <n v="82.28"/>
    <n v="42.08"/>
    <n v="40.200000000000003"/>
    <n v="0.48857559552746721"/>
    <n v="2026"/>
    <x v="3"/>
    <n v="10"/>
    <s v="Oct"/>
  </r>
  <r>
    <n v="555"/>
    <d v="2026-10-23T00:00:00"/>
    <n v="2026"/>
    <s v="Q4"/>
    <n v="10"/>
    <x v="9"/>
    <x v="1"/>
    <x v="11"/>
    <x v="0"/>
    <s v="New"/>
    <x v="2"/>
    <s v="Insulated Bottle"/>
    <n v="6"/>
    <n v="35.479999999999997"/>
    <n v="0"/>
    <n v="13.37"/>
    <n v="212.88"/>
    <n v="80.22"/>
    <n v="132.66"/>
    <n v="0.62316798196166856"/>
    <n v="2026"/>
    <x v="3"/>
    <n v="10"/>
    <s v="Oct"/>
  </r>
  <r>
    <n v="1993"/>
    <d v="2026-10-23T00:00:00"/>
    <n v="2026"/>
    <s v="Q4"/>
    <n v="10"/>
    <x v="9"/>
    <x v="2"/>
    <x v="3"/>
    <x v="2"/>
    <s v="New"/>
    <x v="1"/>
    <s v="Summit Backpack 45L"/>
    <n v="1"/>
    <n v="152.38"/>
    <n v="0.15"/>
    <n v="78.92"/>
    <n v="129.523"/>
    <n v="78.92"/>
    <n v="50.602999999999994"/>
    <n v="0.39068736826663986"/>
    <n v="2026"/>
    <x v="3"/>
    <n v="10"/>
    <s v="Oct"/>
  </r>
  <r>
    <n v="3116"/>
    <d v="2026-10-23T00:00:00"/>
    <n v="2026"/>
    <s v="Q4"/>
    <n v="10"/>
    <x v="9"/>
    <x v="1"/>
    <x v="1"/>
    <x v="3"/>
    <s v="New"/>
    <x v="1"/>
    <s v="Hiking Daypack 20L"/>
    <n v="1"/>
    <n v="93.64"/>
    <n v="0"/>
    <n v="44.34"/>
    <n v="93.64"/>
    <n v="44.34"/>
    <n v="49.3"/>
    <n v="0.52648440837249033"/>
    <n v="2026"/>
    <x v="3"/>
    <n v="10"/>
    <s v="Oct"/>
  </r>
  <r>
    <n v="3631"/>
    <d v="2026-10-23T00:00:00"/>
    <n v="2026"/>
    <s v="Q4"/>
    <n v="10"/>
    <x v="9"/>
    <x v="3"/>
    <x v="7"/>
    <x v="2"/>
    <s v="Returning"/>
    <x v="4"/>
    <s v="Weighted Vest"/>
    <n v="1"/>
    <n v="123.6"/>
    <n v="0"/>
    <n v="67.3"/>
    <n v="123.6"/>
    <n v="67.3"/>
    <n v="56.3"/>
    <n v="0.45550161812297735"/>
    <n v="2026"/>
    <x v="3"/>
    <n v="10"/>
    <s v="Oct"/>
  </r>
  <r>
    <n v="4216"/>
    <d v="2026-10-23T00:00:00"/>
    <n v="2026"/>
    <s v="Q4"/>
    <n v="10"/>
    <x v="9"/>
    <x v="1"/>
    <x v="1"/>
    <x v="0"/>
    <s v="New"/>
    <x v="4"/>
    <s v="Weighted Vest"/>
    <n v="3"/>
    <n v="124.6"/>
    <n v="0.05"/>
    <n v="69.12"/>
    <n v="355.10999999999996"/>
    <n v="207.36"/>
    <n v="147.74999999999994"/>
    <n v="0.41606826053898782"/>
    <n v="2026"/>
    <x v="3"/>
    <n v="10"/>
    <s v="Oct"/>
  </r>
  <r>
    <n v="4956"/>
    <d v="2026-10-23T00:00:00"/>
    <n v="2026"/>
    <s v="Q4"/>
    <n v="10"/>
    <x v="9"/>
    <x v="3"/>
    <x v="13"/>
    <x v="2"/>
    <s v="Business"/>
    <x v="1"/>
    <s v="Summit Backpack 45L"/>
    <n v="2"/>
    <n v="151.66"/>
    <n v="0"/>
    <n v="77.17"/>
    <n v="303.32"/>
    <n v="154.34"/>
    <n v="148.97999999999999"/>
    <n v="0.49116444678886984"/>
    <n v="2026"/>
    <x v="3"/>
    <n v="10"/>
    <s v="Oct"/>
  </r>
  <r>
    <n v="439"/>
    <d v="2026-10-24T00:00:00"/>
    <n v="2026"/>
    <s v="Q4"/>
    <n v="10"/>
    <x v="9"/>
    <x v="2"/>
    <x v="5"/>
    <x v="2"/>
    <s v="New"/>
    <x v="2"/>
    <s v="Insulated Bottle"/>
    <n v="1"/>
    <n v="36.76"/>
    <n v="0"/>
    <n v="13.18"/>
    <n v="36.76"/>
    <n v="13.18"/>
    <n v="23.58"/>
    <n v="0.64145810663764957"/>
    <n v="2026"/>
    <x v="3"/>
    <n v="10"/>
    <s v="Oct"/>
  </r>
  <r>
    <n v="1076"/>
    <d v="2026-10-24T00:00:00"/>
    <n v="2026"/>
    <s v="Q4"/>
    <n v="10"/>
    <x v="9"/>
    <x v="0"/>
    <x v="9"/>
    <x v="3"/>
    <s v="Returning"/>
    <x v="3"/>
    <s v="Trail Tent 2P"/>
    <n v="1"/>
    <n v="195.67"/>
    <n v="0"/>
    <n v="105.88"/>
    <n v="195.67"/>
    <n v="105.88"/>
    <n v="89.789999999999992"/>
    <n v="0.45888485715745897"/>
    <n v="2026"/>
    <x v="3"/>
    <n v="10"/>
    <s v="Oct"/>
  </r>
  <r>
    <n v="1130"/>
    <d v="2026-10-24T00:00:00"/>
    <n v="2026"/>
    <s v="Q4"/>
    <n v="10"/>
    <x v="9"/>
    <x v="0"/>
    <x v="15"/>
    <x v="2"/>
    <s v="Returning"/>
    <x v="0"/>
    <s v="Compact Repair Kit"/>
    <n v="1"/>
    <n v="40.83"/>
    <n v="0.1"/>
    <n v="16.54"/>
    <n v="36.747"/>
    <n v="16.54"/>
    <n v="20.207000000000001"/>
    <n v="0.54989522954254766"/>
    <n v="2026"/>
    <x v="3"/>
    <n v="10"/>
    <s v="Oct"/>
  </r>
  <r>
    <n v="2820"/>
    <d v="2026-10-24T00:00:00"/>
    <n v="2026"/>
    <s v="Q4"/>
    <n v="10"/>
    <x v="9"/>
    <x v="3"/>
    <x v="7"/>
    <x v="1"/>
    <s v="Business"/>
    <x v="1"/>
    <s v="Trekking Poles"/>
    <n v="6"/>
    <n v="72.73"/>
    <n v="0.05"/>
    <n v="32.700000000000003"/>
    <n v="414.56099999999998"/>
    <n v="196.20000000000002"/>
    <n v="218.36099999999996"/>
    <n v="0.52672827400551425"/>
    <n v="2026"/>
    <x v="3"/>
    <n v="10"/>
    <s v="Oct"/>
  </r>
  <r>
    <n v="4213"/>
    <d v="2026-10-24T00:00:00"/>
    <n v="2026"/>
    <s v="Q4"/>
    <n v="10"/>
    <x v="9"/>
    <x v="1"/>
    <x v="14"/>
    <x v="1"/>
    <s v="Business"/>
    <x v="3"/>
    <s v="Portable Camp Stove"/>
    <n v="4"/>
    <n v="81.23"/>
    <n v="0.1"/>
    <n v="38.96"/>
    <n v="292.428"/>
    <n v="155.84"/>
    <n v="136.58799999999999"/>
    <n v="0.46708249552026482"/>
    <n v="2026"/>
    <x v="3"/>
    <n v="10"/>
    <s v="Oct"/>
  </r>
  <r>
    <n v="4375"/>
    <d v="2026-10-24T00:00:00"/>
    <n v="2026"/>
    <s v="Q4"/>
    <n v="10"/>
    <x v="9"/>
    <x v="1"/>
    <x v="1"/>
    <x v="0"/>
    <s v="Business"/>
    <x v="2"/>
    <s v="Packing Cube Set"/>
    <n v="1"/>
    <n v="46.38"/>
    <n v="0.15"/>
    <n v="17.87"/>
    <n v="39.423000000000002"/>
    <n v="17.87"/>
    <n v="21.553000000000001"/>
    <n v="0.54671131065621592"/>
    <n v="2026"/>
    <x v="3"/>
    <n v="10"/>
    <s v="Oct"/>
  </r>
  <r>
    <n v="5072"/>
    <d v="2026-10-24T00:00:00"/>
    <n v="2026"/>
    <s v="Q4"/>
    <n v="10"/>
    <x v="9"/>
    <x v="3"/>
    <x v="7"/>
    <x v="1"/>
    <s v="Business"/>
    <x v="2"/>
    <s v="Packing Cube Set"/>
    <n v="5"/>
    <n v="45.9"/>
    <n v="0.1"/>
    <n v="17.940000000000001"/>
    <n v="206.55"/>
    <n v="89.7"/>
    <n v="116.85000000000001"/>
    <n v="0.56572258533042852"/>
    <n v="2026"/>
    <x v="3"/>
    <n v="10"/>
    <s v="Oct"/>
  </r>
  <r>
    <n v="310"/>
    <d v="2026-10-25T00:00:00"/>
    <n v="2026"/>
    <s v="Q4"/>
    <n v="10"/>
    <x v="9"/>
    <x v="1"/>
    <x v="12"/>
    <x v="0"/>
    <s v="Business"/>
    <x v="1"/>
    <s v="Trail Boots"/>
    <n v="5"/>
    <n v="144.04"/>
    <n v="0.1"/>
    <n v="78.069999999999993"/>
    <n v="648.17999999999995"/>
    <n v="390.34999999999997"/>
    <n v="257.83"/>
    <n v="0.39777530932765592"/>
    <n v="2026"/>
    <x v="3"/>
    <n v="10"/>
    <s v="Oct"/>
  </r>
  <r>
    <n v="317"/>
    <d v="2026-10-25T00:00:00"/>
    <n v="2026"/>
    <s v="Q4"/>
    <n v="10"/>
    <x v="9"/>
    <x v="2"/>
    <x v="10"/>
    <x v="3"/>
    <s v="New"/>
    <x v="0"/>
    <s v="Commuter Helmet"/>
    <n v="2"/>
    <n v="80.69"/>
    <n v="0.05"/>
    <n v="43.81"/>
    <n v="153.31099999999998"/>
    <n v="87.62"/>
    <n v="65.690999999999974"/>
    <n v="0.42848197454846676"/>
    <n v="2026"/>
    <x v="3"/>
    <n v="10"/>
    <s v="Oct"/>
  </r>
  <r>
    <n v="684"/>
    <d v="2026-10-25T00:00:00"/>
    <n v="2026"/>
    <s v="Q4"/>
    <n v="10"/>
    <x v="9"/>
    <x v="3"/>
    <x v="4"/>
    <x v="0"/>
    <s v="Business"/>
    <x v="3"/>
    <s v="Trail Tent 2P"/>
    <n v="1"/>
    <n v="191.91"/>
    <n v="0"/>
    <n v="101.89"/>
    <n v="191.91"/>
    <n v="101.89"/>
    <n v="90.02"/>
    <n v="0.46907404512531914"/>
    <n v="2026"/>
    <x v="3"/>
    <n v="10"/>
    <s v="Oct"/>
  </r>
  <r>
    <n v="1430"/>
    <d v="2026-10-25T00:00:00"/>
    <n v="2026"/>
    <s v="Q4"/>
    <n v="10"/>
    <x v="9"/>
    <x v="3"/>
    <x v="13"/>
    <x v="2"/>
    <s v="New"/>
    <x v="4"/>
    <s v="Recovery Roller"/>
    <n v="1"/>
    <n v="36.630000000000003"/>
    <n v="0.05"/>
    <n v="13.97"/>
    <n v="34.798500000000004"/>
    <n v="13.97"/>
    <n v="20.828500000000005"/>
    <n v="0.59854591433538806"/>
    <n v="2026"/>
    <x v="3"/>
    <n v="10"/>
    <s v="Oct"/>
  </r>
  <r>
    <n v="2049"/>
    <d v="2026-10-25T00:00:00"/>
    <n v="2026"/>
    <s v="Q4"/>
    <n v="10"/>
    <x v="9"/>
    <x v="3"/>
    <x v="4"/>
    <x v="1"/>
    <s v="Business"/>
    <x v="2"/>
    <s v="Insulated Bottle"/>
    <n v="6"/>
    <n v="35.380000000000003"/>
    <n v="0.05"/>
    <n v="13.9"/>
    <n v="201.66600000000003"/>
    <n v="83.4"/>
    <n v="118.26600000000002"/>
    <n v="0.58644491386748387"/>
    <n v="2026"/>
    <x v="3"/>
    <n v="10"/>
    <s v="Oct"/>
  </r>
  <r>
    <n v="2199"/>
    <d v="2026-10-25T00:00:00"/>
    <n v="2026"/>
    <s v="Q4"/>
    <n v="10"/>
    <x v="9"/>
    <x v="1"/>
    <x v="12"/>
    <x v="3"/>
    <s v="Returning"/>
    <x v="2"/>
    <s v="Carry-On Duffel"/>
    <n v="1"/>
    <n v="132.63"/>
    <n v="0.05"/>
    <n v="67.489999999999995"/>
    <n v="125.99849999999999"/>
    <n v="67.489999999999995"/>
    <n v="58.508499999999998"/>
    <n v="0.46435870268296847"/>
    <n v="2026"/>
    <x v="3"/>
    <n v="10"/>
    <s v="Oct"/>
  </r>
  <r>
    <n v="2954"/>
    <d v="2026-10-25T00:00:00"/>
    <n v="2026"/>
    <s v="Q4"/>
    <n v="10"/>
    <x v="9"/>
    <x v="3"/>
    <x v="4"/>
    <x v="0"/>
    <s v="New"/>
    <x v="1"/>
    <s v="Trekking Poles"/>
    <n v="1"/>
    <n v="71.17"/>
    <n v="0"/>
    <n v="32.57"/>
    <n v="71.17"/>
    <n v="32.57"/>
    <n v="38.6"/>
    <n v="0.54236335534635383"/>
    <n v="2026"/>
    <x v="3"/>
    <n v="10"/>
    <s v="Oct"/>
  </r>
  <r>
    <n v="3218"/>
    <d v="2026-10-25T00:00:00"/>
    <n v="2026"/>
    <s v="Q4"/>
    <n v="10"/>
    <x v="9"/>
    <x v="0"/>
    <x v="15"/>
    <x v="1"/>
    <s v="Business"/>
    <x v="2"/>
    <s v="Carry-On Duffel"/>
    <n v="6"/>
    <n v="132.08000000000001"/>
    <n v="0.1"/>
    <n v="67.61"/>
    <n v="713.23200000000008"/>
    <n v="405.65999999999997"/>
    <n v="307.57200000000012"/>
    <n v="0.43123696076451995"/>
    <n v="2026"/>
    <x v="3"/>
    <n v="10"/>
    <s v="Oct"/>
  </r>
  <r>
    <n v="3965"/>
    <d v="2026-10-25T00:00:00"/>
    <n v="2026"/>
    <s v="Q4"/>
    <n v="10"/>
    <x v="9"/>
    <x v="1"/>
    <x v="11"/>
    <x v="2"/>
    <s v="Returning"/>
    <x v="3"/>
    <s v="Portable Camp Stove"/>
    <n v="3"/>
    <n v="82.75"/>
    <n v="0.05"/>
    <n v="38.53"/>
    <n v="235.83749999999998"/>
    <n v="115.59"/>
    <n v="120.24749999999997"/>
    <n v="0.50987438384480832"/>
    <n v="2026"/>
    <x v="3"/>
    <n v="10"/>
    <s v="Oct"/>
  </r>
  <r>
    <n v="2278"/>
    <d v="2026-10-26T00:00:00"/>
    <n v="2026"/>
    <s v="Q4"/>
    <n v="10"/>
    <x v="9"/>
    <x v="0"/>
    <x v="15"/>
    <x v="0"/>
    <s v="Returning"/>
    <x v="4"/>
    <s v="Training Mat"/>
    <n v="5"/>
    <n v="51.5"/>
    <n v="0.1"/>
    <n v="21.38"/>
    <n v="231.75"/>
    <n v="106.89999999999999"/>
    <n v="124.85000000000001"/>
    <n v="0.53872707659115426"/>
    <n v="2026"/>
    <x v="3"/>
    <n v="10"/>
    <s v="Oct"/>
  </r>
  <r>
    <n v="3132"/>
    <d v="2026-10-26T00:00:00"/>
    <n v="2026"/>
    <s v="Q4"/>
    <n v="10"/>
    <x v="9"/>
    <x v="2"/>
    <x v="5"/>
    <x v="0"/>
    <s v="New"/>
    <x v="1"/>
    <s v="Trail Boots"/>
    <n v="3"/>
    <n v="140.49"/>
    <n v="0.05"/>
    <n v="77.45"/>
    <n v="400.3965"/>
    <n v="232.35000000000002"/>
    <n v="168.04649999999998"/>
    <n v="0.41970022215478903"/>
    <n v="2026"/>
    <x v="3"/>
    <n v="10"/>
    <s v="Oct"/>
  </r>
  <r>
    <n v="3144"/>
    <d v="2026-10-26T00:00:00"/>
    <n v="2026"/>
    <s v="Q4"/>
    <n v="10"/>
    <x v="9"/>
    <x v="2"/>
    <x v="2"/>
    <x v="3"/>
    <s v="New"/>
    <x v="4"/>
    <s v="Recovery Roller"/>
    <n v="4"/>
    <n v="36.200000000000003"/>
    <n v="0.15"/>
    <n v="13.53"/>
    <n v="123.08000000000001"/>
    <n v="54.12"/>
    <n v="68.960000000000008"/>
    <n v="0.56028599285017877"/>
    <n v="2026"/>
    <x v="3"/>
    <n v="10"/>
    <s v="Oct"/>
  </r>
  <r>
    <n v="3501"/>
    <d v="2026-10-26T00:00:00"/>
    <n v="2026"/>
    <s v="Q4"/>
    <n v="10"/>
    <x v="9"/>
    <x v="3"/>
    <x v="7"/>
    <x v="2"/>
    <s v="New"/>
    <x v="3"/>
    <s v="Compact Sleeping Bag"/>
    <n v="1"/>
    <n v="120.5"/>
    <n v="0.05"/>
    <n v="61.71"/>
    <n v="114.47499999999999"/>
    <n v="61.71"/>
    <n v="52.764999999999993"/>
    <n v="0.4609303341340904"/>
    <n v="2026"/>
    <x v="3"/>
    <n v="10"/>
    <s v="Oct"/>
  </r>
  <r>
    <n v="458"/>
    <d v="2026-10-27T00:00:00"/>
    <n v="2026"/>
    <s v="Q4"/>
    <n v="10"/>
    <x v="9"/>
    <x v="2"/>
    <x v="2"/>
    <x v="2"/>
    <s v="Business"/>
    <x v="0"/>
    <s v="Cycling Pack 12L"/>
    <n v="1"/>
    <n v="102.44"/>
    <n v="0.05"/>
    <n v="49.14"/>
    <n v="97.317999999999998"/>
    <n v="49.14"/>
    <n v="48.177999999999997"/>
    <n v="0.49505744055570394"/>
    <n v="2026"/>
    <x v="3"/>
    <n v="10"/>
    <s v="Oct"/>
  </r>
  <r>
    <n v="1065"/>
    <d v="2026-10-27T00:00:00"/>
    <n v="2026"/>
    <s v="Q4"/>
    <n v="10"/>
    <x v="9"/>
    <x v="2"/>
    <x v="5"/>
    <x v="0"/>
    <s v="New"/>
    <x v="4"/>
    <s v="Weighted Vest"/>
    <n v="6"/>
    <n v="121.58"/>
    <n v="0.15"/>
    <n v="68.86"/>
    <n v="620.05799999999999"/>
    <n v="413.15999999999997"/>
    <n v="206.89800000000002"/>
    <n v="0.33367523683268346"/>
    <n v="2026"/>
    <x v="3"/>
    <n v="10"/>
    <s v="Oct"/>
  </r>
  <r>
    <n v="1707"/>
    <d v="2026-10-27T00:00:00"/>
    <n v="2026"/>
    <s v="Q4"/>
    <n v="10"/>
    <x v="9"/>
    <x v="2"/>
    <x v="16"/>
    <x v="0"/>
    <s v="New"/>
    <x v="2"/>
    <s v="Insulated Bottle"/>
    <n v="2"/>
    <n v="35.36"/>
    <n v="0"/>
    <n v="13.33"/>
    <n v="70.72"/>
    <n v="26.66"/>
    <n v="44.06"/>
    <n v="0.62302036199095023"/>
    <n v="2026"/>
    <x v="3"/>
    <n v="10"/>
    <s v="Oct"/>
  </r>
  <r>
    <n v="1989"/>
    <d v="2026-10-27T00:00:00"/>
    <n v="2026"/>
    <s v="Q4"/>
    <n v="10"/>
    <x v="9"/>
    <x v="3"/>
    <x v="4"/>
    <x v="0"/>
    <s v="New"/>
    <x v="3"/>
    <s v="Alpine Tent 4P"/>
    <n v="2"/>
    <n v="335.73"/>
    <n v="0"/>
    <n v="199.44"/>
    <n v="671.46"/>
    <n v="398.88"/>
    <n v="272.58000000000004"/>
    <n v="0.4059512107943884"/>
    <n v="2026"/>
    <x v="3"/>
    <n v="10"/>
    <s v="Oct"/>
  </r>
  <r>
    <n v="2852"/>
    <d v="2026-10-27T00:00:00"/>
    <n v="2026"/>
    <s v="Q4"/>
    <n v="10"/>
    <x v="9"/>
    <x v="1"/>
    <x v="12"/>
    <x v="1"/>
    <s v="Business"/>
    <x v="1"/>
    <s v="Trail Boots"/>
    <n v="3"/>
    <n v="141.96"/>
    <n v="0.1"/>
    <n v="77.42"/>
    <n v="383.29200000000003"/>
    <n v="232.26"/>
    <n v="151.03200000000004"/>
    <n v="0.39403900942362485"/>
    <n v="2026"/>
    <x v="3"/>
    <n v="10"/>
    <s v="Oct"/>
  </r>
  <r>
    <n v="4762"/>
    <d v="2026-10-27T00:00:00"/>
    <n v="2026"/>
    <s v="Q4"/>
    <n v="10"/>
    <x v="9"/>
    <x v="1"/>
    <x v="12"/>
    <x v="3"/>
    <s v="New"/>
    <x v="4"/>
    <s v="Training Mat"/>
    <n v="2"/>
    <n v="51.76"/>
    <n v="0"/>
    <n v="21.64"/>
    <n v="103.52"/>
    <n v="43.28"/>
    <n v="60.239999999999995"/>
    <n v="0.58191653786707875"/>
    <n v="2026"/>
    <x v="3"/>
    <n v="10"/>
    <s v="Oct"/>
  </r>
  <r>
    <n v="4997"/>
    <d v="2026-10-27T00:00:00"/>
    <n v="2026"/>
    <s v="Q4"/>
    <n v="10"/>
    <x v="9"/>
    <x v="3"/>
    <x v="7"/>
    <x v="0"/>
    <s v="Returning"/>
    <x v="3"/>
    <s v="Trail Tent 2P"/>
    <n v="3"/>
    <n v="194.09"/>
    <n v="0.1"/>
    <n v="105.84"/>
    <n v="524.04300000000001"/>
    <n v="317.52"/>
    <n v="206.52300000000002"/>
    <n v="0.39409552269565667"/>
    <n v="2026"/>
    <x v="3"/>
    <n v="10"/>
    <s v="Oct"/>
  </r>
  <r>
    <n v="1238"/>
    <d v="2026-10-28T00:00:00"/>
    <n v="2026"/>
    <s v="Q4"/>
    <n v="10"/>
    <x v="9"/>
    <x v="1"/>
    <x v="12"/>
    <x v="0"/>
    <s v="Returning"/>
    <x v="3"/>
    <s v="Compact Sleeping Bag"/>
    <n v="1"/>
    <n v="125.39"/>
    <n v="0.05"/>
    <n v="61.19"/>
    <n v="119.12049999999999"/>
    <n v="61.19"/>
    <n v="57.930499999999995"/>
    <n v="0.48631847582909743"/>
    <n v="2026"/>
    <x v="3"/>
    <n v="10"/>
    <s v="Oct"/>
  </r>
  <r>
    <n v="2622"/>
    <d v="2026-10-28T00:00:00"/>
    <n v="2026"/>
    <s v="Q4"/>
    <n v="10"/>
    <x v="9"/>
    <x v="0"/>
    <x v="15"/>
    <x v="3"/>
    <s v="New"/>
    <x v="3"/>
    <s v="Portable Camp Stove"/>
    <n v="3"/>
    <n v="83.73"/>
    <n v="0.15"/>
    <n v="39.43"/>
    <n v="213.51149999999998"/>
    <n v="118.28999999999999"/>
    <n v="95.221499999999992"/>
    <n v="0.44597831966896395"/>
    <n v="2026"/>
    <x v="3"/>
    <n v="10"/>
    <s v="Oct"/>
  </r>
  <r>
    <n v="3106"/>
    <d v="2026-10-28T00:00:00"/>
    <n v="2026"/>
    <s v="Q4"/>
    <n v="10"/>
    <x v="9"/>
    <x v="3"/>
    <x v="8"/>
    <x v="3"/>
    <s v="Business"/>
    <x v="4"/>
    <s v="Recovery Roller"/>
    <n v="3"/>
    <n v="36.99"/>
    <n v="0.05"/>
    <n v="14.14"/>
    <n v="105.42149999999999"/>
    <n v="42.42"/>
    <n v="63.001499999999993"/>
    <n v="0.59761528720422297"/>
    <n v="2026"/>
    <x v="3"/>
    <n v="10"/>
    <s v="Oct"/>
  </r>
  <r>
    <n v="3274"/>
    <d v="2026-10-28T00:00:00"/>
    <n v="2026"/>
    <s v="Q4"/>
    <n v="10"/>
    <x v="9"/>
    <x v="3"/>
    <x v="7"/>
    <x v="3"/>
    <s v="New"/>
    <x v="4"/>
    <s v="Resistance Band Set"/>
    <n v="1"/>
    <n v="39.42"/>
    <n v="0"/>
    <n v="14.58"/>
    <n v="39.42"/>
    <n v="14.58"/>
    <n v="24.840000000000003"/>
    <n v="0.63013698630136994"/>
    <n v="2026"/>
    <x v="3"/>
    <n v="10"/>
    <s v="Oct"/>
  </r>
  <r>
    <n v="3542"/>
    <d v="2026-10-28T00:00:00"/>
    <n v="2026"/>
    <s v="Q4"/>
    <n v="10"/>
    <x v="9"/>
    <x v="3"/>
    <x v="4"/>
    <x v="0"/>
    <s v="New"/>
    <x v="0"/>
    <s v="Trail Bike Light"/>
    <n v="2"/>
    <n v="50.66"/>
    <n v="0"/>
    <n v="22.02"/>
    <n v="101.32"/>
    <n v="44.04"/>
    <n v="57.279999999999994"/>
    <n v="0.56533754441373862"/>
    <n v="2026"/>
    <x v="3"/>
    <n v="10"/>
    <s v="Oct"/>
  </r>
  <r>
    <n v="3704"/>
    <d v="2026-10-28T00:00:00"/>
    <n v="2026"/>
    <s v="Q4"/>
    <n v="10"/>
    <x v="9"/>
    <x v="1"/>
    <x v="12"/>
    <x v="0"/>
    <s v="Returning"/>
    <x v="1"/>
    <s v="Trekking Poles"/>
    <n v="4"/>
    <n v="71.959999999999994"/>
    <n v="0.1"/>
    <n v="31.51"/>
    <n v="259.05599999999998"/>
    <n v="126.04"/>
    <n v="133.01599999999996"/>
    <n v="0.51346427027360864"/>
    <n v="2026"/>
    <x v="3"/>
    <n v="10"/>
    <s v="Oct"/>
  </r>
  <r>
    <n v="4699"/>
    <d v="2026-10-28T00:00:00"/>
    <n v="2026"/>
    <s v="Q4"/>
    <n v="10"/>
    <x v="9"/>
    <x v="2"/>
    <x v="5"/>
    <x v="2"/>
    <s v="Returning"/>
    <x v="0"/>
    <s v="Trail Bike Light"/>
    <n v="1"/>
    <n v="49.72"/>
    <n v="0.05"/>
    <n v="22.5"/>
    <n v="47.233999999999995"/>
    <n v="22.5"/>
    <n v="24.733999999999995"/>
    <n v="0.52364821950290041"/>
    <n v="2026"/>
    <x v="3"/>
    <n v="10"/>
    <s v="Oct"/>
  </r>
  <r>
    <n v="1226"/>
    <d v="2026-10-29T00:00:00"/>
    <n v="2026"/>
    <s v="Q4"/>
    <n v="10"/>
    <x v="9"/>
    <x v="0"/>
    <x v="0"/>
    <x v="3"/>
    <s v="Returning"/>
    <x v="2"/>
    <s v="Insulated Bottle"/>
    <n v="1"/>
    <n v="36.58"/>
    <n v="0"/>
    <n v="13.5"/>
    <n v="36.58"/>
    <n v="13.5"/>
    <n v="23.08"/>
    <n v="0.63094587206123565"/>
    <n v="2026"/>
    <x v="3"/>
    <n v="10"/>
    <s v="Oct"/>
  </r>
  <r>
    <n v="1245"/>
    <d v="2026-10-29T00:00:00"/>
    <n v="2026"/>
    <s v="Q4"/>
    <n v="10"/>
    <x v="9"/>
    <x v="1"/>
    <x v="6"/>
    <x v="3"/>
    <s v="Returning"/>
    <x v="4"/>
    <s v="Resistance Band Set"/>
    <n v="2"/>
    <n v="41.06"/>
    <n v="0.05"/>
    <n v="15.07"/>
    <n v="78.013999999999996"/>
    <n v="30.14"/>
    <n v="47.873999999999995"/>
    <n v="0.6136590868305688"/>
    <n v="2026"/>
    <x v="3"/>
    <n v="10"/>
    <s v="Oct"/>
  </r>
  <r>
    <n v="1477"/>
    <d v="2026-10-29T00:00:00"/>
    <n v="2026"/>
    <s v="Q4"/>
    <n v="10"/>
    <x v="9"/>
    <x v="1"/>
    <x v="14"/>
    <x v="3"/>
    <s v="Returning"/>
    <x v="3"/>
    <s v="Compact Sleeping Bag"/>
    <n v="1"/>
    <n v="121.78"/>
    <n v="0.15"/>
    <n v="61.55"/>
    <n v="103.51300000000001"/>
    <n v="61.55"/>
    <n v="41.963000000000008"/>
    <n v="0.40538869513974096"/>
    <n v="2026"/>
    <x v="3"/>
    <n v="10"/>
    <s v="Oct"/>
  </r>
  <r>
    <n v="1575"/>
    <d v="2026-10-29T00:00:00"/>
    <n v="2026"/>
    <s v="Q4"/>
    <n v="10"/>
    <x v="9"/>
    <x v="3"/>
    <x v="7"/>
    <x v="1"/>
    <s v="Returning"/>
    <x v="2"/>
    <s v="Carry-On Duffel"/>
    <n v="5"/>
    <n v="130.68"/>
    <n v="0.2"/>
    <n v="67.209999999999994"/>
    <n v="522.72000000000014"/>
    <n v="336.04999999999995"/>
    <n v="186.67000000000019"/>
    <n v="0.35711279461279488"/>
    <n v="2026"/>
    <x v="3"/>
    <n v="10"/>
    <s v="Oct"/>
  </r>
  <r>
    <n v="2830"/>
    <d v="2026-10-29T00:00:00"/>
    <n v="2026"/>
    <s v="Q4"/>
    <n v="10"/>
    <x v="9"/>
    <x v="2"/>
    <x v="2"/>
    <x v="0"/>
    <s v="New"/>
    <x v="2"/>
    <s v="Travel Backpack 35L"/>
    <n v="1"/>
    <n v="161.94999999999999"/>
    <n v="0"/>
    <n v="86.61"/>
    <n v="161.94999999999999"/>
    <n v="86.61"/>
    <n v="75.339999999999989"/>
    <n v="0.46520531028095086"/>
    <n v="2026"/>
    <x v="3"/>
    <n v="10"/>
    <s v="Oct"/>
  </r>
  <r>
    <n v="2884"/>
    <d v="2026-10-29T00:00:00"/>
    <n v="2026"/>
    <s v="Q4"/>
    <n v="10"/>
    <x v="9"/>
    <x v="0"/>
    <x v="15"/>
    <x v="2"/>
    <s v="Returning"/>
    <x v="0"/>
    <s v="Commuter Helmet"/>
    <n v="2"/>
    <n v="83.6"/>
    <n v="0"/>
    <n v="43.01"/>
    <n v="167.2"/>
    <n v="86.02"/>
    <n v="81.179999999999993"/>
    <n v="0.48552631578947369"/>
    <n v="2026"/>
    <x v="3"/>
    <n v="10"/>
    <s v="Oct"/>
  </r>
  <r>
    <n v="3093"/>
    <d v="2026-10-29T00:00:00"/>
    <n v="2026"/>
    <s v="Q4"/>
    <n v="10"/>
    <x v="9"/>
    <x v="3"/>
    <x v="4"/>
    <x v="1"/>
    <s v="Business"/>
    <x v="3"/>
    <s v="Trail Tent 2P"/>
    <n v="3"/>
    <n v="194.19"/>
    <n v="0.15"/>
    <n v="104.22"/>
    <n v="495.18449999999996"/>
    <n v="312.65999999999997"/>
    <n v="182.52449999999999"/>
    <n v="0.36859897674503139"/>
    <n v="2026"/>
    <x v="3"/>
    <n v="10"/>
    <s v="Oct"/>
  </r>
  <r>
    <n v="3613"/>
    <d v="2026-10-29T00:00:00"/>
    <n v="2026"/>
    <s v="Q4"/>
    <n v="10"/>
    <x v="9"/>
    <x v="1"/>
    <x v="12"/>
    <x v="0"/>
    <s v="Returning"/>
    <x v="2"/>
    <s v="Travel Backpack 35L"/>
    <n v="3"/>
    <n v="167.41"/>
    <n v="0"/>
    <n v="85.33"/>
    <n v="502.23"/>
    <n v="255.99"/>
    <n v="246.24"/>
    <n v="0.49029329191804549"/>
    <n v="2026"/>
    <x v="3"/>
    <n v="10"/>
    <s v="Oct"/>
  </r>
  <r>
    <n v="4496"/>
    <d v="2026-10-29T00:00:00"/>
    <n v="2026"/>
    <s v="Q4"/>
    <n v="10"/>
    <x v="9"/>
    <x v="3"/>
    <x v="8"/>
    <x v="0"/>
    <s v="Returning"/>
    <x v="4"/>
    <s v="Resistance Band Set"/>
    <n v="2"/>
    <n v="40.83"/>
    <n v="0.1"/>
    <n v="14.91"/>
    <n v="73.494"/>
    <n v="29.82"/>
    <n v="43.673999999999999"/>
    <n v="0.59425259204833047"/>
    <n v="2026"/>
    <x v="3"/>
    <n v="10"/>
    <s v="Oct"/>
  </r>
  <r>
    <n v="5194"/>
    <d v="2026-10-29T00:00:00"/>
    <n v="2026"/>
    <s v="Q4"/>
    <n v="10"/>
    <x v="9"/>
    <x v="0"/>
    <x v="9"/>
    <x v="1"/>
    <s v="Business"/>
    <x v="3"/>
    <s v="Portable Camp Stove"/>
    <n v="12"/>
    <n v="80.84"/>
    <n v="0.1"/>
    <n v="38.39"/>
    <n v="873.072"/>
    <n v="460.68"/>
    <n v="412.392"/>
    <n v="0.4723459233602727"/>
    <n v="2026"/>
    <x v="3"/>
    <n v="10"/>
    <s v="Oct"/>
  </r>
  <r>
    <n v="339"/>
    <d v="2026-10-30T00:00:00"/>
    <n v="2026"/>
    <s v="Q4"/>
    <n v="10"/>
    <x v="9"/>
    <x v="3"/>
    <x v="13"/>
    <x v="0"/>
    <s v="Returning"/>
    <x v="0"/>
    <s v="Compact Repair Kit"/>
    <n v="1"/>
    <n v="39.65"/>
    <n v="0"/>
    <n v="16.38"/>
    <n v="39.65"/>
    <n v="16.38"/>
    <n v="23.27"/>
    <n v="0.58688524590163937"/>
    <n v="2026"/>
    <x v="3"/>
    <n v="10"/>
    <s v="Oct"/>
  </r>
  <r>
    <n v="1199"/>
    <d v="2026-10-30T00:00:00"/>
    <n v="2026"/>
    <s v="Q4"/>
    <n v="10"/>
    <x v="9"/>
    <x v="1"/>
    <x v="12"/>
    <x v="0"/>
    <s v="New"/>
    <x v="0"/>
    <s v="Cycling Pack 12L"/>
    <n v="1"/>
    <n v="102.47"/>
    <n v="0.1"/>
    <n v="49.75"/>
    <n v="92.222999999999999"/>
    <n v="49.75"/>
    <n v="42.472999999999999"/>
    <n v="0.46054671828068922"/>
    <n v="2026"/>
    <x v="3"/>
    <n v="10"/>
    <s v="Oct"/>
  </r>
  <r>
    <n v="1253"/>
    <d v="2026-10-30T00:00:00"/>
    <n v="2026"/>
    <s v="Q4"/>
    <n v="10"/>
    <x v="9"/>
    <x v="3"/>
    <x v="13"/>
    <x v="2"/>
    <s v="Business"/>
    <x v="4"/>
    <s v="Resistance Band Set"/>
    <n v="2"/>
    <n v="40.43"/>
    <n v="0"/>
    <n v="14.88"/>
    <n v="80.86"/>
    <n v="29.76"/>
    <n v="51.099999999999994"/>
    <n v="0.63195646796932969"/>
    <n v="2026"/>
    <x v="3"/>
    <n v="10"/>
    <s v="Oct"/>
  </r>
  <r>
    <n v="1407"/>
    <d v="2026-10-30T00:00:00"/>
    <n v="2026"/>
    <s v="Q4"/>
    <n v="10"/>
    <x v="9"/>
    <x v="3"/>
    <x v="8"/>
    <x v="2"/>
    <s v="Business"/>
    <x v="2"/>
    <s v="Insulated Bottle"/>
    <n v="2"/>
    <n v="35.880000000000003"/>
    <n v="0.05"/>
    <n v="13.52"/>
    <n v="68.171999999999997"/>
    <n v="27.04"/>
    <n v="41.131999999999998"/>
    <n v="0.60335621662852779"/>
    <n v="2026"/>
    <x v="3"/>
    <n v="10"/>
    <s v="Oct"/>
  </r>
  <r>
    <n v="2532"/>
    <d v="2026-10-30T00:00:00"/>
    <n v="2026"/>
    <s v="Q4"/>
    <n v="10"/>
    <x v="9"/>
    <x v="0"/>
    <x v="15"/>
    <x v="3"/>
    <s v="New"/>
    <x v="0"/>
    <s v="Commuter Helmet"/>
    <n v="1"/>
    <n v="80.400000000000006"/>
    <n v="0"/>
    <n v="43.34"/>
    <n v="80.400000000000006"/>
    <n v="43.34"/>
    <n v="37.06"/>
    <n v="0.46094527363184079"/>
    <n v="2026"/>
    <x v="3"/>
    <n v="10"/>
    <s v="Oct"/>
  </r>
  <r>
    <n v="307"/>
    <d v="2026-10-31T00:00:00"/>
    <n v="2026"/>
    <s v="Q4"/>
    <n v="10"/>
    <x v="9"/>
    <x v="3"/>
    <x v="8"/>
    <x v="0"/>
    <s v="Returning"/>
    <x v="4"/>
    <s v="Recovery Roller"/>
    <n v="1"/>
    <n v="37.08"/>
    <n v="0"/>
    <n v="13.62"/>
    <n v="37.08"/>
    <n v="13.62"/>
    <n v="23.46"/>
    <n v="0.63268608414239491"/>
    <n v="2026"/>
    <x v="3"/>
    <n v="10"/>
    <s v="Oct"/>
  </r>
  <r>
    <n v="3257"/>
    <d v="2026-10-31T00:00:00"/>
    <n v="2026"/>
    <s v="Q4"/>
    <n v="10"/>
    <x v="9"/>
    <x v="3"/>
    <x v="4"/>
    <x v="2"/>
    <s v="New"/>
    <x v="2"/>
    <s v="Travel Backpack 35L"/>
    <n v="6"/>
    <n v="165.92"/>
    <n v="0"/>
    <n v="87.55"/>
    <n v="995.52"/>
    <n v="525.29999999999995"/>
    <n v="470.22"/>
    <n v="0.4723360655737705"/>
    <n v="2026"/>
    <x v="3"/>
    <n v="10"/>
    <s v="Oct"/>
  </r>
  <r>
    <n v="3739"/>
    <d v="2026-10-31T00:00:00"/>
    <n v="2026"/>
    <s v="Q4"/>
    <n v="10"/>
    <x v="9"/>
    <x v="1"/>
    <x v="12"/>
    <x v="3"/>
    <s v="New"/>
    <x v="2"/>
    <s v="Carry-On Duffel"/>
    <n v="1"/>
    <n v="135.19"/>
    <n v="0"/>
    <n v="68.319999999999993"/>
    <n v="135.19"/>
    <n v="68.319999999999993"/>
    <n v="66.87"/>
    <n v="0.49463717730601381"/>
    <n v="2026"/>
    <x v="3"/>
    <n v="10"/>
    <s v="Oct"/>
  </r>
  <r>
    <n v="77"/>
    <d v="2026-11-01T00:00:00"/>
    <n v="2026"/>
    <s v="Q4"/>
    <n v="11"/>
    <x v="10"/>
    <x v="1"/>
    <x v="11"/>
    <x v="0"/>
    <s v="New"/>
    <x v="2"/>
    <s v="Carry-On Duffel"/>
    <n v="2"/>
    <n v="133.96"/>
    <n v="0.1"/>
    <n v="65.44"/>
    <n v="241.12800000000001"/>
    <n v="130.88"/>
    <n v="110.24800000000002"/>
    <n v="0.4572177432732823"/>
    <n v="2026"/>
    <x v="3"/>
    <n v="11"/>
    <s v="Nov"/>
  </r>
  <r>
    <n v="461"/>
    <d v="2026-11-01T00:00:00"/>
    <n v="2026"/>
    <s v="Q4"/>
    <n v="11"/>
    <x v="10"/>
    <x v="1"/>
    <x v="11"/>
    <x v="3"/>
    <s v="Business"/>
    <x v="0"/>
    <s v="Trail Bike Light"/>
    <n v="3"/>
    <n v="51.67"/>
    <n v="0.05"/>
    <n v="22.8"/>
    <n v="147.25949999999997"/>
    <n v="68.400000000000006"/>
    <n v="78.859499999999969"/>
    <n v="0.53551383781691497"/>
    <n v="2026"/>
    <x v="3"/>
    <n v="11"/>
    <s v="Nov"/>
  </r>
  <r>
    <n v="732"/>
    <d v="2026-11-01T00:00:00"/>
    <n v="2026"/>
    <s v="Q4"/>
    <n v="11"/>
    <x v="10"/>
    <x v="1"/>
    <x v="1"/>
    <x v="3"/>
    <s v="Returning"/>
    <x v="1"/>
    <s v="Summit Backpack 45L"/>
    <n v="1"/>
    <n v="150.46"/>
    <n v="0.15"/>
    <n v="78.39"/>
    <n v="127.89100000000001"/>
    <n v="78.39"/>
    <n v="49.501000000000005"/>
    <n v="0.38705616501552104"/>
    <n v="2026"/>
    <x v="3"/>
    <n v="11"/>
    <s v="Nov"/>
  </r>
  <r>
    <n v="919"/>
    <d v="2026-11-01T00:00:00"/>
    <n v="2026"/>
    <s v="Q4"/>
    <n v="11"/>
    <x v="10"/>
    <x v="3"/>
    <x v="13"/>
    <x v="0"/>
    <s v="New"/>
    <x v="0"/>
    <s v="Cycling Pack 12L"/>
    <n v="1"/>
    <n v="103.53"/>
    <n v="0.1"/>
    <n v="51.75"/>
    <n v="93.177000000000007"/>
    <n v="51.75"/>
    <n v="41.427000000000007"/>
    <n v="0.4446054283782479"/>
    <n v="2026"/>
    <x v="3"/>
    <n v="11"/>
    <s v="Nov"/>
  </r>
  <r>
    <n v="949"/>
    <d v="2026-11-01T00:00:00"/>
    <n v="2026"/>
    <s v="Q4"/>
    <n v="11"/>
    <x v="10"/>
    <x v="2"/>
    <x v="2"/>
    <x v="0"/>
    <s v="Returning"/>
    <x v="0"/>
    <s v="Cycling Pack 12L"/>
    <n v="4"/>
    <n v="103.33"/>
    <n v="0"/>
    <n v="49.15"/>
    <n v="413.32"/>
    <n v="196.6"/>
    <n v="216.72"/>
    <n v="0.5243394948224136"/>
    <n v="2026"/>
    <x v="3"/>
    <n v="11"/>
    <s v="Nov"/>
  </r>
  <r>
    <n v="1185"/>
    <d v="2026-11-01T00:00:00"/>
    <n v="2026"/>
    <s v="Q4"/>
    <n v="11"/>
    <x v="10"/>
    <x v="3"/>
    <x v="8"/>
    <x v="1"/>
    <s v="Business"/>
    <x v="2"/>
    <s v="Insulated Bottle"/>
    <n v="5"/>
    <n v="37.08"/>
    <n v="0.15"/>
    <n v="13.27"/>
    <n v="157.58999999999997"/>
    <n v="66.349999999999994"/>
    <n v="91.239999999999981"/>
    <n v="0.57897074687480166"/>
    <n v="2026"/>
    <x v="3"/>
    <n v="11"/>
    <s v="Nov"/>
  </r>
  <r>
    <n v="1248"/>
    <d v="2026-11-01T00:00:00"/>
    <n v="2026"/>
    <s v="Q4"/>
    <n v="11"/>
    <x v="10"/>
    <x v="0"/>
    <x v="0"/>
    <x v="1"/>
    <s v="Business"/>
    <x v="2"/>
    <s v="Carry-On Duffel"/>
    <n v="5"/>
    <n v="132.33000000000001"/>
    <n v="0.2"/>
    <n v="65.2"/>
    <n v="529.32000000000005"/>
    <n v="326"/>
    <n v="203.32000000000005"/>
    <n v="0.3841154689034989"/>
    <n v="2026"/>
    <x v="3"/>
    <n v="11"/>
    <s v="Nov"/>
  </r>
  <r>
    <n v="2129"/>
    <d v="2026-11-01T00:00:00"/>
    <n v="2026"/>
    <s v="Q4"/>
    <n v="11"/>
    <x v="10"/>
    <x v="3"/>
    <x v="13"/>
    <x v="2"/>
    <s v="New"/>
    <x v="0"/>
    <s v="Trail Bike Light"/>
    <n v="2"/>
    <n v="50.43"/>
    <n v="0"/>
    <n v="22.54"/>
    <n v="100.86"/>
    <n v="45.08"/>
    <n v="55.78"/>
    <n v="0.55304382312115807"/>
    <n v="2026"/>
    <x v="3"/>
    <n v="11"/>
    <s v="Nov"/>
  </r>
  <r>
    <n v="2850"/>
    <d v="2026-11-01T00:00:00"/>
    <n v="2026"/>
    <s v="Q4"/>
    <n v="11"/>
    <x v="10"/>
    <x v="2"/>
    <x v="2"/>
    <x v="1"/>
    <s v="Returning"/>
    <x v="4"/>
    <s v="Training Mat"/>
    <n v="3"/>
    <n v="50.05"/>
    <n v="0.15"/>
    <n v="22.36"/>
    <n v="127.62749999999998"/>
    <n v="67.08"/>
    <n v="60.547499999999985"/>
    <n v="0.47440794499618022"/>
    <n v="2026"/>
    <x v="3"/>
    <n v="11"/>
    <s v="Nov"/>
  </r>
  <r>
    <n v="3477"/>
    <d v="2026-11-01T00:00:00"/>
    <n v="2026"/>
    <s v="Q4"/>
    <n v="11"/>
    <x v="10"/>
    <x v="3"/>
    <x v="13"/>
    <x v="0"/>
    <s v="Returning"/>
    <x v="3"/>
    <s v="Trail Tent 2P"/>
    <n v="1"/>
    <n v="197.14"/>
    <n v="0.05"/>
    <n v="102.87"/>
    <n v="187.28299999999999"/>
    <n v="102.87"/>
    <n v="84.412999999999982"/>
    <n v="0.45072430492890431"/>
    <n v="2026"/>
    <x v="3"/>
    <n v="11"/>
    <s v="Nov"/>
  </r>
  <r>
    <n v="4673"/>
    <d v="2026-11-01T00:00:00"/>
    <n v="2026"/>
    <s v="Q4"/>
    <n v="11"/>
    <x v="10"/>
    <x v="0"/>
    <x v="0"/>
    <x v="1"/>
    <s v="Business"/>
    <x v="1"/>
    <s v="Trekking Poles"/>
    <n v="5"/>
    <n v="72.13"/>
    <n v="0.1"/>
    <n v="31.41"/>
    <n v="324.58499999999998"/>
    <n v="157.05000000000001"/>
    <n v="167.53499999999997"/>
    <n v="0.51615139331762094"/>
    <n v="2026"/>
    <x v="3"/>
    <n v="11"/>
    <s v="Nov"/>
  </r>
  <r>
    <n v="4679"/>
    <d v="2026-11-01T00:00:00"/>
    <n v="2026"/>
    <s v="Q4"/>
    <n v="11"/>
    <x v="10"/>
    <x v="1"/>
    <x v="12"/>
    <x v="1"/>
    <s v="Returning"/>
    <x v="3"/>
    <s v="Alpine Tent 4P"/>
    <n v="8"/>
    <n v="341.51"/>
    <n v="0.1"/>
    <n v="200.1"/>
    <n v="2458.8719999999998"/>
    <n v="1600.8"/>
    <n v="858.07199999999989"/>
    <n v="0.34896977150498276"/>
    <n v="2026"/>
    <x v="3"/>
    <n v="11"/>
    <s v="Nov"/>
  </r>
  <r>
    <n v="4809"/>
    <d v="2026-11-01T00:00:00"/>
    <n v="2026"/>
    <s v="Q4"/>
    <n v="11"/>
    <x v="10"/>
    <x v="1"/>
    <x v="11"/>
    <x v="0"/>
    <s v="New"/>
    <x v="2"/>
    <s v="Insulated Bottle"/>
    <n v="1"/>
    <n v="36.47"/>
    <n v="0.05"/>
    <n v="13.88"/>
    <n v="34.646499999999996"/>
    <n v="13.88"/>
    <n v="20.766499999999994"/>
    <n v="0.59938233299178834"/>
    <n v="2026"/>
    <x v="3"/>
    <n v="11"/>
    <s v="Nov"/>
  </r>
  <r>
    <n v="4849"/>
    <d v="2026-11-01T00:00:00"/>
    <n v="2026"/>
    <s v="Q4"/>
    <n v="11"/>
    <x v="10"/>
    <x v="0"/>
    <x v="0"/>
    <x v="0"/>
    <s v="New"/>
    <x v="2"/>
    <s v="Insulated Bottle"/>
    <n v="4"/>
    <n v="35.69"/>
    <n v="0.15"/>
    <n v="13.52"/>
    <n v="121.34599999999999"/>
    <n v="54.08"/>
    <n v="67.265999999999991"/>
    <n v="0.55433224004087478"/>
    <n v="2026"/>
    <x v="3"/>
    <n v="11"/>
    <s v="Nov"/>
  </r>
  <r>
    <n v="436"/>
    <d v="2026-11-02T00:00:00"/>
    <n v="2026"/>
    <s v="Q4"/>
    <n v="11"/>
    <x v="10"/>
    <x v="2"/>
    <x v="10"/>
    <x v="0"/>
    <s v="New"/>
    <x v="2"/>
    <s v="Insulated Bottle"/>
    <n v="2"/>
    <n v="35.340000000000003"/>
    <n v="0.1"/>
    <n v="13.82"/>
    <n v="63.612000000000009"/>
    <n v="27.64"/>
    <n v="35.972000000000008"/>
    <n v="0.56549078790165386"/>
    <n v="2026"/>
    <x v="3"/>
    <n v="11"/>
    <s v="Nov"/>
  </r>
  <r>
    <n v="879"/>
    <d v="2026-11-02T00:00:00"/>
    <n v="2026"/>
    <s v="Q4"/>
    <n v="11"/>
    <x v="10"/>
    <x v="2"/>
    <x v="10"/>
    <x v="0"/>
    <s v="New"/>
    <x v="2"/>
    <s v="Packing Cube Set"/>
    <n v="4"/>
    <n v="46.8"/>
    <n v="0.05"/>
    <n v="18.52"/>
    <n v="177.83999999999997"/>
    <n v="74.08"/>
    <n v="103.75999999999998"/>
    <n v="0.58344579397210972"/>
    <n v="2026"/>
    <x v="3"/>
    <n v="11"/>
    <s v="Nov"/>
  </r>
  <r>
    <n v="955"/>
    <d v="2026-11-02T00:00:00"/>
    <n v="2026"/>
    <s v="Q4"/>
    <n v="11"/>
    <x v="10"/>
    <x v="3"/>
    <x v="13"/>
    <x v="2"/>
    <s v="New"/>
    <x v="3"/>
    <s v="Trail Tent 2P"/>
    <n v="1"/>
    <n v="198.34"/>
    <n v="0.05"/>
    <n v="103.2"/>
    <n v="188.423"/>
    <n v="103.2"/>
    <n v="85.222999999999999"/>
    <n v="0.45229616341954004"/>
    <n v="2026"/>
    <x v="3"/>
    <n v="11"/>
    <s v="Nov"/>
  </r>
  <r>
    <n v="1068"/>
    <d v="2026-11-02T00:00:00"/>
    <n v="2026"/>
    <s v="Q4"/>
    <n v="11"/>
    <x v="10"/>
    <x v="1"/>
    <x v="6"/>
    <x v="0"/>
    <s v="Returning"/>
    <x v="4"/>
    <s v="Weighted Vest"/>
    <n v="5"/>
    <n v="122.26"/>
    <n v="0.1"/>
    <n v="68.3"/>
    <n v="550.17000000000007"/>
    <n v="341.5"/>
    <n v="208.67000000000007"/>
    <n v="0.37928276714470083"/>
    <n v="2026"/>
    <x v="3"/>
    <n v="11"/>
    <s v="Nov"/>
  </r>
  <r>
    <n v="1733"/>
    <d v="2026-11-02T00:00:00"/>
    <n v="2026"/>
    <s v="Q4"/>
    <n v="11"/>
    <x v="10"/>
    <x v="0"/>
    <x v="9"/>
    <x v="1"/>
    <s v="Returning"/>
    <x v="1"/>
    <s v="Trekking Poles"/>
    <n v="3"/>
    <n v="71.12"/>
    <n v="0.15"/>
    <n v="33.090000000000003"/>
    <n v="181.35599999999999"/>
    <n v="99.27000000000001"/>
    <n v="82.085999999999984"/>
    <n v="0.45262356911268437"/>
    <n v="2026"/>
    <x v="3"/>
    <n v="11"/>
    <s v="Nov"/>
  </r>
  <r>
    <n v="3270"/>
    <d v="2026-11-02T00:00:00"/>
    <n v="2026"/>
    <s v="Q4"/>
    <n v="11"/>
    <x v="10"/>
    <x v="1"/>
    <x v="12"/>
    <x v="2"/>
    <s v="Returning"/>
    <x v="0"/>
    <s v="Commuter Helmet"/>
    <n v="2"/>
    <n v="81.900000000000006"/>
    <n v="0.15"/>
    <n v="41.91"/>
    <n v="139.23000000000002"/>
    <n v="83.82"/>
    <n v="55.410000000000025"/>
    <n v="0.39797457444516282"/>
    <n v="2026"/>
    <x v="3"/>
    <n v="11"/>
    <s v="Nov"/>
  </r>
  <r>
    <n v="3484"/>
    <d v="2026-11-02T00:00:00"/>
    <n v="2026"/>
    <s v="Q4"/>
    <n v="11"/>
    <x v="10"/>
    <x v="2"/>
    <x v="2"/>
    <x v="3"/>
    <s v="Returning"/>
    <x v="2"/>
    <s v="Travel Backpack 35L"/>
    <n v="4"/>
    <n v="165.12"/>
    <n v="0.05"/>
    <n v="89.65"/>
    <n v="627.45600000000002"/>
    <n v="358.6"/>
    <n v="268.85599999999999"/>
    <n v="0.42848582211342306"/>
    <n v="2026"/>
    <x v="3"/>
    <n v="11"/>
    <s v="Nov"/>
  </r>
  <r>
    <n v="3608"/>
    <d v="2026-11-02T00:00:00"/>
    <n v="2026"/>
    <s v="Q4"/>
    <n v="11"/>
    <x v="10"/>
    <x v="3"/>
    <x v="8"/>
    <x v="2"/>
    <s v="New"/>
    <x v="1"/>
    <s v="Hiking Daypack 20L"/>
    <n v="1"/>
    <n v="91.35"/>
    <n v="0"/>
    <n v="45.5"/>
    <n v="91.35"/>
    <n v="45.5"/>
    <n v="45.849999999999994"/>
    <n v="0.50191570881226055"/>
    <n v="2026"/>
    <x v="3"/>
    <n v="11"/>
    <s v="Nov"/>
  </r>
  <r>
    <n v="4036"/>
    <d v="2026-11-02T00:00:00"/>
    <n v="2026"/>
    <s v="Q4"/>
    <n v="11"/>
    <x v="10"/>
    <x v="2"/>
    <x v="3"/>
    <x v="0"/>
    <s v="Business"/>
    <x v="4"/>
    <s v="Recovery Roller"/>
    <n v="1"/>
    <n v="36.96"/>
    <n v="0.1"/>
    <n v="14.18"/>
    <n v="33.264000000000003"/>
    <n v="14.18"/>
    <n v="19.084000000000003"/>
    <n v="0.57371332371332373"/>
    <n v="2026"/>
    <x v="3"/>
    <n v="11"/>
    <s v="Nov"/>
  </r>
  <r>
    <n v="408"/>
    <d v="2026-11-03T00:00:00"/>
    <n v="2026"/>
    <s v="Q4"/>
    <n v="11"/>
    <x v="10"/>
    <x v="3"/>
    <x v="13"/>
    <x v="0"/>
    <s v="Returning"/>
    <x v="0"/>
    <s v="Trail Bike Light"/>
    <n v="1"/>
    <n v="49.61"/>
    <n v="0"/>
    <n v="22.8"/>
    <n v="49.61"/>
    <n v="22.8"/>
    <n v="26.81"/>
    <n v="0.54041523886313236"/>
    <n v="2026"/>
    <x v="3"/>
    <n v="11"/>
    <s v="Nov"/>
  </r>
  <r>
    <n v="939"/>
    <d v="2026-11-03T00:00:00"/>
    <n v="2026"/>
    <s v="Q4"/>
    <n v="11"/>
    <x v="10"/>
    <x v="1"/>
    <x v="11"/>
    <x v="2"/>
    <s v="Returning"/>
    <x v="0"/>
    <s v="Trail Bike Light"/>
    <n v="1"/>
    <n v="49.76"/>
    <n v="0.1"/>
    <n v="21.94"/>
    <n v="44.783999999999999"/>
    <n v="21.94"/>
    <n v="22.843999999999998"/>
    <n v="0.51009289031797067"/>
    <n v="2026"/>
    <x v="3"/>
    <n v="11"/>
    <s v="Nov"/>
  </r>
  <r>
    <n v="1022"/>
    <d v="2026-11-03T00:00:00"/>
    <n v="2026"/>
    <s v="Q4"/>
    <n v="11"/>
    <x v="10"/>
    <x v="3"/>
    <x v="7"/>
    <x v="0"/>
    <s v="Returning"/>
    <x v="0"/>
    <s v="Compact Repair Kit"/>
    <n v="1"/>
    <n v="39.97"/>
    <n v="0.1"/>
    <n v="16.93"/>
    <n v="35.972999999999999"/>
    <n v="16.93"/>
    <n v="19.042999999999999"/>
    <n v="0.52936924915909156"/>
    <n v="2026"/>
    <x v="3"/>
    <n v="11"/>
    <s v="Nov"/>
  </r>
  <r>
    <n v="1997"/>
    <d v="2026-11-03T00:00:00"/>
    <n v="2026"/>
    <s v="Q4"/>
    <n v="11"/>
    <x v="10"/>
    <x v="1"/>
    <x v="12"/>
    <x v="3"/>
    <s v="Returning"/>
    <x v="3"/>
    <s v="Alpine Tent 4P"/>
    <n v="2"/>
    <n v="335.46"/>
    <n v="0.1"/>
    <n v="199.87"/>
    <n v="603.82799999999997"/>
    <n v="399.74"/>
    <n v="204.08799999999997"/>
    <n v="0.33799028862523761"/>
    <n v="2026"/>
    <x v="3"/>
    <n v="11"/>
    <s v="Nov"/>
  </r>
  <r>
    <n v="3978"/>
    <d v="2026-11-03T00:00:00"/>
    <n v="2026"/>
    <s v="Q4"/>
    <n v="11"/>
    <x v="10"/>
    <x v="1"/>
    <x v="12"/>
    <x v="0"/>
    <s v="New"/>
    <x v="1"/>
    <s v="Summit Backpack 45L"/>
    <n v="4"/>
    <n v="154.46"/>
    <n v="0.05"/>
    <n v="80.48"/>
    <n v="586.94799999999998"/>
    <n v="321.92"/>
    <n v="265.02799999999996"/>
    <n v="0.45153574081519993"/>
    <n v="2026"/>
    <x v="3"/>
    <n v="11"/>
    <s v="Nov"/>
  </r>
  <r>
    <n v="4715"/>
    <d v="2026-11-03T00:00:00"/>
    <n v="2026"/>
    <s v="Q4"/>
    <n v="11"/>
    <x v="10"/>
    <x v="0"/>
    <x v="0"/>
    <x v="1"/>
    <s v="Business"/>
    <x v="4"/>
    <s v="Resistance Band Set"/>
    <n v="10"/>
    <n v="39.869999999999997"/>
    <n v="0.15"/>
    <n v="14.31"/>
    <n v="338.89499999999998"/>
    <n v="143.1"/>
    <n v="195.79499999999999"/>
    <n v="0.57774531934670026"/>
    <n v="2026"/>
    <x v="3"/>
    <n v="11"/>
    <s v="Nov"/>
  </r>
  <r>
    <n v="145"/>
    <d v="2026-11-04T00:00:00"/>
    <n v="2026"/>
    <s v="Q4"/>
    <n v="11"/>
    <x v="10"/>
    <x v="0"/>
    <x v="15"/>
    <x v="0"/>
    <s v="Business"/>
    <x v="1"/>
    <s v="Hiking Daypack 20L"/>
    <n v="2"/>
    <n v="93.19"/>
    <n v="0.2"/>
    <n v="45.7"/>
    <n v="149.10400000000001"/>
    <n v="91.4"/>
    <n v="57.704000000000008"/>
    <n v="0.38700504345959869"/>
    <n v="2026"/>
    <x v="3"/>
    <n v="11"/>
    <s v="Nov"/>
  </r>
  <r>
    <n v="465"/>
    <d v="2026-11-04T00:00:00"/>
    <n v="2026"/>
    <s v="Q4"/>
    <n v="11"/>
    <x v="10"/>
    <x v="1"/>
    <x v="12"/>
    <x v="0"/>
    <s v="Returning"/>
    <x v="4"/>
    <s v="Resistance Band Set"/>
    <n v="3"/>
    <n v="41.29"/>
    <n v="0.05"/>
    <n v="14.43"/>
    <n v="117.6765"/>
    <n v="43.29"/>
    <n v="74.386500000000012"/>
    <n v="0.63212706020318421"/>
    <n v="2026"/>
    <x v="3"/>
    <n v="11"/>
    <s v="Nov"/>
  </r>
  <r>
    <n v="1449"/>
    <d v="2026-11-04T00:00:00"/>
    <n v="2026"/>
    <s v="Q4"/>
    <n v="11"/>
    <x v="10"/>
    <x v="3"/>
    <x v="8"/>
    <x v="0"/>
    <s v="Returning"/>
    <x v="0"/>
    <s v="Trail Bike Light"/>
    <n v="1"/>
    <n v="50.76"/>
    <n v="0.1"/>
    <n v="22.72"/>
    <n v="45.683999999999997"/>
    <n v="22.72"/>
    <n v="22.963999999999999"/>
    <n v="0.50267051921898254"/>
    <n v="2026"/>
    <x v="3"/>
    <n v="11"/>
    <s v="Nov"/>
  </r>
  <r>
    <n v="1802"/>
    <d v="2026-11-04T00:00:00"/>
    <n v="2026"/>
    <s v="Q4"/>
    <n v="11"/>
    <x v="10"/>
    <x v="2"/>
    <x v="16"/>
    <x v="2"/>
    <s v="Business"/>
    <x v="2"/>
    <s v="Insulated Bottle"/>
    <n v="1"/>
    <n v="35.94"/>
    <n v="0.05"/>
    <n v="13.39"/>
    <n v="34.142999999999994"/>
    <n v="13.39"/>
    <n v="20.752999999999993"/>
    <n v="0.60782590867820629"/>
    <n v="2026"/>
    <x v="3"/>
    <n v="11"/>
    <s v="Nov"/>
  </r>
  <r>
    <n v="2645"/>
    <d v="2026-11-04T00:00:00"/>
    <n v="2026"/>
    <s v="Q4"/>
    <n v="11"/>
    <x v="10"/>
    <x v="0"/>
    <x v="15"/>
    <x v="2"/>
    <s v="New"/>
    <x v="1"/>
    <s v="Trekking Poles"/>
    <n v="4"/>
    <n v="70.010000000000005"/>
    <n v="0.05"/>
    <n v="31.43"/>
    <n v="266.03800000000001"/>
    <n v="125.72"/>
    <n v="140.31800000000001"/>
    <n v="0.52743593020545942"/>
    <n v="2026"/>
    <x v="3"/>
    <n v="11"/>
    <s v="Nov"/>
  </r>
  <r>
    <n v="3539"/>
    <d v="2026-11-04T00:00:00"/>
    <n v="2026"/>
    <s v="Q4"/>
    <n v="11"/>
    <x v="10"/>
    <x v="0"/>
    <x v="15"/>
    <x v="3"/>
    <s v="Returning"/>
    <x v="1"/>
    <s v="Summit Backpack 45L"/>
    <n v="3"/>
    <n v="152.32"/>
    <n v="0.1"/>
    <n v="79.36"/>
    <n v="411.26400000000001"/>
    <n v="238.07999999999998"/>
    <n v="173.18400000000003"/>
    <n v="0.42110177404295057"/>
    <n v="2026"/>
    <x v="3"/>
    <n v="11"/>
    <s v="Nov"/>
  </r>
  <r>
    <n v="4309"/>
    <d v="2026-11-04T00:00:00"/>
    <n v="2026"/>
    <s v="Q4"/>
    <n v="11"/>
    <x v="10"/>
    <x v="3"/>
    <x v="8"/>
    <x v="0"/>
    <s v="Business"/>
    <x v="0"/>
    <s v="Trail Bike Light"/>
    <n v="1"/>
    <n v="50.32"/>
    <n v="0.05"/>
    <n v="22.46"/>
    <n v="47.803999999999995"/>
    <n v="22.46"/>
    <n v="25.343999999999994"/>
    <n v="0.53016483976236295"/>
    <n v="2026"/>
    <x v="3"/>
    <n v="11"/>
    <s v="Nov"/>
  </r>
  <r>
    <n v="4355"/>
    <d v="2026-11-04T00:00:00"/>
    <n v="2026"/>
    <s v="Q4"/>
    <n v="11"/>
    <x v="10"/>
    <x v="2"/>
    <x v="2"/>
    <x v="2"/>
    <s v="Returning"/>
    <x v="1"/>
    <s v="Summit Backpack 45L"/>
    <n v="2"/>
    <n v="151.04"/>
    <n v="0.15"/>
    <n v="76.97"/>
    <n v="256.76799999999997"/>
    <n v="153.94"/>
    <n v="102.82799999999997"/>
    <n v="0.40047046360917243"/>
    <n v="2026"/>
    <x v="3"/>
    <n v="11"/>
    <s v="Nov"/>
  </r>
  <r>
    <n v="5052"/>
    <d v="2026-11-04T00:00:00"/>
    <n v="2026"/>
    <s v="Q4"/>
    <n v="11"/>
    <x v="10"/>
    <x v="0"/>
    <x v="15"/>
    <x v="3"/>
    <s v="Returning"/>
    <x v="0"/>
    <s v="Compact Repair Kit"/>
    <n v="3"/>
    <n v="41.12"/>
    <n v="0.1"/>
    <n v="16.670000000000002"/>
    <n v="111.02399999999999"/>
    <n v="50.010000000000005"/>
    <n v="61.013999999999982"/>
    <n v="0.54955685257241671"/>
    <n v="2026"/>
    <x v="3"/>
    <n v="11"/>
    <s v="Nov"/>
  </r>
  <r>
    <n v="9"/>
    <d v="2026-11-05T00:00:00"/>
    <n v="2026"/>
    <s v="Q4"/>
    <n v="11"/>
    <x v="10"/>
    <x v="0"/>
    <x v="15"/>
    <x v="0"/>
    <s v="New"/>
    <x v="1"/>
    <s v="Trail Boots"/>
    <n v="1"/>
    <n v="140.59"/>
    <n v="0.1"/>
    <n v="79.510000000000005"/>
    <n v="126.53100000000001"/>
    <n v="79.510000000000005"/>
    <n v="47.021000000000001"/>
    <n v="0.37161644182058151"/>
    <n v="2026"/>
    <x v="3"/>
    <n v="11"/>
    <s v="Nov"/>
  </r>
  <r>
    <n v="703"/>
    <d v="2026-11-05T00:00:00"/>
    <n v="2026"/>
    <s v="Q4"/>
    <n v="11"/>
    <x v="10"/>
    <x v="1"/>
    <x v="14"/>
    <x v="0"/>
    <s v="Returning"/>
    <x v="2"/>
    <s v="Travel Backpack 35L"/>
    <n v="2"/>
    <n v="160.68"/>
    <n v="0"/>
    <n v="89.49"/>
    <n v="321.36"/>
    <n v="178.98"/>
    <n v="142.38000000000002"/>
    <n v="0.4430545182972368"/>
    <n v="2026"/>
    <x v="3"/>
    <n v="11"/>
    <s v="Nov"/>
  </r>
  <r>
    <n v="1627"/>
    <d v="2026-11-05T00:00:00"/>
    <n v="2026"/>
    <s v="Q4"/>
    <n v="11"/>
    <x v="10"/>
    <x v="3"/>
    <x v="4"/>
    <x v="0"/>
    <s v="Returning"/>
    <x v="4"/>
    <s v="Training Mat"/>
    <n v="6"/>
    <n v="49.7"/>
    <n v="0"/>
    <n v="22.34"/>
    <n v="298.20000000000005"/>
    <n v="134.04"/>
    <n v="164.16000000000005"/>
    <n v="0.55050301810865199"/>
    <n v="2026"/>
    <x v="3"/>
    <n v="11"/>
    <s v="Nov"/>
  </r>
  <r>
    <n v="1760"/>
    <d v="2026-11-05T00:00:00"/>
    <n v="2026"/>
    <s v="Q4"/>
    <n v="11"/>
    <x v="10"/>
    <x v="1"/>
    <x v="11"/>
    <x v="2"/>
    <s v="Returning"/>
    <x v="0"/>
    <s v="Commuter Helmet"/>
    <n v="3"/>
    <n v="80.400000000000006"/>
    <n v="0.05"/>
    <n v="42.82"/>
    <n v="229.14000000000001"/>
    <n v="128.46"/>
    <n v="100.68"/>
    <n v="0.43938203718250851"/>
    <n v="2026"/>
    <x v="3"/>
    <n v="11"/>
    <s v="Nov"/>
  </r>
  <r>
    <n v="2268"/>
    <d v="2026-11-05T00:00:00"/>
    <n v="2026"/>
    <s v="Q4"/>
    <n v="11"/>
    <x v="10"/>
    <x v="1"/>
    <x v="1"/>
    <x v="2"/>
    <s v="New"/>
    <x v="1"/>
    <s v="Summit Backpack 45L"/>
    <n v="4"/>
    <n v="151.38999999999999"/>
    <n v="0.05"/>
    <n v="80.66"/>
    <n v="575.28199999999993"/>
    <n v="322.64"/>
    <n v="252.64199999999994"/>
    <n v="0.43916201097896329"/>
    <n v="2026"/>
    <x v="3"/>
    <n v="11"/>
    <s v="Nov"/>
  </r>
  <r>
    <n v="2636"/>
    <d v="2026-11-05T00:00:00"/>
    <n v="2026"/>
    <s v="Q4"/>
    <n v="11"/>
    <x v="10"/>
    <x v="1"/>
    <x v="14"/>
    <x v="2"/>
    <s v="Business"/>
    <x v="2"/>
    <s v="Packing Cube Set"/>
    <n v="2"/>
    <n v="45.44"/>
    <n v="0.05"/>
    <n v="18.2"/>
    <n v="86.335999999999999"/>
    <n v="36.4"/>
    <n v="49.936"/>
    <n v="0.57839140103780584"/>
    <n v="2026"/>
    <x v="3"/>
    <n v="11"/>
    <s v="Nov"/>
  </r>
  <r>
    <n v="3255"/>
    <d v="2026-11-05T00:00:00"/>
    <n v="2026"/>
    <s v="Q4"/>
    <n v="11"/>
    <x v="10"/>
    <x v="3"/>
    <x v="13"/>
    <x v="0"/>
    <s v="New"/>
    <x v="1"/>
    <s v="Trekking Poles"/>
    <n v="2"/>
    <n v="70.790000000000006"/>
    <n v="0.15"/>
    <n v="33.32"/>
    <n v="120.343"/>
    <n v="66.64"/>
    <n v="53.703000000000003"/>
    <n v="0.44624947026416162"/>
    <n v="2026"/>
    <x v="3"/>
    <n v="11"/>
    <s v="Nov"/>
  </r>
  <r>
    <n v="4326"/>
    <d v="2026-11-05T00:00:00"/>
    <n v="2026"/>
    <s v="Q4"/>
    <n v="11"/>
    <x v="10"/>
    <x v="2"/>
    <x v="5"/>
    <x v="2"/>
    <s v="Returning"/>
    <x v="2"/>
    <s v="Insulated Bottle"/>
    <n v="1"/>
    <n v="35.630000000000003"/>
    <n v="0"/>
    <n v="13.47"/>
    <n v="35.630000000000003"/>
    <n v="13.47"/>
    <n v="22.160000000000004"/>
    <n v="0.62194779680044909"/>
    <n v="2026"/>
    <x v="3"/>
    <n v="11"/>
    <s v="Nov"/>
  </r>
  <r>
    <n v="4346"/>
    <d v="2026-11-05T00:00:00"/>
    <n v="2026"/>
    <s v="Q4"/>
    <n v="11"/>
    <x v="10"/>
    <x v="0"/>
    <x v="15"/>
    <x v="0"/>
    <s v="Business"/>
    <x v="1"/>
    <s v="Trekking Poles"/>
    <n v="3"/>
    <n v="73.010000000000005"/>
    <n v="0.15"/>
    <n v="32.49"/>
    <n v="186.17550000000003"/>
    <n v="97.47"/>
    <n v="88.705500000000029"/>
    <n v="0.47646172562984934"/>
    <n v="2026"/>
    <x v="3"/>
    <n v="11"/>
    <s v="Nov"/>
  </r>
  <r>
    <n v="266"/>
    <d v="2026-11-06T00:00:00"/>
    <n v="2026"/>
    <s v="Q4"/>
    <n v="11"/>
    <x v="10"/>
    <x v="1"/>
    <x v="1"/>
    <x v="3"/>
    <s v="Business"/>
    <x v="1"/>
    <s v="Hiking Daypack 20L"/>
    <n v="1"/>
    <n v="93.48"/>
    <n v="0.05"/>
    <n v="46.34"/>
    <n v="88.805999999999997"/>
    <n v="46.34"/>
    <n v="42.465999999999994"/>
    <n v="0.47818841069297113"/>
    <n v="2026"/>
    <x v="3"/>
    <n v="11"/>
    <s v="Nov"/>
  </r>
  <r>
    <n v="274"/>
    <d v="2026-11-06T00:00:00"/>
    <n v="2026"/>
    <s v="Q4"/>
    <n v="11"/>
    <x v="10"/>
    <x v="1"/>
    <x v="1"/>
    <x v="0"/>
    <s v="Business"/>
    <x v="0"/>
    <s v="Commuter Helmet"/>
    <n v="1"/>
    <n v="82.89"/>
    <n v="0"/>
    <n v="41.44"/>
    <n v="82.89"/>
    <n v="41.44"/>
    <n v="41.45"/>
    <n v="0.50006032090722652"/>
    <n v="2026"/>
    <x v="3"/>
    <n v="11"/>
    <s v="Nov"/>
  </r>
  <r>
    <n v="1135"/>
    <d v="2026-11-06T00:00:00"/>
    <n v="2026"/>
    <s v="Q4"/>
    <n v="11"/>
    <x v="10"/>
    <x v="3"/>
    <x v="7"/>
    <x v="0"/>
    <s v="New"/>
    <x v="2"/>
    <s v="Insulated Bottle"/>
    <n v="2"/>
    <n v="35.71"/>
    <n v="0.2"/>
    <n v="13.48"/>
    <n v="57.136000000000003"/>
    <n v="26.96"/>
    <n v="30.176000000000002"/>
    <n v="0.52814337720526461"/>
    <n v="2026"/>
    <x v="3"/>
    <n v="11"/>
    <s v="Nov"/>
  </r>
  <r>
    <n v="2166"/>
    <d v="2026-11-06T00:00:00"/>
    <n v="2026"/>
    <s v="Q4"/>
    <n v="11"/>
    <x v="10"/>
    <x v="3"/>
    <x v="13"/>
    <x v="2"/>
    <s v="New"/>
    <x v="4"/>
    <s v="Resistance Band Set"/>
    <n v="1"/>
    <n v="40.380000000000003"/>
    <n v="0.15"/>
    <n v="14.53"/>
    <n v="34.323"/>
    <n v="14.53"/>
    <n v="19.792999999999999"/>
    <n v="0.57666870611543275"/>
    <n v="2026"/>
    <x v="3"/>
    <n v="11"/>
    <s v="Nov"/>
  </r>
  <r>
    <n v="3620"/>
    <d v="2026-11-06T00:00:00"/>
    <n v="2026"/>
    <s v="Q4"/>
    <n v="11"/>
    <x v="10"/>
    <x v="1"/>
    <x v="12"/>
    <x v="3"/>
    <s v="New"/>
    <x v="1"/>
    <s v="Trail Boots"/>
    <n v="1"/>
    <n v="142"/>
    <n v="0.05"/>
    <n v="81.099999999999994"/>
    <n v="134.9"/>
    <n v="81.099999999999994"/>
    <n v="53.800000000000011"/>
    <n v="0.39881393624907346"/>
    <n v="2026"/>
    <x v="3"/>
    <n v="11"/>
    <s v="Nov"/>
  </r>
  <r>
    <n v="3986"/>
    <d v="2026-11-06T00:00:00"/>
    <n v="2026"/>
    <s v="Q4"/>
    <n v="11"/>
    <x v="10"/>
    <x v="0"/>
    <x v="15"/>
    <x v="3"/>
    <s v="New"/>
    <x v="2"/>
    <s v="Insulated Bottle"/>
    <n v="2"/>
    <n v="36.29"/>
    <n v="0.15"/>
    <n v="13.93"/>
    <n v="61.692999999999998"/>
    <n v="27.86"/>
    <n v="33.832999999999998"/>
    <n v="0.54840905775371596"/>
    <n v="2026"/>
    <x v="3"/>
    <n v="11"/>
    <s v="Nov"/>
  </r>
  <r>
    <n v="4384"/>
    <d v="2026-11-06T00:00:00"/>
    <n v="2026"/>
    <s v="Q4"/>
    <n v="11"/>
    <x v="10"/>
    <x v="3"/>
    <x v="8"/>
    <x v="0"/>
    <s v="New"/>
    <x v="3"/>
    <s v="Compact Sleeping Bag"/>
    <n v="1"/>
    <n v="121.66"/>
    <n v="0"/>
    <n v="61.66"/>
    <n v="121.66"/>
    <n v="61.66"/>
    <n v="60"/>
    <n v="0.49317770836758179"/>
    <n v="2026"/>
    <x v="3"/>
    <n v="11"/>
    <s v="Nov"/>
  </r>
  <r>
    <n v="4565"/>
    <d v="2026-11-06T00:00:00"/>
    <n v="2026"/>
    <s v="Q4"/>
    <n v="11"/>
    <x v="10"/>
    <x v="1"/>
    <x v="14"/>
    <x v="0"/>
    <s v="Returning"/>
    <x v="3"/>
    <s v="Compact Sleeping Bag"/>
    <n v="3"/>
    <n v="124.65"/>
    <n v="0.05"/>
    <n v="62.27"/>
    <n v="355.25250000000005"/>
    <n v="186.81"/>
    <n v="168.44250000000005"/>
    <n v="0.47414866890451163"/>
    <n v="2026"/>
    <x v="3"/>
    <n v="11"/>
    <s v="Nov"/>
  </r>
  <r>
    <n v="4634"/>
    <d v="2026-11-06T00:00:00"/>
    <n v="2026"/>
    <s v="Q4"/>
    <n v="11"/>
    <x v="10"/>
    <x v="0"/>
    <x v="15"/>
    <x v="0"/>
    <s v="New"/>
    <x v="0"/>
    <s v="Commuter Helmet"/>
    <n v="2"/>
    <n v="80.61"/>
    <n v="0"/>
    <n v="43.72"/>
    <n v="161.22"/>
    <n v="87.44"/>
    <n v="73.78"/>
    <n v="0.45763552909068356"/>
    <n v="2026"/>
    <x v="3"/>
    <n v="11"/>
    <s v="Nov"/>
  </r>
  <r>
    <n v="104"/>
    <d v="2026-11-07T00:00:00"/>
    <n v="2026"/>
    <s v="Q4"/>
    <n v="11"/>
    <x v="10"/>
    <x v="1"/>
    <x v="11"/>
    <x v="0"/>
    <s v="New"/>
    <x v="1"/>
    <s v="Summit Backpack 45L"/>
    <n v="1"/>
    <n v="153.96"/>
    <n v="0"/>
    <n v="80.62"/>
    <n v="153.96"/>
    <n v="80.62"/>
    <n v="73.34"/>
    <n v="0.47635749545336453"/>
    <n v="2026"/>
    <x v="3"/>
    <n v="11"/>
    <s v="Nov"/>
  </r>
  <r>
    <n v="181"/>
    <d v="2026-11-07T00:00:00"/>
    <n v="2026"/>
    <s v="Q4"/>
    <n v="11"/>
    <x v="10"/>
    <x v="1"/>
    <x v="1"/>
    <x v="2"/>
    <s v="Returning"/>
    <x v="2"/>
    <s v="Insulated Bottle"/>
    <n v="1"/>
    <n v="35.58"/>
    <n v="0"/>
    <n v="13.4"/>
    <n v="35.58"/>
    <n v="13.4"/>
    <n v="22.18"/>
    <n v="0.62338392355255767"/>
    <n v="2026"/>
    <x v="3"/>
    <n v="11"/>
    <s v="Nov"/>
  </r>
  <r>
    <n v="823"/>
    <d v="2026-11-07T00:00:00"/>
    <n v="2026"/>
    <s v="Q4"/>
    <n v="11"/>
    <x v="10"/>
    <x v="0"/>
    <x v="0"/>
    <x v="3"/>
    <s v="New"/>
    <x v="4"/>
    <s v="Recovery Roller"/>
    <n v="5"/>
    <n v="36.369999999999997"/>
    <n v="0.15"/>
    <n v="13.65"/>
    <n v="154.57249999999999"/>
    <n v="68.25"/>
    <n v="86.322499999999991"/>
    <n v="0.55845962250723769"/>
    <n v="2026"/>
    <x v="3"/>
    <n v="11"/>
    <s v="Nov"/>
  </r>
  <r>
    <n v="1730"/>
    <d v="2026-11-07T00:00:00"/>
    <n v="2026"/>
    <s v="Q4"/>
    <n v="11"/>
    <x v="10"/>
    <x v="3"/>
    <x v="4"/>
    <x v="3"/>
    <s v="Returning"/>
    <x v="1"/>
    <s v="Summit Backpack 45L"/>
    <n v="2"/>
    <n v="151.55000000000001"/>
    <n v="0.1"/>
    <n v="80.48"/>
    <n v="272.79000000000002"/>
    <n v="160.96"/>
    <n v="111.83000000000001"/>
    <n v="0.40994904505297114"/>
    <n v="2026"/>
    <x v="3"/>
    <n v="11"/>
    <s v="Nov"/>
  </r>
  <r>
    <n v="2710"/>
    <d v="2026-11-07T00:00:00"/>
    <n v="2026"/>
    <s v="Q4"/>
    <n v="11"/>
    <x v="10"/>
    <x v="0"/>
    <x v="9"/>
    <x v="2"/>
    <s v="New"/>
    <x v="3"/>
    <s v="Portable Camp Stove"/>
    <n v="2"/>
    <n v="80.67"/>
    <n v="0"/>
    <n v="40.5"/>
    <n v="161.34"/>
    <n v="81"/>
    <n v="80.34"/>
    <n v="0.49795462997396805"/>
    <n v="2026"/>
    <x v="3"/>
    <n v="11"/>
    <s v="Nov"/>
  </r>
  <r>
    <n v="3018"/>
    <d v="2026-11-07T00:00:00"/>
    <n v="2026"/>
    <s v="Q4"/>
    <n v="11"/>
    <x v="10"/>
    <x v="3"/>
    <x v="7"/>
    <x v="1"/>
    <s v="Business"/>
    <x v="0"/>
    <s v="Commuter Helmet"/>
    <n v="10"/>
    <n v="81.48"/>
    <n v="0.05"/>
    <n v="43.7"/>
    <n v="774.06000000000006"/>
    <n v="437"/>
    <n v="337.06000000000006"/>
    <n v="0.43544428080510561"/>
    <n v="2026"/>
    <x v="3"/>
    <n v="11"/>
    <s v="Nov"/>
  </r>
  <r>
    <n v="3735"/>
    <d v="2026-11-07T00:00:00"/>
    <n v="2026"/>
    <s v="Q4"/>
    <n v="11"/>
    <x v="10"/>
    <x v="3"/>
    <x v="8"/>
    <x v="2"/>
    <s v="Returning"/>
    <x v="2"/>
    <s v="Travel Backpack 35L"/>
    <n v="2"/>
    <n v="163.58000000000001"/>
    <n v="0.1"/>
    <n v="88.14"/>
    <n v="294.44400000000002"/>
    <n v="176.28"/>
    <n v="118.16400000000002"/>
    <n v="0.40131230386762851"/>
    <n v="2026"/>
    <x v="3"/>
    <n v="11"/>
    <s v="Nov"/>
  </r>
  <r>
    <n v="4460"/>
    <d v="2026-11-07T00:00:00"/>
    <n v="2026"/>
    <s v="Q4"/>
    <n v="11"/>
    <x v="10"/>
    <x v="0"/>
    <x v="9"/>
    <x v="2"/>
    <s v="Returning"/>
    <x v="1"/>
    <s v="Trekking Poles"/>
    <n v="2"/>
    <n v="71.88"/>
    <n v="0.15"/>
    <n v="31.65"/>
    <n v="122.19599999999998"/>
    <n v="63.3"/>
    <n v="58.895999999999987"/>
    <n v="0.48197977020524396"/>
    <n v="2026"/>
    <x v="3"/>
    <n v="11"/>
    <s v="Nov"/>
  </r>
  <r>
    <n v="319"/>
    <d v="2026-11-08T00:00:00"/>
    <n v="2026"/>
    <s v="Q4"/>
    <n v="11"/>
    <x v="10"/>
    <x v="3"/>
    <x v="8"/>
    <x v="0"/>
    <s v="Returning"/>
    <x v="2"/>
    <s v="Insulated Bottle"/>
    <n v="2"/>
    <n v="36.299999999999997"/>
    <n v="0.15"/>
    <n v="13.38"/>
    <n v="61.709999999999994"/>
    <n v="26.76"/>
    <n v="34.949999999999989"/>
    <n v="0.56635877491492448"/>
    <n v="2026"/>
    <x v="3"/>
    <n v="11"/>
    <s v="Nov"/>
  </r>
  <r>
    <n v="595"/>
    <d v="2026-11-08T00:00:00"/>
    <n v="2026"/>
    <s v="Q4"/>
    <n v="11"/>
    <x v="10"/>
    <x v="1"/>
    <x v="12"/>
    <x v="0"/>
    <s v="New"/>
    <x v="4"/>
    <s v="Recovery Roller"/>
    <n v="2"/>
    <n v="36.159999999999997"/>
    <n v="0.1"/>
    <n v="13.79"/>
    <n v="65.087999999999994"/>
    <n v="27.58"/>
    <n v="37.507999999999996"/>
    <n v="0.57626597836774829"/>
    <n v="2026"/>
    <x v="3"/>
    <n v="11"/>
    <s v="Nov"/>
  </r>
  <r>
    <n v="1623"/>
    <d v="2026-11-08T00:00:00"/>
    <n v="2026"/>
    <s v="Q4"/>
    <n v="11"/>
    <x v="10"/>
    <x v="2"/>
    <x v="5"/>
    <x v="0"/>
    <s v="Returning"/>
    <x v="2"/>
    <s v="Insulated Bottle"/>
    <n v="2"/>
    <n v="35.49"/>
    <n v="0.1"/>
    <n v="13.78"/>
    <n v="63.882000000000005"/>
    <n v="27.56"/>
    <n v="36.322000000000003"/>
    <n v="0.56857956857956859"/>
    <n v="2026"/>
    <x v="3"/>
    <n v="11"/>
    <s v="Nov"/>
  </r>
  <r>
    <n v="2638"/>
    <d v="2026-11-08T00:00:00"/>
    <n v="2026"/>
    <s v="Q4"/>
    <n v="11"/>
    <x v="10"/>
    <x v="0"/>
    <x v="9"/>
    <x v="0"/>
    <s v="New"/>
    <x v="1"/>
    <s v="Trekking Poles"/>
    <n v="1"/>
    <n v="69.760000000000005"/>
    <n v="0.15"/>
    <n v="32.39"/>
    <n v="59.295999999999999"/>
    <n v="32.39"/>
    <n v="26.905999999999999"/>
    <n v="0.45375742039935241"/>
    <n v="2026"/>
    <x v="3"/>
    <n v="11"/>
    <s v="Nov"/>
  </r>
  <r>
    <n v="2666"/>
    <d v="2026-11-08T00:00:00"/>
    <n v="2026"/>
    <s v="Q4"/>
    <n v="11"/>
    <x v="10"/>
    <x v="1"/>
    <x v="12"/>
    <x v="2"/>
    <s v="Business"/>
    <x v="3"/>
    <s v="Portable Camp Stove"/>
    <n v="6"/>
    <n v="81.37"/>
    <n v="0"/>
    <n v="39.5"/>
    <n v="488.22"/>
    <n v="237"/>
    <n v="251.22000000000003"/>
    <n v="0.5145631067961165"/>
    <n v="2026"/>
    <x v="3"/>
    <n v="11"/>
    <s v="Nov"/>
  </r>
  <r>
    <n v="3505"/>
    <d v="2026-11-08T00:00:00"/>
    <n v="2026"/>
    <s v="Q4"/>
    <n v="11"/>
    <x v="10"/>
    <x v="1"/>
    <x v="12"/>
    <x v="1"/>
    <s v="Returning"/>
    <x v="0"/>
    <s v="Commuter Helmet"/>
    <n v="5"/>
    <n v="82.82"/>
    <n v="0.15"/>
    <n v="43.8"/>
    <n v="351.98499999999996"/>
    <n v="219"/>
    <n v="132.98499999999996"/>
    <n v="0.37781439549980816"/>
    <n v="2026"/>
    <x v="3"/>
    <n v="11"/>
    <s v="Nov"/>
  </r>
  <r>
    <n v="3626"/>
    <d v="2026-11-08T00:00:00"/>
    <n v="2026"/>
    <s v="Q4"/>
    <n v="11"/>
    <x v="10"/>
    <x v="3"/>
    <x v="13"/>
    <x v="1"/>
    <s v="Business"/>
    <x v="0"/>
    <s v="Trail Bike Light"/>
    <n v="15"/>
    <n v="51.05"/>
    <n v="0.1"/>
    <n v="21.95"/>
    <n v="689.17500000000007"/>
    <n v="329.25"/>
    <n v="359.92500000000007"/>
    <n v="0.52225486995320491"/>
    <n v="2026"/>
    <x v="3"/>
    <n v="11"/>
    <s v="Nov"/>
  </r>
  <r>
    <n v="3801"/>
    <d v="2026-11-08T00:00:00"/>
    <n v="2026"/>
    <s v="Q4"/>
    <n v="11"/>
    <x v="10"/>
    <x v="0"/>
    <x v="15"/>
    <x v="0"/>
    <s v="Returning"/>
    <x v="0"/>
    <s v="Cycling Pack 12L"/>
    <n v="3"/>
    <n v="101.68"/>
    <n v="0.1"/>
    <n v="51.9"/>
    <n v="274.536"/>
    <n v="155.69999999999999"/>
    <n v="118.83600000000001"/>
    <n v="0.43286126409651199"/>
    <n v="2026"/>
    <x v="3"/>
    <n v="11"/>
    <s v="Nov"/>
  </r>
  <r>
    <n v="4685"/>
    <d v="2026-11-08T00:00:00"/>
    <n v="2026"/>
    <s v="Q4"/>
    <n v="11"/>
    <x v="10"/>
    <x v="3"/>
    <x v="13"/>
    <x v="1"/>
    <s v="Business"/>
    <x v="3"/>
    <s v="Portable Camp Stove"/>
    <n v="6"/>
    <n v="80.83"/>
    <n v="0.15"/>
    <n v="39.32"/>
    <n v="412.233"/>
    <n v="235.92000000000002"/>
    <n v="176.31299999999999"/>
    <n v="0.42770229457612563"/>
    <n v="2026"/>
    <x v="3"/>
    <n v="11"/>
    <s v="Nov"/>
  </r>
  <r>
    <n v="4843"/>
    <d v="2026-11-08T00:00:00"/>
    <n v="2026"/>
    <s v="Q4"/>
    <n v="11"/>
    <x v="10"/>
    <x v="1"/>
    <x v="12"/>
    <x v="0"/>
    <s v="New"/>
    <x v="3"/>
    <s v="Compact Sleeping Bag"/>
    <n v="6"/>
    <n v="123.67"/>
    <n v="0.15"/>
    <n v="60.55"/>
    <n v="630.71699999999998"/>
    <n v="363.29999999999995"/>
    <n v="267.41700000000003"/>
    <n v="0.42398888883603902"/>
    <n v="2026"/>
    <x v="3"/>
    <n v="11"/>
    <s v="Nov"/>
  </r>
  <r>
    <n v="4890"/>
    <d v="2026-11-08T00:00:00"/>
    <n v="2026"/>
    <s v="Q4"/>
    <n v="11"/>
    <x v="10"/>
    <x v="0"/>
    <x v="15"/>
    <x v="0"/>
    <s v="New"/>
    <x v="1"/>
    <s v="Hiking Daypack 20L"/>
    <n v="2"/>
    <n v="93.16"/>
    <n v="0.1"/>
    <n v="44.19"/>
    <n v="167.68799999999999"/>
    <n v="88.38"/>
    <n v="79.307999999999993"/>
    <n v="0.47294976384714471"/>
    <n v="2026"/>
    <x v="3"/>
    <n v="11"/>
    <s v="Nov"/>
  </r>
  <r>
    <n v="4913"/>
    <d v="2026-11-08T00:00:00"/>
    <n v="2026"/>
    <s v="Q4"/>
    <n v="11"/>
    <x v="10"/>
    <x v="2"/>
    <x v="2"/>
    <x v="3"/>
    <s v="New"/>
    <x v="0"/>
    <s v="Commuter Helmet"/>
    <n v="1"/>
    <n v="83.79"/>
    <n v="0.1"/>
    <n v="42.8"/>
    <n v="75.411000000000001"/>
    <n v="42.8"/>
    <n v="32.611000000000004"/>
    <n v="0.43244354271923197"/>
    <n v="2026"/>
    <x v="3"/>
    <n v="11"/>
    <s v="Nov"/>
  </r>
  <r>
    <n v="5079"/>
    <d v="2026-11-08T00:00:00"/>
    <n v="2026"/>
    <s v="Q4"/>
    <n v="11"/>
    <x v="10"/>
    <x v="2"/>
    <x v="16"/>
    <x v="0"/>
    <s v="New"/>
    <x v="4"/>
    <s v="Weighted Vest"/>
    <n v="1"/>
    <n v="120.98"/>
    <n v="0.1"/>
    <n v="70.59"/>
    <n v="108.88200000000001"/>
    <n v="70.59"/>
    <n v="38.292000000000002"/>
    <n v="0.35168347385242738"/>
    <n v="2026"/>
    <x v="3"/>
    <n v="11"/>
    <s v="Nov"/>
  </r>
  <r>
    <n v="366"/>
    <d v="2026-11-09T00:00:00"/>
    <n v="2026"/>
    <s v="Q4"/>
    <n v="11"/>
    <x v="10"/>
    <x v="3"/>
    <x v="13"/>
    <x v="2"/>
    <s v="Returning"/>
    <x v="1"/>
    <s v="Summit Backpack 45L"/>
    <n v="1"/>
    <n v="152.05000000000001"/>
    <n v="0.15"/>
    <n v="80.56"/>
    <n v="129.24250000000001"/>
    <n v="80.56"/>
    <n v="48.682500000000005"/>
    <n v="0.37667562914675901"/>
    <n v="2026"/>
    <x v="3"/>
    <n v="11"/>
    <s v="Nov"/>
  </r>
  <r>
    <n v="567"/>
    <d v="2026-11-09T00:00:00"/>
    <n v="2026"/>
    <s v="Q4"/>
    <n v="11"/>
    <x v="10"/>
    <x v="0"/>
    <x v="9"/>
    <x v="2"/>
    <s v="New"/>
    <x v="2"/>
    <s v="Insulated Bottle"/>
    <n v="3"/>
    <n v="36.14"/>
    <n v="0.1"/>
    <n v="13.23"/>
    <n v="97.578000000000003"/>
    <n v="39.69"/>
    <n v="57.888000000000005"/>
    <n v="0.59324847814056447"/>
    <n v="2026"/>
    <x v="3"/>
    <n v="11"/>
    <s v="Nov"/>
  </r>
  <r>
    <n v="1051"/>
    <d v="2026-11-09T00:00:00"/>
    <n v="2026"/>
    <s v="Q4"/>
    <n v="11"/>
    <x v="10"/>
    <x v="3"/>
    <x v="13"/>
    <x v="1"/>
    <s v="Business"/>
    <x v="1"/>
    <s v="Hiking Daypack 20L"/>
    <n v="12"/>
    <n v="90.99"/>
    <n v="0.2"/>
    <n v="45.51"/>
    <n v="873.50399999999991"/>
    <n v="546.12"/>
    <n v="327.3839999999999"/>
    <n v="0.37479393339927458"/>
    <n v="2026"/>
    <x v="3"/>
    <n v="11"/>
    <s v="Nov"/>
  </r>
  <r>
    <n v="1934"/>
    <d v="2026-11-09T00:00:00"/>
    <n v="2026"/>
    <s v="Q4"/>
    <n v="11"/>
    <x v="10"/>
    <x v="3"/>
    <x v="13"/>
    <x v="3"/>
    <s v="Business"/>
    <x v="0"/>
    <s v="Trail Bike Light"/>
    <n v="1"/>
    <n v="50.55"/>
    <n v="0.05"/>
    <n v="22.09"/>
    <n v="48.022499999999994"/>
    <n v="22.09"/>
    <n v="25.932499999999994"/>
    <n v="0.54000728825029931"/>
    <n v="2026"/>
    <x v="3"/>
    <n v="11"/>
    <s v="Nov"/>
  </r>
  <r>
    <n v="2056"/>
    <d v="2026-11-09T00:00:00"/>
    <n v="2026"/>
    <s v="Q4"/>
    <n v="11"/>
    <x v="10"/>
    <x v="0"/>
    <x v="0"/>
    <x v="2"/>
    <s v="New"/>
    <x v="4"/>
    <s v="Training Mat"/>
    <n v="1"/>
    <n v="51.65"/>
    <n v="0.15"/>
    <n v="21.86"/>
    <n v="43.902499999999996"/>
    <n v="21.86"/>
    <n v="22.042499999999997"/>
    <n v="0.50207846933545919"/>
    <n v="2026"/>
    <x v="3"/>
    <n v="11"/>
    <s v="Nov"/>
  </r>
  <r>
    <n v="2115"/>
    <d v="2026-11-09T00:00:00"/>
    <n v="2026"/>
    <s v="Q4"/>
    <n v="11"/>
    <x v="10"/>
    <x v="1"/>
    <x v="12"/>
    <x v="0"/>
    <s v="New"/>
    <x v="0"/>
    <s v="Commuter Helmet"/>
    <n v="5"/>
    <n v="82.96"/>
    <n v="0"/>
    <n v="43.55"/>
    <n v="414.79999999999995"/>
    <n v="217.75"/>
    <n v="197.04999999999995"/>
    <n v="0.47504821600771452"/>
    <n v="2026"/>
    <x v="3"/>
    <n v="11"/>
    <s v="Nov"/>
  </r>
  <r>
    <n v="2437"/>
    <d v="2026-11-09T00:00:00"/>
    <n v="2026"/>
    <s v="Q4"/>
    <n v="11"/>
    <x v="10"/>
    <x v="3"/>
    <x v="4"/>
    <x v="3"/>
    <s v="Business"/>
    <x v="1"/>
    <s v="Trekking Poles"/>
    <n v="1"/>
    <n v="70.3"/>
    <n v="0.05"/>
    <n v="33.31"/>
    <n v="66.784999999999997"/>
    <n v="33.31"/>
    <n v="33.474999999999994"/>
    <n v="0.50123530732949007"/>
    <n v="2026"/>
    <x v="3"/>
    <n v="11"/>
    <s v="Nov"/>
  </r>
  <r>
    <n v="3380"/>
    <d v="2026-11-09T00:00:00"/>
    <n v="2026"/>
    <s v="Q4"/>
    <n v="11"/>
    <x v="10"/>
    <x v="2"/>
    <x v="2"/>
    <x v="2"/>
    <s v="Returning"/>
    <x v="2"/>
    <s v="Packing Cube Set"/>
    <n v="2"/>
    <n v="47.12"/>
    <n v="0.15"/>
    <n v="18.64"/>
    <n v="80.103999999999999"/>
    <n v="37.28"/>
    <n v="42.823999999999998"/>
    <n v="0.5346050134824728"/>
    <n v="2026"/>
    <x v="3"/>
    <n v="11"/>
    <s v="Nov"/>
  </r>
  <r>
    <n v="3648"/>
    <d v="2026-11-09T00:00:00"/>
    <n v="2026"/>
    <s v="Q4"/>
    <n v="11"/>
    <x v="10"/>
    <x v="0"/>
    <x v="15"/>
    <x v="3"/>
    <s v="New"/>
    <x v="4"/>
    <s v="Resistance Band Set"/>
    <n v="4"/>
    <n v="39.82"/>
    <n v="0.2"/>
    <n v="14.98"/>
    <n v="127.42400000000001"/>
    <n v="59.92"/>
    <n v="67.504000000000005"/>
    <n v="0.52975891511803119"/>
    <n v="2026"/>
    <x v="3"/>
    <n v="11"/>
    <s v="Nov"/>
  </r>
  <r>
    <n v="3692"/>
    <d v="2026-11-09T00:00:00"/>
    <n v="2026"/>
    <s v="Q4"/>
    <n v="11"/>
    <x v="10"/>
    <x v="1"/>
    <x v="14"/>
    <x v="0"/>
    <s v="Returning"/>
    <x v="1"/>
    <s v="Summit Backpack 45L"/>
    <n v="4"/>
    <n v="154.27000000000001"/>
    <n v="0.05"/>
    <n v="78.36"/>
    <n v="586.226"/>
    <n v="313.44"/>
    <n v="272.786"/>
    <n v="0.46532565938733528"/>
    <n v="2026"/>
    <x v="3"/>
    <n v="11"/>
    <s v="Nov"/>
  </r>
  <r>
    <n v="4406"/>
    <d v="2026-11-09T00:00:00"/>
    <n v="2026"/>
    <s v="Q4"/>
    <n v="11"/>
    <x v="10"/>
    <x v="0"/>
    <x v="0"/>
    <x v="0"/>
    <s v="New"/>
    <x v="1"/>
    <s v="Trail Boots"/>
    <n v="1"/>
    <n v="143.02000000000001"/>
    <n v="0.1"/>
    <n v="79.25"/>
    <n v="128.71800000000002"/>
    <n v="79.25"/>
    <n v="49.468000000000018"/>
    <n v="0.3843129942976119"/>
    <n v="2026"/>
    <x v="3"/>
    <n v="11"/>
    <s v="Nov"/>
  </r>
  <r>
    <n v="4550"/>
    <d v="2026-11-09T00:00:00"/>
    <n v="2026"/>
    <s v="Q4"/>
    <n v="11"/>
    <x v="10"/>
    <x v="2"/>
    <x v="10"/>
    <x v="2"/>
    <s v="Returning"/>
    <x v="4"/>
    <s v="Recovery Roller"/>
    <n v="1"/>
    <n v="35.36"/>
    <n v="0"/>
    <n v="13.74"/>
    <n v="35.36"/>
    <n v="13.74"/>
    <n v="21.619999999999997"/>
    <n v="0.61142533936651577"/>
    <n v="2026"/>
    <x v="3"/>
    <n v="11"/>
    <s v="Nov"/>
  </r>
  <r>
    <n v="4855"/>
    <d v="2026-11-09T00:00:00"/>
    <n v="2026"/>
    <s v="Q4"/>
    <n v="11"/>
    <x v="10"/>
    <x v="1"/>
    <x v="6"/>
    <x v="0"/>
    <s v="Returning"/>
    <x v="1"/>
    <s v="Summit Backpack 45L"/>
    <n v="1"/>
    <n v="156.82"/>
    <n v="0.1"/>
    <n v="77.12"/>
    <n v="141.13800000000001"/>
    <n v="77.12"/>
    <n v="64.018000000000001"/>
    <n v="0.45358443509189589"/>
    <n v="2026"/>
    <x v="3"/>
    <n v="11"/>
    <s v="Nov"/>
  </r>
  <r>
    <n v="5151"/>
    <d v="2026-11-09T00:00:00"/>
    <n v="2026"/>
    <s v="Q4"/>
    <n v="11"/>
    <x v="10"/>
    <x v="2"/>
    <x v="16"/>
    <x v="1"/>
    <s v="Business"/>
    <x v="4"/>
    <s v="Resistance Band Set"/>
    <n v="10"/>
    <n v="40.98"/>
    <n v="0.1"/>
    <n v="14.6"/>
    <n v="368.82"/>
    <n v="146"/>
    <n v="222.82"/>
    <n v="0.60414294235670518"/>
    <n v="2026"/>
    <x v="3"/>
    <n v="11"/>
    <s v="Nov"/>
  </r>
  <r>
    <n v="5189"/>
    <d v="2026-11-09T00:00:00"/>
    <n v="2026"/>
    <s v="Q4"/>
    <n v="11"/>
    <x v="10"/>
    <x v="3"/>
    <x v="8"/>
    <x v="2"/>
    <s v="New"/>
    <x v="1"/>
    <s v="Trail Boots"/>
    <n v="3"/>
    <n v="144.22999999999999"/>
    <n v="0"/>
    <n v="80.959999999999994"/>
    <n v="432.68999999999994"/>
    <n v="242.88"/>
    <n v="189.80999999999995"/>
    <n v="0.43867433959647778"/>
    <n v="2026"/>
    <x v="3"/>
    <n v="11"/>
    <s v="Nov"/>
  </r>
  <r>
    <n v="726"/>
    <d v="2026-11-10T00:00:00"/>
    <n v="2026"/>
    <s v="Q4"/>
    <n v="11"/>
    <x v="10"/>
    <x v="3"/>
    <x v="7"/>
    <x v="0"/>
    <s v="New"/>
    <x v="1"/>
    <s v="Hiking Daypack 20L"/>
    <n v="1"/>
    <n v="90.23"/>
    <n v="0"/>
    <n v="44.06"/>
    <n v="90.23"/>
    <n v="44.06"/>
    <n v="46.17"/>
    <n v="0.51169234179319512"/>
    <n v="2026"/>
    <x v="3"/>
    <n v="11"/>
    <s v="Nov"/>
  </r>
  <r>
    <n v="2154"/>
    <d v="2026-11-10T00:00:00"/>
    <n v="2026"/>
    <s v="Q4"/>
    <n v="11"/>
    <x v="10"/>
    <x v="3"/>
    <x v="7"/>
    <x v="0"/>
    <s v="New"/>
    <x v="1"/>
    <s v="Summit Backpack 45L"/>
    <n v="5"/>
    <n v="152.82"/>
    <n v="0.1"/>
    <n v="80.09"/>
    <n v="687.68999999999994"/>
    <n v="400.45000000000005"/>
    <n v="287.2399999999999"/>
    <n v="0.417688202533118"/>
    <n v="2026"/>
    <x v="3"/>
    <n v="11"/>
    <s v="Nov"/>
  </r>
  <r>
    <n v="4403"/>
    <d v="2026-11-10T00:00:00"/>
    <n v="2026"/>
    <s v="Q4"/>
    <n v="11"/>
    <x v="10"/>
    <x v="0"/>
    <x v="0"/>
    <x v="0"/>
    <s v="Business"/>
    <x v="2"/>
    <s v="Insulated Bottle"/>
    <n v="2"/>
    <n v="36.61"/>
    <n v="0.05"/>
    <n v="13.31"/>
    <n v="69.558999999999997"/>
    <n v="26.62"/>
    <n v="42.938999999999993"/>
    <n v="0.61730329648212301"/>
    <n v="2026"/>
    <x v="3"/>
    <n v="11"/>
    <s v="Nov"/>
  </r>
  <r>
    <n v="4924"/>
    <d v="2026-11-10T00:00:00"/>
    <n v="2026"/>
    <s v="Q4"/>
    <n v="11"/>
    <x v="10"/>
    <x v="3"/>
    <x v="8"/>
    <x v="1"/>
    <s v="Business"/>
    <x v="1"/>
    <s v="Summit Backpack 45L"/>
    <n v="12"/>
    <n v="150.75"/>
    <n v="0.1"/>
    <n v="80.569999999999993"/>
    <n v="1628.1000000000001"/>
    <n v="966.83999999999992"/>
    <n v="661.26000000000022"/>
    <n v="0.40615441311958733"/>
    <n v="2026"/>
    <x v="3"/>
    <n v="11"/>
    <s v="Nov"/>
  </r>
  <r>
    <n v="25"/>
    <d v="2026-11-11T00:00:00"/>
    <n v="2026"/>
    <s v="Q4"/>
    <n v="11"/>
    <x v="10"/>
    <x v="0"/>
    <x v="0"/>
    <x v="0"/>
    <s v="Returning"/>
    <x v="1"/>
    <s v="Trail Boots"/>
    <n v="1"/>
    <n v="145.83000000000001"/>
    <n v="0.1"/>
    <n v="79.14"/>
    <n v="131.24700000000001"/>
    <n v="79.14"/>
    <n v="52.107000000000014"/>
    <n v="0.39701478890946085"/>
    <n v="2026"/>
    <x v="3"/>
    <n v="11"/>
    <s v="Nov"/>
  </r>
  <r>
    <n v="252"/>
    <d v="2026-11-11T00:00:00"/>
    <n v="2026"/>
    <s v="Q4"/>
    <n v="11"/>
    <x v="10"/>
    <x v="0"/>
    <x v="0"/>
    <x v="0"/>
    <s v="Returning"/>
    <x v="2"/>
    <s v="Travel Backpack 35L"/>
    <n v="4"/>
    <n v="162.04"/>
    <n v="0"/>
    <n v="85.77"/>
    <n v="648.16"/>
    <n v="343.08"/>
    <n v="305.08"/>
    <n v="0.47068625030856581"/>
    <n v="2026"/>
    <x v="3"/>
    <n v="11"/>
    <s v="Nov"/>
  </r>
  <r>
    <n v="1203"/>
    <d v="2026-11-11T00:00:00"/>
    <n v="2026"/>
    <s v="Q4"/>
    <n v="11"/>
    <x v="10"/>
    <x v="3"/>
    <x v="8"/>
    <x v="2"/>
    <s v="Returning"/>
    <x v="1"/>
    <s v="Trail Boots"/>
    <n v="2"/>
    <n v="141.33000000000001"/>
    <n v="0.05"/>
    <n v="79.739999999999995"/>
    <n v="268.52699999999999"/>
    <n v="159.47999999999999"/>
    <n v="109.047"/>
    <n v="0.40609324202035552"/>
    <n v="2026"/>
    <x v="3"/>
    <n v="11"/>
    <s v="Nov"/>
  </r>
  <r>
    <n v="1567"/>
    <d v="2026-11-11T00:00:00"/>
    <n v="2026"/>
    <s v="Q4"/>
    <n v="11"/>
    <x v="10"/>
    <x v="2"/>
    <x v="16"/>
    <x v="0"/>
    <s v="Returning"/>
    <x v="3"/>
    <s v="Compact Sleeping Bag"/>
    <n v="1"/>
    <n v="125.11"/>
    <n v="0.1"/>
    <n v="61.65"/>
    <n v="112.599"/>
    <n v="61.65"/>
    <n v="50.949000000000005"/>
    <n v="0.45248181600191834"/>
    <n v="2026"/>
    <x v="3"/>
    <n v="11"/>
    <s v="Nov"/>
  </r>
  <r>
    <n v="2060"/>
    <d v="2026-11-11T00:00:00"/>
    <n v="2026"/>
    <s v="Q4"/>
    <n v="11"/>
    <x v="10"/>
    <x v="2"/>
    <x v="5"/>
    <x v="0"/>
    <s v="Business"/>
    <x v="3"/>
    <s v="Compact Sleeping Bag"/>
    <n v="3"/>
    <n v="124.55"/>
    <n v="0.15"/>
    <n v="60.68"/>
    <n v="317.60249999999996"/>
    <n v="182.04"/>
    <n v="135.56249999999997"/>
    <n v="0.42683070819656643"/>
    <n v="2026"/>
    <x v="3"/>
    <n v="11"/>
    <s v="Nov"/>
  </r>
  <r>
    <n v="2485"/>
    <d v="2026-11-11T00:00:00"/>
    <n v="2026"/>
    <s v="Q4"/>
    <n v="11"/>
    <x v="10"/>
    <x v="2"/>
    <x v="10"/>
    <x v="2"/>
    <s v="Returning"/>
    <x v="1"/>
    <s v="Trail Boots"/>
    <n v="1"/>
    <n v="143.77000000000001"/>
    <n v="0.1"/>
    <n v="81.02"/>
    <n v="129.393"/>
    <n v="81.02"/>
    <n v="48.373000000000005"/>
    <n v="0.3738455712441941"/>
    <n v="2026"/>
    <x v="3"/>
    <n v="11"/>
    <s v="Nov"/>
  </r>
  <r>
    <n v="3101"/>
    <d v="2026-11-11T00:00:00"/>
    <n v="2026"/>
    <s v="Q4"/>
    <n v="11"/>
    <x v="10"/>
    <x v="3"/>
    <x v="8"/>
    <x v="0"/>
    <s v="New"/>
    <x v="3"/>
    <s v="Compact Sleeping Bag"/>
    <n v="3"/>
    <n v="124.72"/>
    <n v="0.15"/>
    <n v="60.35"/>
    <n v="318.03599999999994"/>
    <n v="181.05"/>
    <n v="136.98599999999993"/>
    <n v="0.4307248236048748"/>
    <n v="2026"/>
    <x v="3"/>
    <n v="11"/>
    <s v="Nov"/>
  </r>
  <r>
    <n v="3165"/>
    <d v="2026-11-11T00:00:00"/>
    <n v="2026"/>
    <s v="Q4"/>
    <n v="11"/>
    <x v="10"/>
    <x v="2"/>
    <x v="2"/>
    <x v="2"/>
    <s v="Returning"/>
    <x v="4"/>
    <s v="Recovery Roller"/>
    <n v="1"/>
    <n v="35.729999999999997"/>
    <n v="0.1"/>
    <n v="14.15"/>
    <n v="32.156999999999996"/>
    <n v="14.15"/>
    <n v="18.006999999999998"/>
    <n v="0.55997139036601673"/>
    <n v="2026"/>
    <x v="3"/>
    <n v="11"/>
    <s v="Nov"/>
  </r>
  <r>
    <n v="4179"/>
    <d v="2026-11-11T00:00:00"/>
    <n v="2026"/>
    <s v="Q4"/>
    <n v="11"/>
    <x v="10"/>
    <x v="2"/>
    <x v="3"/>
    <x v="2"/>
    <s v="Business"/>
    <x v="2"/>
    <s v="Travel Backpack 35L"/>
    <n v="2"/>
    <n v="166.1"/>
    <n v="0.05"/>
    <n v="88.2"/>
    <n v="315.58999999999997"/>
    <n v="176.4"/>
    <n v="139.18999999999997"/>
    <n v="0.44104692797617157"/>
    <n v="2026"/>
    <x v="3"/>
    <n v="11"/>
    <s v="Nov"/>
  </r>
  <r>
    <n v="4829"/>
    <d v="2026-11-11T00:00:00"/>
    <n v="2026"/>
    <s v="Q4"/>
    <n v="11"/>
    <x v="10"/>
    <x v="2"/>
    <x v="16"/>
    <x v="3"/>
    <s v="New"/>
    <x v="0"/>
    <s v="Commuter Helmet"/>
    <n v="2"/>
    <n v="81.27"/>
    <n v="0.05"/>
    <n v="43.04"/>
    <n v="154.41299999999998"/>
    <n v="86.08"/>
    <n v="68.332999999999984"/>
    <n v="0.44253398353765544"/>
    <n v="2026"/>
    <x v="3"/>
    <n v="11"/>
    <s v="Nov"/>
  </r>
  <r>
    <n v="4943"/>
    <d v="2026-11-11T00:00:00"/>
    <n v="2026"/>
    <s v="Q4"/>
    <n v="11"/>
    <x v="10"/>
    <x v="0"/>
    <x v="9"/>
    <x v="1"/>
    <s v="Returning"/>
    <x v="3"/>
    <s v="Trail Tent 2P"/>
    <n v="10"/>
    <n v="191.98"/>
    <n v="0.1"/>
    <n v="102.73"/>
    <n v="1727.82"/>
    <n v="1027.3"/>
    <n v="700.52"/>
    <n v="0.40543575140929033"/>
    <n v="2026"/>
    <x v="3"/>
    <n v="11"/>
    <s v="Nov"/>
  </r>
  <r>
    <n v="887"/>
    <d v="2026-11-12T00:00:00"/>
    <n v="2026"/>
    <s v="Q4"/>
    <n v="11"/>
    <x v="10"/>
    <x v="3"/>
    <x v="8"/>
    <x v="2"/>
    <s v="Returning"/>
    <x v="1"/>
    <s v="Hiking Daypack 20L"/>
    <n v="6"/>
    <n v="89.87"/>
    <n v="0.2"/>
    <n v="44.47"/>
    <n v="431.37600000000003"/>
    <n v="266.82"/>
    <n v="164.55600000000004"/>
    <n v="0.3814676755313231"/>
    <n v="2026"/>
    <x v="3"/>
    <n v="11"/>
    <s v="Nov"/>
  </r>
  <r>
    <n v="1090"/>
    <d v="2026-11-12T00:00:00"/>
    <n v="2026"/>
    <s v="Q4"/>
    <n v="11"/>
    <x v="10"/>
    <x v="1"/>
    <x v="14"/>
    <x v="3"/>
    <s v="New"/>
    <x v="0"/>
    <s v="Trail Bike Light"/>
    <n v="3"/>
    <n v="51.44"/>
    <n v="0.1"/>
    <n v="23.11"/>
    <n v="138.88800000000001"/>
    <n v="69.33"/>
    <n v="69.558000000000007"/>
    <n v="0.50082080525315364"/>
    <n v="2026"/>
    <x v="3"/>
    <n v="11"/>
    <s v="Nov"/>
  </r>
  <r>
    <n v="2090"/>
    <d v="2026-11-12T00:00:00"/>
    <n v="2026"/>
    <s v="Q4"/>
    <n v="11"/>
    <x v="10"/>
    <x v="3"/>
    <x v="4"/>
    <x v="3"/>
    <s v="New"/>
    <x v="2"/>
    <s v="Packing Cube Set"/>
    <n v="4"/>
    <n v="46.68"/>
    <n v="0.05"/>
    <n v="17.96"/>
    <n v="177.38399999999999"/>
    <n v="71.84"/>
    <n v="105.54399999999998"/>
    <n v="0.59500293149325756"/>
    <n v="2026"/>
    <x v="3"/>
    <n v="11"/>
    <s v="Nov"/>
  </r>
  <r>
    <n v="2561"/>
    <d v="2026-11-12T00:00:00"/>
    <n v="2026"/>
    <s v="Q4"/>
    <n v="11"/>
    <x v="10"/>
    <x v="1"/>
    <x v="12"/>
    <x v="2"/>
    <s v="New"/>
    <x v="1"/>
    <s v="Trekking Poles"/>
    <n v="4"/>
    <n v="73.05"/>
    <n v="0.2"/>
    <n v="32.82"/>
    <n v="233.76"/>
    <n v="131.28"/>
    <n v="102.47999999999999"/>
    <n v="0.4383983572895277"/>
    <n v="2026"/>
    <x v="3"/>
    <n v="11"/>
    <s v="Nov"/>
  </r>
  <r>
    <n v="2855"/>
    <d v="2026-11-12T00:00:00"/>
    <n v="2026"/>
    <s v="Q4"/>
    <n v="11"/>
    <x v="10"/>
    <x v="2"/>
    <x v="10"/>
    <x v="3"/>
    <s v="New"/>
    <x v="3"/>
    <s v="Compact Sleeping Bag"/>
    <n v="1"/>
    <n v="125.32"/>
    <n v="0.15"/>
    <n v="59.49"/>
    <n v="106.52199999999999"/>
    <n v="59.49"/>
    <n v="47.031999999999989"/>
    <n v="0.44152381667636725"/>
    <n v="2026"/>
    <x v="3"/>
    <n v="11"/>
    <s v="Nov"/>
  </r>
  <r>
    <n v="4421"/>
    <d v="2026-11-12T00:00:00"/>
    <n v="2026"/>
    <s v="Q4"/>
    <n v="11"/>
    <x v="10"/>
    <x v="1"/>
    <x v="11"/>
    <x v="3"/>
    <s v="Business"/>
    <x v="4"/>
    <s v="Weighted Vest"/>
    <n v="2"/>
    <n v="123.49"/>
    <n v="0.15"/>
    <n v="68.08"/>
    <n v="209.93299999999999"/>
    <n v="136.16"/>
    <n v="73.772999999999996"/>
    <n v="0.35141211719929694"/>
    <n v="2026"/>
    <x v="3"/>
    <n v="11"/>
    <s v="Nov"/>
  </r>
  <r>
    <n v="195"/>
    <d v="2026-11-13T00:00:00"/>
    <n v="2026"/>
    <s v="Q4"/>
    <n v="11"/>
    <x v="10"/>
    <x v="1"/>
    <x v="12"/>
    <x v="2"/>
    <s v="Returning"/>
    <x v="2"/>
    <s v="Packing Cube Set"/>
    <n v="1"/>
    <n v="47.37"/>
    <n v="0.2"/>
    <n v="18.739999999999998"/>
    <n v="37.896000000000001"/>
    <n v="18.739999999999998"/>
    <n v="19.156000000000002"/>
    <n v="0.50548870593202455"/>
    <n v="2026"/>
    <x v="3"/>
    <n v="11"/>
    <s v="Nov"/>
  </r>
  <r>
    <n v="520"/>
    <d v="2026-11-13T00:00:00"/>
    <n v="2026"/>
    <s v="Q4"/>
    <n v="11"/>
    <x v="10"/>
    <x v="1"/>
    <x v="12"/>
    <x v="1"/>
    <s v="Business"/>
    <x v="1"/>
    <s v="Hiking Daypack 20L"/>
    <n v="6"/>
    <n v="92.31"/>
    <n v="0.05"/>
    <n v="46.12"/>
    <n v="526.16700000000003"/>
    <n v="276.71999999999997"/>
    <n v="249.44700000000006"/>
    <n v="0.47408332335551268"/>
    <n v="2026"/>
    <x v="3"/>
    <n v="11"/>
    <s v="Nov"/>
  </r>
  <r>
    <n v="646"/>
    <d v="2026-11-13T00:00:00"/>
    <n v="2026"/>
    <s v="Q4"/>
    <n v="11"/>
    <x v="10"/>
    <x v="2"/>
    <x v="16"/>
    <x v="2"/>
    <s v="Returning"/>
    <x v="0"/>
    <s v="Trail Bike Light"/>
    <n v="1"/>
    <n v="49.53"/>
    <n v="0.1"/>
    <n v="22.18"/>
    <n v="44.577000000000005"/>
    <n v="22.18"/>
    <n v="22.397000000000006"/>
    <n v="0.50243399062296712"/>
    <n v="2026"/>
    <x v="3"/>
    <n v="11"/>
    <s v="Nov"/>
  </r>
  <r>
    <n v="893"/>
    <d v="2026-11-13T00:00:00"/>
    <n v="2026"/>
    <s v="Q4"/>
    <n v="11"/>
    <x v="10"/>
    <x v="3"/>
    <x v="8"/>
    <x v="0"/>
    <s v="New"/>
    <x v="2"/>
    <s v="Packing Cube Set"/>
    <n v="4"/>
    <n v="47.62"/>
    <n v="0.2"/>
    <n v="18.100000000000001"/>
    <n v="152.38399999999999"/>
    <n v="72.400000000000006"/>
    <n v="79.98399999999998"/>
    <n v="0.52488450230995376"/>
    <n v="2026"/>
    <x v="3"/>
    <n v="11"/>
    <s v="Nov"/>
  </r>
  <r>
    <n v="916"/>
    <d v="2026-11-13T00:00:00"/>
    <n v="2026"/>
    <s v="Q4"/>
    <n v="11"/>
    <x v="10"/>
    <x v="1"/>
    <x v="6"/>
    <x v="0"/>
    <s v="New"/>
    <x v="0"/>
    <s v="Trail Bike Light"/>
    <n v="4"/>
    <n v="51.93"/>
    <n v="0.05"/>
    <n v="22.62"/>
    <n v="197.334"/>
    <n v="90.48"/>
    <n v="106.854"/>
    <n v="0.54148803551339353"/>
    <n v="2026"/>
    <x v="3"/>
    <n v="11"/>
    <s v="Nov"/>
  </r>
  <r>
    <n v="1295"/>
    <d v="2026-11-13T00:00:00"/>
    <n v="2026"/>
    <s v="Q4"/>
    <n v="11"/>
    <x v="10"/>
    <x v="1"/>
    <x v="11"/>
    <x v="3"/>
    <s v="New"/>
    <x v="1"/>
    <s v="Summit Backpack 45L"/>
    <n v="1"/>
    <n v="155.44999999999999"/>
    <n v="0.05"/>
    <n v="77.25"/>
    <n v="147.67749999999998"/>
    <n v="77.25"/>
    <n v="70.427499999999981"/>
    <n v="0.47690067884410281"/>
    <n v="2026"/>
    <x v="3"/>
    <n v="11"/>
    <s v="Nov"/>
  </r>
  <r>
    <n v="3438"/>
    <d v="2026-11-13T00:00:00"/>
    <n v="2026"/>
    <s v="Q4"/>
    <n v="11"/>
    <x v="10"/>
    <x v="0"/>
    <x v="0"/>
    <x v="0"/>
    <s v="Returning"/>
    <x v="0"/>
    <s v="Compact Repair Kit"/>
    <n v="4"/>
    <n v="40.03"/>
    <n v="0.05"/>
    <n v="16.78"/>
    <n v="152.114"/>
    <n v="67.12"/>
    <n v="84.994"/>
    <n v="0.5587519886400989"/>
    <n v="2026"/>
    <x v="3"/>
    <n v="11"/>
    <s v="Nov"/>
  </r>
  <r>
    <n v="3573"/>
    <d v="2026-11-13T00:00:00"/>
    <n v="2026"/>
    <s v="Q4"/>
    <n v="11"/>
    <x v="10"/>
    <x v="0"/>
    <x v="9"/>
    <x v="0"/>
    <s v="Returning"/>
    <x v="1"/>
    <s v="Summit Backpack 45L"/>
    <n v="2"/>
    <n v="152.96"/>
    <n v="0.1"/>
    <n v="79.12"/>
    <n v="275.32800000000003"/>
    <n v="158.24"/>
    <n v="117.08800000000002"/>
    <n v="0.4252673175267318"/>
    <n v="2026"/>
    <x v="3"/>
    <n v="11"/>
    <s v="Nov"/>
  </r>
  <r>
    <n v="4257"/>
    <d v="2026-11-13T00:00:00"/>
    <n v="2026"/>
    <s v="Q4"/>
    <n v="11"/>
    <x v="10"/>
    <x v="3"/>
    <x v="13"/>
    <x v="2"/>
    <s v="New"/>
    <x v="4"/>
    <s v="Weighted Vest"/>
    <n v="2"/>
    <n v="124.06"/>
    <n v="0.05"/>
    <n v="69.98"/>
    <n v="235.714"/>
    <n v="139.96"/>
    <n v="95.753999999999991"/>
    <n v="0.40622958330858577"/>
    <n v="2026"/>
    <x v="3"/>
    <n v="11"/>
    <s v="Nov"/>
  </r>
  <r>
    <n v="4389"/>
    <d v="2026-11-13T00:00:00"/>
    <n v="2026"/>
    <s v="Q4"/>
    <n v="11"/>
    <x v="10"/>
    <x v="2"/>
    <x v="10"/>
    <x v="3"/>
    <s v="New"/>
    <x v="1"/>
    <s v="Summit Backpack 45L"/>
    <n v="1"/>
    <n v="151.66"/>
    <n v="0.1"/>
    <n v="80.209999999999994"/>
    <n v="136.494"/>
    <n v="80.209999999999994"/>
    <n v="56.284000000000006"/>
    <n v="0.41235512183685735"/>
    <n v="2026"/>
    <x v="3"/>
    <n v="11"/>
    <s v="Nov"/>
  </r>
  <r>
    <n v="4887"/>
    <d v="2026-11-13T00:00:00"/>
    <n v="2026"/>
    <s v="Q4"/>
    <n v="11"/>
    <x v="10"/>
    <x v="3"/>
    <x v="8"/>
    <x v="0"/>
    <s v="New"/>
    <x v="1"/>
    <s v="Trail Boots"/>
    <n v="2"/>
    <n v="142.30000000000001"/>
    <n v="0.15"/>
    <n v="77.760000000000005"/>
    <n v="241.91000000000003"/>
    <n v="155.52000000000001"/>
    <n v="86.390000000000015"/>
    <n v="0.35711628291513375"/>
    <n v="2026"/>
    <x v="3"/>
    <n v="11"/>
    <s v="Nov"/>
  </r>
  <r>
    <n v="5007"/>
    <d v="2026-11-13T00:00:00"/>
    <n v="2026"/>
    <s v="Q4"/>
    <n v="11"/>
    <x v="10"/>
    <x v="1"/>
    <x v="14"/>
    <x v="0"/>
    <s v="Business"/>
    <x v="2"/>
    <s v="Travel Backpack 35L"/>
    <n v="4"/>
    <n v="161.97"/>
    <n v="0.05"/>
    <n v="87.2"/>
    <n v="615.48599999999999"/>
    <n v="348.8"/>
    <n v="266.68599999999998"/>
    <n v="0.4332933649181297"/>
    <n v="2026"/>
    <x v="3"/>
    <n v="11"/>
    <s v="Nov"/>
  </r>
  <r>
    <n v="5111"/>
    <d v="2026-11-13T00:00:00"/>
    <n v="2026"/>
    <s v="Q4"/>
    <n v="11"/>
    <x v="10"/>
    <x v="1"/>
    <x v="14"/>
    <x v="1"/>
    <s v="Business"/>
    <x v="2"/>
    <s v="Carry-On Duffel"/>
    <n v="5"/>
    <n v="133.99"/>
    <n v="0.15"/>
    <n v="65.55"/>
    <n v="569.45749999999998"/>
    <n v="327.75"/>
    <n v="241.70749999999998"/>
    <n v="0.42445221987593451"/>
    <n v="2026"/>
    <x v="3"/>
    <n v="11"/>
    <s v="Nov"/>
  </r>
  <r>
    <n v="5177"/>
    <d v="2026-11-13T00:00:00"/>
    <n v="2026"/>
    <s v="Q4"/>
    <n v="11"/>
    <x v="10"/>
    <x v="1"/>
    <x v="6"/>
    <x v="2"/>
    <s v="Returning"/>
    <x v="3"/>
    <s v="Portable Camp Stove"/>
    <n v="2"/>
    <n v="83.18"/>
    <n v="0.1"/>
    <n v="40.479999999999997"/>
    <n v="149.72400000000002"/>
    <n v="80.959999999999994"/>
    <n v="68.764000000000024"/>
    <n v="0.45927172664369115"/>
    <n v="2026"/>
    <x v="3"/>
    <n v="11"/>
    <s v="Nov"/>
  </r>
  <r>
    <n v="584"/>
    <d v="2026-11-14T00:00:00"/>
    <n v="2026"/>
    <s v="Q4"/>
    <n v="11"/>
    <x v="10"/>
    <x v="1"/>
    <x v="12"/>
    <x v="0"/>
    <s v="New"/>
    <x v="1"/>
    <s v="Hiking Daypack 20L"/>
    <n v="1"/>
    <n v="91.95"/>
    <n v="0"/>
    <n v="46.64"/>
    <n v="91.95"/>
    <n v="46.64"/>
    <n v="45.31"/>
    <n v="0.49276780859162589"/>
    <n v="2026"/>
    <x v="3"/>
    <n v="11"/>
    <s v="Nov"/>
  </r>
  <r>
    <n v="621"/>
    <d v="2026-11-14T00:00:00"/>
    <n v="2026"/>
    <s v="Q4"/>
    <n v="11"/>
    <x v="10"/>
    <x v="3"/>
    <x v="13"/>
    <x v="1"/>
    <s v="Business"/>
    <x v="2"/>
    <s v="Insulated Bottle"/>
    <n v="5"/>
    <n v="35.68"/>
    <n v="0.15"/>
    <n v="13.48"/>
    <n v="151.64000000000001"/>
    <n v="67.400000000000006"/>
    <n v="84.240000000000009"/>
    <n v="0.55552624637298864"/>
    <n v="2026"/>
    <x v="3"/>
    <n v="11"/>
    <s v="Nov"/>
  </r>
  <r>
    <n v="623"/>
    <d v="2026-11-14T00:00:00"/>
    <n v="2026"/>
    <s v="Q4"/>
    <n v="11"/>
    <x v="10"/>
    <x v="2"/>
    <x v="16"/>
    <x v="0"/>
    <s v="Returning"/>
    <x v="3"/>
    <s v="Alpine Tent 4P"/>
    <n v="3"/>
    <n v="336.58"/>
    <n v="0.15"/>
    <n v="198.99"/>
    <n v="858.279"/>
    <n v="596.97"/>
    <n v="261.30899999999997"/>
    <n v="0.3044569423229509"/>
    <n v="2026"/>
    <x v="3"/>
    <n v="11"/>
    <s v="Nov"/>
  </r>
  <r>
    <n v="1431"/>
    <d v="2026-11-14T00:00:00"/>
    <n v="2026"/>
    <s v="Q4"/>
    <n v="11"/>
    <x v="10"/>
    <x v="2"/>
    <x v="2"/>
    <x v="0"/>
    <s v="New"/>
    <x v="4"/>
    <s v="Recovery Roller"/>
    <n v="2"/>
    <n v="36.979999999999997"/>
    <n v="0.15"/>
    <n v="14.13"/>
    <n v="62.865999999999993"/>
    <n v="28.26"/>
    <n v="34.605999999999995"/>
    <n v="0.55047243342983487"/>
    <n v="2026"/>
    <x v="3"/>
    <n v="11"/>
    <s v="Nov"/>
  </r>
  <r>
    <n v="1520"/>
    <d v="2026-11-14T00:00:00"/>
    <n v="2026"/>
    <s v="Q4"/>
    <n v="11"/>
    <x v="10"/>
    <x v="3"/>
    <x v="13"/>
    <x v="3"/>
    <s v="New"/>
    <x v="4"/>
    <s v="Recovery Roller"/>
    <n v="2"/>
    <n v="36.15"/>
    <n v="0"/>
    <n v="13.51"/>
    <n v="72.3"/>
    <n v="27.02"/>
    <n v="45.28"/>
    <n v="0.62627939142461964"/>
    <n v="2026"/>
    <x v="3"/>
    <n v="11"/>
    <s v="Nov"/>
  </r>
  <r>
    <n v="1791"/>
    <d v="2026-11-14T00:00:00"/>
    <n v="2026"/>
    <s v="Q4"/>
    <n v="11"/>
    <x v="10"/>
    <x v="2"/>
    <x v="2"/>
    <x v="0"/>
    <s v="Business"/>
    <x v="4"/>
    <s v="Weighted Vest"/>
    <n v="1"/>
    <n v="121.86"/>
    <n v="0.05"/>
    <n v="69.900000000000006"/>
    <n v="115.767"/>
    <n v="69.900000000000006"/>
    <n v="45.86699999999999"/>
    <n v="0.396200989919407"/>
    <n v="2026"/>
    <x v="3"/>
    <n v="11"/>
    <s v="Nov"/>
  </r>
  <r>
    <n v="2191"/>
    <d v="2026-11-14T00:00:00"/>
    <n v="2026"/>
    <s v="Q4"/>
    <n v="11"/>
    <x v="10"/>
    <x v="2"/>
    <x v="5"/>
    <x v="2"/>
    <s v="Returning"/>
    <x v="0"/>
    <s v="Trail Bike Light"/>
    <n v="6"/>
    <n v="49.85"/>
    <n v="0.05"/>
    <n v="22.68"/>
    <n v="284.14499999999998"/>
    <n v="136.07999999999998"/>
    <n v="148.065"/>
    <n v="0.52108958454310306"/>
    <n v="2026"/>
    <x v="3"/>
    <n v="11"/>
    <s v="Nov"/>
  </r>
  <r>
    <n v="2365"/>
    <d v="2026-11-14T00:00:00"/>
    <n v="2026"/>
    <s v="Q4"/>
    <n v="11"/>
    <x v="10"/>
    <x v="2"/>
    <x v="5"/>
    <x v="2"/>
    <s v="Business"/>
    <x v="1"/>
    <s v="Hiking Daypack 20L"/>
    <n v="2"/>
    <n v="91.95"/>
    <n v="0.05"/>
    <n v="46.45"/>
    <n v="174.70499999999998"/>
    <n v="92.9"/>
    <n v="81.804999999999978"/>
    <n v="0.46824647262528252"/>
    <n v="2026"/>
    <x v="3"/>
    <n v="11"/>
    <s v="Nov"/>
  </r>
  <r>
    <n v="2603"/>
    <d v="2026-11-14T00:00:00"/>
    <n v="2026"/>
    <s v="Q4"/>
    <n v="11"/>
    <x v="10"/>
    <x v="3"/>
    <x v="8"/>
    <x v="3"/>
    <s v="Returning"/>
    <x v="0"/>
    <s v="Trail Bike Light"/>
    <n v="2"/>
    <n v="51.71"/>
    <n v="0.15"/>
    <n v="22.93"/>
    <n v="87.906999999999996"/>
    <n v="45.86"/>
    <n v="42.046999999999997"/>
    <n v="0.47831230732478641"/>
    <n v="2026"/>
    <x v="3"/>
    <n v="11"/>
    <s v="Nov"/>
  </r>
  <r>
    <n v="4098"/>
    <d v="2026-11-14T00:00:00"/>
    <n v="2026"/>
    <s v="Q4"/>
    <n v="11"/>
    <x v="10"/>
    <x v="1"/>
    <x v="1"/>
    <x v="2"/>
    <s v="Returning"/>
    <x v="4"/>
    <s v="Resistance Band Set"/>
    <n v="1"/>
    <n v="41.05"/>
    <n v="0.05"/>
    <n v="14.6"/>
    <n v="38.997499999999995"/>
    <n v="14.6"/>
    <n v="24.397499999999994"/>
    <n v="0.62561702673248276"/>
    <n v="2026"/>
    <x v="3"/>
    <n v="11"/>
    <s v="Nov"/>
  </r>
  <r>
    <n v="1176"/>
    <d v="2026-11-15T00:00:00"/>
    <n v="2026"/>
    <s v="Q4"/>
    <n v="11"/>
    <x v="10"/>
    <x v="1"/>
    <x v="6"/>
    <x v="1"/>
    <s v="Business"/>
    <x v="3"/>
    <s v="Alpine Tent 4P"/>
    <n v="10"/>
    <n v="333.09"/>
    <n v="0.15"/>
    <n v="197.95"/>
    <n v="2831.2649999999994"/>
    <n v="1979.5"/>
    <n v="851.76499999999942"/>
    <n v="0.30084255624252748"/>
    <n v="2026"/>
    <x v="3"/>
    <n v="11"/>
    <s v="Nov"/>
  </r>
  <r>
    <n v="1895"/>
    <d v="2026-11-15T00:00:00"/>
    <n v="2026"/>
    <s v="Q4"/>
    <n v="11"/>
    <x v="10"/>
    <x v="3"/>
    <x v="4"/>
    <x v="0"/>
    <s v="Business"/>
    <x v="0"/>
    <s v="Trail Bike Light"/>
    <n v="3"/>
    <n v="51.79"/>
    <n v="0.2"/>
    <n v="22.23"/>
    <n v="124.29600000000001"/>
    <n v="66.69"/>
    <n v="57.606000000000009"/>
    <n v="0.4634581965630431"/>
    <n v="2026"/>
    <x v="3"/>
    <n v="11"/>
    <s v="Nov"/>
  </r>
  <r>
    <n v="3385"/>
    <d v="2026-11-15T00:00:00"/>
    <n v="2026"/>
    <s v="Q4"/>
    <n v="11"/>
    <x v="10"/>
    <x v="1"/>
    <x v="11"/>
    <x v="3"/>
    <s v="New"/>
    <x v="1"/>
    <s v="Trekking Poles"/>
    <n v="1"/>
    <n v="71.040000000000006"/>
    <n v="0.1"/>
    <n v="31.59"/>
    <n v="63.936000000000007"/>
    <n v="31.59"/>
    <n v="32.346000000000004"/>
    <n v="0.50591216216216217"/>
    <n v="2026"/>
    <x v="3"/>
    <n v="11"/>
    <s v="Nov"/>
  </r>
  <r>
    <n v="3581"/>
    <d v="2026-11-15T00:00:00"/>
    <n v="2026"/>
    <s v="Q4"/>
    <n v="11"/>
    <x v="10"/>
    <x v="3"/>
    <x v="4"/>
    <x v="3"/>
    <s v="Business"/>
    <x v="1"/>
    <s v="Trail Boots"/>
    <n v="2"/>
    <n v="141.21"/>
    <n v="0.1"/>
    <n v="78.31"/>
    <n v="254.17800000000003"/>
    <n v="156.62"/>
    <n v="97.558000000000021"/>
    <n v="0.38381763960688969"/>
    <n v="2026"/>
    <x v="3"/>
    <n v="11"/>
    <s v="Nov"/>
  </r>
  <r>
    <n v="4528"/>
    <d v="2026-11-15T00:00:00"/>
    <n v="2026"/>
    <s v="Q4"/>
    <n v="11"/>
    <x v="10"/>
    <x v="0"/>
    <x v="15"/>
    <x v="3"/>
    <s v="New"/>
    <x v="1"/>
    <s v="Trail Boots"/>
    <n v="2"/>
    <n v="141.63999999999999"/>
    <n v="0.15"/>
    <n v="80.349999999999994"/>
    <n v="240.78799999999998"/>
    <n v="160.69999999999999"/>
    <n v="80.087999999999994"/>
    <n v="0.33260793727262156"/>
    <n v="2026"/>
    <x v="3"/>
    <n v="11"/>
    <s v="Nov"/>
  </r>
  <r>
    <n v="4633"/>
    <d v="2026-11-15T00:00:00"/>
    <n v="2026"/>
    <s v="Q4"/>
    <n v="11"/>
    <x v="10"/>
    <x v="2"/>
    <x v="10"/>
    <x v="0"/>
    <s v="Returning"/>
    <x v="1"/>
    <s v="Trekking Poles"/>
    <n v="1"/>
    <n v="71.78"/>
    <n v="0.15"/>
    <n v="32.869999999999997"/>
    <n v="61.012999999999998"/>
    <n v="32.869999999999997"/>
    <n v="28.143000000000001"/>
    <n v="0.46126235392457349"/>
    <n v="2026"/>
    <x v="3"/>
    <n v="11"/>
    <s v="Nov"/>
  </r>
  <r>
    <n v="5195"/>
    <d v="2026-11-15T00:00:00"/>
    <n v="2026"/>
    <s v="Q4"/>
    <n v="11"/>
    <x v="10"/>
    <x v="2"/>
    <x v="16"/>
    <x v="0"/>
    <s v="Business"/>
    <x v="1"/>
    <s v="Summit Backpack 45L"/>
    <n v="3"/>
    <n v="153.88999999999999"/>
    <n v="0.1"/>
    <n v="80.36"/>
    <n v="415.50299999999999"/>
    <n v="241.07999999999998"/>
    <n v="174.423"/>
    <n v="0.41978758276113531"/>
    <n v="2026"/>
    <x v="3"/>
    <n v="11"/>
    <s v="Nov"/>
  </r>
  <r>
    <n v="2778"/>
    <d v="2026-11-16T00:00:00"/>
    <n v="2026"/>
    <s v="Q4"/>
    <n v="11"/>
    <x v="10"/>
    <x v="3"/>
    <x v="4"/>
    <x v="3"/>
    <s v="Returning"/>
    <x v="1"/>
    <s v="Trail Boots"/>
    <n v="1"/>
    <n v="145.4"/>
    <n v="0.1"/>
    <n v="77.66"/>
    <n v="130.86000000000001"/>
    <n v="77.66"/>
    <n v="53.200000000000017"/>
    <n v="0.40654134189209851"/>
    <n v="2026"/>
    <x v="3"/>
    <n v="11"/>
    <s v="Nov"/>
  </r>
  <r>
    <n v="341"/>
    <d v="2026-11-17T00:00:00"/>
    <n v="2026"/>
    <s v="Q4"/>
    <n v="11"/>
    <x v="10"/>
    <x v="3"/>
    <x v="8"/>
    <x v="0"/>
    <s v="Returning"/>
    <x v="2"/>
    <s v="Carry-On Duffel"/>
    <n v="1"/>
    <n v="132.94999999999999"/>
    <n v="0.05"/>
    <n v="65.36"/>
    <n v="126.30249999999998"/>
    <n v="65.36"/>
    <n v="60.942499999999981"/>
    <n v="0.48251222264009019"/>
    <n v="2026"/>
    <x v="3"/>
    <n v="11"/>
    <s v="Nov"/>
  </r>
  <r>
    <n v="374"/>
    <d v="2026-11-17T00:00:00"/>
    <n v="2026"/>
    <s v="Q4"/>
    <n v="11"/>
    <x v="10"/>
    <x v="3"/>
    <x v="7"/>
    <x v="2"/>
    <s v="Returning"/>
    <x v="4"/>
    <s v="Training Mat"/>
    <n v="1"/>
    <n v="51.34"/>
    <n v="0.15"/>
    <n v="21.37"/>
    <n v="43.639000000000003"/>
    <n v="21.37"/>
    <n v="22.269000000000002"/>
    <n v="0.5103004193496643"/>
    <n v="2026"/>
    <x v="3"/>
    <n v="11"/>
    <s v="Nov"/>
  </r>
  <r>
    <n v="598"/>
    <d v="2026-11-17T00:00:00"/>
    <n v="2026"/>
    <s v="Q4"/>
    <n v="11"/>
    <x v="10"/>
    <x v="0"/>
    <x v="0"/>
    <x v="0"/>
    <s v="New"/>
    <x v="0"/>
    <s v="Trail Bike Light"/>
    <n v="1"/>
    <n v="49.98"/>
    <n v="0.1"/>
    <n v="22.25"/>
    <n v="44.981999999999999"/>
    <n v="22.25"/>
    <n v="22.731999999999999"/>
    <n v="0.50535769863500957"/>
    <n v="2026"/>
    <x v="3"/>
    <n v="11"/>
    <s v="Nov"/>
  </r>
  <r>
    <n v="690"/>
    <d v="2026-11-17T00:00:00"/>
    <n v="2026"/>
    <s v="Q4"/>
    <n v="11"/>
    <x v="10"/>
    <x v="3"/>
    <x v="8"/>
    <x v="0"/>
    <s v="Returning"/>
    <x v="2"/>
    <s v="Travel Backpack 35L"/>
    <n v="2"/>
    <n v="168.08"/>
    <n v="0.1"/>
    <n v="87.63"/>
    <n v="302.54400000000004"/>
    <n v="175.26"/>
    <n v="127.28400000000005"/>
    <n v="0.42071235919403471"/>
    <n v="2026"/>
    <x v="3"/>
    <n v="11"/>
    <s v="Nov"/>
  </r>
  <r>
    <n v="1296"/>
    <d v="2026-11-17T00:00:00"/>
    <n v="2026"/>
    <s v="Q4"/>
    <n v="11"/>
    <x v="10"/>
    <x v="3"/>
    <x v="13"/>
    <x v="0"/>
    <s v="New"/>
    <x v="3"/>
    <s v="Trail Tent 2P"/>
    <n v="1"/>
    <n v="191.85"/>
    <n v="0.15"/>
    <n v="104.41"/>
    <n v="163.07249999999999"/>
    <n v="104.41"/>
    <n v="58.662499999999994"/>
    <n v="0.35973263425776875"/>
    <n v="2026"/>
    <x v="3"/>
    <n v="11"/>
    <s v="Nov"/>
  </r>
  <r>
    <n v="1585"/>
    <d v="2026-11-17T00:00:00"/>
    <n v="2026"/>
    <s v="Q4"/>
    <n v="11"/>
    <x v="10"/>
    <x v="1"/>
    <x v="14"/>
    <x v="2"/>
    <s v="Returning"/>
    <x v="1"/>
    <s v="Hiking Daypack 20L"/>
    <n v="4"/>
    <n v="93.99"/>
    <n v="0.1"/>
    <n v="44.07"/>
    <n v="338.36399999999998"/>
    <n v="176.28"/>
    <n v="162.08399999999997"/>
    <n v="0.47902259105578604"/>
    <n v="2026"/>
    <x v="3"/>
    <n v="11"/>
    <s v="Nov"/>
  </r>
  <r>
    <n v="2194"/>
    <d v="2026-11-17T00:00:00"/>
    <n v="2026"/>
    <s v="Q4"/>
    <n v="11"/>
    <x v="10"/>
    <x v="3"/>
    <x v="13"/>
    <x v="0"/>
    <s v="Returning"/>
    <x v="2"/>
    <s v="Insulated Bottle"/>
    <n v="4"/>
    <n v="36.57"/>
    <n v="0.05"/>
    <n v="13.35"/>
    <n v="138.96600000000001"/>
    <n v="53.4"/>
    <n v="85.566000000000003"/>
    <n v="0.61573334484694098"/>
    <n v="2026"/>
    <x v="3"/>
    <n v="11"/>
    <s v="Nov"/>
  </r>
  <r>
    <n v="2221"/>
    <d v="2026-11-17T00:00:00"/>
    <n v="2026"/>
    <s v="Q4"/>
    <n v="11"/>
    <x v="10"/>
    <x v="1"/>
    <x v="12"/>
    <x v="3"/>
    <s v="Returning"/>
    <x v="0"/>
    <s v="Compact Repair Kit"/>
    <n v="1"/>
    <n v="39.81"/>
    <n v="0.05"/>
    <n v="16.25"/>
    <n v="37.819499999999998"/>
    <n v="16.25"/>
    <n v="21.569499999999998"/>
    <n v="0.57032747656632155"/>
    <n v="2026"/>
    <x v="3"/>
    <n v="11"/>
    <s v="Nov"/>
  </r>
  <r>
    <n v="3836"/>
    <d v="2026-11-17T00:00:00"/>
    <n v="2026"/>
    <s v="Q4"/>
    <n v="11"/>
    <x v="10"/>
    <x v="3"/>
    <x v="4"/>
    <x v="2"/>
    <s v="Returning"/>
    <x v="1"/>
    <s v="Hiking Daypack 20L"/>
    <n v="1"/>
    <n v="91.43"/>
    <n v="0.1"/>
    <n v="45.06"/>
    <n v="82.287000000000006"/>
    <n v="45.06"/>
    <n v="37.227000000000004"/>
    <n v="0.45240438951474715"/>
    <n v="2026"/>
    <x v="3"/>
    <n v="11"/>
    <s v="Nov"/>
  </r>
  <r>
    <n v="4437"/>
    <d v="2026-11-17T00:00:00"/>
    <n v="2026"/>
    <s v="Q4"/>
    <n v="11"/>
    <x v="10"/>
    <x v="2"/>
    <x v="2"/>
    <x v="0"/>
    <s v="Returning"/>
    <x v="4"/>
    <s v="Weighted Vest"/>
    <n v="1"/>
    <n v="122.64"/>
    <n v="0"/>
    <n v="68.58"/>
    <n v="122.64"/>
    <n v="68.58"/>
    <n v="54.06"/>
    <n v="0.44080234833659493"/>
    <n v="2026"/>
    <x v="3"/>
    <n v="11"/>
    <s v="Nov"/>
  </r>
  <r>
    <n v="4735"/>
    <d v="2026-11-17T00:00:00"/>
    <n v="2026"/>
    <s v="Q4"/>
    <n v="11"/>
    <x v="10"/>
    <x v="1"/>
    <x v="12"/>
    <x v="0"/>
    <s v="Business"/>
    <x v="0"/>
    <s v="Commuter Helmet"/>
    <n v="1"/>
    <n v="80.959999999999994"/>
    <n v="0.1"/>
    <n v="43.86"/>
    <n v="72.86399999999999"/>
    <n v="43.86"/>
    <n v="29.003999999999991"/>
    <n v="0.39805665349143604"/>
    <n v="2026"/>
    <x v="3"/>
    <n v="11"/>
    <s v="Nov"/>
  </r>
  <r>
    <n v="554"/>
    <d v="2026-11-18T00:00:00"/>
    <n v="2026"/>
    <s v="Q4"/>
    <n v="11"/>
    <x v="10"/>
    <x v="2"/>
    <x v="5"/>
    <x v="3"/>
    <s v="Business"/>
    <x v="4"/>
    <s v="Recovery Roller"/>
    <n v="1"/>
    <n v="36.380000000000003"/>
    <n v="0.05"/>
    <n v="14.06"/>
    <n v="34.561"/>
    <n v="14.06"/>
    <n v="20.500999999999998"/>
    <n v="0.59318306761957118"/>
    <n v="2026"/>
    <x v="3"/>
    <n v="11"/>
    <s v="Nov"/>
  </r>
  <r>
    <n v="1205"/>
    <d v="2026-11-18T00:00:00"/>
    <n v="2026"/>
    <s v="Q4"/>
    <n v="11"/>
    <x v="10"/>
    <x v="3"/>
    <x v="13"/>
    <x v="0"/>
    <s v="Returning"/>
    <x v="0"/>
    <s v="Cycling Pack 12L"/>
    <n v="2"/>
    <n v="100.72"/>
    <n v="0.1"/>
    <n v="51.68"/>
    <n v="181.29599999999999"/>
    <n v="103.36"/>
    <n v="77.935999999999993"/>
    <n v="0.42988262289294854"/>
    <n v="2026"/>
    <x v="3"/>
    <n v="11"/>
    <s v="Nov"/>
  </r>
  <r>
    <n v="1979"/>
    <d v="2026-11-18T00:00:00"/>
    <n v="2026"/>
    <s v="Q4"/>
    <n v="11"/>
    <x v="10"/>
    <x v="1"/>
    <x v="11"/>
    <x v="2"/>
    <s v="Returning"/>
    <x v="3"/>
    <s v="Compact Sleeping Bag"/>
    <n v="3"/>
    <n v="120.29"/>
    <n v="0"/>
    <n v="62.04"/>
    <n v="360.87"/>
    <n v="186.12"/>
    <n v="174.75"/>
    <n v="0.48424640452240419"/>
    <n v="2026"/>
    <x v="3"/>
    <n v="11"/>
    <s v="Nov"/>
  </r>
  <r>
    <n v="2151"/>
    <d v="2026-11-18T00:00:00"/>
    <n v="2026"/>
    <s v="Q4"/>
    <n v="11"/>
    <x v="10"/>
    <x v="1"/>
    <x v="1"/>
    <x v="0"/>
    <s v="New"/>
    <x v="3"/>
    <s v="Compact Sleeping Bag"/>
    <n v="2"/>
    <n v="124.18"/>
    <n v="0.15"/>
    <n v="60.72"/>
    <n v="211.10599999999999"/>
    <n v="121.44"/>
    <n v="89.665999999999997"/>
    <n v="0.42474396748552862"/>
    <n v="2026"/>
    <x v="3"/>
    <n v="11"/>
    <s v="Nov"/>
  </r>
  <r>
    <n v="2730"/>
    <d v="2026-11-18T00:00:00"/>
    <n v="2026"/>
    <s v="Q4"/>
    <n v="11"/>
    <x v="10"/>
    <x v="0"/>
    <x v="0"/>
    <x v="0"/>
    <s v="Returning"/>
    <x v="1"/>
    <s v="Summit Backpack 45L"/>
    <n v="3"/>
    <n v="154.07"/>
    <n v="0.05"/>
    <n v="77.73"/>
    <n v="439.09949999999998"/>
    <n v="233.19"/>
    <n v="205.90949999999998"/>
    <n v="0.46893585622393102"/>
    <n v="2026"/>
    <x v="3"/>
    <n v="11"/>
    <s v="Nov"/>
  </r>
  <r>
    <n v="2779"/>
    <d v="2026-11-18T00:00:00"/>
    <n v="2026"/>
    <s v="Q4"/>
    <n v="11"/>
    <x v="10"/>
    <x v="0"/>
    <x v="15"/>
    <x v="1"/>
    <s v="Business"/>
    <x v="4"/>
    <s v="Weighted Vest"/>
    <n v="4"/>
    <n v="123.4"/>
    <n v="0.05"/>
    <n v="70.930000000000007"/>
    <n v="468.92"/>
    <n v="283.72000000000003"/>
    <n v="185.2"/>
    <n v="0.3949500980977565"/>
    <n v="2026"/>
    <x v="3"/>
    <n v="11"/>
    <s v="Nov"/>
  </r>
  <r>
    <n v="2853"/>
    <d v="2026-11-18T00:00:00"/>
    <n v="2026"/>
    <s v="Q4"/>
    <n v="11"/>
    <x v="10"/>
    <x v="2"/>
    <x v="3"/>
    <x v="0"/>
    <s v="New"/>
    <x v="0"/>
    <s v="Cycling Pack 12L"/>
    <n v="1"/>
    <n v="104.64"/>
    <n v="0"/>
    <n v="50.79"/>
    <n v="104.64"/>
    <n v="50.79"/>
    <n v="53.85"/>
    <n v="0.51462155963302758"/>
    <n v="2026"/>
    <x v="3"/>
    <n v="11"/>
    <s v="Nov"/>
  </r>
  <r>
    <n v="3825"/>
    <d v="2026-11-18T00:00:00"/>
    <n v="2026"/>
    <s v="Q4"/>
    <n v="11"/>
    <x v="10"/>
    <x v="3"/>
    <x v="8"/>
    <x v="0"/>
    <s v="New"/>
    <x v="2"/>
    <s v="Packing Cube Set"/>
    <n v="2"/>
    <n v="46.44"/>
    <n v="0.1"/>
    <n v="18.190000000000001"/>
    <n v="83.591999999999999"/>
    <n v="36.380000000000003"/>
    <n v="47.211999999999996"/>
    <n v="0.56479088908029473"/>
    <n v="2026"/>
    <x v="3"/>
    <n v="11"/>
    <s v="Nov"/>
  </r>
  <r>
    <n v="4808"/>
    <d v="2026-11-18T00:00:00"/>
    <n v="2026"/>
    <s v="Q4"/>
    <n v="11"/>
    <x v="10"/>
    <x v="2"/>
    <x v="16"/>
    <x v="0"/>
    <s v="New"/>
    <x v="3"/>
    <s v="Portable Camp Stove"/>
    <n v="2"/>
    <n v="81.67"/>
    <n v="0.05"/>
    <n v="40.43"/>
    <n v="155.173"/>
    <n v="80.86"/>
    <n v="74.313000000000002"/>
    <n v="0.4789041908063903"/>
    <n v="2026"/>
    <x v="3"/>
    <n v="11"/>
    <s v="Nov"/>
  </r>
  <r>
    <n v="5131"/>
    <d v="2026-11-18T00:00:00"/>
    <n v="2026"/>
    <s v="Q4"/>
    <n v="11"/>
    <x v="10"/>
    <x v="3"/>
    <x v="8"/>
    <x v="2"/>
    <s v="New"/>
    <x v="1"/>
    <s v="Trekking Poles"/>
    <n v="3"/>
    <n v="70.599999999999994"/>
    <n v="0.05"/>
    <n v="32.68"/>
    <n v="201.20999999999998"/>
    <n v="98.039999999999992"/>
    <n v="103.16999999999999"/>
    <n v="0.5127478753541076"/>
    <n v="2026"/>
    <x v="3"/>
    <n v="11"/>
    <s v="Nov"/>
  </r>
  <r>
    <n v="1502"/>
    <d v="2026-11-19T00:00:00"/>
    <n v="2026"/>
    <s v="Q4"/>
    <n v="11"/>
    <x v="10"/>
    <x v="3"/>
    <x v="7"/>
    <x v="3"/>
    <s v="New"/>
    <x v="4"/>
    <s v="Recovery Roller"/>
    <n v="1"/>
    <n v="35.770000000000003"/>
    <n v="0.15"/>
    <n v="13.69"/>
    <n v="30.404500000000002"/>
    <n v="13.69"/>
    <n v="16.714500000000001"/>
    <n v="0.54973770330049831"/>
    <n v="2026"/>
    <x v="3"/>
    <n v="11"/>
    <s v="Nov"/>
  </r>
  <r>
    <n v="2470"/>
    <d v="2026-11-19T00:00:00"/>
    <n v="2026"/>
    <s v="Q4"/>
    <n v="11"/>
    <x v="10"/>
    <x v="1"/>
    <x v="6"/>
    <x v="2"/>
    <s v="Business"/>
    <x v="1"/>
    <s v="Hiking Daypack 20L"/>
    <n v="1"/>
    <n v="92.13"/>
    <n v="0.15"/>
    <n v="45.85"/>
    <n v="78.31049999999999"/>
    <n v="45.85"/>
    <n v="32.460499999999989"/>
    <n v="0.41451018701195874"/>
    <n v="2026"/>
    <x v="3"/>
    <n v="11"/>
    <s v="Nov"/>
  </r>
  <r>
    <n v="3452"/>
    <d v="2026-11-19T00:00:00"/>
    <n v="2026"/>
    <s v="Q4"/>
    <n v="11"/>
    <x v="10"/>
    <x v="1"/>
    <x v="12"/>
    <x v="0"/>
    <s v="Returning"/>
    <x v="1"/>
    <s v="Summit Backpack 45L"/>
    <n v="5"/>
    <n v="151.09"/>
    <n v="0.05"/>
    <n v="79.33"/>
    <n v="717.67750000000001"/>
    <n v="396.65"/>
    <n v="321.02750000000003"/>
    <n v="0.44731442744129507"/>
    <n v="2026"/>
    <x v="3"/>
    <n v="11"/>
    <s v="Nov"/>
  </r>
  <r>
    <n v="4207"/>
    <d v="2026-11-19T00:00:00"/>
    <n v="2026"/>
    <s v="Q4"/>
    <n v="11"/>
    <x v="10"/>
    <x v="1"/>
    <x v="12"/>
    <x v="0"/>
    <s v="New"/>
    <x v="0"/>
    <s v="Cycling Pack 12L"/>
    <n v="2"/>
    <n v="103.99"/>
    <n v="0"/>
    <n v="50.36"/>
    <n v="207.98"/>
    <n v="100.72"/>
    <n v="107.25999999999999"/>
    <n v="0.51572266564092695"/>
    <n v="2026"/>
    <x v="3"/>
    <n v="11"/>
    <s v="Nov"/>
  </r>
  <r>
    <n v="695"/>
    <d v="2026-11-20T00:00:00"/>
    <n v="2026"/>
    <s v="Q4"/>
    <n v="11"/>
    <x v="10"/>
    <x v="2"/>
    <x v="3"/>
    <x v="0"/>
    <s v="Returning"/>
    <x v="2"/>
    <s v="Insulated Bottle"/>
    <n v="1"/>
    <n v="36.909999999999997"/>
    <n v="0.1"/>
    <n v="13.43"/>
    <n v="33.219000000000001"/>
    <n v="13.43"/>
    <n v="19.789000000000001"/>
    <n v="0.59571329660736327"/>
    <n v="2026"/>
    <x v="3"/>
    <n v="11"/>
    <s v="Nov"/>
  </r>
  <r>
    <n v="1127"/>
    <d v="2026-11-20T00:00:00"/>
    <n v="2026"/>
    <s v="Q4"/>
    <n v="11"/>
    <x v="10"/>
    <x v="0"/>
    <x v="0"/>
    <x v="3"/>
    <s v="New"/>
    <x v="0"/>
    <s v="Commuter Helmet"/>
    <n v="2"/>
    <n v="81.02"/>
    <n v="0"/>
    <n v="43.22"/>
    <n v="162.04"/>
    <n v="86.44"/>
    <n v="75.599999999999994"/>
    <n v="0.46655146877314241"/>
    <n v="2026"/>
    <x v="3"/>
    <n v="11"/>
    <s v="Nov"/>
  </r>
  <r>
    <n v="1174"/>
    <d v="2026-11-20T00:00:00"/>
    <n v="2026"/>
    <s v="Q4"/>
    <n v="11"/>
    <x v="10"/>
    <x v="0"/>
    <x v="0"/>
    <x v="3"/>
    <s v="New"/>
    <x v="2"/>
    <s v="Travel Backpack 35L"/>
    <n v="3"/>
    <n v="164.36"/>
    <n v="0.05"/>
    <n v="88.7"/>
    <n v="468.42600000000004"/>
    <n v="266.10000000000002"/>
    <n v="202.32600000000002"/>
    <n v="0.43192734818306416"/>
    <n v="2026"/>
    <x v="3"/>
    <n v="11"/>
    <s v="Nov"/>
  </r>
  <r>
    <n v="3968"/>
    <d v="2026-11-20T00:00:00"/>
    <n v="2026"/>
    <s v="Q4"/>
    <n v="11"/>
    <x v="10"/>
    <x v="1"/>
    <x v="11"/>
    <x v="1"/>
    <s v="Business"/>
    <x v="4"/>
    <s v="Training Mat"/>
    <n v="5"/>
    <n v="51.36"/>
    <n v="0.1"/>
    <n v="22.45"/>
    <n v="231.12"/>
    <n v="112.25"/>
    <n v="118.87"/>
    <n v="0.51432156455520939"/>
    <n v="2026"/>
    <x v="3"/>
    <n v="11"/>
    <s v="Nov"/>
  </r>
  <r>
    <n v="4049"/>
    <d v="2026-11-20T00:00:00"/>
    <n v="2026"/>
    <s v="Q4"/>
    <n v="11"/>
    <x v="10"/>
    <x v="2"/>
    <x v="16"/>
    <x v="3"/>
    <s v="Returning"/>
    <x v="2"/>
    <s v="Insulated Bottle"/>
    <n v="1"/>
    <n v="36.590000000000003"/>
    <n v="0"/>
    <n v="13.73"/>
    <n v="36.590000000000003"/>
    <n v="13.73"/>
    <n v="22.860000000000003"/>
    <n v="0.62476086362394101"/>
    <n v="2026"/>
    <x v="3"/>
    <n v="11"/>
    <s v="Nov"/>
  </r>
  <r>
    <n v="3"/>
    <d v="2026-11-21T00:00:00"/>
    <n v="2026"/>
    <s v="Q4"/>
    <n v="11"/>
    <x v="10"/>
    <x v="3"/>
    <x v="7"/>
    <x v="2"/>
    <s v="Returning"/>
    <x v="3"/>
    <s v="Compact Sleeping Bag"/>
    <n v="5"/>
    <n v="122.33"/>
    <n v="0.15"/>
    <n v="58.98"/>
    <n v="519.90249999999992"/>
    <n v="294.89999999999998"/>
    <n v="225.00249999999994"/>
    <n v="0.43277826130861069"/>
    <n v="2026"/>
    <x v="3"/>
    <n v="11"/>
    <s v="Nov"/>
  </r>
  <r>
    <n v="1603"/>
    <d v="2026-11-21T00:00:00"/>
    <n v="2026"/>
    <s v="Q4"/>
    <n v="11"/>
    <x v="10"/>
    <x v="3"/>
    <x v="8"/>
    <x v="0"/>
    <s v="Returning"/>
    <x v="3"/>
    <s v="Portable Camp Stove"/>
    <n v="1"/>
    <n v="83.49"/>
    <n v="0.05"/>
    <n v="39.659999999999997"/>
    <n v="79.315499999999986"/>
    <n v="39.659999999999997"/>
    <n v="39.655499999999989"/>
    <n v="0.49997163227868446"/>
    <n v="2026"/>
    <x v="3"/>
    <n v="11"/>
    <s v="Nov"/>
  </r>
  <r>
    <n v="2073"/>
    <d v="2026-11-21T00:00:00"/>
    <n v="2026"/>
    <s v="Q4"/>
    <n v="11"/>
    <x v="10"/>
    <x v="1"/>
    <x v="12"/>
    <x v="0"/>
    <s v="New"/>
    <x v="0"/>
    <s v="Trail Bike Light"/>
    <n v="2"/>
    <n v="51.48"/>
    <n v="0.1"/>
    <n v="22.51"/>
    <n v="92.664000000000001"/>
    <n v="45.02"/>
    <n v="47.643999999999998"/>
    <n v="0.51415868082534744"/>
    <n v="2026"/>
    <x v="3"/>
    <n v="11"/>
    <s v="Nov"/>
  </r>
  <r>
    <n v="2487"/>
    <d v="2026-11-21T00:00:00"/>
    <n v="2026"/>
    <s v="Q4"/>
    <n v="11"/>
    <x v="10"/>
    <x v="2"/>
    <x v="2"/>
    <x v="3"/>
    <s v="New"/>
    <x v="3"/>
    <s v="Compact Sleeping Bag"/>
    <n v="1"/>
    <n v="123.43"/>
    <n v="0.15"/>
    <n v="60.8"/>
    <n v="104.91550000000001"/>
    <n v="60.8"/>
    <n v="44.115500000000011"/>
    <n v="0.42048601017008935"/>
    <n v="2026"/>
    <x v="3"/>
    <n v="11"/>
    <s v="Nov"/>
  </r>
  <r>
    <n v="3407"/>
    <d v="2026-11-21T00:00:00"/>
    <n v="2026"/>
    <s v="Q4"/>
    <n v="11"/>
    <x v="10"/>
    <x v="3"/>
    <x v="7"/>
    <x v="0"/>
    <s v="New"/>
    <x v="2"/>
    <s v="Travel Backpack 35L"/>
    <n v="1"/>
    <n v="164.85"/>
    <n v="0.1"/>
    <n v="89.4"/>
    <n v="148.36500000000001"/>
    <n v="89.4"/>
    <n v="58.965000000000003"/>
    <n v="0.39743200889697705"/>
    <n v="2026"/>
    <x v="3"/>
    <n v="11"/>
    <s v="Nov"/>
  </r>
  <r>
    <n v="4052"/>
    <d v="2026-11-21T00:00:00"/>
    <n v="2026"/>
    <s v="Q4"/>
    <n v="11"/>
    <x v="10"/>
    <x v="0"/>
    <x v="0"/>
    <x v="0"/>
    <s v="New"/>
    <x v="2"/>
    <s v="Packing Cube Set"/>
    <n v="1"/>
    <n v="46.82"/>
    <n v="0.2"/>
    <n v="18.27"/>
    <n v="37.456000000000003"/>
    <n v="18.27"/>
    <n v="19.186000000000003"/>
    <n v="0.51222768047842804"/>
    <n v="2026"/>
    <x v="3"/>
    <n v="11"/>
    <s v="Nov"/>
  </r>
  <r>
    <n v="119"/>
    <d v="2026-11-22T00:00:00"/>
    <n v="2026"/>
    <s v="Q4"/>
    <n v="11"/>
    <x v="10"/>
    <x v="0"/>
    <x v="9"/>
    <x v="0"/>
    <s v="New"/>
    <x v="4"/>
    <s v="Resistance Band Set"/>
    <n v="1"/>
    <n v="41.16"/>
    <n v="0.1"/>
    <n v="14.82"/>
    <n v="37.043999999999997"/>
    <n v="14.82"/>
    <n v="22.223999999999997"/>
    <n v="0.59993521218011014"/>
    <n v="2026"/>
    <x v="3"/>
    <n v="11"/>
    <s v="Nov"/>
  </r>
  <r>
    <n v="298"/>
    <d v="2026-11-22T00:00:00"/>
    <n v="2026"/>
    <s v="Q4"/>
    <n v="11"/>
    <x v="10"/>
    <x v="1"/>
    <x v="12"/>
    <x v="3"/>
    <s v="New"/>
    <x v="3"/>
    <s v="Trail Tent 2P"/>
    <n v="1"/>
    <n v="196.08"/>
    <n v="0.1"/>
    <n v="104.19"/>
    <n v="176.47200000000001"/>
    <n v="104.19"/>
    <n v="72.282000000000011"/>
    <n v="0.40959472324221408"/>
    <n v="2026"/>
    <x v="3"/>
    <n v="11"/>
    <s v="Nov"/>
  </r>
  <r>
    <n v="419"/>
    <d v="2026-11-22T00:00:00"/>
    <n v="2026"/>
    <s v="Q4"/>
    <n v="11"/>
    <x v="10"/>
    <x v="3"/>
    <x v="8"/>
    <x v="2"/>
    <s v="New"/>
    <x v="3"/>
    <s v="Trail Tent 2P"/>
    <n v="1"/>
    <n v="192.62"/>
    <n v="0.1"/>
    <n v="105.97"/>
    <n v="173.358"/>
    <n v="105.97"/>
    <n v="67.388000000000005"/>
    <n v="0.38872160500236508"/>
    <n v="2026"/>
    <x v="3"/>
    <n v="11"/>
    <s v="Nov"/>
  </r>
  <r>
    <n v="1181"/>
    <d v="2026-11-22T00:00:00"/>
    <n v="2026"/>
    <s v="Q4"/>
    <n v="11"/>
    <x v="10"/>
    <x v="1"/>
    <x v="12"/>
    <x v="3"/>
    <s v="New"/>
    <x v="0"/>
    <s v="Cycling Pack 12L"/>
    <n v="2"/>
    <n v="102.87"/>
    <n v="0.05"/>
    <n v="51.69"/>
    <n v="195.453"/>
    <n v="103.38"/>
    <n v="92.073000000000008"/>
    <n v="0.4710748875688785"/>
    <n v="2026"/>
    <x v="3"/>
    <n v="11"/>
    <s v="Nov"/>
  </r>
  <r>
    <n v="1924"/>
    <d v="2026-11-22T00:00:00"/>
    <n v="2026"/>
    <s v="Q4"/>
    <n v="11"/>
    <x v="10"/>
    <x v="0"/>
    <x v="15"/>
    <x v="0"/>
    <s v="New"/>
    <x v="0"/>
    <s v="Trail Bike Light"/>
    <n v="3"/>
    <n v="50.99"/>
    <n v="0.2"/>
    <n v="22.53"/>
    <n v="122.376"/>
    <n v="67.59"/>
    <n v="54.786000000000001"/>
    <n v="0.44768582074916652"/>
    <n v="2026"/>
    <x v="3"/>
    <n v="11"/>
    <s v="Nov"/>
  </r>
  <r>
    <n v="3829"/>
    <d v="2026-11-22T00:00:00"/>
    <n v="2026"/>
    <s v="Q4"/>
    <n v="11"/>
    <x v="10"/>
    <x v="1"/>
    <x v="12"/>
    <x v="2"/>
    <s v="New"/>
    <x v="0"/>
    <s v="Compact Repair Kit"/>
    <n v="1"/>
    <n v="39.94"/>
    <n v="0.1"/>
    <n v="16.89"/>
    <n v="35.945999999999998"/>
    <n v="16.89"/>
    <n v="19.055999999999997"/>
    <n v="0.53012852612251704"/>
    <n v="2026"/>
    <x v="3"/>
    <n v="11"/>
    <s v="Nov"/>
  </r>
  <r>
    <n v="5065"/>
    <d v="2026-11-22T00:00:00"/>
    <n v="2026"/>
    <s v="Q4"/>
    <n v="11"/>
    <x v="10"/>
    <x v="3"/>
    <x v="8"/>
    <x v="0"/>
    <s v="New"/>
    <x v="2"/>
    <s v="Travel Backpack 35L"/>
    <n v="2"/>
    <n v="166.15"/>
    <n v="0"/>
    <n v="86.42"/>
    <n v="332.3"/>
    <n v="172.84"/>
    <n v="159.46"/>
    <n v="0.47986758952753539"/>
    <n v="2026"/>
    <x v="3"/>
    <n v="11"/>
    <s v="Nov"/>
  </r>
  <r>
    <n v="5146"/>
    <d v="2026-11-22T00:00:00"/>
    <n v="2026"/>
    <s v="Q4"/>
    <n v="11"/>
    <x v="10"/>
    <x v="1"/>
    <x v="6"/>
    <x v="0"/>
    <s v="New"/>
    <x v="4"/>
    <s v="Recovery Roller"/>
    <n v="1"/>
    <n v="35.79"/>
    <n v="0.1"/>
    <n v="14.17"/>
    <n v="32.210999999999999"/>
    <n v="14.17"/>
    <n v="18.040999999999997"/>
    <n v="0.56008816863804278"/>
    <n v="2026"/>
    <x v="3"/>
    <n v="11"/>
    <s v="Nov"/>
  </r>
  <r>
    <n v="320"/>
    <d v="2026-11-23T00:00:00"/>
    <n v="2026"/>
    <s v="Q4"/>
    <n v="11"/>
    <x v="10"/>
    <x v="2"/>
    <x v="2"/>
    <x v="0"/>
    <s v="New"/>
    <x v="3"/>
    <s v="Trail Tent 2P"/>
    <n v="5"/>
    <n v="196.53"/>
    <n v="0.15"/>
    <n v="105.01"/>
    <n v="835.25249999999994"/>
    <n v="525.05000000000007"/>
    <n v="310.20249999999987"/>
    <n v="0.37138769414039452"/>
    <n v="2026"/>
    <x v="3"/>
    <n v="11"/>
    <s v="Nov"/>
  </r>
  <r>
    <n v="1250"/>
    <d v="2026-11-23T00:00:00"/>
    <n v="2026"/>
    <s v="Q4"/>
    <n v="11"/>
    <x v="10"/>
    <x v="1"/>
    <x v="12"/>
    <x v="0"/>
    <s v="New"/>
    <x v="2"/>
    <s v="Insulated Bottle"/>
    <n v="6"/>
    <n v="36.35"/>
    <n v="0"/>
    <n v="13.24"/>
    <n v="218.10000000000002"/>
    <n v="79.44"/>
    <n v="138.66000000000003"/>
    <n v="0.63576341127922975"/>
    <n v="2026"/>
    <x v="3"/>
    <n v="11"/>
    <s v="Nov"/>
  </r>
  <r>
    <n v="2584"/>
    <d v="2026-11-23T00:00:00"/>
    <n v="2026"/>
    <s v="Q4"/>
    <n v="11"/>
    <x v="10"/>
    <x v="1"/>
    <x v="6"/>
    <x v="1"/>
    <s v="Returning"/>
    <x v="3"/>
    <s v="Trail Tent 2P"/>
    <n v="15"/>
    <n v="192.23"/>
    <n v="0.15"/>
    <n v="106.34"/>
    <n v="2450.9324999999999"/>
    <n v="1595.1000000000001"/>
    <n v="855.83249999999975"/>
    <n v="0.34918648310387979"/>
    <n v="2026"/>
    <x v="3"/>
    <n v="11"/>
    <s v="Nov"/>
  </r>
  <r>
    <n v="2717"/>
    <d v="2026-11-23T00:00:00"/>
    <n v="2026"/>
    <s v="Q4"/>
    <n v="11"/>
    <x v="10"/>
    <x v="1"/>
    <x v="12"/>
    <x v="0"/>
    <s v="New"/>
    <x v="2"/>
    <s v="Travel Backpack 35L"/>
    <n v="2"/>
    <n v="167.9"/>
    <n v="0.15"/>
    <n v="89.55"/>
    <n v="285.43"/>
    <n v="179.1"/>
    <n v="106.33000000000001"/>
    <n v="0.37252566303471957"/>
    <n v="2026"/>
    <x v="3"/>
    <n v="11"/>
    <s v="Nov"/>
  </r>
  <r>
    <n v="2737"/>
    <d v="2026-11-23T00:00:00"/>
    <n v="2026"/>
    <s v="Q4"/>
    <n v="11"/>
    <x v="10"/>
    <x v="1"/>
    <x v="6"/>
    <x v="0"/>
    <s v="Business"/>
    <x v="3"/>
    <s v="Portable Camp Stove"/>
    <n v="2"/>
    <n v="80.709999999999994"/>
    <n v="0.1"/>
    <n v="39.33"/>
    <n v="145.27799999999999"/>
    <n v="78.66"/>
    <n v="66.617999999999995"/>
    <n v="0.45855532152149669"/>
    <n v="2026"/>
    <x v="3"/>
    <n v="11"/>
    <s v="Nov"/>
  </r>
  <r>
    <n v="3021"/>
    <d v="2026-11-23T00:00:00"/>
    <n v="2026"/>
    <s v="Q4"/>
    <n v="11"/>
    <x v="10"/>
    <x v="0"/>
    <x v="15"/>
    <x v="0"/>
    <s v="Business"/>
    <x v="1"/>
    <s v="Trekking Poles"/>
    <n v="1"/>
    <n v="71.66"/>
    <n v="0.2"/>
    <n v="31.83"/>
    <n v="57.328000000000003"/>
    <n v="31.83"/>
    <n v="25.498000000000005"/>
    <n v="0.44477393245883345"/>
    <n v="2026"/>
    <x v="3"/>
    <n v="11"/>
    <s v="Nov"/>
  </r>
  <r>
    <n v="5199"/>
    <d v="2026-11-23T00:00:00"/>
    <n v="2026"/>
    <s v="Q4"/>
    <n v="11"/>
    <x v="10"/>
    <x v="2"/>
    <x v="3"/>
    <x v="0"/>
    <s v="Returning"/>
    <x v="3"/>
    <s v="Compact Sleeping Bag"/>
    <n v="5"/>
    <n v="125.23"/>
    <n v="0.05"/>
    <n v="59.84"/>
    <n v="594.84249999999997"/>
    <n v="299.20000000000005"/>
    <n v="295.64249999999993"/>
    <n v="0.49700971265503041"/>
    <n v="2026"/>
    <x v="3"/>
    <n v="11"/>
    <s v="Nov"/>
  </r>
  <r>
    <n v="1202"/>
    <d v="2026-11-24T00:00:00"/>
    <n v="2026"/>
    <s v="Q4"/>
    <n v="11"/>
    <x v="10"/>
    <x v="0"/>
    <x v="15"/>
    <x v="3"/>
    <s v="Returning"/>
    <x v="1"/>
    <s v="Hiking Daypack 20L"/>
    <n v="2"/>
    <n v="91.33"/>
    <n v="0.15"/>
    <n v="45.45"/>
    <n v="155.261"/>
    <n v="90.9"/>
    <n v="64.36099999999999"/>
    <n v="0.41453423589954974"/>
    <n v="2026"/>
    <x v="3"/>
    <n v="11"/>
    <s v="Nov"/>
  </r>
  <r>
    <n v="1365"/>
    <d v="2026-11-24T00:00:00"/>
    <n v="2026"/>
    <s v="Q4"/>
    <n v="11"/>
    <x v="10"/>
    <x v="0"/>
    <x v="0"/>
    <x v="3"/>
    <s v="New"/>
    <x v="1"/>
    <s v="Summit Backpack 45L"/>
    <n v="4"/>
    <n v="155.91"/>
    <n v="0"/>
    <n v="79.91"/>
    <n v="623.64"/>
    <n v="319.64"/>
    <n v="304"/>
    <n v="0.48746071451478418"/>
    <n v="2026"/>
    <x v="3"/>
    <n v="11"/>
    <s v="Nov"/>
  </r>
  <r>
    <n v="2575"/>
    <d v="2026-11-24T00:00:00"/>
    <n v="2026"/>
    <s v="Q4"/>
    <n v="11"/>
    <x v="10"/>
    <x v="2"/>
    <x v="10"/>
    <x v="2"/>
    <s v="Returning"/>
    <x v="4"/>
    <s v="Resistance Band Set"/>
    <n v="1"/>
    <n v="39.42"/>
    <n v="0"/>
    <n v="14.63"/>
    <n v="39.42"/>
    <n v="14.63"/>
    <n v="24.79"/>
    <n v="0.62886859462201927"/>
    <n v="2026"/>
    <x v="3"/>
    <n v="11"/>
    <s v="Nov"/>
  </r>
  <r>
    <n v="2673"/>
    <d v="2026-11-24T00:00:00"/>
    <n v="2026"/>
    <s v="Q4"/>
    <n v="11"/>
    <x v="10"/>
    <x v="2"/>
    <x v="2"/>
    <x v="0"/>
    <s v="Returning"/>
    <x v="0"/>
    <s v="Trail Bike Light"/>
    <n v="2"/>
    <n v="51.56"/>
    <n v="0.05"/>
    <n v="22.7"/>
    <n v="97.963999999999999"/>
    <n v="45.4"/>
    <n v="52.564"/>
    <n v="0.5365644522477645"/>
    <n v="2026"/>
    <x v="3"/>
    <n v="11"/>
    <s v="Nov"/>
  </r>
  <r>
    <n v="4145"/>
    <d v="2026-11-24T00:00:00"/>
    <n v="2026"/>
    <s v="Q4"/>
    <n v="11"/>
    <x v="10"/>
    <x v="0"/>
    <x v="0"/>
    <x v="0"/>
    <s v="Returning"/>
    <x v="3"/>
    <s v="Compact Sleeping Bag"/>
    <n v="1"/>
    <n v="120.49"/>
    <n v="0.15"/>
    <n v="61.22"/>
    <n v="102.4165"/>
    <n v="61.22"/>
    <n v="41.1965"/>
    <n v="0.40224475548373556"/>
    <n v="2026"/>
    <x v="3"/>
    <n v="11"/>
    <s v="Nov"/>
  </r>
  <r>
    <n v="4610"/>
    <d v="2026-11-24T00:00:00"/>
    <n v="2026"/>
    <s v="Q4"/>
    <n v="11"/>
    <x v="10"/>
    <x v="2"/>
    <x v="16"/>
    <x v="2"/>
    <s v="Returning"/>
    <x v="1"/>
    <s v="Summit Backpack 45L"/>
    <n v="2"/>
    <n v="153.96"/>
    <n v="0"/>
    <n v="79.33"/>
    <n v="307.92"/>
    <n v="158.66"/>
    <n v="149.26000000000002"/>
    <n v="0.48473629514159527"/>
    <n v="2026"/>
    <x v="3"/>
    <n v="11"/>
    <s v="Nov"/>
  </r>
  <r>
    <n v="4721"/>
    <d v="2026-11-24T00:00:00"/>
    <n v="2026"/>
    <s v="Q4"/>
    <n v="11"/>
    <x v="10"/>
    <x v="2"/>
    <x v="16"/>
    <x v="2"/>
    <s v="New"/>
    <x v="0"/>
    <s v="Compact Repair Kit"/>
    <n v="1"/>
    <n v="39.85"/>
    <n v="0"/>
    <n v="16.3"/>
    <n v="39.85"/>
    <n v="16.3"/>
    <n v="23.55"/>
    <n v="0.59096612296110418"/>
    <n v="2026"/>
    <x v="3"/>
    <n v="11"/>
    <s v="Nov"/>
  </r>
  <r>
    <n v="324"/>
    <d v="2026-11-25T00:00:00"/>
    <n v="2026"/>
    <s v="Q4"/>
    <n v="11"/>
    <x v="10"/>
    <x v="3"/>
    <x v="13"/>
    <x v="3"/>
    <s v="Returning"/>
    <x v="0"/>
    <s v="Cycling Pack 12L"/>
    <n v="2"/>
    <n v="103.88"/>
    <n v="0.15"/>
    <n v="49.26"/>
    <n v="176.59599999999998"/>
    <n v="98.52"/>
    <n v="78.075999999999979"/>
    <n v="0.44211646922920106"/>
    <n v="2026"/>
    <x v="3"/>
    <n v="11"/>
    <s v="Nov"/>
  </r>
  <r>
    <n v="559"/>
    <d v="2026-11-25T00:00:00"/>
    <n v="2026"/>
    <s v="Q4"/>
    <n v="11"/>
    <x v="10"/>
    <x v="3"/>
    <x v="7"/>
    <x v="0"/>
    <s v="Returning"/>
    <x v="2"/>
    <s v="Carry-On Duffel"/>
    <n v="2"/>
    <n v="134.19"/>
    <n v="0.1"/>
    <n v="65.39"/>
    <n v="241.542"/>
    <n v="130.78"/>
    <n v="110.762"/>
    <n v="0.45856207202060095"/>
    <n v="2026"/>
    <x v="3"/>
    <n v="11"/>
    <s v="Nov"/>
  </r>
  <r>
    <n v="1108"/>
    <d v="2026-11-25T00:00:00"/>
    <n v="2026"/>
    <s v="Q4"/>
    <n v="11"/>
    <x v="10"/>
    <x v="1"/>
    <x v="1"/>
    <x v="3"/>
    <s v="New"/>
    <x v="2"/>
    <s v="Insulated Bottle"/>
    <n v="1"/>
    <n v="37.06"/>
    <n v="0.1"/>
    <n v="13.18"/>
    <n v="33.354000000000006"/>
    <n v="13.18"/>
    <n v="20.174000000000007"/>
    <n v="0.6048449961024166"/>
    <n v="2026"/>
    <x v="3"/>
    <n v="11"/>
    <s v="Nov"/>
  </r>
  <r>
    <n v="1344"/>
    <d v="2026-11-25T00:00:00"/>
    <n v="2026"/>
    <s v="Q4"/>
    <n v="11"/>
    <x v="10"/>
    <x v="2"/>
    <x v="10"/>
    <x v="0"/>
    <s v="New"/>
    <x v="2"/>
    <s v="Carry-On Duffel"/>
    <n v="4"/>
    <n v="135.21"/>
    <n v="0.05"/>
    <n v="68.64"/>
    <n v="513.798"/>
    <n v="274.56"/>
    <n v="239.238"/>
    <n v="0.46562656919645462"/>
    <n v="2026"/>
    <x v="3"/>
    <n v="11"/>
    <s v="Nov"/>
  </r>
  <r>
    <n v="1922"/>
    <d v="2026-11-25T00:00:00"/>
    <n v="2026"/>
    <s v="Q4"/>
    <n v="11"/>
    <x v="10"/>
    <x v="0"/>
    <x v="9"/>
    <x v="3"/>
    <s v="Returning"/>
    <x v="1"/>
    <s v="Trail Boots"/>
    <n v="2"/>
    <n v="145.77000000000001"/>
    <n v="0.1"/>
    <n v="78.14"/>
    <n v="262.38600000000002"/>
    <n v="156.28"/>
    <n v="106.10600000000002"/>
    <n v="0.40438895367893107"/>
    <n v="2026"/>
    <x v="3"/>
    <n v="11"/>
    <s v="Nov"/>
  </r>
  <r>
    <n v="2343"/>
    <d v="2026-11-25T00:00:00"/>
    <n v="2026"/>
    <s v="Q4"/>
    <n v="11"/>
    <x v="10"/>
    <x v="0"/>
    <x v="15"/>
    <x v="2"/>
    <s v="New"/>
    <x v="3"/>
    <s v="Compact Sleeping Bag"/>
    <n v="1"/>
    <n v="121.53"/>
    <n v="0.15"/>
    <n v="62.14"/>
    <n v="103.3005"/>
    <n v="62.14"/>
    <n v="41.160499999999999"/>
    <n v="0.39845402490791426"/>
    <n v="2026"/>
    <x v="3"/>
    <n v="11"/>
    <s v="Nov"/>
  </r>
  <r>
    <n v="2466"/>
    <d v="2026-11-25T00:00:00"/>
    <n v="2026"/>
    <s v="Q4"/>
    <n v="11"/>
    <x v="10"/>
    <x v="2"/>
    <x v="2"/>
    <x v="0"/>
    <s v="Business"/>
    <x v="0"/>
    <s v="Compact Repair Kit"/>
    <n v="2"/>
    <n v="40.51"/>
    <n v="0.05"/>
    <n v="16.45"/>
    <n v="76.968999999999994"/>
    <n v="32.9"/>
    <n v="44.068999999999996"/>
    <n v="0.5725551845548208"/>
    <n v="2026"/>
    <x v="3"/>
    <n v="11"/>
    <s v="Nov"/>
  </r>
  <r>
    <n v="2647"/>
    <d v="2026-11-25T00:00:00"/>
    <n v="2026"/>
    <s v="Q4"/>
    <n v="11"/>
    <x v="10"/>
    <x v="2"/>
    <x v="5"/>
    <x v="0"/>
    <s v="New"/>
    <x v="1"/>
    <s v="Trekking Poles"/>
    <n v="1"/>
    <n v="70.099999999999994"/>
    <n v="0.15"/>
    <n v="32.28"/>
    <n v="59.584999999999994"/>
    <n v="32.28"/>
    <n v="27.304999999999993"/>
    <n v="0.45825291600234952"/>
    <n v="2026"/>
    <x v="3"/>
    <n v="11"/>
    <s v="Nov"/>
  </r>
  <r>
    <n v="2958"/>
    <d v="2026-11-25T00:00:00"/>
    <n v="2026"/>
    <s v="Q4"/>
    <n v="11"/>
    <x v="10"/>
    <x v="1"/>
    <x v="12"/>
    <x v="3"/>
    <s v="New"/>
    <x v="1"/>
    <s v="Trail Boots"/>
    <n v="1"/>
    <n v="144.25"/>
    <n v="0.1"/>
    <n v="79.55"/>
    <n v="129.82500000000002"/>
    <n v="79.55"/>
    <n v="50.27500000000002"/>
    <n v="0.38725207009435791"/>
    <n v="2026"/>
    <x v="3"/>
    <n v="11"/>
    <s v="Nov"/>
  </r>
  <r>
    <n v="3527"/>
    <d v="2026-11-25T00:00:00"/>
    <n v="2026"/>
    <s v="Q4"/>
    <n v="11"/>
    <x v="10"/>
    <x v="1"/>
    <x v="6"/>
    <x v="3"/>
    <s v="Returning"/>
    <x v="1"/>
    <s v="Trail Boots"/>
    <n v="4"/>
    <n v="146.19"/>
    <n v="0.1"/>
    <n v="79.569999999999993"/>
    <n v="526.28399999999999"/>
    <n v="318.27999999999997"/>
    <n v="208.00400000000002"/>
    <n v="0.39523147198090769"/>
    <n v="2026"/>
    <x v="3"/>
    <n v="11"/>
    <s v="Nov"/>
  </r>
  <r>
    <n v="3729"/>
    <d v="2026-11-25T00:00:00"/>
    <n v="2026"/>
    <s v="Q4"/>
    <n v="11"/>
    <x v="10"/>
    <x v="0"/>
    <x v="9"/>
    <x v="0"/>
    <s v="New"/>
    <x v="3"/>
    <s v="Portable Camp Stove"/>
    <n v="1"/>
    <n v="81.89"/>
    <n v="0.05"/>
    <n v="38.33"/>
    <n v="77.79549999999999"/>
    <n v="38.33"/>
    <n v="39.465499999999992"/>
    <n v="0.50729797996028048"/>
    <n v="2026"/>
    <x v="3"/>
    <n v="11"/>
    <s v="Nov"/>
  </r>
  <r>
    <n v="4961"/>
    <d v="2026-11-25T00:00:00"/>
    <n v="2026"/>
    <s v="Q4"/>
    <n v="11"/>
    <x v="10"/>
    <x v="2"/>
    <x v="2"/>
    <x v="2"/>
    <s v="New"/>
    <x v="3"/>
    <s v="Trail Tent 2P"/>
    <n v="2"/>
    <n v="194.78"/>
    <n v="0.15"/>
    <n v="102.51"/>
    <n v="331.12599999999998"/>
    <n v="205.02"/>
    <n v="126.10599999999997"/>
    <n v="0.38083992196324051"/>
    <n v="2026"/>
    <x v="3"/>
    <n v="11"/>
    <s v="Nov"/>
  </r>
  <r>
    <n v="5034"/>
    <d v="2026-11-25T00:00:00"/>
    <n v="2026"/>
    <s v="Q4"/>
    <n v="11"/>
    <x v="10"/>
    <x v="1"/>
    <x v="14"/>
    <x v="0"/>
    <s v="Returning"/>
    <x v="1"/>
    <s v="Trail Boots"/>
    <n v="1"/>
    <n v="141.63"/>
    <n v="0.05"/>
    <n v="77.17"/>
    <n v="134.54849999999999"/>
    <n v="77.17"/>
    <n v="57.378499999999988"/>
    <n v="0.42645217152179321"/>
    <n v="2026"/>
    <x v="3"/>
    <n v="11"/>
    <s v="Nov"/>
  </r>
  <r>
    <n v="343"/>
    <d v="2026-11-26T00:00:00"/>
    <n v="2026"/>
    <s v="Q4"/>
    <n v="11"/>
    <x v="10"/>
    <x v="2"/>
    <x v="16"/>
    <x v="0"/>
    <s v="Returning"/>
    <x v="0"/>
    <s v="Compact Repair Kit"/>
    <n v="1"/>
    <n v="40.86"/>
    <n v="0.05"/>
    <n v="17.14"/>
    <n v="38.817"/>
    <n v="17.14"/>
    <n v="21.677"/>
    <n v="0.55844088930107938"/>
    <n v="2026"/>
    <x v="3"/>
    <n v="11"/>
    <s v="Nov"/>
  </r>
  <r>
    <n v="405"/>
    <d v="2026-11-26T00:00:00"/>
    <n v="2026"/>
    <s v="Q4"/>
    <n v="11"/>
    <x v="10"/>
    <x v="3"/>
    <x v="8"/>
    <x v="0"/>
    <s v="New"/>
    <x v="1"/>
    <s v="Trail Boots"/>
    <n v="1"/>
    <n v="141.61000000000001"/>
    <n v="0.05"/>
    <n v="77.7"/>
    <n v="134.52950000000001"/>
    <n v="77.7"/>
    <n v="56.82950000000001"/>
    <n v="0.42243151130421214"/>
    <n v="2026"/>
    <x v="3"/>
    <n v="11"/>
    <s v="Nov"/>
  </r>
  <r>
    <n v="485"/>
    <d v="2026-11-26T00:00:00"/>
    <n v="2026"/>
    <s v="Q4"/>
    <n v="11"/>
    <x v="10"/>
    <x v="3"/>
    <x v="7"/>
    <x v="0"/>
    <s v="New"/>
    <x v="3"/>
    <s v="Compact Sleeping Bag"/>
    <n v="2"/>
    <n v="122.15"/>
    <n v="0.1"/>
    <n v="61.15"/>
    <n v="219.87"/>
    <n v="122.3"/>
    <n v="97.570000000000007"/>
    <n v="0.44376222313185065"/>
    <n v="2026"/>
    <x v="3"/>
    <n v="11"/>
    <s v="Nov"/>
  </r>
  <r>
    <n v="807"/>
    <d v="2026-11-26T00:00:00"/>
    <n v="2026"/>
    <s v="Q4"/>
    <n v="11"/>
    <x v="10"/>
    <x v="2"/>
    <x v="5"/>
    <x v="2"/>
    <s v="Returning"/>
    <x v="2"/>
    <s v="Carry-On Duffel"/>
    <n v="5"/>
    <n v="130.24"/>
    <n v="0.1"/>
    <n v="66.75"/>
    <n v="586.08000000000004"/>
    <n v="333.75"/>
    <n v="252.33000000000004"/>
    <n v="0.43053849303849306"/>
    <n v="2026"/>
    <x v="3"/>
    <n v="11"/>
    <s v="Nov"/>
  </r>
  <r>
    <n v="1666"/>
    <d v="2026-11-26T00:00:00"/>
    <n v="2026"/>
    <s v="Q4"/>
    <n v="11"/>
    <x v="10"/>
    <x v="0"/>
    <x v="15"/>
    <x v="1"/>
    <s v="Returning"/>
    <x v="0"/>
    <s v="Trail Bike Light"/>
    <n v="3"/>
    <n v="50.18"/>
    <n v="0.1"/>
    <n v="23.12"/>
    <n v="135.48599999999999"/>
    <n v="69.36"/>
    <n v="66.125999999999991"/>
    <n v="0.4880651875470528"/>
    <n v="2026"/>
    <x v="3"/>
    <n v="11"/>
    <s v="Nov"/>
  </r>
  <r>
    <n v="3442"/>
    <d v="2026-11-26T00:00:00"/>
    <n v="2026"/>
    <s v="Q4"/>
    <n v="11"/>
    <x v="10"/>
    <x v="0"/>
    <x v="9"/>
    <x v="2"/>
    <s v="New"/>
    <x v="4"/>
    <s v="Training Mat"/>
    <n v="2"/>
    <n v="50.93"/>
    <n v="0.15"/>
    <n v="22.35"/>
    <n v="86.581000000000003"/>
    <n v="44.7"/>
    <n v="41.881"/>
    <n v="0.48372044674928677"/>
    <n v="2026"/>
    <x v="3"/>
    <n v="11"/>
    <s v="Nov"/>
  </r>
  <r>
    <n v="4177"/>
    <d v="2026-11-26T00:00:00"/>
    <n v="2026"/>
    <s v="Q4"/>
    <n v="11"/>
    <x v="10"/>
    <x v="2"/>
    <x v="10"/>
    <x v="0"/>
    <s v="Business"/>
    <x v="0"/>
    <s v="Trail Bike Light"/>
    <n v="1"/>
    <n v="49.6"/>
    <n v="0"/>
    <n v="22.62"/>
    <n v="49.6"/>
    <n v="22.62"/>
    <n v="26.98"/>
    <n v="0.5439516129032258"/>
    <n v="2026"/>
    <x v="3"/>
    <n v="11"/>
    <s v="Nov"/>
  </r>
  <r>
    <n v="4659"/>
    <d v="2026-11-26T00:00:00"/>
    <n v="2026"/>
    <s v="Q4"/>
    <n v="11"/>
    <x v="10"/>
    <x v="1"/>
    <x v="11"/>
    <x v="1"/>
    <s v="Business"/>
    <x v="3"/>
    <s v="Portable Camp Stove"/>
    <n v="3"/>
    <n v="83.3"/>
    <n v="0.15"/>
    <n v="38.74"/>
    <n v="212.41499999999996"/>
    <n v="116.22"/>
    <n v="96.194999999999965"/>
    <n v="0.45286349834051259"/>
    <n v="2026"/>
    <x v="3"/>
    <n v="11"/>
    <s v="Nov"/>
  </r>
  <r>
    <n v="4667"/>
    <d v="2026-11-26T00:00:00"/>
    <n v="2026"/>
    <s v="Q4"/>
    <n v="11"/>
    <x v="10"/>
    <x v="1"/>
    <x v="14"/>
    <x v="3"/>
    <s v="Business"/>
    <x v="2"/>
    <s v="Insulated Bottle"/>
    <n v="1"/>
    <n v="35.89"/>
    <n v="0.05"/>
    <n v="13.53"/>
    <n v="34.095500000000001"/>
    <n v="13.53"/>
    <n v="20.5655"/>
    <n v="0.60317343931017287"/>
    <n v="2026"/>
    <x v="3"/>
    <n v="11"/>
    <s v="Nov"/>
  </r>
  <r>
    <n v="197"/>
    <d v="2026-11-27T00:00:00"/>
    <n v="2026"/>
    <s v="Q4"/>
    <n v="11"/>
    <x v="10"/>
    <x v="3"/>
    <x v="4"/>
    <x v="2"/>
    <s v="New"/>
    <x v="3"/>
    <s v="Trail Tent 2P"/>
    <n v="1"/>
    <n v="195.32"/>
    <n v="0"/>
    <n v="103.21"/>
    <n v="195.32"/>
    <n v="103.21"/>
    <n v="92.11"/>
    <n v="0.47158509113250052"/>
    <n v="2026"/>
    <x v="3"/>
    <n v="11"/>
    <s v="Nov"/>
  </r>
  <r>
    <n v="361"/>
    <d v="2026-11-27T00:00:00"/>
    <n v="2026"/>
    <s v="Q4"/>
    <n v="11"/>
    <x v="10"/>
    <x v="1"/>
    <x v="6"/>
    <x v="0"/>
    <s v="Returning"/>
    <x v="2"/>
    <s v="Insulated Bottle"/>
    <n v="1"/>
    <n v="36.36"/>
    <n v="0.05"/>
    <n v="13.33"/>
    <n v="34.541999999999994"/>
    <n v="13.33"/>
    <n v="21.211999999999996"/>
    <n v="0.61409298824619307"/>
    <n v="2026"/>
    <x v="3"/>
    <n v="11"/>
    <s v="Nov"/>
  </r>
  <r>
    <n v="841"/>
    <d v="2026-11-27T00:00:00"/>
    <n v="2026"/>
    <s v="Q4"/>
    <n v="11"/>
    <x v="10"/>
    <x v="1"/>
    <x v="12"/>
    <x v="0"/>
    <s v="Returning"/>
    <x v="2"/>
    <s v="Insulated Bottle"/>
    <n v="2"/>
    <n v="35.85"/>
    <n v="0.05"/>
    <n v="13.69"/>
    <n v="68.114999999999995"/>
    <n v="27.38"/>
    <n v="40.734999999999999"/>
    <n v="0.59803273875064233"/>
    <n v="2026"/>
    <x v="3"/>
    <n v="11"/>
    <s v="Nov"/>
  </r>
  <r>
    <n v="903"/>
    <d v="2026-11-27T00:00:00"/>
    <n v="2026"/>
    <s v="Q4"/>
    <n v="11"/>
    <x v="10"/>
    <x v="3"/>
    <x v="8"/>
    <x v="0"/>
    <s v="New"/>
    <x v="2"/>
    <s v="Packing Cube Set"/>
    <n v="4"/>
    <n v="46.73"/>
    <n v="0"/>
    <n v="17.989999999999998"/>
    <n v="186.92"/>
    <n v="71.959999999999994"/>
    <n v="114.96"/>
    <n v="0.61502246950567085"/>
    <n v="2026"/>
    <x v="3"/>
    <n v="11"/>
    <s v="Nov"/>
  </r>
  <r>
    <n v="1278"/>
    <d v="2026-11-27T00:00:00"/>
    <n v="2026"/>
    <s v="Q4"/>
    <n v="11"/>
    <x v="10"/>
    <x v="3"/>
    <x v="13"/>
    <x v="2"/>
    <s v="Returning"/>
    <x v="1"/>
    <s v="Trail Boots"/>
    <n v="3"/>
    <n v="143.72"/>
    <n v="0.15"/>
    <n v="78.56"/>
    <n v="366.48599999999999"/>
    <n v="235.68"/>
    <n v="130.80599999999998"/>
    <n v="0.35691950033561987"/>
    <n v="2026"/>
    <x v="3"/>
    <n v="11"/>
    <s v="Nov"/>
  </r>
  <r>
    <n v="2091"/>
    <d v="2026-11-27T00:00:00"/>
    <n v="2026"/>
    <s v="Q4"/>
    <n v="11"/>
    <x v="10"/>
    <x v="1"/>
    <x v="12"/>
    <x v="3"/>
    <s v="New"/>
    <x v="4"/>
    <s v="Recovery Roller"/>
    <n v="1"/>
    <n v="35.590000000000003"/>
    <n v="0"/>
    <n v="13.57"/>
    <n v="35.590000000000003"/>
    <n v="13.57"/>
    <n v="22.020000000000003"/>
    <n v="0.61871312166338865"/>
    <n v="2026"/>
    <x v="3"/>
    <n v="11"/>
    <s v="Nov"/>
  </r>
  <r>
    <n v="3070"/>
    <d v="2026-11-27T00:00:00"/>
    <n v="2026"/>
    <s v="Q4"/>
    <n v="11"/>
    <x v="10"/>
    <x v="3"/>
    <x v="13"/>
    <x v="3"/>
    <s v="Returning"/>
    <x v="1"/>
    <s v="Trekking Poles"/>
    <n v="4"/>
    <n v="71.11"/>
    <n v="0.05"/>
    <n v="32.25"/>
    <n v="270.21799999999996"/>
    <n v="129"/>
    <n v="141.21799999999996"/>
    <n v="0.52260767232382732"/>
    <n v="2026"/>
    <x v="3"/>
    <n v="11"/>
    <s v="Nov"/>
  </r>
  <r>
    <n v="4007"/>
    <d v="2026-11-27T00:00:00"/>
    <n v="2026"/>
    <s v="Q4"/>
    <n v="11"/>
    <x v="10"/>
    <x v="0"/>
    <x v="9"/>
    <x v="3"/>
    <s v="Business"/>
    <x v="0"/>
    <s v="Trail Bike Light"/>
    <n v="5"/>
    <n v="51.04"/>
    <n v="0"/>
    <n v="22.69"/>
    <n v="255.2"/>
    <n v="113.45"/>
    <n v="141.75"/>
    <n v="0.55544670846394983"/>
    <n v="2026"/>
    <x v="3"/>
    <n v="11"/>
    <s v="Nov"/>
  </r>
  <r>
    <n v="4488"/>
    <d v="2026-11-27T00:00:00"/>
    <n v="2026"/>
    <s v="Q4"/>
    <n v="11"/>
    <x v="10"/>
    <x v="1"/>
    <x v="14"/>
    <x v="2"/>
    <s v="Returning"/>
    <x v="2"/>
    <s v="Travel Backpack 35L"/>
    <n v="3"/>
    <n v="161.66"/>
    <n v="0.05"/>
    <n v="88.3"/>
    <n v="460.73099999999999"/>
    <n v="264.89999999999998"/>
    <n v="195.83100000000002"/>
    <n v="0.42504411467863029"/>
    <n v="2026"/>
    <x v="3"/>
    <n v="11"/>
    <s v="Nov"/>
  </r>
  <r>
    <n v="5159"/>
    <d v="2026-11-27T00:00:00"/>
    <n v="2026"/>
    <s v="Q4"/>
    <n v="11"/>
    <x v="10"/>
    <x v="3"/>
    <x v="13"/>
    <x v="0"/>
    <s v="Business"/>
    <x v="3"/>
    <s v="Portable Camp Stove"/>
    <n v="2"/>
    <n v="80.400000000000006"/>
    <n v="0.15"/>
    <n v="38.869999999999997"/>
    <n v="136.68"/>
    <n v="77.739999999999995"/>
    <n v="58.940000000000012"/>
    <n v="0.43122622183201648"/>
    <n v="2026"/>
    <x v="3"/>
    <n v="11"/>
    <s v="Nov"/>
  </r>
  <r>
    <n v="669"/>
    <d v="2026-11-28T00:00:00"/>
    <n v="2026"/>
    <s v="Q4"/>
    <n v="11"/>
    <x v="10"/>
    <x v="2"/>
    <x v="3"/>
    <x v="0"/>
    <s v="Returning"/>
    <x v="4"/>
    <s v="Recovery Roller"/>
    <n v="3"/>
    <n v="36.81"/>
    <n v="0.05"/>
    <n v="13.82"/>
    <n v="104.9085"/>
    <n v="41.46"/>
    <n v="63.448500000000003"/>
    <n v="0.60479846723573405"/>
    <n v="2026"/>
    <x v="3"/>
    <n v="11"/>
    <s v="Nov"/>
  </r>
  <r>
    <n v="686"/>
    <d v="2026-11-28T00:00:00"/>
    <n v="2026"/>
    <s v="Q4"/>
    <n v="11"/>
    <x v="10"/>
    <x v="1"/>
    <x v="12"/>
    <x v="3"/>
    <s v="Returning"/>
    <x v="2"/>
    <s v="Carry-On Duffel"/>
    <n v="2"/>
    <n v="132.61000000000001"/>
    <n v="0.1"/>
    <n v="67.3"/>
    <n v="238.69800000000004"/>
    <n v="134.6"/>
    <n v="104.09800000000004"/>
    <n v="0.43610755012610086"/>
    <n v="2026"/>
    <x v="3"/>
    <n v="11"/>
    <s v="Nov"/>
  </r>
  <r>
    <n v="990"/>
    <d v="2026-11-28T00:00:00"/>
    <n v="2026"/>
    <s v="Q4"/>
    <n v="11"/>
    <x v="10"/>
    <x v="0"/>
    <x v="15"/>
    <x v="0"/>
    <s v="Returning"/>
    <x v="0"/>
    <s v="Compact Repair Kit"/>
    <n v="5"/>
    <n v="39.79"/>
    <n v="0.1"/>
    <n v="17.09"/>
    <n v="179.05500000000001"/>
    <n v="85.45"/>
    <n v="93.605000000000004"/>
    <n v="0.52277233252352628"/>
    <n v="2026"/>
    <x v="3"/>
    <n v="11"/>
    <s v="Nov"/>
  </r>
  <r>
    <n v="1134"/>
    <d v="2026-11-28T00:00:00"/>
    <n v="2026"/>
    <s v="Q4"/>
    <n v="11"/>
    <x v="10"/>
    <x v="3"/>
    <x v="4"/>
    <x v="0"/>
    <s v="Returning"/>
    <x v="2"/>
    <s v="Insulated Bottle"/>
    <n v="2"/>
    <n v="36.119999999999997"/>
    <n v="0.1"/>
    <n v="13.61"/>
    <n v="65.015999999999991"/>
    <n v="27.22"/>
    <n v="37.795999999999992"/>
    <n v="0.58133382551987201"/>
    <n v="2026"/>
    <x v="3"/>
    <n v="11"/>
    <s v="Nov"/>
  </r>
  <r>
    <n v="1770"/>
    <d v="2026-11-28T00:00:00"/>
    <n v="2026"/>
    <s v="Q4"/>
    <n v="11"/>
    <x v="10"/>
    <x v="3"/>
    <x v="7"/>
    <x v="2"/>
    <s v="Returning"/>
    <x v="1"/>
    <s v="Summit Backpack 45L"/>
    <n v="5"/>
    <n v="153.93"/>
    <n v="0.05"/>
    <n v="77.27"/>
    <n v="731.16750000000002"/>
    <n v="386.34999999999997"/>
    <n v="344.81750000000005"/>
    <n v="0.4715985051304934"/>
    <n v="2026"/>
    <x v="3"/>
    <n v="11"/>
    <s v="Nov"/>
  </r>
  <r>
    <n v="3396"/>
    <d v="2026-11-28T00:00:00"/>
    <n v="2026"/>
    <s v="Q4"/>
    <n v="11"/>
    <x v="10"/>
    <x v="2"/>
    <x v="3"/>
    <x v="2"/>
    <s v="New"/>
    <x v="4"/>
    <s v="Training Mat"/>
    <n v="3"/>
    <n v="50.67"/>
    <n v="0.05"/>
    <n v="22.25"/>
    <n v="144.40949999999998"/>
    <n v="66.75"/>
    <n v="77.65949999999998"/>
    <n v="0.53777279195620775"/>
    <n v="2026"/>
    <x v="3"/>
    <n v="11"/>
    <s v="Nov"/>
  </r>
  <r>
    <n v="4259"/>
    <d v="2026-11-28T00:00:00"/>
    <n v="2026"/>
    <s v="Q4"/>
    <n v="11"/>
    <x v="10"/>
    <x v="2"/>
    <x v="3"/>
    <x v="0"/>
    <s v="Returning"/>
    <x v="1"/>
    <s v="Trekking Poles"/>
    <n v="4"/>
    <n v="72.77"/>
    <n v="0"/>
    <n v="32.090000000000003"/>
    <n v="291.08"/>
    <n v="128.36000000000001"/>
    <n v="162.71999999999997"/>
    <n v="0.55902157482479031"/>
    <n v="2026"/>
    <x v="3"/>
    <n v="11"/>
    <s v="Nov"/>
  </r>
  <r>
    <n v="4440"/>
    <d v="2026-11-28T00:00:00"/>
    <n v="2026"/>
    <s v="Q4"/>
    <n v="11"/>
    <x v="10"/>
    <x v="2"/>
    <x v="10"/>
    <x v="3"/>
    <s v="New"/>
    <x v="2"/>
    <s v="Packing Cube Set"/>
    <n v="1"/>
    <n v="46.45"/>
    <n v="0.1"/>
    <n v="17.96"/>
    <n v="41.805000000000007"/>
    <n v="17.96"/>
    <n v="23.845000000000006"/>
    <n v="0.57038631742614521"/>
    <n v="2026"/>
    <x v="3"/>
    <n v="11"/>
    <s v="Nov"/>
  </r>
  <r>
    <n v="5115"/>
    <d v="2026-11-28T00:00:00"/>
    <n v="2026"/>
    <s v="Q4"/>
    <n v="11"/>
    <x v="10"/>
    <x v="0"/>
    <x v="15"/>
    <x v="0"/>
    <s v="New"/>
    <x v="2"/>
    <s v="Travel Backpack 35L"/>
    <n v="1"/>
    <n v="165.75"/>
    <n v="0.2"/>
    <n v="89.16"/>
    <n v="132.6"/>
    <n v="89.16"/>
    <n v="43.44"/>
    <n v="0.32760180995475113"/>
    <n v="2026"/>
    <x v="3"/>
    <n v="11"/>
    <s v="Nov"/>
  </r>
  <r>
    <n v="5136"/>
    <d v="2026-11-28T00:00:00"/>
    <n v="2026"/>
    <s v="Q4"/>
    <n v="11"/>
    <x v="10"/>
    <x v="2"/>
    <x v="2"/>
    <x v="3"/>
    <s v="New"/>
    <x v="3"/>
    <s v="Trail Tent 2P"/>
    <n v="4"/>
    <n v="198.02"/>
    <n v="0.05"/>
    <n v="103.82"/>
    <n v="752.476"/>
    <n v="415.28"/>
    <n v="337.19600000000003"/>
    <n v="0.44811528872681655"/>
    <n v="2026"/>
    <x v="3"/>
    <n v="11"/>
    <s v="Nov"/>
  </r>
  <r>
    <n v="562"/>
    <d v="2026-11-29T00:00:00"/>
    <n v="2026"/>
    <s v="Q4"/>
    <n v="11"/>
    <x v="10"/>
    <x v="1"/>
    <x v="12"/>
    <x v="0"/>
    <s v="New"/>
    <x v="2"/>
    <s v="Packing Cube Set"/>
    <n v="1"/>
    <n v="46.3"/>
    <n v="0.2"/>
    <n v="18.78"/>
    <n v="37.04"/>
    <n v="18.78"/>
    <n v="18.259999999999998"/>
    <n v="0.49298056155507552"/>
    <n v="2026"/>
    <x v="3"/>
    <n v="11"/>
    <s v="Nov"/>
  </r>
  <r>
    <n v="806"/>
    <d v="2026-11-29T00:00:00"/>
    <n v="2026"/>
    <s v="Q4"/>
    <n v="11"/>
    <x v="10"/>
    <x v="0"/>
    <x v="15"/>
    <x v="3"/>
    <s v="Returning"/>
    <x v="4"/>
    <s v="Resistance Band Set"/>
    <n v="1"/>
    <n v="39.659999999999997"/>
    <n v="0"/>
    <n v="14.76"/>
    <n v="39.659999999999997"/>
    <n v="14.76"/>
    <n v="24.9"/>
    <n v="0.62783661119515888"/>
    <n v="2026"/>
    <x v="3"/>
    <n v="11"/>
    <s v="Nov"/>
  </r>
  <r>
    <n v="3150"/>
    <d v="2026-11-29T00:00:00"/>
    <n v="2026"/>
    <s v="Q4"/>
    <n v="11"/>
    <x v="10"/>
    <x v="1"/>
    <x v="6"/>
    <x v="0"/>
    <s v="New"/>
    <x v="3"/>
    <s v="Portable Camp Stove"/>
    <n v="3"/>
    <n v="80.72"/>
    <n v="0.05"/>
    <n v="39.130000000000003"/>
    <n v="230.05199999999999"/>
    <n v="117.39000000000001"/>
    <n v="112.66199999999998"/>
    <n v="0.48972406238589528"/>
    <n v="2026"/>
    <x v="3"/>
    <n v="11"/>
    <s v="Nov"/>
  </r>
  <r>
    <n v="4847"/>
    <d v="2026-11-29T00:00:00"/>
    <n v="2026"/>
    <s v="Q4"/>
    <n v="11"/>
    <x v="10"/>
    <x v="1"/>
    <x v="14"/>
    <x v="3"/>
    <s v="New"/>
    <x v="2"/>
    <s v="Insulated Bottle"/>
    <n v="2"/>
    <n v="35.51"/>
    <n v="0.05"/>
    <n v="13.24"/>
    <n v="67.468999999999994"/>
    <n v="26.48"/>
    <n v="40.98899999999999"/>
    <n v="0.60752345521646967"/>
    <n v="2026"/>
    <x v="3"/>
    <n v="11"/>
    <s v="Nov"/>
  </r>
  <r>
    <n v="221"/>
    <d v="2026-11-30T00:00:00"/>
    <n v="2026"/>
    <s v="Q4"/>
    <n v="11"/>
    <x v="10"/>
    <x v="3"/>
    <x v="8"/>
    <x v="2"/>
    <s v="Business"/>
    <x v="2"/>
    <s v="Carry-On Duffel"/>
    <n v="1"/>
    <n v="132.06"/>
    <n v="0.15"/>
    <n v="67.53"/>
    <n v="112.251"/>
    <n v="67.53"/>
    <n v="44.721000000000004"/>
    <n v="0.39840179597509157"/>
    <n v="2026"/>
    <x v="3"/>
    <n v="11"/>
    <s v="Nov"/>
  </r>
  <r>
    <n v="630"/>
    <d v="2026-11-30T00:00:00"/>
    <n v="2026"/>
    <s v="Q4"/>
    <n v="11"/>
    <x v="10"/>
    <x v="3"/>
    <x v="8"/>
    <x v="0"/>
    <s v="Business"/>
    <x v="0"/>
    <s v="Compact Repair Kit"/>
    <n v="3"/>
    <n v="41.07"/>
    <n v="0.1"/>
    <n v="16.86"/>
    <n v="110.88900000000001"/>
    <n v="50.58"/>
    <n v="60.309000000000012"/>
    <n v="0.54386819251684126"/>
    <n v="2026"/>
    <x v="3"/>
    <n v="11"/>
    <s v="Nov"/>
  </r>
  <r>
    <n v="1789"/>
    <d v="2026-11-30T00:00:00"/>
    <n v="2026"/>
    <s v="Q4"/>
    <n v="11"/>
    <x v="10"/>
    <x v="1"/>
    <x v="12"/>
    <x v="0"/>
    <s v="New"/>
    <x v="1"/>
    <s v="Summit Backpack 45L"/>
    <n v="2"/>
    <n v="151.49"/>
    <n v="0.1"/>
    <n v="81.39"/>
    <n v="272.68200000000002"/>
    <n v="162.78"/>
    <n v="109.90200000000002"/>
    <n v="0.40304090479019522"/>
    <n v="2026"/>
    <x v="3"/>
    <n v="11"/>
    <s v="Nov"/>
  </r>
  <r>
    <n v="1947"/>
    <d v="2026-11-30T00:00:00"/>
    <n v="2026"/>
    <s v="Q4"/>
    <n v="11"/>
    <x v="10"/>
    <x v="0"/>
    <x v="0"/>
    <x v="2"/>
    <s v="Business"/>
    <x v="4"/>
    <s v="Recovery Roller"/>
    <n v="1"/>
    <n v="35.729999999999997"/>
    <n v="0.2"/>
    <n v="14.33"/>
    <n v="28.584"/>
    <n v="14.33"/>
    <n v="14.254"/>
    <n v="0.49867058494262523"/>
    <n v="2026"/>
    <x v="3"/>
    <n v="11"/>
    <s v="Nov"/>
  </r>
  <r>
    <n v="2279"/>
    <d v="2026-11-30T00:00:00"/>
    <n v="2026"/>
    <s v="Q4"/>
    <n v="11"/>
    <x v="10"/>
    <x v="0"/>
    <x v="0"/>
    <x v="2"/>
    <s v="Returning"/>
    <x v="0"/>
    <s v="Trail Bike Light"/>
    <n v="2"/>
    <n v="50.38"/>
    <n v="0.1"/>
    <n v="22.41"/>
    <n v="90.684000000000012"/>
    <n v="44.82"/>
    <n v="45.864000000000011"/>
    <n v="0.50575625248114342"/>
    <n v="2026"/>
    <x v="3"/>
    <n v="11"/>
    <s v="Nov"/>
  </r>
  <r>
    <n v="2439"/>
    <d v="2026-11-30T00:00:00"/>
    <n v="2026"/>
    <s v="Q4"/>
    <n v="11"/>
    <x v="10"/>
    <x v="0"/>
    <x v="9"/>
    <x v="0"/>
    <s v="Business"/>
    <x v="4"/>
    <s v="Recovery Roller"/>
    <n v="1"/>
    <n v="35.67"/>
    <n v="0.1"/>
    <n v="13.81"/>
    <n v="32.103000000000002"/>
    <n v="13.81"/>
    <n v="18.292999999999999"/>
    <n v="0.5698221350029592"/>
    <n v="2026"/>
    <x v="3"/>
    <n v="11"/>
    <s v="Nov"/>
  </r>
  <r>
    <n v="2540"/>
    <d v="2026-11-30T00:00:00"/>
    <n v="2026"/>
    <s v="Q4"/>
    <n v="11"/>
    <x v="10"/>
    <x v="1"/>
    <x v="14"/>
    <x v="1"/>
    <s v="Business"/>
    <x v="3"/>
    <s v="Portable Camp Stove"/>
    <n v="12"/>
    <n v="81.150000000000006"/>
    <n v="0.15"/>
    <n v="39.590000000000003"/>
    <n v="827.73"/>
    <n v="475.08000000000004"/>
    <n v="352.65"/>
    <n v="0.42604472472907828"/>
    <n v="2026"/>
    <x v="3"/>
    <n v="11"/>
    <s v="Nov"/>
  </r>
  <r>
    <n v="2747"/>
    <d v="2026-11-30T00:00:00"/>
    <n v="2026"/>
    <s v="Q4"/>
    <n v="11"/>
    <x v="10"/>
    <x v="0"/>
    <x v="15"/>
    <x v="2"/>
    <s v="Returning"/>
    <x v="3"/>
    <s v="Trail Tent 2P"/>
    <n v="1"/>
    <n v="194.73"/>
    <n v="0"/>
    <n v="104.48"/>
    <n v="194.73"/>
    <n v="104.48"/>
    <n v="90.249999999999986"/>
    <n v="0.46346222975401835"/>
    <n v="2026"/>
    <x v="3"/>
    <n v="11"/>
    <s v="Nov"/>
  </r>
  <r>
    <n v="3094"/>
    <d v="2026-11-30T00:00:00"/>
    <n v="2026"/>
    <s v="Q4"/>
    <n v="11"/>
    <x v="10"/>
    <x v="1"/>
    <x v="1"/>
    <x v="3"/>
    <s v="Business"/>
    <x v="3"/>
    <s v="Compact Sleeping Bag"/>
    <n v="2"/>
    <n v="122.18"/>
    <n v="0.15"/>
    <n v="61.3"/>
    <n v="207.70600000000002"/>
    <n v="122.6"/>
    <n v="85.106000000000023"/>
    <n v="0.40974261696821479"/>
    <n v="2026"/>
    <x v="3"/>
    <n v="11"/>
    <s v="Nov"/>
  </r>
  <r>
    <n v="3359"/>
    <d v="2026-11-30T00:00:00"/>
    <n v="2026"/>
    <s v="Q4"/>
    <n v="11"/>
    <x v="10"/>
    <x v="3"/>
    <x v="13"/>
    <x v="0"/>
    <s v="Returning"/>
    <x v="3"/>
    <s v="Portable Camp Stove"/>
    <n v="1"/>
    <n v="83.14"/>
    <n v="0"/>
    <n v="39.369999999999997"/>
    <n v="83.14"/>
    <n v="39.369999999999997"/>
    <n v="43.77"/>
    <n v="0.52646139042578788"/>
    <n v="2026"/>
    <x v="3"/>
    <n v="11"/>
    <s v="Nov"/>
  </r>
  <r>
    <n v="3473"/>
    <d v="2026-11-30T00:00:00"/>
    <n v="2026"/>
    <s v="Q4"/>
    <n v="11"/>
    <x v="10"/>
    <x v="2"/>
    <x v="5"/>
    <x v="0"/>
    <s v="Returning"/>
    <x v="0"/>
    <s v="Commuter Helmet"/>
    <n v="1"/>
    <n v="80.97"/>
    <n v="0"/>
    <n v="43.64"/>
    <n v="80.97"/>
    <n v="43.64"/>
    <n v="37.33"/>
    <n v="0.4610349512164999"/>
    <n v="2026"/>
    <x v="3"/>
    <n v="11"/>
    <s v="Nov"/>
  </r>
  <r>
    <n v="3589"/>
    <d v="2026-11-30T00:00:00"/>
    <n v="2026"/>
    <s v="Q4"/>
    <n v="11"/>
    <x v="10"/>
    <x v="0"/>
    <x v="9"/>
    <x v="0"/>
    <s v="New"/>
    <x v="1"/>
    <s v="Trekking Poles"/>
    <n v="1"/>
    <n v="73.03"/>
    <n v="0"/>
    <n v="32.71"/>
    <n v="73.03"/>
    <n v="32.71"/>
    <n v="40.32"/>
    <n v="0.55210187594139393"/>
    <n v="2026"/>
    <x v="3"/>
    <n v="11"/>
    <s v="Nov"/>
  </r>
  <r>
    <n v="4689"/>
    <d v="2026-11-30T00:00:00"/>
    <n v="2026"/>
    <s v="Q4"/>
    <n v="11"/>
    <x v="10"/>
    <x v="2"/>
    <x v="3"/>
    <x v="0"/>
    <s v="Returning"/>
    <x v="2"/>
    <s v="Packing Cube Set"/>
    <n v="1"/>
    <n v="46.81"/>
    <n v="0.05"/>
    <n v="17.87"/>
    <n v="44.469500000000004"/>
    <n v="17.87"/>
    <n v="26.599500000000003"/>
    <n v="0.59815154206815913"/>
    <n v="2026"/>
    <x v="3"/>
    <n v="11"/>
    <s v="Nov"/>
  </r>
  <r>
    <n v="4819"/>
    <d v="2026-11-30T00:00:00"/>
    <n v="2026"/>
    <s v="Q4"/>
    <n v="11"/>
    <x v="10"/>
    <x v="3"/>
    <x v="7"/>
    <x v="3"/>
    <s v="New"/>
    <x v="1"/>
    <s v="Summit Backpack 45L"/>
    <n v="2"/>
    <n v="153.51"/>
    <n v="0.15"/>
    <n v="81.290000000000006"/>
    <n v="260.96699999999998"/>
    <n v="162.58000000000001"/>
    <n v="98.386999999999972"/>
    <n v="0.3770093536730697"/>
    <n v="2026"/>
    <x v="3"/>
    <n v="11"/>
    <s v="Nov"/>
  </r>
  <r>
    <n v="5167"/>
    <d v="2026-11-30T00:00:00"/>
    <n v="2026"/>
    <s v="Q4"/>
    <n v="11"/>
    <x v="10"/>
    <x v="2"/>
    <x v="5"/>
    <x v="3"/>
    <s v="New"/>
    <x v="3"/>
    <s v="Trail Tent 2P"/>
    <n v="2"/>
    <n v="197.5"/>
    <n v="0"/>
    <n v="104.47"/>
    <n v="395"/>
    <n v="208.94"/>
    <n v="186.06"/>
    <n v="0.4710379746835443"/>
    <n v="2026"/>
    <x v="3"/>
    <n v="11"/>
    <s v="Nov"/>
  </r>
  <r>
    <n v="38"/>
    <d v="2026-12-01T00:00:00"/>
    <n v="2026"/>
    <s v="Q4"/>
    <n v="12"/>
    <x v="11"/>
    <x v="3"/>
    <x v="8"/>
    <x v="1"/>
    <s v="Business"/>
    <x v="1"/>
    <s v="Trail Boots"/>
    <n v="8"/>
    <n v="146.55000000000001"/>
    <n v="0.1"/>
    <n v="78.03"/>
    <n v="1055.1600000000001"/>
    <n v="624.24"/>
    <n v="430.92000000000007"/>
    <n v="0.40839303991811671"/>
    <n v="2026"/>
    <x v="3"/>
    <n v="12"/>
    <s v="Dec"/>
  </r>
  <r>
    <n v="364"/>
    <d v="2026-12-01T00:00:00"/>
    <n v="2026"/>
    <s v="Q4"/>
    <n v="12"/>
    <x v="11"/>
    <x v="3"/>
    <x v="13"/>
    <x v="0"/>
    <s v="Business"/>
    <x v="0"/>
    <s v="Trail Bike Light"/>
    <n v="2"/>
    <n v="51.83"/>
    <n v="0.15"/>
    <n v="22.02"/>
    <n v="88.11099999999999"/>
    <n v="44.04"/>
    <n v="44.070999999999991"/>
    <n v="0.50017591447151888"/>
    <n v="2026"/>
    <x v="3"/>
    <n v="12"/>
    <s v="Dec"/>
  </r>
  <r>
    <n v="2040"/>
    <d v="2026-12-01T00:00:00"/>
    <n v="2026"/>
    <s v="Q4"/>
    <n v="12"/>
    <x v="11"/>
    <x v="1"/>
    <x v="12"/>
    <x v="0"/>
    <s v="New"/>
    <x v="1"/>
    <s v="Trail Boots"/>
    <n v="1"/>
    <n v="140.34"/>
    <n v="0.15"/>
    <n v="79.92"/>
    <n v="119.289"/>
    <n v="79.92"/>
    <n v="39.369"/>
    <n v="0.33003043029952467"/>
    <n v="2026"/>
    <x v="3"/>
    <n v="12"/>
    <s v="Dec"/>
  </r>
  <r>
    <n v="2899"/>
    <d v="2026-12-01T00:00:00"/>
    <n v="2026"/>
    <s v="Q4"/>
    <n v="12"/>
    <x v="11"/>
    <x v="0"/>
    <x v="0"/>
    <x v="0"/>
    <s v="New"/>
    <x v="1"/>
    <s v="Summit Backpack 45L"/>
    <n v="1"/>
    <n v="156.44999999999999"/>
    <n v="0"/>
    <n v="80.56"/>
    <n v="156.44999999999999"/>
    <n v="80.56"/>
    <n v="75.889999999999986"/>
    <n v="0.48507510386705011"/>
    <n v="2026"/>
    <x v="3"/>
    <n v="12"/>
    <s v="Dec"/>
  </r>
  <r>
    <n v="3199"/>
    <d v="2026-12-01T00:00:00"/>
    <n v="2026"/>
    <s v="Q4"/>
    <n v="12"/>
    <x v="11"/>
    <x v="2"/>
    <x v="16"/>
    <x v="3"/>
    <s v="Returning"/>
    <x v="4"/>
    <s v="Resistance Band Set"/>
    <n v="1"/>
    <n v="41.33"/>
    <n v="0"/>
    <n v="15.03"/>
    <n v="41.33"/>
    <n v="15.03"/>
    <n v="26.299999999999997"/>
    <n v="0.6363416404548754"/>
    <n v="2026"/>
    <x v="3"/>
    <n v="12"/>
    <s v="Dec"/>
  </r>
  <r>
    <n v="4722"/>
    <d v="2026-12-01T00:00:00"/>
    <n v="2026"/>
    <s v="Q4"/>
    <n v="12"/>
    <x v="11"/>
    <x v="1"/>
    <x v="11"/>
    <x v="2"/>
    <s v="New"/>
    <x v="0"/>
    <s v="Compact Repair Kit"/>
    <n v="1"/>
    <n v="39.479999999999997"/>
    <n v="0.05"/>
    <n v="16.78"/>
    <n v="37.505999999999993"/>
    <n v="16.78"/>
    <n v="20.725999999999992"/>
    <n v="0.55260491654668575"/>
    <n v="2026"/>
    <x v="3"/>
    <n v="12"/>
    <s v="Dec"/>
  </r>
  <r>
    <n v="1423"/>
    <d v="2026-12-02T00:00:00"/>
    <n v="2026"/>
    <s v="Q4"/>
    <n v="12"/>
    <x v="11"/>
    <x v="2"/>
    <x v="3"/>
    <x v="0"/>
    <s v="Business"/>
    <x v="1"/>
    <s v="Trekking Poles"/>
    <n v="1"/>
    <n v="73.010000000000005"/>
    <n v="0.1"/>
    <n v="31.51"/>
    <n v="65.709000000000003"/>
    <n v="31.51"/>
    <n v="34.198999999999998"/>
    <n v="0.52046142841924237"/>
    <n v="2026"/>
    <x v="3"/>
    <n v="12"/>
    <s v="Dec"/>
  </r>
  <r>
    <n v="1505"/>
    <d v="2026-12-02T00:00:00"/>
    <n v="2026"/>
    <s v="Q4"/>
    <n v="12"/>
    <x v="11"/>
    <x v="0"/>
    <x v="15"/>
    <x v="0"/>
    <s v="Business"/>
    <x v="4"/>
    <s v="Resistance Band Set"/>
    <n v="2"/>
    <n v="40.86"/>
    <n v="0.05"/>
    <n v="15.06"/>
    <n v="77.634"/>
    <n v="30.12"/>
    <n v="47.513999999999996"/>
    <n v="0.6120256588608084"/>
    <n v="2026"/>
    <x v="3"/>
    <n v="12"/>
    <s v="Dec"/>
  </r>
  <r>
    <n v="1664"/>
    <d v="2026-12-02T00:00:00"/>
    <n v="2026"/>
    <s v="Q4"/>
    <n v="12"/>
    <x v="11"/>
    <x v="2"/>
    <x v="5"/>
    <x v="3"/>
    <s v="Returning"/>
    <x v="3"/>
    <s v="Trail Tent 2P"/>
    <n v="6"/>
    <n v="194.79"/>
    <n v="0"/>
    <n v="105.73"/>
    <n v="1168.74"/>
    <n v="634.38"/>
    <n v="534.36"/>
    <n v="0.45721032907233433"/>
    <n v="2026"/>
    <x v="3"/>
    <n v="12"/>
    <s v="Dec"/>
  </r>
  <r>
    <n v="2035"/>
    <d v="2026-12-02T00:00:00"/>
    <n v="2026"/>
    <s v="Q4"/>
    <n v="12"/>
    <x v="11"/>
    <x v="3"/>
    <x v="13"/>
    <x v="0"/>
    <s v="New"/>
    <x v="3"/>
    <s v="Portable Camp Stove"/>
    <n v="4"/>
    <n v="80.98"/>
    <n v="0.2"/>
    <n v="38.6"/>
    <n v="259.13600000000002"/>
    <n v="154.4"/>
    <n v="104.73600000000002"/>
    <n v="0.40417387009138062"/>
    <n v="2026"/>
    <x v="3"/>
    <n v="12"/>
    <s v="Dec"/>
  </r>
  <r>
    <n v="2094"/>
    <d v="2026-12-02T00:00:00"/>
    <n v="2026"/>
    <s v="Q4"/>
    <n v="12"/>
    <x v="11"/>
    <x v="0"/>
    <x v="15"/>
    <x v="0"/>
    <s v="New"/>
    <x v="3"/>
    <s v="Trail Tent 2P"/>
    <n v="3"/>
    <n v="196.48"/>
    <n v="0.05"/>
    <n v="107.2"/>
    <n v="559.96799999999996"/>
    <n v="321.60000000000002"/>
    <n v="238.36799999999994"/>
    <n v="0.42568146751242919"/>
    <n v="2026"/>
    <x v="3"/>
    <n v="12"/>
    <s v="Dec"/>
  </r>
  <r>
    <n v="2204"/>
    <d v="2026-12-02T00:00:00"/>
    <n v="2026"/>
    <s v="Q4"/>
    <n v="12"/>
    <x v="11"/>
    <x v="0"/>
    <x v="9"/>
    <x v="2"/>
    <s v="New"/>
    <x v="2"/>
    <s v="Packing Cube Set"/>
    <n v="2"/>
    <n v="46.63"/>
    <n v="0"/>
    <n v="18.68"/>
    <n v="93.26"/>
    <n v="37.36"/>
    <n v="55.900000000000006"/>
    <n v="0.59939952820072917"/>
    <n v="2026"/>
    <x v="3"/>
    <n v="12"/>
    <s v="Dec"/>
  </r>
  <r>
    <n v="3921"/>
    <d v="2026-12-02T00:00:00"/>
    <n v="2026"/>
    <s v="Q4"/>
    <n v="12"/>
    <x v="11"/>
    <x v="2"/>
    <x v="5"/>
    <x v="1"/>
    <s v="Business"/>
    <x v="1"/>
    <s v="Trail Boots"/>
    <n v="12"/>
    <n v="142.93"/>
    <n v="0.1"/>
    <n v="79.81"/>
    <n v="1543.644"/>
    <n v="957.72"/>
    <n v="585.92399999999998"/>
    <n v="0.37957197384889263"/>
    <n v="2026"/>
    <x v="3"/>
    <n v="12"/>
    <s v="Dec"/>
  </r>
  <r>
    <n v="3999"/>
    <d v="2026-12-02T00:00:00"/>
    <n v="2026"/>
    <s v="Q4"/>
    <n v="12"/>
    <x v="11"/>
    <x v="1"/>
    <x v="12"/>
    <x v="2"/>
    <s v="Returning"/>
    <x v="1"/>
    <s v="Summit Backpack 45L"/>
    <n v="2"/>
    <n v="153.97"/>
    <n v="0"/>
    <n v="79.45"/>
    <n v="307.94"/>
    <n v="158.9"/>
    <n v="149.04"/>
    <n v="0.48399038773787101"/>
    <n v="2026"/>
    <x v="3"/>
    <n v="12"/>
    <s v="Dec"/>
  </r>
  <r>
    <n v="4546"/>
    <d v="2026-12-02T00:00:00"/>
    <n v="2026"/>
    <s v="Q4"/>
    <n v="12"/>
    <x v="11"/>
    <x v="3"/>
    <x v="13"/>
    <x v="0"/>
    <s v="Returning"/>
    <x v="3"/>
    <s v="Alpine Tent 4P"/>
    <n v="1"/>
    <n v="344.63"/>
    <n v="0.05"/>
    <n v="189.22"/>
    <n v="327.39849999999996"/>
    <n v="189.22"/>
    <n v="138.17849999999996"/>
    <n v="0.42204988721695419"/>
    <n v="2026"/>
    <x v="3"/>
    <n v="12"/>
    <s v="Dec"/>
  </r>
  <r>
    <n v="158"/>
    <d v="2026-12-03T00:00:00"/>
    <n v="2026"/>
    <s v="Q4"/>
    <n v="12"/>
    <x v="11"/>
    <x v="3"/>
    <x v="13"/>
    <x v="0"/>
    <s v="New"/>
    <x v="2"/>
    <s v="Packing Cube Set"/>
    <n v="2"/>
    <n v="46.51"/>
    <n v="0.05"/>
    <n v="18.73"/>
    <n v="88.368999999999986"/>
    <n v="37.46"/>
    <n v="50.908999999999985"/>
    <n v="0.57609568966492763"/>
    <n v="2026"/>
    <x v="3"/>
    <n v="12"/>
    <s v="Dec"/>
  </r>
  <r>
    <n v="1972"/>
    <d v="2026-12-03T00:00:00"/>
    <n v="2026"/>
    <s v="Q4"/>
    <n v="12"/>
    <x v="11"/>
    <x v="0"/>
    <x v="9"/>
    <x v="1"/>
    <s v="Business"/>
    <x v="0"/>
    <s v="Commuter Helmet"/>
    <n v="6"/>
    <n v="80.17"/>
    <n v="0.1"/>
    <n v="42.67"/>
    <n v="432.91800000000001"/>
    <n v="256.02"/>
    <n v="176.89800000000002"/>
    <n v="0.40861779828974543"/>
    <n v="2026"/>
    <x v="3"/>
    <n v="12"/>
    <s v="Dec"/>
  </r>
  <r>
    <n v="3196"/>
    <d v="2026-12-03T00:00:00"/>
    <n v="2026"/>
    <s v="Q4"/>
    <n v="12"/>
    <x v="11"/>
    <x v="3"/>
    <x v="13"/>
    <x v="0"/>
    <s v="New"/>
    <x v="3"/>
    <s v="Compact Sleeping Bag"/>
    <n v="2"/>
    <n v="124.62"/>
    <n v="0.1"/>
    <n v="58.91"/>
    <n v="224.316"/>
    <n v="117.82"/>
    <n v="106.49600000000001"/>
    <n v="0.47475882237557737"/>
    <n v="2026"/>
    <x v="3"/>
    <n v="12"/>
    <s v="Dec"/>
  </r>
  <r>
    <n v="3722"/>
    <d v="2026-12-03T00:00:00"/>
    <n v="2026"/>
    <s v="Q4"/>
    <n v="12"/>
    <x v="11"/>
    <x v="2"/>
    <x v="3"/>
    <x v="0"/>
    <s v="Returning"/>
    <x v="1"/>
    <s v="Trail Boots"/>
    <n v="1"/>
    <n v="144.78"/>
    <n v="0.15"/>
    <n v="81.53"/>
    <n v="123.063"/>
    <n v="81.53"/>
    <n v="41.533000000000001"/>
    <n v="0.33749380398657597"/>
    <n v="2026"/>
    <x v="3"/>
    <n v="12"/>
    <s v="Dec"/>
  </r>
  <r>
    <n v="4201"/>
    <d v="2026-12-03T00:00:00"/>
    <n v="2026"/>
    <s v="Q4"/>
    <n v="12"/>
    <x v="11"/>
    <x v="3"/>
    <x v="7"/>
    <x v="0"/>
    <s v="Business"/>
    <x v="2"/>
    <s v="Carry-On Duffel"/>
    <n v="1"/>
    <n v="133.80000000000001"/>
    <n v="0"/>
    <n v="66.349999999999994"/>
    <n v="133.80000000000001"/>
    <n v="66.349999999999994"/>
    <n v="67.450000000000017"/>
    <n v="0.50411061285500758"/>
    <n v="2026"/>
    <x v="3"/>
    <n v="12"/>
    <s v="Dec"/>
  </r>
  <r>
    <n v="4498"/>
    <d v="2026-12-03T00:00:00"/>
    <n v="2026"/>
    <s v="Q4"/>
    <n v="12"/>
    <x v="11"/>
    <x v="3"/>
    <x v="7"/>
    <x v="2"/>
    <s v="New"/>
    <x v="3"/>
    <s v="Compact Sleeping Bag"/>
    <n v="1"/>
    <n v="124.93"/>
    <n v="0"/>
    <n v="59.41"/>
    <n v="124.93"/>
    <n v="59.41"/>
    <n v="65.52000000000001"/>
    <n v="0.52445369406867848"/>
    <n v="2026"/>
    <x v="3"/>
    <n v="12"/>
    <s v="Dec"/>
  </r>
  <r>
    <n v="4791"/>
    <d v="2026-12-03T00:00:00"/>
    <n v="2026"/>
    <s v="Q4"/>
    <n v="12"/>
    <x v="11"/>
    <x v="1"/>
    <x v="12"/>
    <x v="0"/>
    <s v="New"/>
    <x v="1"/>
    <s v="Trekking Poles"/>
    <n v="2"/>
    <n v="70.59"/>
    <n v="0.1"/>
    <n v="32.68"/>
    <n v="127.06200000000001"/>
    <n v="65.36"/>
    <n v="61.702000000000012"/>
    <n v="0.48560545245628123"/>
    <n v="2026"/>
    <x v="3"/>
    <n v="12"/>
    <s v="Dec"/>
  </r>
  <r>
    <n v="614"/>
    <d v="2026-12-04T00:00:00"/>
    <n v="2026"/>
    <s v="Q4"/>
    <n v="12"/>
    <x v="11"/>
    <x v="3"/>
    <x v="7"/>
    <x v="0"/>
    <s v="Returning"/>
    <x v="1"/>
    <s v="Summit Backpack 45L"/>
    <n v="2"/>
    <n v="151.05000000000001"/>
    <n v="0.15"/>
    <n v="80.36"/>
    <n v="256.78500000000003"/>
    <n v="160.72"/>
    <n v="96.065000000000026"/>
    <n v="0.37410674299511271"/>
    <n v="2026"/>
    <x v="3"/>
    <n v="12"/>
    <s v="Dec"/>
  </r>
  <r>
    <n v="2301"/>
    <d v="2026-12-04T00:00:00"/>
    <n v="2026"/>
    <s v="Q4"/>
    <n v="12"/>
    <x v="11"/>
    <x v="3"/>
    <x v="7"/>
    <x v="0"/>
    <s v="Returning"/>
    <x v="3"/>
    <s v="Compact Sleeping Bag"/>
    <n v="2"/>
    <n v="120.37"/>
    <n v="0.2"/>
    <n v="59.39"/>
    <n v="192.59200000000001"/>
    <n v="118.78"/>
    <n v="73.812000000000012"/>
    <n v="0.3832557946332143"/>
    <n v="2026"/>
    <x v="3"/>
    <n v="12"/>
    <s v="Dec"/>
  </r>
  <r>
    <n v="4430"/>
    <d v="2026-12-04T00:00:00"/>
    <n v="2026"/>
    <s v="Q4"/>
    <n v="12"/>
    <x v="11"/>
    <x v="1"/>
    <x v="1"/>
    <x v="0"/>
    <s v="Returning"/>
    <x v="3"/>
    <s v="Trail Tent 2P"/>
    <n v="3"/>
    <n v="193.8"/>
    <n v="0"/>
    <n v="104.55"/>
    <n v="581.40000000000009"/>
    <n v="313.64999999999998"/>
    <n v="267.75000000000011"/>
    <n v="0.46052631578947378"/>
    <n v="2026"/>
    <x v="3"/>
    <n v="12"/>
    <s v="Dec"/>
  </r>
  <r>
    <n v="318"/>
    <d v="2026-12-05T00:00:00"/>
    <n v="2026"/>
    <s v="Q4"/>
    <n v="12"/>
    <x v="11"/>
    <x v="3"/>
    <x v="13"/>
    <x v="0"/>
    <s v="Business"/>
    <x v="1"/>
    <s v="Trail Boots"/>
    <n v="1"/>
    <n v="146.08000000000001"/>
    <n v="0.1"/>
    <n v="81.540000000000006"/>
    <n v="131.47200000000001"/>
    <n v="81.540000000000006"/>
    <n v="49.932000000000002"/>
    <n v="0.37979189485213583"/>
    <n v="2026"/>
    <x v="3"/>
    <n v="12"/>
    <s v="Dec"/>
  </r>
  <r>
    <n v="782"/>
    <d v="2026-12-05T00:00:00"/>
    <n v="2026"/>
    <s v="Q4"/>
    <n v="12"/>
    <x v="11"/>
    <x v="3"/>
    <x v="7"/>
    <x v="1"/>
    <s v="Business"/>
    <x v="0"/>
    <s v="Cycling Pack 12L"/>
    <n v="4"/>
    <n v="101.17"/>
    <n v="0.15"/>
    <n v="50.48"/>
    <n v="343.97800000000001"/>
    <n v="201.92"/>
    <n v="142.05800000000002"/>
    <n v="0.41298571420265257"/>
    <n v="2026"/>
    <x v="3"/>
    <n v="12"/>
    <s v="Dec"/>
  </r>
  <r>
    <n v="1402"/>
    <d v="2026-12-05T00:00:00"/>
    <n v="2026"/>
    <s v="Q4"/>
    <n v="12"/>
    <x v="11"/>
    <x v="1"/>
    <x v="6"/>
    <x v="2"/>
    <s v="New"/>
    <x v="3"/>
    <s v="Compact Sleeping Bag"/>
    <n v="2"/>
    <n v="121.64"/>
    <n v="0"/>
    <n v="61.94"/>
    <n v="243.28"/>
    <n v="123.88"/>
    <n v="119.4"/>
    <n v="0.49079250246629402"/>
    <n v="2026"/>
    <x v="3"/>
    <n v="12"/>
    <s v="Dec"/>
  </r>
  <r>
    <n v="1824"/>
    <d v="2026-12-05T00:00:00"/>
    <n v="2026"/>
    <s v="Q4"/>
    <n v="12"/>
    <x v="11"/>
    <x v="1"/>
    <x v="1"/>
    <x v="0"/>
    <s v="Returning"/>
    <x v="2"/>
    <s v="Travel Backpack 35L"/>
    <n v="1"/>
    <n v="165.1"/>
    <n v="0.05"/>
    <n v="85.23"/>
    <n v="156.845"/>
    <n v="85.23"/>
    <n v="71.614999999999995"/>
    <n v="0.45659727756702473"/>
    <n v="2026"/>
    <x v="3"/>
    <n v="12"/>
    <s v="Dec"/>
  </r>
  <r>
    <n v="2141"/>
    <d v="2026-12-05T00:00:00"/>
    <n v="2026"/>
    <s v="Q4"/>
    <n v="12"/>
    <x v="11"/>
    <x v="3"/>
    <x v="13"/>
    <x v="0"/>
    <s v="New"/>
    <x v="3"/>
    <s v="Trail Tent 2P"/>
    <n v="3"/>
    <n v="194.07"/>
    <n v="0.1"/>
    <n v="102.37"/>
    <n v="523.98900000000003"/>
    <n v="307.11"/>
    <n v="216.87900000000002"/>
    <n v="0.4138999101126169"/>
    <n v="2026"/>
    <x v="3"/>
    <n v="12"/>
    <s v="Dec"/>
  </r>
  <r>
    <n v="3517"/>
    <d v="2026-12-05T00:00:00"/>
    <n v="2026"/>
    <s v="Q4"/>
    <n v="12"/>
    <x v="11"/>
    <x v="3"/>
    <x v="13"/>
    <x v="3"/>
    <s v="New"/>
    <x v="1"/>
    <s v="Summit Backpack 45L"/>
    <n v="1"/>
    <n v="152.44"/>
    <n v="0.1"/>
    <n v="76.91"/>
    <n v="137.196"/>
    <n v="76.91"/>
    <n v="60.286000000000001"/>
    <n v="0.43941514329863846"/>
    <n v="2026"/>
    <x v="3"/>
    <n v="12"/>
    <s v="Dec"/>
  </r>
  <r>
    <n v="4055"/>
    <d v="2026-12-05T00:00:00"/>
    <n v="2026"/>
    <s v="Q4"/>
    <n v="12"/>
    <x v="11"/>
    <x v="1"/>
    <x v="12"/>
    <x v="0"/>
    <s v="Returning"/>
    <x v="3"/>
    <s v="Compact Sleeping Bag"/>
    <n v="1"/>
    <n v="123.82"/>
    <n v="0.05"/>
    <n v="59.19"/>
    <n v="117.62899999999999"/>
    <n v="59.19"/>
    <n v="58.438999999999993"/>
    <n v="0.49680775999115862"/>
    <n v="2026"/>
    <x v="3"/>
    <n v="12"/>
    <s v="Dec"/>
  </r>
  <r>
    <n v="4168"/>
    <d v="2026-12-05T00:00:00"/>
    <n v="2026"/>
    <s v="Q4"/>
    <n v="12"/>
    <x v="11"/>
    <x v="0"/>
    <x v="0"/>
    <x v="0"/>
    <s v="New"/>
    <x v="1"/>
    <s v="Trekking Poles"/>
    <n v="4"/>
    <n v="71.12"/>
    <n v="0.05"/>
    <n v="31.93"/>
    <n v="270.25600000000003"/>
    <n v="127.72"/>
    <n v="142.53600000000003"/>
    <n v="0.52741104730329769"/>
    <n v="2026"/>
    <x v="3"/>
    <n v="12"/>
    <s v="Dec"/>
  </r>
  <r>
    <n v="4317"/>
    <d v="2026-12-05T00:00:00"/>
    <n v="2026"/>
    <s v="Q4"/>
    <n v="12"/>
    <x v="11"/>
    <x v="2"/>
    <x v="16"/>
    <x v="3"/>
    <s v="Returning"/>
    <x v="1"/>
    <s v="Trekking Poles"/>
    <n v="1"/>
    <n v="71.55"/>
    <n v="0.1"/>
    <n v="32.07"/>
    <n v="64.394999999999996"/>
    <n v="32.07"/>
    <n v="32.324999999999996"/>
    <n v="0.50197996738877237"/>
    <n v="2026"/>
    <x v="3"/>
    <n v="12"/>
    <s v="Dec"/>
  </r>
  <r>
    <n v="4879"/>
    <d v="2026-12-05T00:00:00"/>
    <n v="2026"/>
    <s v="Q4"/>
    <n v="12"/>
    <x v="11"/>
    <x v="2"/>
    <x v="2"/>
    <x v="3"/>
    <s v="Returning"/>
    <x v="1"/>
    <s v="Trekking Poles"/>
    <n v="2"/>
    <n v="70.239999999999995"/>
    <n v="0.1"/>
    <n v="33.29"/>
    <n v="126.43199999999999"/>
    <n v="66.58"/>
    <n v="59.85199999999999"/>
    <n v="0.47339281194634264"/>
    <n v="2026"/>
    <x v="3"/>
    <n v="12"/>
    <s v="Dec"/>
  </r>
  <r>
    <n v="467"/>
    <d v="2026-12-06T00:00:00"/>
    <n v="2026"/>
    <s v="Q4"/>
    <n v="12"/>
    <x v="11"/>
    <x v="0"/>
    <x v="0"/>
    <x v="3"/>
    <s v="Returning"/>
    <x v="0"/>
    <s v="Trail Bike Light"/>
    <n v="2"/>
    <n v="50.68"/>
    <n v="0.15"/>
    <n v="22.41"/>
    <n v="86.155999999999992"/>
    <n v="44.82"/>
    <n v="41.335999999999991"/>
    <n v="0.47978086262129155"/>
    <n v="2026"/>
    <x v="3"/>
    <n v="12"/>
    <s v="Dec"/>
  </r>
  <r>
    <n v="825"/>
    <d v="2026-12-06T00:00:00"/>
    <n v="2026"/>
    <s v="Q4"/>
    <n v="12"/>
    <x v="11"/>
    <x v="3"/>
    <x v="7"/>
    <x v="0"/>
    <s v="New"/>
    <x v="0"/>
    <s v="Cycling Pack 12L"/>
    <n v="1"/>
    <n v="101.26"/>
    <n v="0"/>
    <n v="51.7"/>
    <n v="101.26"/>
    <n v="51.7"/>
    <n v="49.56"/>
    <n v="0.4894331424056883"/>
    <n v="2026"/>
    <x v="3"/>
    <n v="12"/>
    <s v="Dec"/>
  </r>
  <r>
    <n v="2346"/>
    <d v="2026-12-06T00:00:00"/>
    <n v="2026"/>
    <s v="Q4"/>
    <n v="12"/>
    <x v="11"/>
    <x v="0"/>
    <x v="0"/>
    <x v="3"/>
    <s v="Business"/>
    <x v="2"/>
    <s v="Packing Cube Set"/>
    <n v="2"/>
    <n v="46.01"/>
    <n v="0.05"/>
    <n v="18.399999999999999"/>
    <n v="87.418999999999997"/>
    <n v="36.799999999999997"/>
    <n v="50.619"/>
    <n v="0.57903888170763795"/>
    <n v="2026"/>
    <x v="3"/>
    <n v="12"/>
    <s v="Dec"/>
  </r>
  <r>
    <n v="3095"/>
    <d v="2026-12-06T00:00:00"/>
    <n v="2026"/>
    <s v="Q4"/>
    <n v="12"/>
    <x v="11"/>
    <x v="1"/>
    <x v="12"/>
    <x v="0"/>
    <s v="New"/>
    <x v="2"/>
    <s v="Carry-On Duffel"/>
    <n v="2"/>
    <n v="131.97999999999999"/>
    <n v="0.1"/>
    <n v="68.02"/>
    <n v="237.56399999999999"/>
    <n v="136.04"/>
    <n v="101.524"/>
    <n v="0.42735431294303855"/>
    <n v="2026"/>
    <x v="3"/>
    <n v="12"/>
    <s v="Dec"/>
  </r>
  <r>
    <n v="3580"/>
    <d v="2026-12-06T00:00:00"/>
    <n v="2026"/>
    <s v="Q4"/>
    <n v="12"/>
    <x v="11"/>
    <x v="3"/>
    <x v="7"/>
    <x v="2"/>
    <s v="New"/>
    <x v="1"/>
    <s v="Trekking Poles"/>
    <n v="2"/>
    <n v="73.16"/>
    <n v="0.15"/>
    <n v="32.64"/>
    <n v="124.37199999999999"/>
    <n v="65.28"/>
    <n v="59.091999999999985"/>
    <n v="0.47512301804264617"/>
    <n v="2026"/>
    <x v="3"/>
    <n v="12"/>
    <s v="Dec"/>
  </r>
  <r>
    <n v="4672"/>
    <d v="2026-12-06T00:00:00"/>
    <n v="2026"/>
    <s v="Q4"/>
    <n v="12"/>
    <x v="11"/>
    <x v="1"/>
    <x v="6"/>
    <x v="0"/>
    <s v="Business"/>
    <x v="2"/>
    <s v="Packing Cube Set"/>
    <n v="2"/>
    <n v="47.43"/>
    <n v="0.05"/>
    <n v="18.63"/>
    <n v="90.11699999999999"/>
    <n v="37.26"/>
    <n v="52.856999999999992"/>
    <n v="0.58653750124837711"/>
    <n v="2026"/>
    <x v="3"/>
    <n v="12"/>
    <s v="Dec"/>
  </r>
  <r>
    <n v="533"/>
    <d v="2026-12-07T00:00:00"/>
    <n v="2026"/>
    <s v="Q4"/>
    <n v="12"/>
    <x v="11"/>
    <x v="0"/>
    <x v="9"/>
    <x v="0"/>
    <s v="New"/>
    <x v="2"/>
    <s v="Insulated Bottle"/>
    <n v="1"/>
    <n v="35.93"/>
    <n v="0.05"/>
    <n v="13.23"/>
    <n v="34.133499999999998"/>
    <n v="13.23"/>
    <n v="20.903499999999998"/>
    <n v="0.6124042363074399"/>
    <n v="2026"/>
    <x v="3"/>
    <n v="12"/>
    <s v="Dec"/>
  </r>
  <r>
    <n v="2160"/>
    <d v="2026-12-07T00:00:00"/>
    <n v="2026"/>
    <s v="Q4"/>
    <n v="12"/>
    <x v="11"/>
    <x v="0"/>
    <x v="15"/>
    <x v="3"/>
    <s v="Returning"/>
    <x v="2"/>
    <s v="Insulated Bottle"/>
    <n v="1"/>
    <n v="35.53"/>
    <n v="0.05"/>
    <n v="13.28"/>
    <n v="33.753500000000003"/>
    <n v="13.28"/>
    <n v="20.473500000000001"/>
    <n v="0.6065593197742456"/>
    <n v="2026"/>
    <x v="3"/>
    <n v="12"/>
    <s v="Dec"/>
  </r>
  <r>
    <n v="2841"/>
    <d v="2026-12-07T00:00:00"/>
    <n v="2026"/>
    <s v="Q4"/>
    <n v="12"/>
    <x v="11"/>
    <x v="1"/>
    <x v="14"/>
    <x v="0"/>
    <s v="New"/>
    <x v="3"/>
    <s v="Trail Tent 2P"/>
    <n v="3"/>
    <n v="196.97"/>
    <n v="0.15"/>
    <n v="101.88"/>
    <n v="502.27349999999996"/>
    <n v="305.64"/>
    <n v="196.63349999999997"/>
    <n v="0.39148690902466482"/>
    <n v="2026"/>
    <x v="3"/>
    <n v="12"/>
    <s v="Dec"/>
  </r>
  <r>
    <n v="3433"/>
    <d v="2026-12-07T00:00:00"/>
    <n v="2026"/>
    <s v="Q4"/>
    <n v="12"/>
    <x v="11"/>
    <x v="0"/>
    <x v="0"/>
    <x v="0"/>
    <s v="New"/>
    <x v="2"/>
    <s v="Insulated Bottle"/>
    <n v="2"/>
    <n v="37.020000000000003"/>
    <n v="0.2"/>
    <n v="13.39"/>
    <n v="59.232000000000006"/>
    <n v="26.78"/>
    <n v="32.452000000000005"/>
    <n v="0.5478795245813074"/>
    <n v="2026"/>
    <x v="3"/>
    <n v="12"/>
    <s v="Dec"/>
  </r>
  <r>
    <n v="3763"/>
    <d v="2026-12-07T00:00:00"/>
    <n v="2026"/>
    <s v="Q4"/>
    <n v="12"/>
    <x v="11"/>
    <x v="1"/>
    <x v="14"/>
    <x v="0"/>
    <s v="New"/>
    <x v="2"/>
    <s v="Packing Cube Set"/>
    <n v="4"/>
    <n v="47.22"/>
    <n v="0"/>
    <n v="18.420000000000002"/>
    <n v="188.88"/>
    <n v="73.680000000000007"/>
    <n v="115.19999999999999"/>
    <n v="0.60991105463786521"/>
    <n v="2026"/>
    <x v="3"/>
    <n v="12"/>
    <s v="Dec"/>
  </r>
  <r>
    <n v="706"/>
    <d v="2026-12-08T00:00:00"/>
    <n v="2026"/>
    <s v="Q4"/>
    <n v="12"/>
    <x v="11"/>
    <x v="1"/>
    <x v="12"/>
    <x v="2"/>
    <s v="Returning"/>
    <x v="2"/>
    <s v="Packing Cube Set"/>
    <n v="4"/>
    <n v="46.48"/>
    <n v="0.1"/>
    <n v="18.66"/>
    <n v="167.328"/>
    <n v="74.64"/>
    <n v="92.688000000000002"/>
    <n v="0.55393000573723461"/>
    <n v="2026"/>
    <x v="3"/>
    <n v="12"/>
    <s v="Dec"/>
  </r>
  <r>
    <n v="1086"/>
    <d v="2026-12-08T00:00:00"/>
    <n v="2026"/>
    <s v="Q4"/>
    <n v="12"/>
    <x v="11"/>
    <x v="3"/>
    <x v="13"/>
    <x v="1"/>
    <s v="Business"/>
    <x v="1"/>
    <s v="Trail Boots"/>
    <n v="12"/>
    <n v="146.99"/>
    <n v="0.15"/>
    <n v="79.239999999999995"/>
    <n v="1499.298"/>
    <n v="950.87999999999988"/>
    <n v="548.41800000000012"/>
    <n v="0.36578318653129671"/>
    <n v="2026"/>
    <x v="3"/>
    <n v="12"/>
    <s v="Dec"/>
  </r>
  <r>
    <n v="1204"/>
    <d v="2026-12-08T00:00:00"/>
    <n v="2026"/>
    <s v="Q4"/>
    <n v="12"/>
    <x v="11"/>
    <x v="2"/>
    <x v="10"/>
    <x v="0"/>
    <s v="New"/>
    <x v="4"/>
    <s v="Resistance Band Set"/>
    <n v="1"/>
    <n v="40.29"/>
    <n v="0"/>
    <n v="15.07"/>
    <n v="40.29"/>
    <n v="15.07"/>
    <n v="25.22"/>
    <n v="0.62596177711590961"/>
    <n v="2026"/>
    <x v="3"/>
    <n v="12"/>
    <s v="Dec"/>
  </r>
  <r>
    <n v="1451"/>
    <d v="2026-12-08T00:00:00"/>
    <n v="2026"/>
    <s v="Q4"/>
    <n v="12"/>
    <x v="11"/>
    <x v="0"/>
    <x v="0"/>
    <x v="1"/>
    <s v="Business"/>
    <x v="3"/>
    <s v="Compact Sleeping Bag"/>
    <n v="4"/>
    <n v="125.82"/>
    <n v="0.15"/>
    <n v="61.39"/>
    <n v="427.78799999999995"/>
    <n v="245.56"/>
    <n v="182.22799999999995"/>
    <n v="0.42597735326844133"/>
    <n v="2026"/>
    <x v="3"/>
    <n v="12"/>
    <s v="Dec"/>
  </r>
  <r>
    <n v="1650"/>
    <d v="2026-12-08T00:00:00"/>
    <n v="2026"/>
    <s v="Q4"/>
    <n v="12"/>
    <x v="11"/>
    <x v="1"/>
    <x v="1"/>
    <x v="0"/>
    <s v="New"/>
    <x v="2"/>
    <s v="Insulated Bottle"/>
    <n v="3"/>
    <n v="36.25"/>
    <n v="0"/>
    <n v="13.67"/>
    <n v="108.75"/>
    <n v="41.01"/>
    <n v="67.740000000000009"/>
    <n v="0.62289655172413805"/>
    <n v="2026"/>
    <x v="3"/>
    <n v="12"/>
    <s v="Dec"/>
  </r>
  <r>
    <n v="1740"/>
    <d v="2026-12-08T00:00:00"/>
    <n v="2026"/>
    <s v="Q4"/>
    <n v="12"/>
    <x v="11"/>
    <x v="2"/>
    <x v="10"/>
    <x v="3"/>
    <s v="Returning"/>
    <x v="2"/>
    <s v="Travel Backpack 35L"/>
    <n v="1"/>
    <n v="165.29"/>
    <n v="0.05"/>
    <n v="89.92"/>
    <n v="157.02549999999999"/>
    <n v="89.92"/>
    <n v="67.105499999999992"/>
    <n v="0.42735415585366704"/>
    <n v="2026"/>
    <x v="3"/>
    <n v="12"/>
    <s v="Dec"/>
  </r>
  <r>
    <n v="3191"/>
    <d v="2026-12-08T00:00:00"/>
    <n v="2026"/>
    <s v="Q4"/>
    <n v="12"/>
    <x v="11"/>
    <x v="3"/>
    <x v="8"/>
    <x v="0"/>
    <s v="New"/>
    <x v="3"/>
    <s v="Portable Camp Stove"/>
    <n v="1"/>
    <n v="82.89"/>
    <n v="0.15"/>
    <n v="38.51"/>
    <n v="70.456500000000005"/>
    <n v="38.51"/>
    <n v="31.946500000000007"/>
    <n v="0.45342161475520365"/>
    <n v="2026"/>
    <x v="3"/>
    <n v="12"/>
    <s v="Dec"/>
  </r>
  <r>
    <n v="3662"/>
    <d v="2026-12-08T00:00:00"/>
    <n v="2026"/>
    <s v="Q4"/>
    <n v="12"/>
    <x v="11"/>
    <x v="1"/>
    <x v="6"/>
    <x v="0"/>
    <s v="Business"/>
    <x v="3"/>
    <s v="Trail Tent 2P"/>
    <n v="1"/>
    <n v="199.66"/>
    <n v="0"/>
    <n v="103.15"/>
    <n v="199.66"/>
    <n v="103.15"/>
    <n v="96.509999999999991"/>
    <n v="0.48337173194430527"/>
    <n v="2026"/>
    <x v="3"/>
    <n v="12"/>
    <s v="Dec"/>
  </r>
  <r>
    <n v="3922"/>
    <d v="2026-12-08T00:00:00"/>
    <n v="2026"/>
    <s v="Q4"/>
    <n v="12"/>
    <x v="11"/>
    <x v="3"/>
    <x v="8"/>
    <x v="2"/>
    <s v="New"/>
    <x v="1"/>
    <s v="Trail Boots"/>
    <n v="2"/>
    <n v="146.25"/>
    <n v="0.05"/>
    <n v="77.3"/>
    <n v="277.875"/>
    <n v="154.6"/>
    <n v="123.27500000000001"/>
    <n v="0.44363472784525421"/>
    <n v="2026"/>
    <x v="3"/>
    <n v="12"/>
    <s v="Dec"/>
  </r>
  <r>
    <n v="4022"/>
    <d v="2026-12-08T00:00:00"/>
    <n v="2026"/>
    <s v="Q4"/>
    <n v="12"/>
    <x v="11"/>
    <x v="0"/>
    <x v="9"/>
    <x v="3"/>
    <s v="Returning"/>
    <x v="3"/>
    <s v="Alpine Tent 4P"/>
    <n v="1"/>
    <n v="333.51"/>
    <n v="0.2"/>
    <n v="199.91"/>
    <n v="266.80799999999999"/>
    <n v="199.91"/>
    <n v="66.897999999999996"/>
    <n v="0.25073461065635211"/>
    <n v="2026"/>
    <x v="3"/>
    <n v="12"/>
    <s v="Dec"/>
  </r>
  <r>
    <n v="4366"/>
    <d v="2026-12-08T00:00:00"/>
    <n v="2026"/>
    <s v="Q4"/>
    <n v="12"/>
    <x v="11"/>
    <x v="1"/>
    <x v="12"/>
    <x v="2"/>
    <s v="New"/>
    <x v="1"/>
    <s v="Summit Backpack 45L"/>
    <n v="1"/>
    <n v="151.97"/>
    <n v="0.05"/>
    <n v="80.239999999999995"/>
    <n v="144.3715"/>
    <n v="80.239999999999995"/>
    <n v="64.131500000000003"/>
    <n v="0.44421163456776441"/>
    <n v="2026"/>
    <x v="3"/>
    <n v="12"/>
    <s v="Dec"/>
  </r>
  <r>
    <n v="4880"/>
    <d v="2026-12-08T00:00:00"/>
    <n v="2026"/>
    <s v="Q4"/>
    <n v="12"/>
    <x v="11"/>
    <x v="3"/>
    <x v="13"/>
    <x v="2"/>
    <s v="New"/>
    <x v="0"/>
    <s v="Compact Repair Kit"/>
    <n v="1"/>
    <n v="41.07"/>
    <n v="0"/>
    <n v="16.600000000000001"/>
    <n v="41.07"/>
    <n v="16.600000000000001"/>
    <n v="24.47"/>
    <n v="0.59581202824446067"/>
    <n v="2026"/>
    <x v="3"/>
    <n v="12"/>
    <s v="Dec"/>
  </r>
  <r>
    <n v="5127"/>
    <d v="2026-12-08T00:00:00"/>
    <n v="2026"/>
    <s v="Q4"/>
    <n v="12"/>
    <x v="11"/>
    <x v="1"/>
    <x v="11"/>
    <x v="3"/>
    <s v="Returning"/>
    <x v="3"/>
    <s v="Compact Sleeping Bag"/>
    <n v="1"/>
    <n v="122.65"/>
    <n v="0"/>
    <n v="58.9"/>
    <n v="122.65"/>
    <n v="58.9"/>
    <n v="63.750000000000007"/>
    <n v="0.51977170811251527"/>
    <n v="2026"/>
    <x v="3"/>
    <n v="12"/>
    <s v="Dec"/>
  </r>
  <r>
    <n v="13"/>
    <d v="2026-12-09T00:00:00"/>
    <n v="2026"/>
    <s v="Q4"/>
    <n v="12"/>
    <x v="11"/>
    <x v="1"/>
    <x v="6"/>
    <x v="0"/>
    <s v="Returning"/>
    <x v="1"/>
    <s v="Trail Boots"/>
    <n v="6"/>
    <n v="143.16"/>
    <n v="0.15"/>
    <n v="80.349999999999994"/>
    <n v="730.11599999999999"/>
    <n v="482.09999999999997"/>
    <n v="248.01600000000002"/>
    <n v="0.33969396643820987"/>
    <n v="2026"/>
    <x v="3"/>
    <n v="12"/>
    <s v="Dec"/>
  </r>
  <r>
    <n v="102"/>
    <d v="2026-12-09T00:00:00"/>
    <n v="2026"/>
    <s v="Q4"/>
    <n v="12"/>
    <x v="11"/>
    <x v="2"/>
    <x v="5"/>
    <x v="2"/>
    <s v="New"/>
    <x v="1"/>
    <s v="Trail Boots"/>
    <n v="3"/>
    <n v="142.75"/>
    <n v="0.1"/>
    <n v="81.739999999999995"/>
    <n v="385.42500000000001"/>
    <n v="245.21999999999997"/>
    <n v="140.20500000000004"/>
    <n v="0.3637672698968672"/>
    <n v="2026"/>
    <x v="3"/>
    <n v="12"/>
    <s v="Dec"/>
  </r>
  <r>
    <n v="519"/>
    <d v="2026-12-09T00:00:00"/>
    <n v="2026"/>
    <s v="Q4"/>
    <n v="12"/>
    <x v="11"/>
    <x v="1"/>
    <x v="12"/>
    <x v="2"/>
    <s v="Returning"/>
    <x v="4"/>
    <s v="Recovery Roller"/>
    <n v="2"/>
    <n v="36.03"/>
    <n v="0.1"/>
    <n v="13.54"/>
    <n v="64.853999999999999"/>
    <n v="27.08"/>
    <n v="37.774000000000001"/>
    <n v="0.58244672649335427"/>
    <n v="2026"/>
    <x v="3"/>
    <n v="12"/>
    <s v="Dec"/>
  </r>
  <r>
    <n v="522"/>
    <d v="2026-12-09T00:00:00"/>
    <n v="2026"/>
    <s v="Q4"/>
    <n v="12"/>
    <x v="11"/>
    <x v="0"/>
    <x v="15"/>
    <x v="2"/>
    <s v="Returning"/>
    <x v="2"/>
    <s v="Carry-On Duffel"/>
    <n v="2"/>
    <n v="133.4"/>
    <n v="0"/>
    <n v="67.69"/>
    <n v="266.8"/>
    <n v="135.38"/>
    <n v="131.42000000000002"/>
    <n v="0.49257871064467768"/>
    <n v="2026"/>
    <x v="3"/>
    <n v="12"/>
    <s v="Dec"/>
  </r>
  <r>
    <n v="798"/>
    <d v="2026-12-09T00:00:00"/>
    <n v="2026"/>
    <s v="Q4"/>
    <n v="12"/>
    <x v="11"/>
    <x v="2"/>
    <x v="2"/>
    <x v="2"/>
    <s v="Returning"/>
    <x v="3"/>
    <s v="Trail Tent 2P"/>
    <n v="3"/>
    <n v="199.31"/>
    <n v="0.05"/>
    <n v="101.19"/>
    <n v="568.0335"/>
    <n v="303.57"/>
    <n v="264.46350000000001"/>
    <n v="0.46557729429690325"/>
    <n v="2026"/>
    <x v="3"/>
    <n v="12"/>
    <s v="Dec"/>
  </r>
  <r>
    <n v="1746"/>
    <d v="2026-12-09T00:00:00"/>
    <n v="2026"/>
    <s v="Q4"/>
    <n v="12"/>
    <x v="11"/>
    <x v="1"/>
    <x v="11"/>
    <x v="0"/>
    <s v="Business"/>
    <x v="2"/>
    <s v="Packing Cube Set"/>
    <n v="1"/>
    <n v="47.44"/>
    <n v="0.15"/>
    <n v="17.899999999999999"/>
    <n v="40.323999999999998"/>
    <n v="17.899999999999999"/>
    <n v="22.423999999999999"/>
    <n v="0.55609562543398472"/>
    <n v="2026"/>
    <x v="3"/>
    <n v="12"/>
    <s v="Dec"/>
  </r>
  <r>
    <n v="3412"/>
    <d v="2026-12-09T00:00:00"/>
    <n v="2026"/>
    <s v="Q4"/>
    <n v="12"/>
    <x v="11"/>
    <x v="0"/>
    <x v="0"/>
    <x v="1"/>
    <s v="Business"/>
    <x v="1"/>
    <s v="Trail Boots"/>
    <n v="10"/>
    <n v="145.30000000000001"/>
    <n v="0.1"/>
    <n v="79.7"/>
    <n v="1307.7"/>
    <n v="797"/>
    <n v="510.70000000000005"/>
    <n v="0.39053299686472437"/>
    <n v="2026"/>
    <x v="3"/>
    <n v="12"/>
    <s v="Dec"/>
  </r>
  <r>
    <n v="175"/>
    <d v="2026-12-10T00:00:00"/>
    <n v="2026"/>
    <s v="Q4"/>
    <n v="12"/>
    <x v="11"/>
    <x v="0"/>
    <x v="0"/>
    <x v="3"/>
    <s v="New"/>
    <x v="0"/>
    <s v="Commuter Helmet"/>
    <n v="1"/>
    <n v="81.010000000000005"/>
    <n v="0.2"/>
    <n v="41.51"/>
    <n v="64.808000000000007"/>
    <n v="41.51"/>
    <n v="23.298000000000009"/>
    <n v="0.35949265522774976"/>
    <n v="2026"/>
    <x v="3"/>
    <n v="12"/>
    <s v="Dec"/>
  </r>
  <r>
    <n v="1014"/>
    <d v="2026-12-10T00:00:00"/>
    <n v="2026"/>
    <s v="Q4"/>
    <n v="12"/>
    <x v="11"/>
    <x v="3"/>
    <x v="7"/>
    <x v="3"/>
    <s v="New"/>
    <x v="2"/>
    <s v="Insulated Bottle"/>
    <n v="2"/>
    <n v="35.619999999999997"/>
    <n v="0"/>
    <n v="13.62"/>
    <n v="71.239999999999995"/>
    <n v="27.24"/>
    <n v="44"/>
    <n v="0.61763054463784395"/>
    <n v="2026"/>
    <x v="3"/>
    <n v="12"/>
    <s v="Dec"/>
  </r>
  <r>
    <n v="1763"/>
    <d v="2026-12-10T00:00:00"/>
    <n v="2026"/>
    <s v="Q4"/>
    <n v="12"/>
    <x v="11"/>
    <x v="0"/>
    <x v="0"/>
    <x v="0"/>
    <s v="New"/>
    <x v="0"/>
    <s v="Trail Bike Light"/>
    <n v="2"/>
    <n v="49.88"/>
    <n v="0.05"/>
    <n v="22.31"/>
    <n v="94.772000000000006"/>
    <n v="44.62"/>
    <n v="50.152000000000008"/>
    <n v="0.52918583547883347"/>
    <n v="2026"/>
    <x v="3"/>
    <n v="12"/>
    <s v="Dec"/>
  </r>
  <r>
    <n v="1863"/>
    <d v="2026-12-10T00:00:00"/>
    <n v="2026"/>
    <s v="Q4"/>
    <n v="12"/>
    <x v="11"/>
    <x v="3"/>
    <x v="7"/>
    <x v="3"/>
    <s v="Returning"/>
    <x v="0"/>
    <s v="Cycling Pack 12L"/>
    <n v="1"/>
    <n v="101.18"/>
    <n v="0.05"/>
    <n v="49.12"/>
    <n v="96.120999999999995"/>
    <n v="49.12"/>
    <n v="47.000999999999998"/>
    <n v="0.48897743469169069"/>
    <n v="2026"/>
    <x v="3"/>
    <n v="12"/>
    <s v="Dec"/>
  </r>
  <r>
    <n v="3466"/>
    <d v="2026-12-10T00:00:00"/>
    <n v="2026"/>
    <s v="Q4"/>
    <n v="12"/>
    <x v="11"/>
    <x v="1"/>
    <x v="12"/>
    <x v="2"/>
    <s v="Business"/>
    <x v="4"/>
    <s v="Recovery Roller"/>
    <n v="2"/>
    <n v="36.64"/>
    <n v="0"/>
    <n v="13.7"/>
    <n v="73.28"/>
    <n v="27.4"/>
    <n v="45.88"/>
    <n v="0.62609170305676853"/>
    <n v="2026"/>
    <x v="3"/>
    <n v="12"/>
    <s v="Dec"/>
  </r>
  <r>
    <n v="3630"/>
    <d v="2026-12-10T00:00:00"/>
    <n v="2026"/>
    <s v="Q4"/>
    <n v="12"/>
    <x v="11"/>
    <x v="1"/>
    <x v="12"/>
    <x v="2"/>
    <s v="Returning"/>
    <x v="0"/>
    <s v="Compact Repair Kit"/>
    <n v="3"/>
    <n v="39.979999999999997"/>
    <n v="0.1"/>
    <n v="16.989999999999998"/>
    <n v="107.946"/>
    <n v="50.97"/>
    <n v="56.975999999999999"/>
    <n v="0.52781946528819967"/>
    <n v="2026"/>
    <x v="3"/>
    <n v="12"/>
    <s v="Dec"/>
  </r>
  <r>
    <n v="3633"/>
    <d v="2026-12-10T00:00:00"/>
    <n v="2026"/>
    <s v="Q4"/>
    <n v="12"/>
    <x v="11"/>
    <x v="3"/>
    <x v="4"/>
    <x v="3"/>
    <s v="Business"/>
    <x v="1"/>
    <s v="Trail Boots"/>
    <n v="3"/>
    <n v="144.16"/>
    <n v="0"/>
    <n v="77.36"/>
    <n v="432.48"/>
    <n v="232.07999999999998"/>
    <n v="200.40000000000003"/>
    <n v="0.46337402885682583"/>
    <n v="2026"/>
    <x v="3"/>
    <n v="12"/>
    <s v="Dec"/>
  </r>
  <r>
    <n v="4"/>
    <d v="2026-12-11T00:00:00"/>
    <n v="2026"/>
    <s v="Q4"/>
    <n v="12"/>
    <x v="11"/>
    <x v="3"/>
    <x v="4"/>
    <x v="0"/>
    <s v="New"/>
    <x v="0"/>
    <s v="Cycling Pack 12L"/>
    <n v="1"/>
    <n v="102.98"/>
    <n v="0.1"/>
    <n v="51.45"/>
    <n v="92.682000000000002"/>
    <n v="51.45"/>
    <n v="41.231999999999999"/>
    <n v="0.4448760277076455"/>
    <n v="2026"/>
    <x v="3"/>
    <n v="12"/>
    <s v="Dec"/>
  </r>
  <r>
    <n v="70"/>
    <d v="2026-12-11T00:00:00"/>
    <n v="2026"/>
    <s v="Q4"/>
    <n v="12"/>
    <x v="11"/>
    <x v="3"/>
    <x v="13"/>
    <x v="0"/>
    <s v="New"/>
    <x v="4"/>
    <s v="Weighted Vest"/>
    <n v="2"/>
    <n v="122.49"/>
    <n v="0.15"/>
    <n v="70.930000000000007"/>
    <n v="208.23299999999998"/>
    <n v="141.86000000000001"/>
    <n v="66.372999999999962"/>
    <n v="0.31874390706564265"/>
    <n v="2026"/>
    <x v="3"/>
    <n v="12"/>
    <s v="Dec"/>
  </r>
  <r>
    <n v="948"/>
    <d v="2026-12-11T00:00:00"/>
    <n v="2026"/>
    <s v="Q4"/>
    <n v="12"/>
    <x v="11"/>
    <x v="1"/>
    <x v="11"/>
    <x v="3"/>
    <s v="New"/>
    <x v="1"/>
    <s v="Trail Boots"/>
    <n v="1"/>
    <n v="141.74"/>
    <n v="0.15"/>
    <n v="78.97"/>
    <n v="120.479"/>
    <n v="78.97"/>
    <n v="41.509"/>
    <n v="0.34453307215365336"/>
    <n v="2026"/>
    <x v="3"/>
    <n v="12"/>
    <s v="Dec"/>
  </r>
  <r>
    <n v="1957"/>
    <d v="2026-12-11T00:00:00"/>
    <n v="2026"/>
    <s v="Q4"/>
    <n v="12"/>
    <x v="11"/>
    <x v="3"/>
    <x v="7"/>
    <x v="0"/>
    <s v="Returning"/>
    <x v="0"/>
    <s v="Compact Repair Kit"/>
    <n v="6"/>
    <n v="39.44"/>
    <n v="0.1"/>
    <n v="16.89"/>
    <n v="212.976"/>
    <n v="101.34"/>
    <n v="111.636"/>
    <n v="0.52417173766058145"/>
    <n v="2026"/>
    <x v="3"/>
    <n v="12"/>
    <s v="Dec"/>
  </r>
  <r>
    <n v="3097"/>
    <d v="2026-12-11T00:00:00"/>
    <n v="2026"/>
    <s v="Q4"/>
    <n v="12"/>
    <x v="11"/>
    <x v="2"/>
    <x v="3"/>
    <x v="2"/>
    <s v="Returning"/>
    <x v="0"/>
    <s v="Trail Bike Light"/>
    <n v="1"/>
    <n v="49.64"/>
    <n v="0.1"/>
    <n v="22"/>
    <n v="44.676000000000002"/>
    <n v="22"/>
    <n v="22.676000000000002"/>
    <n v="0.50756558331094992"/>
    <n v="2026"/>
    <x v="3"/>
    <n v="12"/>
    <s v="Dec"/>
  </r>
  <r>
    <n v="3649"/>
    <d v="2026-12-11T00:00:00"/>
    <n v="2026"/>
    <s v="Q4"/>
    <n v="12"/>
    <x v="11"/>
    <x v="2"/>
    <x v="2"/>
    <x v="0"/>
    <s v="New"/>
    <x v="2"/>
    <s v="Travel Backpack 35L"/>
    <n v="1"/>
    <n v="164.29"/>
    <n v="0.05"/>
    <n v="88.66"/>
    <n v="156.07549999999998"/>
    <n v="88.66"/>
    <n v="67.41549999999998"/>
    <n v="0.43194159237035917"/>
    <n v="2026"/>
    <x v="3"/>
    <n v="12"/>
    <s v="Dec"/>
  </r>
  <r>
    <n v="3963"/>
    <d v="2026-12-11T00:00:00"/>
    <n v="2026"/>
    <s v="Q4"/>
    <n v="12"/>
    <x v="11"/>
    <x v="3"/>
    <x v="8"/>
    <x v="0"/>
    <s v="Returning"/>
    <x v="2"/>
    <s v="Insulated Bottle"/>
    <n v="1"/>
    <n v="35.81"/>
    <n v="0"/>
    <n v="13.28"/>
    <n v="35.81"/>
    <n v="13.28"/>
    <n v="22.53"/>
    <n v="0.62915386763473891"/>
    <n v="2026"/>
    <x v="3"/>
    <n v="12"/>
    <s v="Dec"/>
  </r>
  <r>
    <n v="4305"/>
    <d v="2026-12-11T00:00:00"/>
    <n v="2026"/>
    <s v="Q4"/>
    <n v="12"/>
    <x v="11"/>
    <x v="0"/>
    <x v="9"/>
    <x v="2"/>
    <s v="New"/>
    <x v="4"/>
    <s v="Resistance Band Set"/>
    <n v="1"/>
    <n v="41.31"/>
    <n v="0.05"/>
    <n v="14.56"/>
    <n v="39.244500000000002"/>
    <n v="14.56"/>
    <n v="24.6845"/>
    <n v="0.62899259768884808"/>
    <n v="2026"/>
    <x v="3"/>
    <n v="12"/>
    <s v="Dec"/>
  </r>
  <r>
    <n v="4942"/>
    <d v="2026-12-11T00:00:00"/>
    <n v="2026"/>
    <s v="Q4"/>
    <n v="12"/>
    <x v="11"/>
    <x v="3"/>
    <x v="13"/>
    <x v="3"/>
    <s v="New"/>
    <x v="2"/>
    <s v="Insulated Bottle"/>
    <n v="3"/>
    <n v="36.6"/>
    <n v="0.15"/>
    <n v="13.95"/>
    <n v="93.330000000000013"/>
    <n v="41.849999999999994"/>
    <n v="51.480000000000018"/>
    <n v="0.55159112825458068"/>
    <n v="2026"/>
    <x v="3"/>
    <n v="12"/>
    <s v="Dec"/>
  </r>
  <r>
    <n v="19"/>
    <d v="2026-12-12T00:00:00"/>
    <n v="2026"/>
    <s v="Q4"/>
    <n v="12"/>
    <x v="11"/>
    <x v="1"/>
    <x v="1"/>
    <x v="0"/>
    <s v="New"/>
    <x v="0"/>
    <s v="Trail Bike Light"/>
    <n v="5"/>
    <n v="49.59"/>
    <n v="0"/>
    <n v="22.63"/>
    <n v="247.95000000000002"/>
    <n v="113.14999999999999"/>
    <n v="134.80000000000001"/>
    <n v="0.54365799556362171"/>
    <n v="2026"/>
    <x v="3"/>
    <n v="12"/>
    <s v="Dec"/>
  </r>
  <r>
    <n v="4963"/>
    <d v="2026-12-12T00:00:00"/>
    <n v="2026"/>
    <s v="Q4"/>
    <n v="12"/>
    <x v="11"/>
    <x v="0"/>
    <x v="0"/>
    <x v="0"/>
    <s v="New"/>
    <x v="1"/>
    <s v="Trekking Poles"/>
    <n v="5"/>
    <n v="72.3"/>
    <n v="0.05"/>
    <n v="31.73"/>
    <n v="343.42500000000001"/>
    <n v="158.65"/>
    <n v="184.77500000000001"/>
    <n v="0.53803596127247577"/>
    <n v="2026"/>
    <x v="3"/>
    <n v="12"/>
    <s v="Dec"/>
  </r>
  <r>
    <n v="5110"/>
    <d v="2026-12-12T00:00:00"/>
    <n v="2026"/>
    <s v="Q4"/>
    <n v="12"/>
    <x v="11"/>
    <x v="3"/>
    <x v="4"/>
    <x v="0"/>
    <s v="New"/>
    <x v="0"/>
    <s v="Trail Bike Light"/>
    <n v="1"/>
    <n v="51.57"/>
    <n v="0.1"/>
    <n v="23.11"/>
    <n v="46.413000000000004"/>
    <n v="23.11"/>
    <n v="23.303000000000004"/>
    <n v="0.5020791588563549"/>
    <n v="2026"/>
    <x v="3"/>
    <n v="12"/>
    <s v="Dec"/>
  </r>
  <r>
    <n v="10"/>
    <d v="2026-12-13T00:00:00"/>
    <n v="2026"/>
    <s v="Q4"/>
    <n v="12"/>
    <x v="11"/>
    <x v="0"/>
    <x v="0"/>
    <x v="0"/>
    <s v="Returning"/>
    <x v="2"/>
    <s v="Insulated Bottle"/>
    <n v="3"/>
    <n v="35.380000000000003"/>
    <n v="0"/>
    <n v="13.51"/>
    <n v="106.14000000000001"/>
    <n v="40.53"/>
    <n v="65.610000000000014"/>
    <n v="0.61814584511023185"/>
    <n v="2026"/>
    <x v="3"/>
    <n v="12"/>
    <s v="Dec"/>
  </r>
  <r>
    <n v="216"/>
    <d v="2026-12-13T00:00:00"/>
    <n v="2026"/>
    <s v="Q4"/>
    <n v="12"/>
    <x v="11"/>
    <x v="2"/>
    <x v="2"/>
    <x v="0"/>
    <s v="Business"/>
    <x v="0"/>
    <s v="Commuter Helmet"/>
    <n v="1"/>
    <n v="83.08"/>
    <n v="0.15"/>
    <n v="42.91"/>
    <n v="70.617999999999995"/>
    <n v="42.91"/>
    <n v="27.707999999999998"/>
    <n v="0.39236455294684075"/>
    <n v="2026"/>
    <x v="3"/>
    <n v="12"/>
    <s v="Dec"/>
  </r>
  <r>
    <n v="1937"/>
    <d v="2026-12-13T00:00:00"/>
    <n v="2026"/>
    <s v="Q4"/>
    <n v="12"/>
    <x v="11"/>
    <x v="1"/>
    <x v="12"/>
    <x v="1"/>
    <s v="Business"/>
    <x v="3"/>
    <s v="Compact Sleeping Bag"/>
    <n v="3"/>
    <n v="120.5"/>
    <n v="0.15"/>
    <n v="61.44"/>
    <n v="307.27499999999998"/>
    <n v="184.32"/>
    <n v="122.95499999999998"/>
    <n v="0.40014644862094212"/>
    <n v="2026"/>
    <x v="3"/>
    <n v="12"/>
    <s v="Dec"/>
  </r>
  <r>
    <n v="4720"/>
    <d v="2026-12-13T00:00:00"/>
    <n v="2026"/>
    <s v="Q4"/>
    <n v="12"/>
    <x v="11"/>
    <x v="0"/>
    <x v="0"/>
    <x v="0"/>
    <s v="New"/>
    <x v="1"/>
    <s v="Trekking Poles"/>
    <n v="3"/>
    <n v="73.040000000000006"/>
    <n v="0.1"/>
    <n v="31.78"/>
    <n v="197.208"/>
    <n v="95.34"/>
    <n v="101.86799999999999"/>
    <n v="0.51655105269563095"/>
    <n v="2026"/>
    <x v="3"/>
    <n v="12"/>
    <s v="Dec"/>
  </r>
  <r>
    <n v="91"/>
    <d v="2026-12-14T00:00:00"/>
    <n v="2026"/>
    <s v="Q4"/>
    <n v="12"/>
    <x v="11"/>
    <x v="1"/>
    <x v="1"/>
    <x v="0"/>
    <s v="Returning"/>
    <x v="3"/>
    <s v="Alpine Tent 4P"/>
    <n v="2"/>
    <n v="339.95"/>
    <n v="0"/>
    <n v="195.78"/>
    <n v="679.9"/>
    <n v="391.56"/>
    <n v="288.33999999999997"/>
    <n v="0.42409177820267685"/>
    <n v="2026"/>
    <x v="3"/>
    <n v="12"/>
    <s v="Dec"/>
  </r>
  <r>
    <n v="505"/>
    <d v="2026-12-14T00:00:00"/>
    <n v="2026"/>
    <s v="Q4"/>
    <n v="12"/>
    <x v="11"/>
    <x v="0"/>
    <x v="15"/>
    <x v="3"/>
    <s v="Returning"/>
    <x v="3"/>
    <s v="Trail Tent 2P"/>
    <n v="2"/>
    <n v="199.43"/>
    <n v="0.05"/>
    <n v="106.58"/>
    <n v="378.91699999999997"/>
    <n v="213.16"/>
    <n v="165.75699999999998"/>
    <n v="0.4374493622613923"/>
    <n v="2026"/>
    <x v="3"/>
    <n v="12"/>
    <s v="Dec"/>
  </r>
  <r>
    <n v="640"/>
    <d v="2026-12-14T00:00:00"/>
    <n v="2026"/>
    <s v="Q4"/>
    <n v="12"/>
    <x v="11"/>
    <x v="0"/>
    <x v="15"/>
    <x v="0"/>
    <s v="Returning"/>
    <x v="4"/>
    <s v="Training Mat"/>
    <n v="2"/>
    <n v="51.77"/>
    <n v="0.05"/>
    <n v="21.76"/>
    <n v="98.363"/>
    <n v="43.52"/>
    <n v="54.842999999999996"/>
    <n v="0.55755721155312465"/>
    <n v="2026"/>
    <x v="3"/>
    <n v="12"/>
    <s v="Dec"/>
  </r>
  <r>
    <n v="1408"/>
    <d v="2026-12-14T00:00:00"/>
    <n v="2026"/>
    <s v="Q4"/>
    <n v="12"/>
    <x v="11"/>
    <x v="1"/>
    <x v="1"/>
    <x v="0"/>
    <s v="New"/>
    <x v="2"/>
    <s v="Travel Backpack 35L"/>
    <n v="1"/>
    <n v="161.53"/>
    <n v="0"/>
    <n v="87.43"/>
    <n v="161.53"/>
    <n v="87.43"/>
    <n v="74.099999999999994"/>
    <n v="0.45873831486411187"/>
    <n v="2026"/>
    <x v="3"/>
    <n v="12"/>
    <s v="Dec"/>
  </r>
  <r>
    <n v="2074"/>
    <d v="2026-12-14T00:00:00"/>
    <n v="2026"/>
    <s v="Q4"/>
    <n v="12"/>
    <x v="11"/>
    <x v="1"/>
    <x v="12"/>
    <x v="1"/>
    <s v="Business"/>
    <x v="1"/>
    <s v="Trail Boots"/>
    <n v="4"/>
    <n v="145.85"/>
    <n v="0.1"/>
    <n v="79.47"/>
    <n v="525.05999999999995"/>
    <n v="317.88"/>
    <n v="207.17999999999995"/>
    <n v="0.39458347617415146"/>
    <n v="2026"/>
    <x v="3"/>
    <n v="12"/>
    <s v="Dec"/>
  </r>
  <r>
    <n v="2639"/>
    <d v="2026-12-14T00:00:00"/>
    <n v="2026"/>
    <s v="Q4"/>
    <n v="12"/>
    <x v="11"/>
    <x v="3"/>
    <x v="13"/>
    <x v="0"/>
    <s v="Returning"/>
    <x v="3"/>
    <s v="Trail Tent 2P"/>
    <n v="1"/>
    <n v="197.18"/>
    <n v="0"/>
    <n v="105.28"/>
    <n v="197.18"/>
    <n v="105.28"/>
    <n v="91.9"/>
    <n v="0.46607160969672384"/>
    <n v="2026"/>
    <x v="3"/>
    <n v="12"/>
    <s v="Dec"/>
  </r>
  <r>
    <n v="2694"/>
    <d v="2026-12-14T00:00:00"/>
    <n v="2026"/>
    <s v="Q4"/>
    <n v="12"/>
    <x v="11"/>
    <x v="3"/>
    <x v="7"/>
    <x v="0"/>
    <s v="New"/>
    <x v="3"/>
    <s v="Compact Sleeping Bag"/>
    <n v="1"/>
    <n v="124.9"/>
    <n v="0"/>
    <n v="62.16"/>
    <n v="124.9"/>
    <n v="62.16"/>
    <n v="62.740000000000009"/>
    <n v="0.50232185748598879"/>
    <n v="2026"/>
    <x v="3"/>
    <n v="12"/>
    <s v="Dec"/>
  </r>
  <r>
    <n v="2797"/>
    <d v="2026-12-14T00:00:00"/>
    <n v="2026"/>
    <s v="Q4"/>
    <n v="12"/>
    <x v="11"/>
    <x v="2"/>
    <x v="16"/>
    <x v="2"/>
    <s v="New"/>
    <x v="1"/>
    <s v="Trekking Poles"/>
    <n v="2"/>
    <n v="70.239999999999995"/>
    <n v="0.1"/>
    <n v="32.130000000000003"/>
    <n v="126.43199999999999"/>
    <n v="64.260000000000005"/>
    <n v="62.171999999999983"/>
    <n v="0.49174259681093385"/>
    <n v="2026"/>
    <x v="3"/>
    <n v="12"/>
    <s v="Dec"/>
  </r>
  <r>
    <n v="2811"/>
    <d v="2026-12-14T00:00:00"/>
    <n v="2026"/>
    <s v="Q4"/>
    <n v="12"/>
    <x v="11"/>
    <x v="1"/>
    <x v="11"/>
    <x v="2"/>
    <s v="Business"/>
    <x v="1"/>
    <s v="Trail Boots"/>
    <n v="5"/>
    <n v="145.6"/>
    <n v="0.15"/>
    <n v="81.180000000000007"/>
    <n v="618.79999999999995"/>
    <n v="405.90000000000003"/>
    <n v="212.89999999999992"/>
    <n v="0.34405300581771159"/>
    <n v="2026"/>
    <x v="3"/>
    <n v="12"/>
    <s v="Dec"/>
  </r>
  <r>
    <n v="4037"/>
    <d v="2026-12-14T00:00:00"/>
    <n v="2026"/>
    <s v="Q4"/>
    <n v="12"/>
    <x v="11"/>
    <x v="3"/>
    <x v="8"/>
    <x v="2"/>
    <s v="Returning"/>
    <x v="1"/>
    <s v="Summit Backpack 45L"/>
    <n v="1"/>
    <n v="152.4"/>
    <n v="0.05"/>
    <n v="77.98"/>
    <n v="144.78"/>
    <n v="77.98"/>
    <n v="66.8"/>
    <n v="0.46138969470921398"/>
    <n v="2026"/>
    <x v="3"/>
    <n v="12"/>
    <s v="Dec"/>
  </r>
  <r>
    <n v="4629"/>
    <d v="2026-12-14T00:00:00"/>
    <n v="2026"/>
    <s v="Q4"/>
    <n v="12"/>
    <x v="11"/>
    <x v="2"/>
    <x v="2"/>
    <x v="0"/>
    <s v="New"/>
    <x v="2"/>
    <s v="Insulated Bottle"/>
    <n v="1"/>
    <n v="36.17"/>
    <n v="0.05"/>
    <n v="13.87"/>
    <n v="34.361499999999999"/>
    <n v="13.87"/>
    <n v="20.491500000000002"/>
    <n v="0.59635056676803988"/>
    <n v="2026"/>
    <x v="3"/>
    <n v="12"/>
    <s v="Dec"/>
  </r>
  <r>
    <n v="2455"/>
    <d v="2026-12-15T00:00:00"/>
    <n v="2026"/>
    <s v="Q4"/>
    <n v="12"/>
    <x v="11"/>
    <x v="1"/>
    <x v="12"/>
    <x v="0"/>
    <s v="Returning"/>
    <x v="3"/>
    <s v="Compact Sleeping Bag"/>
    <n v="3"/>
    <n v="126.21"/>
    <n v="0.1"/>
    <n v="60.65"/>
    <n v="340.767"/>
    <n v="181.95"/>
    <n v="158.81700000000001"/>
    <n v="0.46605745274630467"/>
    <n v="2026"/>
    <x v="3"/>
    <n v="12"/>
    <s v="Dec"/>
  </r>
  <r>
    <n v="3184"/>
    <d v="2026-12-15T00:00:00"/>
    <n v="2026"/>
    <s v="Q4"/>
    <n v="12"/>
    <x v="11"/>
    <x v="3"/>
    <x v="13"/>
    <x v="1"/>
    <s v="Returning"/>
    <x v="1"/>
    <s v="Trail Boots"/>
    <n v="6"/>
    <n v="143.72999999999999"/>
    <n v="0.15"/>
    <n v="77.27"/>
    <n v="733.02299999999991"/>
    <n v="463.62"/>
    <n v="269.40299999999991"/>
    <n v="0.36752325643260847"/>
    <n v="2026"/>
    <x v="3"/>
    <n v="12"/>
    <s v="Dec"/>
  </r>
  <r>
    <n v="3363"/>
    <d v="2026-12-15T00:00:00"/>
    <n v="2026"/>
    <s v="Q4"/>
    <n v="12"/>
    <x v="11"/>
    <x v="1"/>
    <x v="12"/>
    <x v="3"/>
    <s v="New"/>
    <x v="1"/>
    <s v="Trail Boots"/>
    <n v="4"/>
    <n v="146.38999999999999"/>
    <n v="0"/>
    <n v="78.95"/>
    <n v="585.55999999999995"/>
    <n v="315.8"/>
    <n v="269.75999999999993"/>
    <n v="0.46068720541020552"/>
    <n v="2026"/>
    <x v="3"/>
    <n v="12"/>
    <s v="Dec"/>
  </r>
  <r>
    <n v="3373"/>
    <d v="2026-12-15T00:00:00"/>
    <n v="2026"/>
    <s v="Q4"/>
    <n v="12"/>
    <x v="11"/>
    <x v="1"/>
    <x v="12"/>
    <x v="3"/>
    <s v="Returning"/>
    <x v="1"/>
    <s v="Hiking Daypack 20L"/>
    <n v="2"/>
    <n v="89.84"/>
    <n v="0.05"/>
    <n v="45.17"/>
    <n v="170.696"/>
    <n v="90.34"/>
    <n v="80.355999999999995"/>
    <n v="0.47075502647982376"/>
    <n v="2026"/>
    <x v="3"/>
    <n v="12"/>
    <s v="Dec"/>
  </r>
  <r>
    <n v="3799"/>
    <d v="2026-12-15T00:00:00"/>
    <n v="2026"/>
    <s v="Q4"/>
    <n v="12"/>
    <x v="11"/>
    <x v="2"/>
    <x v="10"/>
    <x v="2"/>
    <s v="New"/>
    <x v="4"/>
    <s v="Training Mat"/>
    <n v="3"/>
    <n v="49.67"/>
    <n v="0.05"/>
    <n v="21.5"/>
    <n v="141.55949999999999"/>
    <n v="64.5"/>
    <n v="77.059499999999986"/>
    <n v="0.54436120500566898"/>
    <n v="2026"/>
    <x v="3"/>
    <n v="12"/>
    <s v="Dec"/>
  </r>
  <r>
    <n v="5002"/>
    <d v="2026-12-15T00:00:00"/>
    <n v="2026"/>
    <s v="Q4"/>
    <n v="12"/>
    <x v="11"/>
    <x v="1"/>
    <x v="14"/>
    <x v="1"/>
    <s v="Business"/>
    <x v="1"/>
    <s v="Hiking Daypack 20L"/>
    <n v="4"/>
    <n v="94.3"/>
    <n v="0.1"/>
    <n v="44.36"/>
    <n v="339.48"/>
    <n v="177.44"/>
    <n v="162.04000000000002"/>
    <n v="0.47731825144338402"/>
    <n v="2026"/>
    <x v="3"/>
    <n v="12"/>
    <s v="Dec"/>
  </r>
  <r>
    <n v="2896"/>
    <d v="2026-12-16T00:00:00"/>
    <n v="2026"/>
    <s v="Q4"/>
    <n v="12"/>
    <x v="11"/>
    <x v="1"/>
    <x v="12"/>
    <x v="2"/>
    <s v="Business"/>
    <x v="4"/>
    <s v="Recovery Roller"/>
    <n v="2"/>
    <n v="36.020000000000003"/>
    <n v="0.1"/>
    <n v="13.59"/>
    <n v="64.836000000000013"/>
    <n v="27.18"/>
    <n v="37.656000000000013"/>
    <n v="0.58078845086063302"/>
    <n v="2026"/>
    <x v="3"/>
    <n v="12"/>
    <s v="Dec"/>
  </r>
  <r>
    <n v="3334"/>
    <d v="2026-12-16T00:00:00"/>
    <n v="2026"/>
    <s v="Q4"/>
    <n v="12"/>
    <x v="11"/>
    <x v="1"/>
    <x v="14"/>
    <x v="0"/>
    <s v="Returning"/>
    <x v="1"/>
    <s v="Summit Backpack 45L"/>
    <n v="1"/>
    <n v="154.12"/>
    <n v="0"/>
    <n v="77.45"/>
    <n v="154.12"/>
    <n v="77.45"/>
    <n v="76.67"/>
    <n v="0.49746950428237735"/>
    <n v="2026"/>
    <x v="3"/>
    <n v="12"/>
    <s v="Dec"/>
  </r>
  <r>
    <n v="3469"/>
    <d v="2026-12-16T00:00:00"/>
    <n v="2026"/>
    <s v="Q4"/>
    <n v="12"/>
    <x v="11"/>
    <x v="0"/>
    <x v="9"/>
    <x v="0"/>
    <s v="Returning"/>
    <x v="1"/>
    <s v="Summit Backpack 45L"/>
    <n v="1"/>
    <n v="150.88"/>
    <n v="0.05"/>
    <n v="81.02"/>
    <n v="143.33599999999998"/>
    <n v="81.02"/>
    <n v="62.315999999999988"/>
    <n v="0.43475470223809787"/>
    <n v="2026"/>
    <x v="3"/>
    <n v="12"/>
    <s v="Dec"/>
  </r>
  <r>
    <n v="569"/>
    <d v="2026-12-17T00:00:00"/>
    <n v="2026"/>
    <s v="Q4"/>
    <n v="12"/>
    <x v="11"/>
    <x v="2"/>
    <x v="2"/>
    <x v="3"/>
    <s v="New"/>
    <x v="0"/>
    <s v="Compact Repair Kit"/>
    <n v="2"/>
    <n v="40.479999999999997"/>
    <n v="0"/>
    <n v="16.23"/>
    <n v="80.959999999999994"/>
    <n v="32.46"/>
    <n v="48.499999999999993"/>
    <n v="0.5990612648221344"/>
    <n v="2026"/>
    <x v="3"/>
    <n v="12"/>
    <s v="Dec"/>
  </r>
  <r>
    <n v="2404"/>
    <d v="2026-12-17T00:00:00"/>
    <n v="2026"/>
    <s v="Q4"/>
    <n v="12"/>
    <x v="11"/>
    <x v="2"/>
    <x v="10"/>
    <x v="3"/>
    <s v="Business"/>
    <x v="2"/>
    <s v="Travel Backpack 35L"/>
    <n v="3"/>
    <n v="163.34"/>
    <n v="0.1"/>
    <n v="88.53"/>
    <n v="441.01799999999997"/>
    <n v="265.59000000000003"/>
    <n v="175.42799999999994"/>
    <n v="0.39777968246194023"/>
    <n v="2026"/>
    <x v="3"/>
    <n v="12"/>
    <s v="Dec"/>
  </r>
  <r>
    <n v="4682"/>
    <d v="2026-12-17T00:00:00"/>
    <n v="2026"/>
    <s v="Q4"/>
    <n v="12"/>
    <x v="11"/>
    <x v="3"/>
    <x v="4"/>
    <x v="2"/>
    <s v="New"/>
    <x v="4"/>
    <s v="Resistance Band Set"/>
    <n v="2"/>
    <n v="40.89"/>
    <n v="0"/>
    <n v="14.95"/>
    <n v="81.78"/>
    <n v="29.9"/>
    <n v="51.88"/>
    <n v="0.63438493519197847"/>
    <n v="2026"/>
    <x v="3"/>
    <n v="12"/>
    <s v="Dec"/>
  </r>
  <r>
    <n v="4888"/>
    <d v="2026-12-17T00:00:00"/>
    <n v="2026"/>
    <s v="Q4"/>
    <n v="12"/>
    <x v="11"/>
    <x v="2"/>
    <x v="2"/>
    <x v="3"/>
    <s v="New"/>
    <x v="4"/>
    <s v="Resistance Band Set"/>
    <n v="1"/>
    <n v="40.159999999999997"/>
    <n v="0.15"/>
    <n v="14.46"/>
    <n v="34.135999999999996"/>
    <n v="14.46"/>
    <n v="19.675999999999995"/>
    <n v="0.576400281228029"/>
    <n v="2026"/>
    <x v="3"/>
    <n v="12"/>
    <s v="Dec"/>
  </r>
  <r>
    <n v="4923"/>
    <d v="2026-12-17T00:00:00"/>
    <n v="2026"/>
    <s v="Q4"/>
    <n v="12"/>
    <x v="11"/>
    <x v="3"/>
    <x v="13"/>
    <x v="0"/>
    <s v="New"/>
    <x v="3"/>
    <s v="Portable Camp Stove"/>
    <n v="2"/>
    <n v="79.86"/>
    <n v="0"/>
    <n v="39.049999999999997"/>
    <n v="159.72"/>
    <n v="78.099999999999994"/>
    <n v="81.62"/>
    <n v="0.51101928374655647"/>
    <n v="2026"/>
    <x v="3"/>
    <n v="12"/>
    <s v="Dec"/>
  </r>
  <r>
    <n v="131"/>
    <d v="2026-12-18T00:00:00"/>
    <n v="2026"/>
    <s v="Q4"/>
    <n v="12"/>
    <x v="11"/>
    <x v="1"/>
    <x v="11"/>
    <x v="3"/>
    <s v="Returning"/>
    <x v="3"/>
    <s v="Compact Sleeping Bag"/>
    <n v="2"/>
    <n v="123.42"/>
    <n v="0.1"/>
    <n v="60.03"/>
    <n v="222.15600000000001"/>
    <n v="120.06"/>
    <n v="102.096"/>
    <n v="0.45956895154756117"/>
    <n v="2026"/>
    <x v="3"/>
    <n v="12"/>
    <s v="Dec"/>
  </r>
  <r>
    <n v="349"/>
    <d v="2026-12-18T00:00:00"/>
    <n v="2026"/>
    <s v="Q4"/>
    <n v="12"/>
    <x v="11"/>
    <x v="2"/>
    <x v="2"/>
    <x v="0"/>
    <s v="Returning"/>
    <x v="2"/>
    <s v="Packing Cube Set"/>
    <n v="1"/>
    <n v="47.61"/>
    <n v="0.05"/>
    <n v="18.18"/>
    <n v="45.229499999999994"/>
    <n v="18.18"/>
    <n v="27.049499999999995"/>
    <n v="0.59804994527907662"/>
    <n v="2026"/>
    <x v="3"/>
    <n v="12"/>
    <s v="Dec"/>
  </r>
  <r>
    <n v="1131"/>
    <d v="2026-12-18T00:00:00"/>
    <n v="2026"/>
    <s v="Q4"/>
    <n v="12"/>
    <x v="11"/>
    <x v="3"/>
    <x v="8"/>
    <x v="0"/>
    <s v="Returning"/>
    <x v="1"/>
    <s v="Hiking Daypack 20L"/>
    <n v="2"/>
    <n v="93.88"/>
    <n v="0.1"/>
    <n v="45.89"/>
    <n v="168.98400000000001"/>
    <n v="91.78"/>
    <n v="77.204000000000008"/>
    <n v="0.45687165648818823"/>
    <n v="2026"/>
    <x v="3"/>
    <n v="12"/>
    <s v="Dec"/>
  </r>
  <r>
    <n v="2738"/>
    <d v="2026-12-18T00:00:00"/>
    <n v="2026"/>
    <s v="Q4"/>
    <n v="12"/>
    <x v="11"/>
    <x v="1"/>
    <x v="11"/>
    <x v="0"/>
    <s v="New"/>
    <x v="1"/>
    <s v="Trail Boots"/>
    <n v="3"/>
    <n v="145.43"/>
    <n v="0.05"/>
    <n v="81.72"/>
    <n v="414.47550000000001"/>
    <n v="245.16"/>
    <n v="169.31550000000001"/>
    <n v="0.40850544845232106"/>
    <n v="2026"/>
    <x v="3"/>
    <n v="12"/>
    <s v="Dec"/>
  </r>
  <r>
    <n v="4400"/>
    <d v="2026-12-18T00:00:00"/>
    <n v="2026"/>
    <s v="Q4"/>
    <n v="12"/>
    <x v="11"/>
    <x v="3"/>
    <x v="4"/>
    <x v="0"/>
    <s v="Returning"/>
    <x v="2"/>
    <s v="Insulated Bottle"/>
    <n v="2"/>
    <n v="36.89"/>
    <n v="0.1"/>
    <n v="13.74"/>
    <n v="66.402000000000001"/>
    <n v="27.48"/>
    <n v="38.921999999999997"/>
    <n v="0.58615704346254627"/>
    <n v="2026"/>
    <x v="3"/>
    <n v="12"/>
    <s v="Dec"/>
  </r>
  <r>
    <n v="3122"/>
    <d v="2026-12-19T00:00:00"/>
    <n v="2026"/>
    <s v="Q4"/>
    <n v="12"/>
    <x v="11"/>
    <x v="0"/>
    <x v="0"/>
    <x v="3"/>
    <s v="Returning"/>
    <x v="1"/>
    <s v="Trail Boots"/>
    <n v="1"/>
    <n v="145.44"/>
    <n v="0.1"/>
    <n v="80.42"/>
    <n v="130.89600000000002"/>
    <n v="80.42"/>
    <n v="50.476000000000013"/>
    <n v="0.38561911746730232"/>
    <n v="2026"/>
    <x v="3"/>
    <n v="12"/>
    <s v="Dec"/>
  </r>
  <r>
    <n v="4572"/>
    <d v="2026-12-19T00:00:00"/>
    <n v="2026"/>
    <s v="Q4"/>
    <n v="12"/>
    <x v="11"/>
    <x v="0"/>
    <x v="15"/>
    <x v="0"/>
    <s v="New"/>
    <x v="4"/>
    <s v="Training Mat"/>
    <n v="2"/>
    <n v="51.56"/>
    <n v="0"/>
    <n v="21.9"/>
    <n v="103.12"/>
    <n v="43.8"/>
    <n v="59.320000000000007"/>
    <n v="0.57525213343677273"/>
    <n v="2026"/>
    <x v="3"/>
    <n v="12"/>
    <s v="Dec"/>
  </r>
  <r>
    <n v="4783"/>
    <d v="2026-12-19T00:00:00"/>
    <n v="2026"/>
    <s v="Q4"/>
    <n v="12"/>
    <x v="11"/>
    <x v="3"/>
    <x v="7"/>
    <x v="0"/>
    <s v="New"/>
    <x v="3"/>
    <s v="Compact Sleeping Bag"/>
    <n v="2"/>
    <n v="122"/>
    <n v="0.15"/>
    <n v="60.01"/>
    <n v="207.4"/>
    <n v="120.02"/>
    <n v="87.38000000000001"/>
    <n v="0.4213114754098361"/>
    <n v="2026"/>
    <x v="3"/>
    <n v="12"/>
    <s v="Dec"/>
  </r>
  <r>
    <n v="5055"/>
    <d v="2026-12-19T00:00:00"/>
    <n v="2026"/>
    <s v="Q4"/>
    <n v="12"/>
    <x v="11"/>
    <x v="2"/>
    <x v="3"/>
    <x v="3"/>
    <s v="New"/>
    <x v="1"/>
    <s v="Trekking Poles"/>
    <n v="1"/>
    <n v="71.89"/>
    <n v="0.15"/>
    <n v="32.409999999999997"/>
    <n v="61.106499999999997"/>
    <n v="32.409999999999997"/>
    <n v="28.6965"/>
    <n v="0.46961452545964832"/>
    <n v="2026"/>
    <x v="3"/>
    <n v="12"/>
    <s v="Dec"/>
  </r>
  <r>
    <n v="5100"/>
    <d v="2026-12-19T00:00:00"/>
    <n v="2026"/>
    <s v="Q4"/>
    <n v="12"/>
    <x v="11"/>
    <x v="2"/>
    <x v="5"/>
    <x v="0"/>
    <s v="Returning"/>
    <x v="1"/>
    <s v="Trekking Poles"/>
    <n v="2"/>
    <n v="70.59"/>
    <n v="0.15"/>
    <n v="31.56"/>
    <n v="120.003"/>
    <n v="63.12"/>
    <n v="56.883000000000003"/>
    <n v="0.47401314967125824"/>
    <n v="2026"/>
    <x v="3"/>
    <n v="12"/>
    <s v="Dec"/>
  </r>
  <r>
    <n v="488"/>
    <d v="2026-12-20T00:00:00"/>
    <n v="2026"/>
    <s v="Q4"/>
    <n v="12"/>
    <x v="11"/>
    <x v="3"/>
    <x v="7"/>
    <x v="0"/>
    <s v="Returning"/>
    <x v="1"/>
    <s v="Trail Boots"/>
    <n v="4"/>
    <n v="141.91"/>
    <n v="0.05"/>
    <n v="80.260000000000005"/>
    <n v="539.25799999999992"/>
    <n v="321.04000000000002"/>
    <n v="218.2179999999999"/>
    <n v="0.40466344495584661"/>
    <n v="2026"/>
    <x v="3"/>
    <n v="12"/>
    <s v="Dec"/>
  </r>
  <r>
    <n v="710"/>
    <d v="2026-12-20T00:00:00"/>
    <n v="2026"/>
    <s v="Q4"/>
    <n v="12"/>
    <x v="11"/>
    <x v="1"/>
    <x v="6"/>
    <x v="1"/>
    <s v="Business"/>
    <x v="1"/>
    <s v="Trail Boots"/>
    <n v="3"/>
    <n v="140.4"/>
    <n v="0.2"/>
    <n v="81.760000000000005"/>
    <n v="336.96000000000004"/>
    <n v="245.28000000000003"/>
    <n v="91.68"/>
    <n v="0.27207977207977208"/>
    <n v="2026"/>
    <x v="3"/>
    <n v="12"/>
    <s v="Dec"/>
  </r>
  <r>
    <n v="1009"/>
    <d v="2026-12-20T00:00:00"/>
    <n v="2026"/>
    <s v="Q4"/>
    <n v="12"/>
    <x v="11"/>
    <x v="3"/>
    <x v="13"/>
    <x v="3"/>
    <s v="Returning"/>
    <x v="1"/>
    <s v="Trekking Poles"/>
    <n v="2"/>
    <n v="72.349999999999994"/>
    <n v="0.15"/>
    <n v="32.44"/>
    <n v="122.99499999999999"/>
    <n v="64.88"/>
    <n v="58.114999999999995"/>
    <n v="0.47249888206837676"/>
    <n v="2026"/>
    <x v="3"/>
    <n v="12"/>
    <s v="Dec"/>
  </r>
  <r>
    <n v="1231"/>
    <d v="2026-12-20T00:00:00"/>
    <n v="2026"/>
    <s v="Q4"/>
    <n v="12"/>
    <x v="11"/>
    <x v="3"/>
    <x v="8"/>
    <x v="0"/>
    <s v="New"/>
    <x v="3"/>
    <s v="Compact Sleeping Bag"/>
    <n v="4"/>
    <n v="120.8"/>
    <n v="0.1"/>
    <n v="59.93"/>
    <n v="434.88"/>
    <n v="239.72"/>
    <n v="195.16"/>
    <n v="0.44876747608535689"/>
    <n v="2026"/>
    <x v="3"/>
    <n v="12"/>
    <s v="Dec"/>
  </r>
  <r>
    <n v="1445"/>
    <d v="2026-12-20T00:00:00"/>
    <n v="2026"/>
    <s v="Q4"/>
    <n v="12"/>
    <x v="11"/>
    <x v="3"/>
    <x v="7"/>
    <x v="0"/>
    <s v="New"/>
    <x v="1"/>
    <s v="Trekking Poles"/>
    <n v="1"/>
    <n v="71.23"/>
    <n v="0"/>
    <n v="31.63"/>
    <n v="71.23"/>
    <n v="31.63"/>
    <n v="39.600000000000009"/>
    <n v="0.55594552856942303"/>
    <n v="2026"/>
    <x v="3"/>
    <n v="12"/>
    <s v="Dec"/>
  </r>
  <r>
    <n v="2842"/>
    <d v="2026-12-20T00:00:00"/>
    <n v="2026"/>
    <s v="Q4"/>
    <n v="12"/>
    <x v="11"/>
    <x v="2"/>
    <x v="10"/>
    <x v="1"/>
    <s v="Business"/>
    <x v="0"/>
    <s v="Trail Bike Light"/>
    <n v="5"/>
    <n v="51.02"/>
    <n v="0.05"/>
    <n v="22.56"/>
    <n v="242.345"/>
    <n v="112.8"/>
    <n v="129.54500000000002"/>
    <n v="0.5345478553302111"/>
    <n v="2026"/>
    <x v="3"/>
    <n v="12"/>
    <s v="Dec"/>
  </r>
  <r>
    <n v="3783"/>
    <d v="2026-12-20T00:00:00"/>
    <n v="2026"/>
    <s v="Q4"/>
    <n v="12"/>
    <x v="11"/>
    <x v="2"/>
    <x v="2"/>
    <x v="3"/>
    <s v="New"/>
    <x v="2"/>
    <s v="Carry-On Duffel"/>
    <n v="1"/>
    <n v="130.52000000000001"/>
    <n v="0.1"/>
    <n v="66.09"/>
    <n v="117.46800000000002"/>
    <n v="66.09"/>
    <n v="51.378000000000014"/>
    <n v="0.43737869036673821"/>
    <n v="2026"/>
    <x v="3"/>
    <n v="12"/>
    <s v="Dec"/>
  </r>
  <r>
    <n v="4484"/>
    <d v="2026-12-20T00:00:00"/>
    <n v="2026"/>
    <s v="Q4"/>
    <n v="12"/>
    <x v="11"/>
    <x v="1"/>
    <x v="14"/>
    <x v="0"/>
    <s v="Returning"/>
    <x v="0"/>
    <s v="Commuter Helmet"/>
    <n v="2"/>
    <n v="79.87"/>
    <n v="0.15"/>
    <n v="41.9"/>
    <n v="135.779"/>
    <n v="83.8"/>
    <n v="51.978999999999999"/>
    <n v="0.38282061290773978"/>
    <n v="2026"/>
    <x v="3"/>
    <n v="12"/>
    <s v="Dec"/>
  </r>
  <r>
    <n v="4597"/>
    <d v="2026-12-20T00:00:00"/>
    <n v="2026"/>
    <s v="Q4"/>
    <n v="12"/>
    <x v="11"/>
    <x v="3"/>
    <x v="13"/>
    <x v="0"/>
    <s v="Returning"/>
    <x v="1"/>
    <s v="Trekking Poles"/>
    <n v="3"/>
    <n v="71.3"/>
    <n v="0.1"/>
    <n v="32.93"/>
    <n v="192.51"/>
    <n v="98.789999999999992"/>
    <n v="93.72"/>
    <n v="0.48683185289075892"/>
    <n v="2026"/>
    <x v="3"/>
    <n v="12"/>
    <s v="Dec"/>
  </r>
  <r>
    <n v="4917"/>
    <d v="2026-12-20T00:00:00"/>
    <n v="2026"/>
    <s v="Q4"/>
    <n v="12"/>
    <x v="11"/>
    <x v="0"/>
    <x v="9"/>
    <x v="0"/>
    <s v="Returning"/>
    <x v="3"/>
    <s v="Compact Sleeping Bag"/>
    <n v="2"/>
    <n v="122.95"/>
    <n v="0.1"/>
    <n v="59.79"/>
    <n v="221.31"/>
    <n v="119.58"/>
    <n v="101.73"/>
    <n v="0.45967195336857802"/>
    <n v="2026"/>
    <x v="3"/>
    <n v="12"/>
    <s v="Dec"/>
  </r>
  <r>
    <n v="629"/>
    <d v="2026-12-21T00:00:00"/>
    <n v="2026"/>
    <s v="Q4"/>
    <n v="12"/>
    <x v="11"/>
    <x v="3"/>
    <x v="13"/>
    <x v="0"/>
    <s v="Business"/>
    <x v="4"/>
    <s v="Training Mat"/>
    <n v="2"/>
    <n v="50.04"/>
    <n v="0.05"/>
    <n v="22.43"/>
    <n v="95.075999999999993"/>
    <n v="44.86"/>
    <n v="50.215999999999994"/>
    <n v="0.52816694013210486"/>
    <n v="2026"/>
    <x v="3"/>
    <n v="12"/>
    <s v="Dec"/>
  </r>
  <r>
    <n v="1373"/>
    <d v="2026-12-21T00:00:00"/>
    <n v="2026"/>
    <s v="Q4"/>
    <n v="12"/>
    <x v="11"/>
    <x v="1"/>
    <x v="1"/>
    <x v="3"/>
    <s v="Returning"/>
    <x v="3"/>
    <s v="Portable Camp Stove"/>
    <n v="1"/>
    <n v="80.92"/>
    <n v="0.05"/>
    <n v="40.14"/>
    <n v="76.873999999999995"/>
    <n v="40.14"/>
    <n v="36.733999999999995"/>
    <n v="0.47784686630069978"/>
    <n v="2026"/>
    <x v="3"/>
    <n v="12"/>
    <s v="Dec"/>
  </r>
  <r>
    <n v="1668"/>
    <d v="2026-12-21T00:00:00"/>
    <n v="2026"/>
    <s v="Q4"/>
    <n v="12"/>
    <x v="11"/>
    <x v="2"/>
    <x v="5"/>
    <x v="0"/>
    <s v="Business"/>
    <x v="0"/>
    <s v="Trail Bike Light"/>
    <n v="6"/>
    <n v="50.35"/>
    <n v="0.15"/>
    <n v="22.91"/>
    <n v="256.78500000000003"/>
    <n v="137.46"/>
    <n v="119.32500000000002"/>
    <n v="0.46468835796483443"/>
    <n v="2026"/>
    <x v="3"/>
    <n v="12"/>
    <s v="Dec"/>
  </r>
  <r>
    <n v="2646"/>
    <d v="2026-12-21T00:00:00"/>
    <n v="2026"/>
    <s v="Q4"/>
    <n v="12"/>
    <x v="11"/>
    <x v="1"/>
    <x v="1"/>
    <x v="0"/>
    <s v="Returning"/>
    <x v="4"/>
    <s v="Recovery Roller"/>
    <n v="1"/>
    <n v="35.799999999999997"/>
    <n v="0.05"/>
    <n v="14.12"/>
    <n v="34.01"/>
    <n v="14.12"/>
    <n v="19.89"/>
    <n v="0.58482799176712741"/>
    <n v="2026"/>
    <x v="3"/>
    <n v="12"/>
    <s v="Dec"/>
  </r>
  <r>
    <n v="3044"/>
    <d v="2026-12-21T00:00:00"/>
    <n v="2026"/>
    <s v="Q4"/>
    <n v="12"/>
    <x v="11"/>
    <x v="1"/>
    <x v="6"/>
    <x v="1"/>
    <s v="Business"/>
    <x v="0"/>
    <s v="Compact Repair Kit"/>
    <n v="4"/>
    <n v="40.64"/>
    <n v="0.1"/>
    <n v="16.260000000000002"/>
    <n v="146.304"/>
    <n v="65.040000000000006"/>
    <n v="81.263999999999996"/>
    <n v="0.55544619422572172"/>
    <n v="2026"/>
    <x v="3"/>
    <n v="12"/>
    <s v="Dec"/>
  </r>
  <r>
    <n v="3065"/>
    <d v="2026-12-21T00:00:00"/>
    <n v="2026"/>
    <s v="Q4"/>
    <n v="12"/>
    <x v="11"/>
    <x v="2"/>
    <x v="10"/>
    <x v="0"/>
    <s v="New"/>
    <x v="3"/>
    <s v="Portable Camp Stove"/>
    <n v="3"/>
    <n v="81.510000000000005"/>
    <n v="0.05"/>
    <n v="39.9"/>
    <n v="232.30350000000001"/>
    <n v="119.69999999999999"/>
    <n v="112.60350000000003"/>
    <n v="0.48472580051527425"/>
    <n v="2026"/>
    <x v="3"/>
    <n v="12"/>
    <s v="Dec"/>
  </r>
  <r>
    <n v="3365"/>
    <d v="2026-12-21T00:00:00"/>
    <n v="2026"/>
    <s v="Q4"/>
    <n v="12"/>
    <x v="11"/>
    <x v="3"/>
    <x v="7"/>
    <x v="2"/>
    <s v="New"/>
    <x v="4"/>
    <s v="Weighted Vest"/>
    <n v="2"/>
    <n v="122.4"/>
    <n v="0.1"/>
    <n v="71.09"/>
    <n v="220.32000000000002"/>
    <n v="142.18"/>
    <n v="78.140000000000015"/>
    <n v="0.35466594045025424"/>
    <n v="2026"/>
    <x v="3"/>
    <n v="12"/>
    <s v="Dec"/>
  </r>
  <r>
    <n v="4042"/>
    <d v="2026-12-21T00:00:00"/>
    <n v="2026"/>
    <s v="Q4"/>
    <n v="12"/>
    <x v="11"/>
    <x v="0"/>
    <x v="9"/>
    <x v="3"/>
    <s v="Returning"/>
    <x v="2"/>
    <s v="Packing Cube Set"/>
    <n v="1"/>
    <n v="45.94"/>
    <n v="0.05"/>
    <n v="18.100000000000001"/>
    <n v="43.642999999999994"/>
    <n v="18.100000000000001"/>
    <n v="25.542999999999992"/>
    <n v="0.58527140664024002"/>
    <n v="2026"/>
    <x v="3"/>
    <n v="12"/>
    <s v="Dec"/>
  </r>
  <r>
    <n v="4635"/>
    <d v="2026-12-21T00:00:00"/>
    <n v="2026"/>
    <s v="Q4"/>
    <n v="12"/>
    <x v="11"/>
    <x v="3"/>
    <x v="13"/>
    <x v="1"/>
    <s v="Returning"/>
    <x v="3"/>
    <s v="Trail Tent 2P"/>
    <n v="15"/>
    <n v="196.89"/>
    <n v="0.15"/>
    <n v="105.09"/>
    <n v="2510.3474999999999"/>
    <n v="1576.3500000000001"/>
    <n v="933.99749999999972"/>
    <n v="0.37205904760197533"/>
    <n v="2026"/>
    <x v="3"/>
    <n v="12"/>
    <s v="Dec"/>
  </r>
  <r>
    <n v="4748"/>
    <d v="2026-12-21T00:00:00"/>
    <n v="2026"/>
    <s v="Q4"/>
    <n v="12"/>
    <x v="11"/>
    <x v="3"/>
    <x v="13"/>
    <x v="2"/>
    <s v="Business"/>
    <x v="0"/>
    <s v="Trail Bike Light"/>
    <n v="1"/>
    <n v="51.18"/>
    <n v="0.05"/>
    <n v="22.98"/>
    <n v="48.620999999999995"/>
    <n v="22.98"/>
    <n v="25.640999999999995"/>
    <n v="0.52736471894860237"/>
    <n v="2026"/>
    <x v="3"/>
    <n v="12"/>
    <s v="Dec"/>
  </r>
  <r>
    <n v="342"/>
    <d v="2026-12-22T00:00:00"/>
    <n v="2026"/>
    <s v="Q4"/>
    <n v="12"/>
    <x v="11"/>
    <x v="1"/>
    <x v="6"/>
    <x v="2"/>
    <s v="New"/>
    <x v="0"/>
    <s v="Compact Repair Kit"/>
    <n v="3"/>
    <n v="40.78"/>
    <n v="0.15"/>
    <n v="16.73"/>
    <n v="103.989"/>
    <n v="50.19"/>
    <n v="53.799000000000007"/>
    <n v="0.51735279693044456"/>
    <n v="2026"/>
    <x v="3"/>
    <n v="12"/>
    <s v="Dec"/>
  </r>
  <r>
    <n v="676"/>
    <d v="2026-12-22T00:00:00"/>
    <n v="2026"/>
    <s v="Q4"/>
    <n v="12"/>
    <x v="11"/>
    <x v="2"/>
    <x v="3"/>
    <x v="3"/>
    <s v="Returning"/>
    <x v="3"/>
    <s v="Trail Tent 2P"/>
    <n v="1"/>
    <n v="195.63"/>
    <n v="0.05"/>
    <n v="102.13"/>
    <n v="185.84849999999997"/>
    <n v="102.13"/>
    <n v="83.718499999999977"/>
    <n v="0.45046637449320276"/>
    <n v="2026"/>
    <x v="3"/>
    <n v="12"/>
    <s v="Dec"/>
  </r>
  <r>
    <n v="1912"/>
    <d v="2026-12-22T00:00:00"/>
    <n v="2026"/>
    <s v="Q4"/>
    <n v="12"/>
    <x v="11"/>
    <x v="2"/>
    <x v="5"/>
    <x v="1"/>
    <s v="Returning"/>
    <x v="2"/>
    <s v="Carry-On Duffel"/>
    <n v="10"/>
    <n v="134.86000000000001"/>
    <n v="0.1"/>
    <n v="65.3"/>
    <n v="1213.7400000000002"/>
    <n v="653"/>
    <n v="560.74000000000024"/>
    <n v="0.46199350767050612"/>
    <n v="2026"/>
    <x v="3"/>
    <n v="12"/>
    <s v="Dec"/>
  </r>
  <r>
    <n v="2065"/>
    <d v="2026-12-22T00:00:00"/>
    <n v="2026"/>
    <s v="Q4"/>
    <n v="12"/>
    <x v="11"/>
    <x v="3"/>
    <x v="4"/>
    <x v="0"/>
    <s v="New"/>
    <x v="0"/>
    <s v="Commuter Helmet"/>
    <n v="1"/>
    <n v="83.15"/>
    <n v="0"/>
    <n v="42.3"/>
    <n v="83.15"/>
    <n v="42.3"/>
    <n v="40.850000000000009"/>
    <n v="0.49128081779915822"/>
    <n v="2026"/>
    <x v="3"/>
    <n v="12"/>
    <s v="Dec"/>
  </r>
  <r>
    <n v="3136"/>
    <d v="2026-12-22T00:00:00"/>
    <n v="2026"/>
    <s v="Q4"/>
    <n v="12"/>
    <x v="11"/>
    <x v="1"/>
    <x v="6"/>
    <x v="3"/>
    <s v="Business"/>
    <x v="0"/>
    <s v="Commuter Helmet"/>
    <n v="1"/>
    <n v="81.599999999999994"/>
    <n v="0.15"/>
    <n v="42"/>
    <n v="69.36"/>
    <n v="42"/>
    <n v="27.36"/>
    <n v="0.3944636678200692"/>
    <n v="2026"/>
    <x v="3"/>
    <n v="12"/>
    <s v="Dec"/>
  </r>
  <r>
    <n v="3423"/>
    <d v="2026-12-22T00:00:00"/>
    <n v="2026"/>
    <s v="Q4"/>
    <n v="12"/>
    <x v="11"/>
    <x v="3"/>
    <x v="7"/>
    <x v="2"/>
    <s v="Business"/>
    <x v="2"/>
    <s v="Packing Cube Set"/>
    <n v="5"/>
    <n v="47.67"/>
    <n v="0.1"/>
    <n v="17.84"/>
    <n v="214.51500000000001"/>
    <n v="89.2"/>
    <n v="125.31500000000001"/>
    <n v="0.5841782625923595"/>
    <n v="2026"/>
    <x v="3"/>
    <n v="12"/>
    <s v="Dec"/>
  </r>
  <r>
    <n v="3746"/>
    <d v="2026-12-22T00:00:00"/>
    <n v="2026"/>
    <s v="Q4"/>
    <n v="12"/>
    <x v="11"/>
    <x v="3"/>
    <x v="7"/>
    <x v="2"/>
    <s v="Business"/>
    <x v="0"/>
    <s v="Trail Bike Light"/>
    <n v="2"/>
    <n v="50.96"/>
    <n v="0.15"/>
    <n v="22.59"/>
    <n v="86.632000000000005"/>
    <n v="45.18"/>
    <n v="41.452000000000005"/>
    <n v="0.47848370117277683"/>
    <n v="2026"/>
    <x v="3"/>
    <n v="12"/>
    <s v="Dec"/>
  </r>
  <r>
    <n v="1198"/>
    <d v="2026-12-23T00:00:00"/>
    <n v="2026"/>
    <s v="Q4"/>
    <n v="12"/>
    <x v="11"/>
    <x v="3"/>
    <x v="7"/>
    <x v="2"/>
    <s v="New"/>
    <x v="2"/>
    <s v="Packing Cube Set"/>
    <n v="5"/>
    <n v="47.69"/>
    <n v="0.05"/>
    <n v="18.23"/>
    <n v="226.52749999999997"/>
    <n v="91.15"/>
    <n v="135.37749999999997"/>
    <n v="0.59762059794064726"/>
    <n v="2026"/>
    <x v="3"/>
    <n v="12"/>
    <s v="Dec"/>
  </r>
  <r>
    <n v="2123"/>
    <d v="2026-12-23T00:00:00"/>
    <n v="2026"/>
    <s v="Q4"/>
    <n v="12"/>
    <x v="11"/>
    <x v="3"/>
    <x v="8"/>
    <x v="0"/>
    <s v="Returning"/>
    <x v="1"/>
    <s v="Hiking Daypack 20L"/>
    <n v="1"/>
    <n v="91.08"/>
    <n v="0.2"/>
    <n v="46.14"/>
    <n v="72.864000000000004"/>
    <n v="46.14"/>
    <n v="26.724000000000004"/>
    <n v="0.36676548089591571"/>
    <n v="2026"/>
    <x v="3"/>
    <n v="12"/>
    <s v="Dec"/>
  </r>
  <r>
    <n v="2586"/>
    <d v="2026-12-23T00:00:00"/>
    <n v="2026"/>
    <s v="Q4"/>
    <n v="12"/>
    <x v="11"/>
    <x v="1"/>
    <x v="14"/>
    <x v="2"/>
    <s v="New"/>
    <x v="1"/>
    <s v="Trail Boots"/>
    <n v="1"/>
    <n v="143.84"/>
    <n v="0.15"/>
    <n v="78.17"/>
    <n v="122.264"/>
    <n v="78.17"/>
    <n v="44.093999999999994"/>
    <n v="0.360645815612118"/>
    <n v="2026"/>
    <x v="3"/>
    <n v="12"/>
    <s v="Dec"/>
  </r>
  <r>
    <n v="3048"/>
    <d v="2026-12-23T00:00:00"/>
    <n v="2026"/>
    <s v="Q4"/>
    <n v="12"/>
    <x v="11"/>
    <x v="1"/>
    <x v="6"/>
    <x v="0"/>
    <s v="New"/>
    <x v="0"/>
    <s v="Cycling Pack 12L"/>
    <n v="1"/>
    <n v="102.66"/>
    <n v="0.05"/>
    <n v="49.2"/>
    <n v="97.526999999999987"/>
    <n v="49.2"/>
    <n v="48.326999999999984"/>
    <n v="0.4955243163431664"/>
    <n v="2026"/>
    <x v="3"/>
    <n v="12"/>
    <s v="Dec"/>
  </r>
  <r>
    <n v="3838"/>
    <d v="2026-12-23T00:00:00"/>
    <n v="2026"/>
    <s v="Q4"/>
    <n v="12"/>
    <x v="11"/>
    <x v="1"/>
    <x v="11"/>
    <x v="2"/>
    <s v="New"/>
    <x v="4"/>
    <s v="Resistance Band Set"/>
    <n v="2"/>
    <n v="40.32"/>
    <n v="0"/>
    <n v="14.39"/>
    <n v="80.64"/>
    <n v="28.78"/>
    <n v="51.86"/>
    <n v="0.64310515873015872"/>
    <n v="2026"/>
    <x v="3"/>
    <n v="12"/>
    <s v="Dec"/>
  </r>
  <r>
    <n v="4718"/>
    <d v="2026-12-23T00:00:00"/>
    <n v="2026"/>
    <s v="Q4"/>
    <n v="12"/>
    <x v="11"/>
    <x v="0"/>
    <x v="0"/>
    <x v="2"/>
    <s v="Returning"/>
    <x v="1"/>
    <s v="Summit Backpack 45L"/>
    <n v="1"/>
    <n v="157.58000000000001"/>
    <n v="0.1"/>
    <n v="80.37"/>
    <n v="141.822"/>
    <n v="80.37"/>
    <n v="61.451999999999998"/>
    <n v="0.43330371874603374"/>
    <n v="2026"/>
    <x v="3"/>
    <n v="12"/>
    <s v="Dec"/>
  </r>
  <r>
    <n v="4844"/>
    <d v="2026-12-23T00:00:00"/>
    <n v="2026"/>
    <s v="Q4"/>
    <n v="12"/>
    <x v="11"/>
    <x v="1"/>
    <x v="14"/>
    <x v="0"/>
    <s v="New"/>
    <x v="4"/>
    <s v="Recovery Roller"/>
    <n v="1"/>
    <n v="36.4"/>
    <n v="0"/>
    <n v="14.22"/>
    <n v="36.4"/>
    <n v="14.22"/>
    <n v="22.18"/>
    <n v="0.6093406593406594"/>
    <n v="2026"/>
    <x v="3"/>
    <n v="12"/>
    <s v="Dec"/>
  </r>
  <r>
    <n v="678"/>
    <d v="2026-12-24T00:00:00"/>
    <n v="2026"/>
    <s v="Q4"/>
    <n v="12"/>
    <x v="11"/>
    <x v="1"/>
    <x v="11"/>
    <x v="0"/>
    <s v="Business"/>
    <x v="1"/>
    <s v="Trail Boots"/>
    <n v="1"/>
    <n v="142.15"/>
    <n v="0.05"/>
    <n v="80.5"/>
    <n v="135.04249999999999"/>
    <n v="80.5"/>
    <n v="54.54249999999999"/>
    <n v="0.40389136753244342"/>
    <n v="2026"/>
    <x v="3"/>
    <n v="12"/>
    <s v="Dec"/>
  </r>
  <r>
    <n v="1706"/>
    <d v="2026-12-24T00:00:00"/>
    <n v="2026"/>
    <s v="Q4"/>
    <n v="12"/>
    <x v="11"/>
    <x v="0"/>
    <x v="0"/>
    <x v="0"/>
    <s v="Returning"/>
    <x v="3"/>
    <s v="Alpine Tent 4P"/>
    <n v="2"/>
    <n v="332.38"/>
    <n v="0.05"/>
    <n v="192.16"/>
    <n v="631.52199999999993"/>
    <n v="384.32"/>
    <n v="247.20199999999994"/>
    <n v="0.39143846136793331"/>
    <n v="2026"/>
    <x v="3"/>
    <n v="12"/>
    <s v="Dec"/>
  </r>
  <r>
    <n v="3034"/>
    <d v="2026-12-24T00:00:00"/>
    <n v="2026"/>
    <s v="Q4"/>
    <n v="12"/>
    <x v="11"/>
    <x v="1"/>
    <x v="1"/>
    <x v="2"/>
    <s v="New"/>
    <x v="3"/>
    <s v="Compact Sleeping Bag"/>
    <n v="1"/>
    <n v="122.18"/>
    <n v="0.15"/>
    <n v="61.28"/>
    <n v="103.85300000000001"/>
    <n v="61.28"/>
    <n v="42.573000000000008"/>
    <n v="0.40993519686479934"/>
    <n v="2026"/>
    <x v="3"/>
    <n v="12"/>
    <s v="Dec"/>
  </r>
  <r>
    <n v="3883"/>
    <d v="2026-12-24T00:00:00"/>
    <n v="2026"/>
    <s v="Q4"/>
    <n v="12"/>
    <x v="11"/>
    <x v="0"/>
    <x v="0"/>
    <x v="0"/>
    <s v="New"/>
    <x v="3"/>
    <s v="Compact Sleeping Bag"/>
    <n v="1"/>
    <n v="125.66"/>
    <n v="0.15"/>
    <n v="60.6"/>
    <n v="106.81099999999999"/>
    <n v="60.6"/>
    <n v="46.210999999999991"/>
    <n v="0.43264270533933763"/>
    <n v="2026"/>
    <x v="3"/>
    <n v="12"/>
    <s v="Dec"/>
  </r>
  <r>
    <n v="4342"/>
    <d v="2026-12-24T00:00:00"/>
    <n v="2026"/>
    <s v="Q4"/>
    <n v="12"/>
    <x v="11"/>
    <x v="3"/>
    <x v="4"/>
    <x v="0"/>
    <s v="Returning"/>
    <x v="2"/>
    <s v="Packing Cube Set"/>
    <n v="2"/>
    <n v="47.38"/>
    <n v="0.05"/>
    <n v="18.850000000000001"/>
    <n v="90.022000000000006"/>
    <n v="37.700000000000003"/>
    <n v="52.322000000000003"/>
    <n v="0.58121348114905247"/>
    <n v="2026"/>
    <x v="3"/>
    <n v="12"/>
    <s v="Dec"/>
  </r>
  <r>
    <n v="4468"/>
    <d v="2026-12-24T00:00:00"/>
    <n v="2026"/>
    <s v="Q4"/>
    <n v="12"/>
    <x v="11"/>
    <x v="0"/>
    <x v="0"/>
    <x v="0"/>
    <s v="Business"/>
    <x v="3"/>
    <s v="Portable Camp Stove"/>
    <n v="1"/>
    <n v="80.8"/>
    <n v="0.05"/>
    <n v="38.33"/>
    <n v="76.759999999999991"/>
    <n v="38.33"/>
    <n v="38.429999999999993"/>
    <n v="0.50065138092756645"/>
    <n v="2026"/>
    <x v="3"/>
    <n v="12"/>
    <s v="Dec"/>
  </r>
  <r>
    <n v="7"/>
    <d v="2026-12-25T00:00:00"/>
    <n v="2026"/>
    <s v="Q4"/>
    <n v="12"/>
    <x v="11"/>
    <x v="3"/>
    <x v="8"/>
    <x v="0"/>
    <s v="Returning"/>
    <x v="0"/>
    <s v="Cycling Pack 12L"/>
    <n v="5"/>
    <n v="103.52"/>
    <n v="0.1"/>
    <n v="49.1"/>
    <n v="465.84000000000003"/>
    <n v="245.5"/>
    <n v="220.34000000000003"/>
    <n v="0.47299501974927016"/>
    <n v="2026"/>
    <x v="3"/>
    <n v="12"/>
    <s v="Dec"/>
  </r>
  <r>
    <n v="658"/>
    <d v="2026-12-25T00:00:00"/>
    <n v="2026"/>
    <s v="Q4"/>
    <n v="12"/>
    <x v="11"/>
    <x v="1"/>
    <x v="6"/>
    <x v="2"/>
    <s v="Business"/>
    <x v="1"/>
    <s v="Summit Backpack 45L"/>
    <n v="2"/>
    <n v="153.38999999999999"/>
    <n v="0.05"/>
    <n v="78.06"/>
    <n v="291.44099999999997"/>
    <n v="156.12"/>
    <n v="135.32099999999997"/>
    <n v="0.46431696295305047"/>
    <n v="2026"/>
    <x v="3"/>
    <n v="12"/>
    <s v="Dec"/>
  </r>
  <r>
    <n v="1192"/>
    <d v="2026-12-25T00:00:00"/>
    <n v="2026"/>
    <s v="Q4"/>
    <n v="12"/>
    <x v="11"/>
    <x v="3"/>
    <x v="13"/>
    <x v="1"/>
    <s v="Business"/>
    <x v="4"/>
    <s v="Resistance Band Set"/>
    <n v="6"/>
    <n v="39.49"/>
    <n v="0.05"/>
    <n v="14.49"/>
    <n v="225.09299999999999"/>
    <n v="86.94"/>
    <n v="138.15299999999999"/>
    <n v="0.61375964601298127"/>
    <n v="2026"/>
    <x v="3"/>
    <n v="12"/>
    <s v="Dec"/>
  </r>
  <r>
    <n v="3852"/>
    <d v="2026-12-25T00:00:00"/>
    <n v="2026"/>
    <s v="Q4"/>
    <n v="12"/>
    <x v="11"/>
    <x v="2"/>
    <x v="2"/>
    <x v="2"/>
    <s v="Business"/>
    <x v="4"/>
    <s v="Recovery Roller"/>
    <n v="1"/>
    <n v="35.54"/>
    <n v="0.1"/>
    <n v="13.63"/>
    <n v="31.986000000000001"/>
    <n v="13.63"/>
    <n v="18.356000000000002"/>
    <n v="0.5738760707809667"/>
    <n v="2026"/>
    <x v="3"/>
    <n v="12"/>
    <s v="Dec"/>
  </r>
  <r>
    <n v="4507"/>
    <d v="2026-12-25T00:00:00"/>
    <n v="2026"/>
    <s v="Q4"/>
    <n v="12"/>
    <x v="11"/>
    <x v="1"/>
    <x v="12"/>
    <x v="3"/>
    <s v="Returning"/>
    <x v="2"/>
    <s v="Travel Backpack 35L"/>
    <n v="2"/>
    <n v="167.21"/>
    <n v="0.05"/>
    <n v="88.23"/>
    <n v="317.69900000000001"/>
    <n v="176.46"/>
    <n v="141.239"/>
    <n v="0.44456860109726504"/>
    <n v="2026"/>
    <x v="3"/>
    <n v="12"/>
    <s v="Dec"/>
  </r>
  <r>
    <n v="260"/>
    <d v="2026-12-26T00:00:00"/>
    <n v="2026"/>
    <s v="Q4"/>
    <n v="12"/>
    <x v="11"/>
    <x v="2"/>
    <x v="2"/>
    <x v="0"/>
    <s v="Business"/>
    <x v="1"/>
    <s v="Trekking Poles"/>
    <n v="1"/>
    <n v="71.89"/>
    <n v="0.1"/>
    <n v="31.88"/>
    <n v="64.701000000000008"/>
    <n v="31.88"/>
    <n v="32.821000000000012"/>
    <n v="0.50727191233520363"/>
    <n v="2026"/>
    <x v="3"/>
    <n v="12"/>
    <s v="Dec"/>
  </r>
  <r>
    <n v="1659"/>
    <d v="2026-12-26T00:00:00"/>
    <n v="2026"/>
    <s v="Q4"/>
    <n v="12"/>
    <x v="11"/>
    <x v="0"/>
    <x v="15"/>
    <x v="2"/>
    <s v="New"/>
    <x v="2"/>
    <s v="Carry-On Duffel"/>
    <n v="1"/>
    <n v="133.56"/>
    <n v="0.05"/>
    <n v="68.739999999999995"/>
    <n v="126.88199999999999"/>
    <n v="68.739999999999995"/>
    <n v="58.141999999999996"/>
    <n v="0.4582367869358932"/>
    <n v="2026"/>
    <x v="3"/>
    <n v="12"/>
    <s v="Dec"/>
  </r>
  <r>
    <n v="3188"/>
    <d v="2026-12-26T00:00:00"/>
    <n v="2026"/>
    <s v="Q4"/>
    <n v="12"/>
    <x v="11"/>
    <x v="3"/>
    <x v="7"/>
    <x v="3"/>
    <s v="New"/>
    <x v="3"/>
    <s v="Compact Sleeping Bag"/>
    <n v="2"/>
    <n v="122.28"/>
    <n v="0.1"/>
    <n v="61.64"/>
    <n v="220.10400000000001"/>
    <n v="123.28"/>
    <n v="96.824000000000012"/>
    <n v="0.43990113764402283"/>
    <n v="2026"/>
    <x v="3"/>
    <n v="12"/>
    <s v="Dec"/>
  </r>
  <r>
    <n v="3673"/>
    <d v="2026-12-26T00:00:00"/>
    <n v="2026"/>
    <s v="Q4"/>
    <n v="12"/>
    <x v="11"/>
    <x v="0"/>
    <x v="15"/>
    <x v="0"/>
    <s v="Business"/>
    <x v="4"/>
    <s v="Resistance Band Set"/>
    <n v="1"/>
    <n v="40.619999999999997"/>
    <n v="0"/>
    <n v="14.62"/>
    <n v="40.619999999999997"/>
    <n v="14.62"/>
    <n v="26"/>
    <n v="0.64007877892663712"/>
    <n v="2026"/>
    <x v="3"/>
    <n v="12"/>
    <s v="Dec"/>
  </r>
  <r>
    <n v="3805"/>
    <d v="2026-12-26T00:00:00"/>
    <n v="2026"/>
    <s v="Q4"/>
    <n v="12"/>
    <x v="11"/>
    <x v="3"/>
    <x v="4"/>
    <x v="1"/>
    <s v="Business"/>
    <x v="2"/>
    <s v="Packing Cube Set"/>
    <n v="8"/>
    <n v="45.54"/>
    <n v="0.15"/>
    <n v="18.54"/>
    <n v="309.67199999999997"/>
    <n v="148.32"/>
    <n v="161.35199999999998"/>
    <n v="0.52104161822831896"/>
    <n v="2026"/>
    <x v="3"/>
    <n v="12"/>
    <s v="Dec"/>
  </r>
  <r>
    <n v="3945"/>
    <d v="2026-12-26T00:00:00"/>
    <n v="2026"/>
    <s v="Q4"/>
    <n v="12"/>
    <x v="11"/>
    <x v="3"/>
    <x v="13"/>
    <x v="1"/>
    <s v="Business"/>
    <x v="0"/>
    <s v="Trail Bike Light"/>
    <n v="4"/>
    <n v="50.96"/>
    <n v="0.1"/>
    <n v="22.14"/>
    <n v="183.45600000000002"/>
    <n v="88.56"/>
    <n v="94.896000000000015"/>
    <n v="0.51726844583987441"/>
    <n v="2026"/>
    <x v="3"/>
    <n v="12"/>
    <s v="Dec"/>
  </r>
  <r>
    <n v="4266"/>
    <d v="2026-12-26T00:00:00"/>
    <n v="2026"/>
    <s v="Q4"/>
    <n v="12"/>
    <x v="11"/>
    <x v="1"/>
    <x v="1"/>
    <x v="0"/>
    <s v="New"/>
    <x v="0"/>
    <s v="Compact Repair Kit"/>
    <n v="4"/>
    <n v="40.19"/>
    <n v="0.15"/>
    <n v="16.55"/>
    <n v="136.64599999999999"/>
    <n v="66.2"/>
    <n v="70.445999999999984"/>
    <n v="0.51553649576277383"/>
    <n v="2026"/>
    <x v="3"/>
    <n v="12"/>
    <s v="Dec"/>
  </r>
  <r>
    <n v="606"/>
    <d v="2026-12-27T00:00:00"/>
    <n v="2026"/>
    <s v="Q4"/>
    <n v="12"/>
    <x v="11"/>
    <x v="1"/>
    <x v="12"/>
    <x v="0"/>
    <s v="New"/>
    <x v="3"/>
    <s v="Alpine Tent 4P"/>
    <n v="3"/>
    <n v="333.84"/>
    <n v="0"/>
    <n v="193.05"/>
    <n v="1001.52"/>
    <n v="579.15000000000009"/>
    <n v="422.36999999999989"/>
    <n v="0.42172897196261672"/>
    <n v="2026"/>
    <x v="3"/>
    <n v="12"/>
    <s v="Dec"/>
  </r>
  <r>
    <n v="1166"/>
    <d v="2026-12-27T00:00:00"/>
    <n v="2026"/>
    <s v="Q4"/>
    <n v="12"/>
    <x v="11"/>
    <x v="2"/>
    <x v="16"/>
    <x v="3"/>
    <s v="Returning"/>
    <x v="3"/>
    <s v="Trail Tent 2P"/>
    <n v="2"/>
    <n v="198.94"/>
    <n v="0.15"/>
    <n v="102.32"/>
    <n v="338.19799999999998"/>
    <n v="204.64"/>
    <n v="133.55799999999999"/>
    <n v="0.39491067362905752"/>
    <n v="2026"/>
    <x v="3"/>
    <n v="12"/>
    <s v="Dec"/>
  </r>
  <r>
    <n v="1913"/>
    <d v="2026-12-27T00:00:00"/>
    <n v="2026"/>
    <s v="Q4"/>
    <n v="12"/>
    <x v="11"/>
    <x v="2"/>
    <x v="5"/>
    <x v="3"/>
    <s v="New"/>
    <x v="4"/>
    <s v="Recovery Roller"/>
    <n v="3"/>
    <n v="35.979999999999997"/>
    <n v="0"/>
    <n v="13.6"/>
    <n v="107.94"/>
    <n v="40.799999999999997"/>
    <n v="67.14"/>
    <n v="0.62201222901612008"/>
    <n v="2026"/>
    <x v="3"/>
    <n v="12"/>
    <s v="Dec"/>
  </r>
  <r>
    <n v="2402"/>
    <d v="2026-12-27T00:00:00"/>
    <n v="2026"/>
    <s v="Q4"/>
    <n v="12"/>
    <x v="11"/>
    <x v="1"/>
    <x v="14"/>
    <x v="3"/>
    <s v="New"/>
    <x v="2"/>
    <s v="Carry-On Duffel"/>
    <n v="6"/>
    <n v="133.4"/>
    <n v="0.1"/>
    <n v="66.3"/>
    <n v="720.36000000000013"/>
    <n v="397.79999999999995"/>
    <n v="322.56000000000017"/>
    <n v="0.44777611194402817"/>
    <n v="2026"/>
    <x v="3"/>
    <n v="12"/>
    <s v="Dec"/>
  </r>
  <r>
    <n v="3192"/>
    <d v="2026-12-27T00:00:00"/>
    <n v="2026"/>
    <s v="Q4"/>
    <n v="12"/>
    <x v="11"/>
    <x v="3"/>
    <x v="7"/>
    <x v="0"/>
    <s v="Returning"/>
    <x v="1"/>
    <s v="Hiking Daypack 20L"/>
    <n v="2"/>
    <n v="93.45"/>
    <n v="0"/>
    <n v="45.75"/>
    <n v="186.9"/>
    <n v="91.5"/>
    <n v="95.4"/>
    <n v="0.5104333868378812"/>
    <n v="2026"/>
    <x v="3"/>
    <n v="12"/>
    <s v="Dec"/>
  </r>
  <r>
    <n v="3721"/>
    <d v="2026-12-27T00:00:00"/>
    <n v="2026"/>
    <s v="Q4"/>
    <n v="12"/>
    <x v="11"/>
    <x v="2"/>
    <x v="5"/>
    <x v="3"/>
    <s v="New"/>
    <x v="4"/>
    <s v="Training Mat"/>
    <n v="1"/>
    <n v="49.79"/>
    <n v="0.2"/>
    <n v="21.87"/>
    <n v="39.832000000000001"/>
    <n v="21.87"/>
    <n v="17.962"/>
    <n v="0.45094396465153641"/>
    <n v="2026"/>
    <x v="3"/>
    <n v="12"/>
    <s v="Dec"/>
  </r>
  <r>
    <n v="3882"/>
    <d v="2026-12-27T00:00:00"/>
    <n v="2026"/>
    <s v="Q4"/>
    <n v="12"/>
    <x v="11"/>
    <x v="3"/>
    <x v="8"/>
    <x v="3"/>
    <s v="Returning"/>
    <x v="1"/>
    <s v="Trekking Poles"/>
    <n v="3"/>
    <n v="70.430000000000007"/>
    <n v="0.1"/>
    <n v="32.869999999999997"/>
    <n v="190.16100000000003"/>
    <n v="98.609999999999985"/>
    <n v="91.551000000000045"/>
    <n v="0.48143941186678674"/>
    <n v="2026"/>
    <x v="3"/>
    <n v="12"/>
    <s v="Dec"/>
  </r>
  <r>
    <n v="4945"/>
    <d v="2026-12-27T00:00:00"/>
    <n v="2026"/>
    <s v="Q4"/>
    <n v="12"/>
    <x v="11"/>
    <x v="2"/>
    <x v="2"/>
    <x v="0"/>
    <s v="Business"/>
    <x v="3"/>
    <s v="Portable Camp Stove"/>
    <n v="2"/>
    <n v="82.04"/>
    <n v="0.1"/>
    <n v="38.880000000000003"/>
    <n v="147.67200000000003"/>
    <n v="77.760000000000005"/>
    <n v="69.91200000000002"/>
    <n v="0.47342759629449055"/>
    <n v="2026"/>
    <x v="3"/>
    <n v="12"/>
    <s v="Dec"/>
  </r>
  <r>
    <n v="5084"/>
    <d v="2026-12-27T00:00:00"/>
    <n v="2026"/>
    <s v="Q4"/>
    <n v="12"/>
    <x v="11"/>
    <x v="1"/>
    <x v="11"/>
    <x v="3"/>
    <s v="Returning"/>
    <x v="2"/>
    <s v="Insulated Bottle"/>
    <n v="1"/>
    <n v="35.409999999999997"/>
    <n v="0.2"/>
    <n v="13.54"/>
    <n v="28.327999999999999"/>
    <n v="13.54"/>
    <n v="14.788"/>
    <n v="0.5220276757977973"/>
    <n v="2026"/>
    <x v="3"/>
    <n v="12"/>
    <s v="Dec"/>
  </r>
  <r>
    <n v="246"/>
    <d v="2026-12-28T00:00:00"/>
    <n v="2026"/>
    <s v="Q4"/>
    <n v="12"/>
    <x v="11"/>
    <x v="3"/>
    <x v="7"/>
    <x v="3"/>
    <s v="Business"/>
    <x v="0"/>
    <s v="Compact Repair Kit"/>
    <n v="1"/>
    <n v="41.06"/>
    <n v="0.1"/>
    <n v="16.23"/>
    <n v="36.954000000000001"/>
    <n v="16.23"/>
    <n v="20.724"/>
    <n v="0.5608053255398604"/>
    <n v="2026"/>
    <x v="3"/>
    <n v="12"/>
    <s v="Dec"/>
  </r>
  <r>
    <n v="537"/>
    <d v="2026-12-28T00:00:00"/>
    <n v="2026"/>
    <s v="Q4"/>
    <n v="12"/>
    <x v="11"/>
    <x v="3"/>
    <x v="8"/>
    <x v="1"/>
    <s v="Business"/>
    <x v="1"/>
    <s v="Hiking Daypack 20L"/>
    <n v="12"/>
    <n v="90.29"/>
    <n v="0.1"/>
    <n v="45.76"/>
    <n v="975.13200000000006"/>
    <n v="549.12"/>
    <n v="426.01200000000006"/>
    <n v="0.43687623829389255"/>
    <n v="2026"/>
    <x v="3"/>
    <n v="12"/>
    <s v="Dec"/>
  </r>
  <r>
    <n v="968"/>
    <d v="2026-12-28T00:00:00"/>
    <n v="2026"/>
    <s v="Q4"/>
    <n v="12"/>
    <x v="11"/>
    <x v="1"/>
    <x v="12"/>
    <x v="2"/>
    <s v="New"/>
    <x v="0"/>
    <s v="Cycling Pack 12L"/>
    <n v="1"/>
    <n v="103.13"/>
    <n v="0.15"/>
    <n v="50.06"/>
    <n v="87.660499999999999"/>
    <n v="50.06"/>
    <n v="37.600499999999997"/>
    <n v="0.42893321393329947"/>
    <n v="2026"/>
    <x v="3"/>
    <n v="12"/>
    <s v="Dec"/>
  </r>
  <r>
    <n v="1234"/>
    <d v="2026-12-28T00:00:00"/>
    <n v="2026"/>
    <s v="Q4"/>
    <n v="12"/>
    <x v="11"/>
    <x v="3"/>
    <x v="13"/>
    <x v="0"/>
    <s v="Returning"/>
    <x v="0"/>
    <s v="Commuter Helmet"/>
    <n v="1"/>
    <n v="81.39"/>
    <n v="0.05"/>
    <n v="43.54"/>
    <n v="77.320499999999996"/>
    <n v="43.54"/>
    <n v="33.780499999999996"/>
    <n v="0.43688931137279247"/>
    <n v="2026"/>
    <x v="3"/>
    <n v="12"/>
    <s v="Dec"/>
  </r>
  <r>
    <n v="2061"/>
    <d v="2026-12-28T00:00:00"/>
    <n v="2026"/>
    <s v="Q4"/>
    <n v="12"/>
    <x v="11"/>
    <x v="0"/>
    <x v="15"/>
    <x v="3"/>
    <s v="Returning"/>
    <x v="3"/>
    <s v="Alpine Tent 4P"/>
    <n v="2"/>
    <n v="342.78"/>
    <n v="0"/>
    <n v="197.89"/>
    <n v="685.56"/>
    <n v="395.78"/>
    <n v="289.77999999999997"/>
    <n v="0.4226909387945621"/>
    <n v="2026"/>
    <x v="3"/>
    <n v="12"/>
    <s v="Dec"/>
  </r>
  <r>
    <n v="2219"/>
    <d v="2026-12-28T00:00:00"/>
    <n v="2026"/>
    <s v="Q4"/>
    <n v="12"/>
    <x v="11"/>
    <x v="1"/>
    <x v="14"/>
    <x v="0"/>
    <s v="Returning"/>
    <x v="1"/>
    <s v="Trail Boots"/>
    <n v="1"/>
    <n v="147"/>
    <n v="0.15"/>
    <n v="79.58"/>
    <n v="124.95"/>
    <n v="79.58"/>
    <n v="45.370000000000005"/>
    <n v="0.36310524209683875"/>
    <n v="2026"/>
    <x v="3"/>
    <n v="12"/>
    <s v="Dec"/>
  </r>
  <r>
    <n v="2651"/>
    <d v="2026-12-28T00:00:00"/>
    <n v="2026"/>
    <s v="Q4"/>
    <n v="12"/>
    <x v="11"/>
    <x v="0"/>
    <x v="15"/>
    <x v="0"/>
    <s v="New"/>
    <x v="2"/>
    <s v="Packing Cube Set"/>
    <n v="1"/>
    <n v="45.69"/>
    <n v="0.2"/>
    <n v="18.829999999999998"/>
    <n v="36.552"/>
    <n v="18.829999999999998"/>
    <n v="17.722000000000001"/>
    <n v="0.48484351061501429"/>
    <n v="2026"/>
    <x v="3"/>
    <n v="12"/>
    <s v="Dec"/>
  </r>
  <r>
    <n v="3173"/>
    <d v="2026-12-28T00:00:00"/>
    <n v="2026"/>
    <s v="Q4"/>
    <n v="12"/>
    <x v="11"/>
    <x v="1"/>
    <x v="12"/>
    <x v="3"/>
    <s v="Returning"/>
    <x v="0"/>
    <s v="Compact Repair Kit"/>
    <n v="1"/>
    <n v="39.69"/>
    <n v="0"/>
    <n v="17.09"/>
    <n v="39.69"/>
    <n v="17.09"/>
    <n v="22.599999999999998"/>
    <n v="0.56941295036533135"/>
    <n v="2026"/>
    <x v="3"/>
    <n v="12"/>
    <s v="Dec"/>
  </r>
  <r>
    <n v="3409"/>
    <d v="2026-12-28T00:00:00"/>
    <n v="2026"/>
    <s v="Q4"/>
    <n v="12"/>
    <x v="11"/>
    <x v="3"/>
    <x v="4"/>
    <x v="0"/>
    <s v="New"/>
    <x v="3"/>
    <s v="Compact Sleeping Bag"/>
    <n v="5"/>
    <n v="122.42"/>
    <n v="0"/>
    <n v="60.8"/>
    <n v="612.1"/>
    <n v="304"/>
    <n v="308.10000000000002"/>
    <n v="0.50334912595981052"/>
    <n v="2026"/>
    <x v="3"/>
    <n v="12"/>
    <s v="Dec"/>
  </r>
  <r>
    <n v="3535"/>
    <d v="2026-12-28T00:00:00"/>
    <n v="2026"/>
    <s v="Q4"/>
    <n v="12"/>
    <x v="11"/>
    <x v="1"/>
    <x v="6"/>
    <x v="2"/>
    <s v="New"/>
    <x v="2"/>
    <s v="Insulated Bottle"/>
    <n v="1"/>
    <n v="37.03"/>
    <n v="0.15"/>
    <n v="13.53"/>
    <n v="31.4755"/>
    <n v="13.53"/>
    <n v="17.945500000000003"/>
    <n v="0.57014185636447401"/>
    <n v="2026"/>
    <x v="3"/>
    <n v="12"/>
    <s v="Dec"/>
  </r>
  <r>
    <n v="5134"/>
    <d v="2026-12-28T00:00:00"/>
    <n v="2026"/>
    <s v="Q4"/>
    <n v="12"/>
    <x v="11"/>
    <x v="1"/>
    <x v="14"/>
    <x v="2"/>
    <s v="Returning"/>
    <x v="1"/>
    <s v="Hiking Daypack 20L"/>
    <n v="1"/>
    <n v="90.99"/>
    <n v="0.05"/>
    <n v="44.78"/>
    <n v="86.440499999999986"/>
    <n v="44.78"/>
    <n v="41.660499999999985"/>
    <n v="0.48195579618350187"/>
    <n v="2026"/>
    <x v="3"/>
    <n v="12"/>
    <s v="Dec"/>
  </r>
  <r>
    <n v="2011"/>
    <d v="2026-12-29T00:00:00"/>
    <n v="2026"/>
    <s v="Q4"/>
    <n v="12"/>
    <x v="11"/>
    <x v="1"/>
    <x v="11"/>
    <x v="0"/>
    <s v="Returning"/>
    <x v="1"/>
    <s v="Hiking Daypack 20L"/>
    <n v="1"/>
    <n v="90.81"/>
    <n v="0.1"/>
    <n v="46.53"/>
    <n v="81.728999999999999"/>
    <n v="46.53"/>
    <n v="35.198999999999998"/>
    <n v="0.43067944059024332"/>
    <n v="2026"/>
    <x v="3"/>
    <n v="12"/>
    <s v="Dec"/>
  </r>
  <r>
    <n v="2477"/>
    <d v="2026-12-29T00:00:00"/>
    <n v="2026"/>
    <s v="Q4"/>
    <n v="12"/>
    <x v="11"/>
    <x v="0"/>
    <x v="15"/>
    <x v="2"/>
    <s v="New"/>
    <x v="0"/>
    <s v="Compact Repair Kit"/>
    <n v="1"/>
    <n v="41.28"/>
    <n v="0.15"/>
    <n v="16.41"/>
    <n v="35.088000000000001"/>
    <n v="16.41"/>
    <n v="18.678000000000001"/>
    <n v="0.53231874145006841"/>
    <n v="2026"/>
    <x v="3"/>
    <n v="12"/>
    <s v="Dec"/>
  </r>
  <r>
    <n v="2745"/>
    <d v="2026-12-29T00:00:00"/>
    <n v="2026"/>
    <s v="Q4"/>
    <n v="12"/>
    <x v="11"/>
    <x v="3"/>
    <x v="13"/>
    <x v="3"/>
    <s v="Business"/>
    <x v="2"/>
    <s v="Packing Cube Set"/>
    <n v="1"/>
    <n v="46.07"/>
    <n v="0"/>
    <n v="18.420000000000002"/>
    <n v="46.07"/>
    <n v="18.420000000000002"/>
    <n v="27.65"/>
    <n v="0.60017364879531143"/>
    <n v="2026"/>
    <x v="3"/>
    <n v="12"/>
    <s v="Dec"/>
  </r>
  <r>
    <n v="4427"/>
    <d v="2026-12-29T00:00:00"/>
    <n v="2026"/>
    <s v="Q4"/>
    <n v="12"/>
    <x v="11"/>
    <x v="1"/>
    <x v="12"/>
    <x v="2"/>
    <s v="Business"/>
    <x v="1"/>
    <s v="Trail Boots"/>
    <n v="1"/>
    <n v="147.29"/>
    <n v="0.1"/>
    <n v="78.2"/>
    <n v="132.56100000000001"/>
    <n v="78.2"/>
    <n v="54.361000000000004"/>
    <n v="0.4100829052285363"/>
    <n v="2026"/>
    <x v="3"/>
    <n v="12"/>
    <s v="Dec"/>
  </r>
  <r>
    <n v="377"/>
    <d v="2026-12-30T00:00:00"/>
    <n v="2026"/>
    <s v="Q4"/>
    <n v="12"/>
    <x v="11"/>
    <x v="3"/>
    <x v="13"/>
    <x v="0"/>
    <s v="New"/>
    <x v="0"/>
    <s v="Compact Repair Kit"/>
    <n v="1"/>
    <n v="40.82"/>
    <n v="0.1"/>
    <n v="17.2"/>
    <n v="36.738"/>
    <n v="17.2"/>
    <n v="19.538"/>
    <n v="0.53181991398551909"/>
    <n v="2026"/>
    <x v="3"/>
    <n v="12"/>
    <s v="Dec"/>
  </r>
  <r>
    <n v="1530"/>
    <d v="2026-12-30T00:00:00"/>
    <n v="2026"/>
    <s v="Q4"/>
    <n v="12"/>
    <x v="11"/>
    <x v="3"/>
    <x v="7"/>
    <x v="0"/>
    <s v="New"/>
    <x v="4"/>
    <s v="Training Mat"/>
    <n v="3"/>
    <n v="50.72"/>
    <n v="0"/>
    <n v="22.3"/>
    <n v="152.16"/>
    <n v="66.900000000000006"/>
    <n v="85.259999999999991"/>
    <n v="0.56033123028391163"/>
    <n v="2026"/>
    <x v="3"/>
    <n v="12"/>
    <s v="Dec"/>
  </r>
  <r>
    <n v="2135"/>
    <d v="2026-12-30T00:00:00"/>
    <n v="2026"/>
    <s v="Q4"/>
    <n v="12"/>
    <x v="11"/>
    <x v="1"/>
    <x v="12"/>
    <x v="3"/>
    <s v="Business"/>
    <x v="3"/>
    <s v="Trail Tent 2P"/>
    <n v="3"/>
    <n v="194.7"/>
    <n v="0.1"/>
    <n v="102.62"/>
    <n v="525.68999999999994"/>
    <n v="307.86"/>
    <n v="217.82999999999993"/>
    <n v="0.41436968555612613"/>
    <n v="2026"/>
    <x v="3"/>
    <n v="12"/>
    <s v="Dec"/>
  </r>
  <r>
    <n v="2916"/>
    <d v="2026-12-30T00:00:00"/>
    <n v="2026"/>
    <s v="Q4"/>
    <n v="12"/>
    <x v="11"/>
    <x v="1"/>
    <x v="6"/>
    <x v="2"/>
    <s v="New"/>
    <x v="2"/>
    <s v="Insulated Bottle"/>
    <n v="1"/>
    <n v="36.64"/>
    <n v="0.05"/>
    <n v="13.59"/>
    <n v="34.808"/>
    <n v="13.59"/>
    <n v="21.218"/>
    <n v="0.60957251206619167"/>
    <n v="2026"/>
    <x v="3"/>
    <n v="12"/>
    <s v="Dec"/>
  </r>
  <r>
    <n v="3449"/>
    <d v="2026-12-30T00:00:00"/>
    <n v="2026"/>
    <s v="Q4"/>
    <n v="12"/>
    <x v="11"/>
    <x v="2"/>
    <x v="10"/>
    <x v="3"/>
    <s v="Returning"/>
    <x v="3"/>
    <s v="Trail Tent 2P"/>
    <n v="6"/>
    <n v="192.9"/>
    <n v="0.2"/>
    <n v="106.89"/>
    <n v="925.92000000000007"/>
    <n v="641.34"/>
    <n v="284.58000000000004"/>
    <n v="0.30734836702954899"/>
    <n v="2026"/>
    <x v="3"/>
    <n v="12"/>
    <s v="Dec"/>
  </r>
  <r>
    <n v="3498"/>
    <d v="2026-12-30T00:00:00"/>
    <n v="2026"/>
    <s v="Q4"/>
    <n v="12"/>
    <x v="11"/>
    <x v="3"/>
    <x v="7"/>
    <x v="3"/>
    <s v="Returning"/>
    <x v="1"/>
    <s v="Trekking Poles"/>
    <n v="2"/>
    <n v="71.56"/>
    <n v="0.1"/>
    <n v="32.99"/>
    <n v="128.80800000000002"/>
    <n v="65.98"/>
    <n v="62.828000000000017"/>
    <n v="0.4877647351096206"/>
    <n v="2026"/>
    <x v="3"/>
    <n v="12"/>
    <s v="Dec"/>
  </r>
  <r>
    <n v="4851"/>
    <d v="2026-12-30T00:00:00"/>
    <n v="2026"/>
    <s v="Q4"/>
    <n v="12"/>
    <x v="11"/>
    <x v="3"/>
    <x v="13"/>
    <x v="3"/>
    <s v="New"/>
    <x v="0"/>
    <s v="Compact Repair Kit"/>
    <n v="1"/>
    <n v="40.270000000000003"/>
    <n v="0.1"/>
    <n v="16.63"/>
    <n v="36.243000000000002"/>
    <n v="16.63"/>
    <n v="19.613000000000003"/>
    <n v="0.54115277432883602"/>
    <n v="2026"/>
    <x v="3"/>
    <n v="12"/>
    <s v="Dec"/>
  </r>
  <r>
    <n v="4926"/>
    <d v="2026-12-30T00:00:00"/>
    <n v="2026"/>
    <s v="Q4"/>
    <n v="12"/>
    <x v="11"/>
    <x v="3"/>
    <x v="7"/>
    <x v="2"/>
    <s v="Business"/>
    <x v="0"/>
    <s v="Commuter Helmet"/>
    <n v="6"/>
    <n v="81.180000000000007"/>
    <n v="0.05"/>
    <n v="43.3"/>
    <n v="462.726"/>
    <n v="259.79999999999995"/>
    <n v="202.92600000000004"/>
    <n v="0.43854462468069666"/>
    <n v="2026"/>
    <x v="3"/>
    <n v="12"/>
    <s v="Dec"/>
  </r>
  <r>
    <n v="5035"/>
    <d v="2026-12-30T00:00:00"/>
    <n v="2026"/>
    <s v="Q4"/>
    <n v="12"/>
    <x v="11"/>
    <x v="1"/>
    <x v="12"/>
    <x v="0"/>
    <s v="New"/>
    <x v="0"/>
    <s v="Cycling Pack 12L"/>
    <n v="2"/>
    <n v="101.73"/>
    <n v="0.1"/>
    <n v="49.3"/>
    <n v="183.114"/>
    <n v="98.6"/>
    <n v="84.51400000000001"/>
    <n v="0.46153762137247839"/>
    <n v="2026"/>
    <x v="3"/>
    <n v="12"/>
    <s v="Dec"/>
  </r>
  <r>
    <n v="5135"/>
    <d v="2026-12-30T00:00:00"/>
    <n v="2026"/>
    <s v="Q4"/>
    <n v="12"/>
    <x v="11"/>
    <x v="2"/>
    <x v="10"/>
    <x v="0"/>
    <s v="New"/>
    <x v="0"/>
    <s v="Trail Bike Light"/>
    <n v="5"/>
    <n v="51.78"/>
    <n v="0.15"/>
    <n v="22.37"/>
    <n v="220.06499999999997"/>
    <n v="111.85000000000001"/>
    <n v="108.21499999999996"/>
    <n v="0.49174107650012483"/>
    <n v="2026"/>
    <x v="3"/>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94E3D9-215F-4B4A-A4DA-4FAC5257C6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A16B4E-CB30-43DC-B3C4-7C928659FE67}" name="Countrywise_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N7:O25"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2">
    <format dxfId="28">
      <pivotArea outline="0" collapsedLevelsAreSubtotals="1" fieldPosition="0"/>
    </format>
    <format dxfId="27">
      <pivotArea collapsedLevelsAreSubtotals="1" fieldPosition="0">
        <references count="1">
          <reference field="7" count="5">
            <x v="5"/>
            <x v="6"/>
            <x v="8"/>
            <x v="13"/>
            <x v="16"/>
          </reference>
        </references>
      </pivotArea>
    </format>
  </formats>
  <chartFormats count="3">
    <chartFormat chart="8"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CDE911-16C3-403A-9016-9399A31A6944}" name="Rise wise compari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K7:L12"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7"/>
  </dataFields>
  <formats count="1">
    <format dxfId="29">
      <pivotArea outline="0" collapsedLevelsAreSubtotals="1" fieldPosition="0"/>
    </format>
  </formats>
  <chartFormats count="11">
    <chartFormat chart="8"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6" count="1" selected="0">
            <x v="0"/>
          </reference>
        </references>
      </pivotArea>
    </chartFormat>
    <chartFormat chart="38" format="8">
      <pivotArea type="data" outline="0" fieldPosition="0">
        <references count="2">
          <reference field="4294967294" count="1" selected="0">
            <x v="0"/>
          </reference>
          <reference field="6" count="1" selected="0">
            <x v="1"/>
          </reference>
        </references>
      </pivotArea>
    </chartFormat>
    <chartFormat chart="38" format="9">
      <pivotArea type="data" outline="0" fieldPosition="0">
        <references count="2">
          <reference field="4294967294" count="1" selected="0">
            <x v="0"/>
          </reference>
          <reference field="6" count="1" selected="0">
            <x v="2"/>
          </reference>
        </references>
      </pivotArea>
    </chartFormat>
    <chartFormat chart="38"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BBA7B5-61A5-43B0-BC37-35D59B48C6B8}" name="Top 5 Country b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7:F13"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7"/>
  </dataFields>
  <formats count="2">
    <format dxfId="31">
      <pivotArea outline="0" collapsedLevelsAreSubtotals="1" fieldPosition="0"/>
    </format>
    <format dxfId="30">
      <pivotArea collapsedLevelsAreSubtotals="1" fieldPosition="0">
        <references count="1">
          <reference field="7" count="5">
            <x v="5"/>
            <x v="6"/>
            <x v="8"/>
            <x v="13"/>
            <x v="16"/>
          </reference>
        </references>
      </pivotArea>
    </format>
  </formats>
  <chartFormats count="3">
    <chartFormat chart="8"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B3B60D-2176-4EB3-97C9-DFF33A9C7E65}"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D94ACB-0BD1-4C24-8F3E-60E5E8FDF106}" name="Total_Units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A00F4E-DD25-4B63-99C2-1F5A381970A2}" name="Monthly Revenue &amp;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C20" firstHeaderRow="0" firstDataRow="1" firstDataCol="1"/>
  <pivotFields count="24">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numFmtId="165"/>
  </dataFields>
  <formats count="3">
    <format dxfId="35">
      <pivotArea outline="0" collapsedLevelsAreSubtotals="1" fieldPosition="0"/>
    </format>
    <format dxfId="34">
      <pivotArea collapsedLevelsAreSubtotals="1" fieldPosition="0">
        <references count="2">
          <reference field="4294967294" count="1" selected="0">
            <x v="0"/>
          </reference>
          <reference field="5" count="0"/>
        </references>
      </pivotArea>
    </format>
    <format dxfId="33">
      <pivotArea collapsedLevelsAreSubtotals="1" fieldPosition="0">
        <references count="2">
          <reference field="4294967294" count="1" selected="0">
            <x v="1"/>
          </reference>
          <reference field="5" count="0"/>
        </references>
      </pivotArea>
    </format>
  </formats>
  <chartFormats count="2">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98356E-05D1-46C4-96D0-7D8462974A4E}" name="Revenue Share by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H7:I12"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7"/>
  </dataFields>
  <formats count="1">
    <format dxfId="36">
      <pivotArea outline="0" collapsedLevelsAreSubtotals="1" fieldPosition="0"/>
    </format>
  </formats>
  <chartFormats count="9">
    <chartFormat chart="8"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8" count="1" selected="0">
            <x v="0"/>
          </reference>
        </references>
      </pivotArea>
    </chartFormat>
    <chartFormat chart="30" format="8">
      <pivotArea type="data" outline="0" fieldPosition="0">
        <references count="2">
          <reference field="4294967294" count="1" selected="0">
            <x v="0"/>
          </reference>
          <reference field="8" count="1" selected="0">
            <x v="1"/>
          </reference>
        </references>
      </pivotArea>
    </chartFormat>
    <chartFormat chart="30" format="9">
      <pivotArea type="data" outline="0" fieldPosition="0">
        <references count="2">
          <reference field="4294967294" count="1" selected="0">
            <x v="0"/>
          </reference>
          <reference field="8" count="1" selected="0">
            <x v="2"/>
          </reference>
        </references>
      </pivotArea>
    </chartFormat>
    <chartFormat chart="30"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5820BC-58D1-499C-9A65-8CBDF7370640}"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E89616-519C-4152-B5F4-ABBE0D04C12F}"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1F55472-E940-4FE5-BCC2-57501161A48F}" sourceName="Product Category">
  <pivotTables>
    <pivotTable tabId="2" name="Top 5 Country by Revenue"/>
    <pivotTable tabId="2" name="Countrywise_Map"/>
    <pivotTable tabId="2" name="Gross_Profit"/>
    <pivotTable tabId="2" name="Monthly Revenue &amp; Profit"/>
    <pivotTable tabId="2" name="PivotTable1"/>
    <pivotTable tabId="2" name="Revenue Share by Channel"/>
    <pivotTable tabId="2" name="Rise wise comparison"/>
    <pivotTable tabId="2" name="Total_Orders"/>
    <pivotTable tabId="2" name="Total_Revenue"/>
    <pivotTable tabId="2" name="Total_Units_Sold"/>
  </pivotTables>
  <data>
    <tabular pivotCacheId="18216687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D7AB94F2-EFF9-4573-85AB-66BE249DD0EA}" sourceName="Quarter">
  <pivotTables>
    <pivotTable tabId="2" name="Top 5 Country by Revenue"/>
  </pivotTables>
  <data>
    <tabular pivotCacheId="18216687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C91661F-B1E3-4E73-B98B-71281C4A6146}" sourceName="Country">
  <pivotTables>
    <pivotTable tabId="2" name="Monthly Revenue &amp; Profit"/>
    <pivotTable tabId="2" name="Countrywise_Map"/>
    <pivotTable tabId="2" name="Gross_Profit"/>
    <pivotTable tabId="2" name="PivotTable1"/>
    <pivotTable tabId="2" name="Revenue Share by Channel"/>
    <pivotTable tabId="2" name="Rise wise comparison"/>
    <pivotTable tabId="2" name="Top 5 Country by Revenue"/>
    <pivotTable tabId="2" name="Total_Orders"/>
    <pivotTable tabId="2" name="Total_Revenue"/>
    <pivotTable tabId="2" name="Total_Units_Sold"/>
  </pivotTables>
  <data>
    <tabular pivotCacheId="182166874">
      <items count="17">
        <i x="6" s="1"/>
        <i x="4" s="1"/>
        <i x="1" s="1"/>
        <i x="5" s="1"/>
        <i x="10" s="1"/>
        <i x="13" s="1"/>
        <i x="12" s="1"/>
        <i x="3" s="1"/>
        <i x="15" s="1"/>
        <i x="7" s="1"/>
        <i x="16" s="1"/>
        <i x="14" s="1"/>
        <i x="9" s="1"/>
        <i x="0" s="1"/>
        <i x="2"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1DAD5D2-FCAA-493E-BDA2-29B9D7D16A9D}" cache="Slicer_Product_Category" caption="Product Category" rowHeight="247650"/>
  <slicer name="Quarter" xr10:uid="{6B366A4F-A218-4B31-A481-08DBDE11AA76}" cache="Slicer_Quarter" caption="Quarter" rowHeight="247650"/>
  <slicer name="Country" xr10:uid="{6CCD9019-BB8E-4B8B-9820-A86D676F4F7F}" cache="Slicer_Country" caption="Count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5" dataDxfId="2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3"/>
    <tableColumn id="2" xr3:uid="{99F5FD81-8F5C-4B7A-810D-BB7E4869701E}" name="Order Date" dataDxfId="22"/>
    <tableColumn id="22" xr3:uid="{69342A18-1963-408E-947F-70CB7A4028ED}" name="Year" dataDxfId="21">
      <calculatedColumnFormula>YEAR(SalesDataTable[[#This Row],[Order Date]])</calculatedColumnFormula>
    </tableColumn>
    <tableColumn id="25" xr3:uid="{5E665570-A6B6-41B1-B86E-9B381A74EA9C}" name="Quarter " dataDxfId="20">
      <calculatedColumnFormula>"Q"&amp;ROUNDUP(MONTH(SalesDataTable[[#This Row],[Order Date]])/3,0)</calculatedColumnFormula>
    </tableColumn>
    <tableColumn id="23" xr3:uid="{12CCDA77-FD83-4341-9F35-7DA063D04F34}" name="Month NO" dataDxfId="19">
      <calculatedColumnFormula>MONTH(SalesDataTable[[#This Row],[Order Date]])</calculatedColumnFormula>
    </tableColumn>
    <tableColumn id="24" xr3:uid="{F6A4F063-5757-4B2C-9868-82C85FE15210}" name="Month" dataDxfId="18">
      <calculatedColumnFormula>TEXT(SalesDataTable[[#This Row],[Order Date]],"MMM")</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M2*N2*(1-O2)</calculatedColumnFormula>
    </tableColumn>
    <tableColumn id="14" xr3:uid="{455060E3-F1BA-493D-AC17-8D56984B9F5C}" name="COGS" dataDxfId="6">
      <calculatedColumnFormula>M2*P2</calculatedColumnFormula>
    </tableColumn>
    <tableColumn id="15" xr3:uid="{89F4A687-84DC-4069-9C8B-9548E670D916}" name="Gross Profit" dataDxfId="5">
      <calculatedColumnFormula>Q2-R2</calculatedColumnFormula>
    </tableColumn>
    <tableColumn id="16" xr3:uid="{F7B6CDDB-7E56-4D6C-91A8-8CE6DC05EA92}" name="Gross Margin %" dataDxfId="4">
      <calculatedColumnFormula>IFERROR(S2/Q2,0)</calculatedColumnFormula>
    </tableColumn>
    <tableColumn id="17" xr3:uid="{08206B5F-132F-48A2-8A7D-C8ED29DE854B}" name="Year2" dataDxfId="3">
      <calculatedColumnFormula>YEAR(SalesDataTable[[#This Row],[Order Date]])</calculatedColumnFormula>
    </tableColumn>
    <tableColumn id="18" xr3:uid="{530C4447-0E80-44A0-80E4-83BFF5397AA3}" name="Quarter"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2"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A1F6F-F1E1-4E7F-AF3C-63796EBB4107}">
  <dimension ref="A3:R25"/>
  <sheetViews>
    <sheetView topLeftCell="C1" workbookViewId="0">
      <selection activeCell="U20" sqref="U20"/>
    </sheetView>
  </sheetViews>
  <sheetFormatPr defaultRowHeight="14.4" x14ac:dyDescent="0.3"/>
  <cols>
    <col min="1" max="1" width="14.109375" bestFit="1" customWidth="1"/>
    <col min="2" max="2" width="12.44140625" bestFit="1" customWidth="1"/>
    <col min="3" max="4" width="16.77734375" bestFit="1" customWidth="1"/>
    <col min="5" max="5" width="13.5546875" bestFit="1" customWidth="1"/>
    <col min="6" max="6" width="12.44140625" bestFit="1" customWidth="1"/>
    <col min="7" max="7" width="15.5546875" bestFit="1" customWidth="1"/>
    <col min="8" max="8" width="12.77734375" bestFit="1" customWidth="1"/>
    <col min="9" max="9" width="9.88671875" bestFit="1" customWidth="1"/>
    <col min="10" max="10" width="8.777343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x14ac:dyDescent="0.3">
      <c r="A3" t="s">
        <v>77</v>
      </c>
      <c r="C3" t="s">
        <v>78</v>
      </c>
      <c r="D3" t="s">
        <v>80</v>
      </c>
      <c r="E3" t="s">
        <v>79</v>
      </c>
      <c r="G3" t="s">
        <v>81</v>
      </c>
      <c r="I3" t="s">
        <v>82</v>
      </c>
      <c r="K3" t="s">
        <v>83</v>
      </c>
    </row>
    <row r="4" spans="1:18" x14ac:dyDescent="0.3">
      <c r="A4" s="15">
        <v>645223.1794999995</v>
      </c>
      <c r="C4" s="15">
        <v>296384.2495000005</v>
      </c>
      <c r="E4" s="11">
        <f>C4/A4</f>
        <v>0.45935152194884954</v>
      </c>
      <c r="F4" s="12"/>
      <c r="G4" s="13">
        <v>6698</v>
      </c>
      <c r="I4">
        <v>2707</v>
      </c>
      <c r="K4" s="15">
        <v>348838.93000000058</v>
      </c>
    </row>
    <row r="7" spans="1:18" x14ac:dyDescent="0.3">
      <c r="A7" s="16" t="s">
        <v>84</v>
      </c>
      <c r="B7" t="s">
        <v>98</v>
      </c>
      <c r="C7" t="s">
        <v>99</v>
      </c>
      <c r="E7" s="16" t="s">
        <v>84</v>
      </c>
      <c r="F7" t="s">
        <v>98</v>
      </c>
      <c r="H7" s="16" t="s">
        <v>84</v>
      </c>
      <c r="I7" t="s">
        <v>98</v>
      </c>
      <c r="K7" s="16" t="s">
        <v>84</v>
      </c>
      <c r="L7" t="s">
        <v>98</v>
      </c>
      <c r="N7" s="16" t="s">
        <v>84</v>
      </c>
      <c r="O7" t="s">
        <v>98</v>
      </c>
      <c r="Q7" t="str">
        <f>N7</f>
        <v>Row Labels</v>
      </c>
      <c r="R7" t="str">
        <f>O7</f>
        <v>Total Revenue</v>
      </c>
    </row>
    <row r="8" spans="1:18" x14ac:dyDescent="0.3">
      <c r="A8" s="17" t="s">
        <v>85</v>
      </c>
      <c r="B8" s="18">
        <v>39091.819499999998</v>
      </c>
      <c r="C8" s="18">
        <v>17596.939500000004</v>
      </c>
      <c r="E8" s="17" t="s">
        <v>47</v>
      </c>
      <c r="F8" s="18">
        <v>55102.048500000012</v>
      </c>
      <c r="H8" s="17" t="s">
        <v>8</v>
      </c>
      <c r="I8" s="15">
        <v>179633.50449999995</v>
      </c>
      <c r="K8" s="17" t="s">
        <v>6</v>
      </c>
      <c r="L8" s="15">
        <v>191158.65549999985</v>
      </c>
      <c r="N8" s="17" t="s">
        <v>27</v>
      </c>
      <c r="O8" s="15">
        <v>32754.26549999999</v>
      </c>
      <c r="Q8" t="str">
        <f t="shared" ref="Q8:Q24" si="0">N8</f>
        <v>Austria</v>
      </c>
      <c r="R8">
        <f t="shared" ref="R8:R24" si="1">O8</f>
        <v>32754.26549999999</v>
      </c>
    </row>
    <row r="9" spans="1:18" x14ac:dyDescent="0.3">
      <c r="A9" s="17" t="s">
        <v>86</v>
      </c>
      <c r="B9" s="18">
        <v>35647.71699999999</v>
      </c>
      <c r="C9" s="18">
        <v>16561.507000000001</v>
      </c>
      <c r="E9" s="17" t="s">
        <v>43</v>
      </c>
      <c r="F9" s="18">
        <v>70034.105500000005</v>
      </c>
      <c r="H9" s="17" t="s">
        <v>28</v>
      </c>
      <c r="I9" s="15">
        <v>92836.006999999969</v>
      </c>
      <c r="K9" s="17" t="s">
        <v>11</v>
      </c>
      <c r="L9" s="15">
        <v>131488.62350000007</v>
      </c>
      <c r="N9" s="17" t="s">
        <v>21</v>
      </c>
      <c r="O9" s="15">
        <v>26318.221999999987</v>
      </c>
      <c r="Q9" t="str">
        <f t="shared" si="0"/>
        <v>Belgium</v>
      </c>
      <c r="R9">
        <f t="shared" si="1"/>
        <v>26318.221999999987</v>
      </c>
    </row>
    <row r="10" spans="1:18" x14ac:dyDescent="0.3">
      <c r="A10" s="17" t="s">
        <v>87</v>
      </c>
      <c r="B10" s="18">
        <v>44696.898499999996</v>
      </c>
      <c r="C10" s="18">
        <v>21465.038499999991</v>
      </c>
      <c r="E10" s="17" t="s">
        <v>50</v>
      </c>
      <c r="F10" s="18">
        <v>50319.473499999986</v>
      </c>
      <c r="H10" s="17" t="s">
        <v>2</v>
      </c>
      <c r="I10" s="15">
        <v>260307.05699999991</v>
      </c>
      <c r="K10" s="17" t="s">
        <v>0</v>
      </c>
      <c r="L10" s="15">
        <v>124535.48550000002</v>
      </c>
      <c r="N10" s="17" t="s">
        <v>7</v>
      </c>
      <c r="O10" s="15">
        <v>23348.653999999995</v>
      </c>
      <c r="Q10" t="str">
        <f t="shared" si="0"/>
        <v>Czechia</v>
      </c>
      <c r="R10">
        <f t="shared" si="1"/>
        <v>23348.653999999995</v>
      </c>
    </row>
    <row r="11" spans="1:18" x14ac:dyDescent="0.3">
      <c r="A11" s="17" t="s">
        <v>88</v>
      </c>
      <c r="B11" s="18">
        <v>54688.639000000017</v>
      </c>
      <c r="C11" s="18">
        <v>25283.649000000012</v>
      </c>
      <c r="E11" s="17" t="s">
        <v>1</v>
      </c>
      <c r="F11" s="18">
        <v>46624.590999999986</v>
      </c>
      <c r="H11" s="17" t="s">
        <v>19</v>
      </c>
      <c r="I11" s="15">
        <v>112446.61100000008</v>
      </c>
      <c r="K11" s="17" t="s">
        <v>20</v>
      </c>
      <c r="L11" s="15">
        <v>198040.41499999989</v>
      </c>
      <c r="N11" s="17" t="s">
        <v>25</v>
      </c>
      <c r="O11" s="15">
        <v>28462.138000000006</v>
      </c>
      <c r="Q11" t="str">
        <f t="shared" si="0"/>
        <v>Denmark</v>
      </c>
      <c r="R11">
        <f t="shared" si="1"/>
        <v>28462.138000000006</v>
      </c>
    </row>
    <row r="12" spans="1:18" x14ac:dyDescent="0.3">
      <c r="A12" s="17" t="s">
        <v>89</v>
      </c>
      <c r="B12" s="18">
        <v>58235.185000000005</v>
      </c>
      <c r="C12" s="18">
        <v>27301.534999999993</v>
      </c>
      <c r="E12" s="17" t="s">
        <v>33</v>
      </c>
      <c r="F12" s="18">
        <v>74427.368000000002</v>
      </c>
      <c r="H12" s="17" t="s">
        <v>97</v>
      </c>
      <c r="I12" s="15">
        <v>645223.17949999985</v>
      </c>
      <c r="K12" s="17" t="s">
        <v>97</v>
      </c>
      <c r="L12" s="15">
        <v>645223.17949999985</v>
      </c>
      <c r="N12" s="17" t="s">
        <v>39</v>
      </c>
      <c r="O12" s="15">
        <v>24075.482</v>
      </c>
      <c r="Q12" t="str">
        <f t="shared" si="0"/>
        <v>Finland</v>
      </c>
      <c r="R12">
        <f t="shared" si="1"/>
        <v>24075.482</v>
      </c>
    </row>
    <row r="13" spans="1:18" x14ac:dyDescent="0.3">
      <c r="A13" s="17" t="s">
        <v>90</v>
      </c>
      <c r="B13" s="18">
        <v>69504.337000000014</v>
      </c>
      <c r="C13" s="18">
        <v>31109.926999999985</v>
      </c>
      <c r="E13" s="17" t="s">
        <v>97</v>
      </c>
      <c r="F13" s="15">
        <v>296507.58649999998</v>
      </c>
      <c r="N13" s="17" t="s">
        <v>47</v>
      </c>
      <c r="O13" s="18">
        <v>55102.048500000012</v>
      </c>
      <c r="Q13" t="str">
        <f t="shared" si="0"/>
        <v>France</v>
      </c>
      <c r="R13">
        <f t="shared" si="1"/>
        <v>55102.048500000012</v>
      </c>
    </row>
    <row r="14" spans="1:18" x14ac:dyDescent="0.3">
      <c r="A14" s="17" t="s">
        <v>91</v>
      </c>
      <c r="B14" s="18">
        <v>66442.23599999999</v>
      </c>
      <c r="C14" s="18">
        <v>31035.085999999967</v>
      </c>
      <c r="N14" s="17" t="s">
        <v>43</v>
      </c>
      <c r="O14" s="18">
        <v>70034.105500000005</v>
      </c>
      <c r="Q14" t="str">
        <f t="shared" si="0"/>
        <v>Germany</v>
      </c>
      <c r="R14">
        <f t="shared" si="1"/>
        <v>70034.105500000005</v>
      </c>
    </row>
    <row r="15" spans="1:18" x14ac:dyDescent="0.3">
      <c r="A15" s="17" t="s">
        <v>92</v>
      </c>
      <c r="B15" s="18">
        <v>57609.044499999975</v>
      </c>
      <c r="C15" s="18">
        <v>27126.764499999972</v>
      </c>
      <c r="N15" s="17" t="s">
        <v>18</v>
      </c>
      <c r="O15" s="15">
        <v>16596.517499999994</v>
      </c>
      <c r="Q15" t="str">
        <f t="shared" si="0"/>
        <v>Ireland</v>
      </c>
      <c r="R15">
        <f t="shared" si="1"/>
        <v>16596.517499999994</v>
      </c>
    </row>
    <row r="16" spans="1:18" x14ac:dyDescent="0.3">
      <c r="A16" s="17" t="s">
        <v>93</v>
      </c>
      <c r="B16" s="18">
        <v>53609.278500000037</v>
      </c>
      <c r="C16" s="18">
        <v>25001.058499999999</v>
      </c>
      <c r="N16" s="17" t="s">
        <v>50</v>
      </c>
      <c r="O16" s="18">
        <v>50319.473499999986</v>
      </c>
      <c r="Q16" t="str">
        <f t="shared" si="0"/>
        <v>Italy</v>
      </c>
      <c r="R16">
        <f t="shared" si="1"/>
        <v>50319.473499999986</v>
      </c>
    </row>
    <row r="17" spans="1:18" x14ac:dyDescent="0.3">
      <c r="A17" s="17" t="s">
        <v>94</v>
      </c>
      <c r="B17" s="18">
        <v>49147.535000000003</v>
      </c>
      <c r="C17" s="18">
        <v>22793.035</v>
      </c>
      <c r="N17" s="17" t="s">
        <v>31</v>
      </c>
      <c r="O17" s="15">
        <v>42192.776500000007</v>
      </c>
      <c r="Q17" t="str">
        <f t="shared" si="0"/>
        <v>Netherlands</v>
      </c>
      <c r="R17">
        <f t="shared" si="1"/>
        <v>42192.776500000007</v>
      </c>
    </row>
    <row r="18" spans="1:18" x14ac:dyDescent="0.3">
      <c r="A18" s="17" t="s">
        <v>95</v>
      </c>
      <c r="B18" s="18">
        <v>65523.639499999968</v>
      </c>
      <c r="C18" s="18">
        <v>28666.869500000012</v>
      </c>
      <c r="N18" s="17" t="s">
        <v>52</v>
      </c>
      <c r="O18" s="15">
        <v>26376.673999999999</v>
      </c>
      <c r="Q18" t="str">
        <f t="shared" si="0"/>
        <v>Norway</v>
      </c>
      <c r="R18">
        <f t="shared" si="1"/>
        <v>26376.673999999999</v>
      </c>
    </row>
    <row r="19" spans="1:18" x14ac:dyDescent="0.3">
      <c r="A19" s="17" t="s">
        <v>96</v>
      </c>
      <c r="B19" s="18">
        <v>51026.850000000006</v>
      </c>
      <c r="C19" s="18">
        <v>22442.840000000007</v>
      </c>
      <c r="N19" s="17" t="s">
        <v>49</v>
      </c>
      <c r="O19" s="15">
        <v>40290.002</v>
      </c>
      <c r="Q19" t="str">
        <f t="shared" si="0"/>
        <v>Poland</v>
      </c>
      <c r="R19">
        <f t="shared" si="1"/>
        <v>40290.002</v>
      </c>
    </row>
    <row r="20" spans="1:18" x14ac:dyDescent="0.3">
      <c r="A20" s="17" t="s">
        <v>97</v>
      </c>
      <c r="B20" s="15">
        <v>645223.17949999985</v>
      </c>
      <c r="C20" s="15">
        <v>296384.24949999998</v>
      </c>
      <c r="N20" s="17" t="s">
        <v>36</v>
      </c>
      <c r="O20" s="15">
        <v>27591.421000000006</v>
      </c>
      <c r="Q20" t="str">
        <f t="shared" si="0"/>
        <v>Portugal</v>
      </c>
      <c r="R20">
        <f t="shared" si="1"/>
        <v>27591.421000000006</v>
      </c>
    </row>
    <row r="21" spans="1:18" x14ac:dyDescent="0.3">
      <c r="N21" s="17" t="s">
        <v>1</v>
      </c>
      <c r="O21" s="18">
        <v>46624.590999999986</v>
      </c>
      <c r="Q21" t="str">
        <f t="shared" si="0"/>
        <v>Spain</v>
      </c>
      <c r="R21">
        <f t="shared" si="1"/>
        <v>46624.590999999986</v>
      </c>
    </row>
    <row r="22" spans="1:18" x14ac:dyDescent="0.3">
      <c r="N22" s="17" t="s">
        <v>12</v>
      </c>
      <c r="O22" s="15">
        <v>35977.811999999991</v>
      </c>
      <c r="Q22" t="str">
        <f t="shared" si="0"/>
        <v>Sweden</v>
      </c>
      <c r="R22">
        <f t="shared" si="1"/>
        <v>35977.811999999991</v>
      </c>
    </row>
    <row r="23" spans="1:18" x14ac:dyDescent="0.3">
      <c r="N23" s="17" t="s">
        <v>41</v>
      </c>
      <c r="O23" s="15">
        <v>24731.628500000003</v>
      </c>
      <c r="Q23" t="str">
        <f t="shared" si="0"/>
        <v>Switzerland</v>
      </c>
      <c r="R23">
        <f t="shared" si="1"/>
        <v>24731.628500000003</v>
      </c>
    </row>
    <row r="24" spans="1:18" x14ac:dyDescent="0.3">
      <c r="N24" s="17" t="s">
        <v>33</v>
      </c>
      <c r="O24" s="18">
        <v>74427.368000000002</v>
      </c>
      <c r="Q24" t="str">
        <f t="shared" si="0"/>
        <v>United Kingdom</v>
      </c>
      <c r="R24">
        <f t="shared" si="1"/>
        <v>74427.368000000002</v>
      </c>
    </row>
    <row r="25" spans="1:18" x14ac:dyDescent="0.3">
      <c r="N25" s="17" t="s">
        <v>97</v>
      </c>
      <c r="O25" s="15">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25927-D464-435A-BCEE-5C5BCB6DCF5B}">
  <dimension ref="A1"/>
  <sheetViews>
    <sheetView showGridLines="0" tabSelected="1" zoomScale="112" zoomScaleNormal="100" workbookViewId="0"/>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x14ac:dyDescent="0.3"/>
  <cols>
    <col min="1" max="1" width="5.44140625" bestFit="1" customWidth="1"/>
    <col min="2" max="2" width="13.21875" customWidth="1"/>
    <col min="3" max="3" width="15.77734375" bestFit="1" customWidth="1"/>
    <col min="4" max="4" width="15" bestFit="1" customWidth="1"/>
    <col min="5" max="5" width="15.77734375" customWidth="1"/>
    <col min="6" max="6" width="16.6640625" customWidth="1"/>
    <col min="7" max="7" width="18.44140625"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77734375" style="10"/>
  </cols>
  <sheetData>
    <row r="1" spans="1:24" ht="21.6" customHeight="1" x14ac:dyDescent="0.3">
      <c r="A1" s="1" t="s">
        <v>53</v>
      </c>
      <c r="B1" s="1" t="s">
        <v>54</v>
      </c>
      <c r="C1" s="1" t="s">
        <v>69</v>
      </c>
      <c r="D1" s="1" t="s">
        <v>76</v>
      </c>
      <c r="E1" s="1" t="s">
        <v>75</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70</v>
      </c>
      <c r="W1" s="1" t="s">
        <v>71</v>
      </c>
      <c r="X1" s="1" t="s">
        <v>74</v>
      </c>
    </row>
    <row r="2" spans="1:24" ht="15.6" x14ac:dyDescent="0.3">
      <c r="A2" s="2">
        <v>3392</v>
      </c>
      <c r="B2" s="3">
        <v>46023</v>
      </c>
      <c r="C2" s="4">
        <f>YEAR(SalesDataTable[[#This Row],[Order Date]])</f>
        <v>2026</v>
      </c>
      <c r="D2" s="4"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x14ac:dyDescent="0.3">
      <c r="A3" s="2">
        <v>4836</v>
      </c>
      <c r="B3" s="3">
        <v>46024</v>
      </c>
      <c r="C3" s="4">
        <f>YEAR(SalesDataTable[[#This Row],[Order Date]])</f>
        <v>2026</v>
      </c>
      <c r="D3" s="4"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x14ac:dyDescent="0.3">
      <c r="A4" s="2">
        <v>163</v>
      </c>
      <c r="B4" s="3">
        <v>46025</v>
      </c>
      <c r="C4" s="4">
        <f>YEAR(SalesDataTable[[#This Row],[Order Date]])</f>
        <v>2026</v>
      </c>
      <c r="D4" s="4"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x14ac:dyDescent="0.3">
      <c r="A5" s="2">
        <v>542</v>
      </c>
      <c r="B5" s="3">
        <v>46025</v>
      </c>
      <c r="C5" s="4">
        <f>YEAR(SalesDataTable[[#This Row],[Order Date]])</f>
        <v>2026</v>
      </c>
      <c r="D5" s="4"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x14ac:dyDescent="0.3">
      <c r="A6" s="2">
        <v>2002</v>
      </c>
      <c r="B6" s="3">
        <v>46025</v>
      </c>
      <c r="C6" s="4">
        <f>YEAR(SalesDataTable[[#This Row],[Order Date]])</f>
        <v>2026</v>
      </c>
      <c r="D6" s="4"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x14ac:dyDescent="0.3">
      <c r="A7" s="2">
        <v>2005</v>
      </c>
      <c r="B7" s="3">
        <v>46025</v>
      </c>
      <c r="C7" s="4">
        <f>YEAR(SalesDataTable[[#This Row],[Order Date]])</f>
        <v>2026</v>
      </c>
      <c r="D7" s="4"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x14ac:dyDescent="0.3">
      <c r="A8" s="2">
        <v>2937</v>
      </c>
      <c r="B8" s="3">
        <v>46025</v>
      </c>
      <c r="C8" s="4">
        <f>YEAR(SalesDataTable[[#This Row],[Order Date]])</f>
        <v>2026</v>
      </c>
      <c r="D8" s="4"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x14ac:dyDescent="0.3">
      <c r="A9" s="2">
        <v>3326</v>
      </c>
      <c r="B9" s="3">
        <v>46025</v>
      </c>
      <c r="C9" s="4">
        <f>YEAR(SalesDataTable[[#This Row],[Order Date]])</f>
        <v>2026</v>
      </c>
      <c r="D9" s="4"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x14ac:dyDescent="0.3">
      <c r="A10" s="2">
        <v>3863</v>
      </c>
      <c r="B10" s="3">
        <v>46025</v>
      </c>
      <c r="C10" s="4">
        <f>YEAR(SalesDataTable[[#This Row],[Order Date]])</f>
        <v>2026</v>
      </c>
      <c r="D10" s="4"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x14ac:dyDescent="0.3">
      <c r="A11" s="2">
        <v>4910</v>
      </c>
      <c r="B11" s="3">
        <v>46025</v>
      </c>
      <c r="C11" s="4">
        <f>YEAR(SalesDataTable[[#This Row],[Order Date]])</f>
        <v>2026</v>
      </c>
      <c r="D11" s="4"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x14ac:dyDescent="0.3">
      <c r="A12" s="2">
        <v>5188</v>
      </c>
      <c r="B12" s="3">
        <v>46025</v>
      </c>
      <c r="C12" s="4">
        <f>YEAR(SalesDataTable[[#This Row],[Order Date]])</f>
        <v>2026</v>
      </c>
      <c r="D12" s="4"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x14ac:dyDescent="0.3">
      <c r="A13" s="2">
        <v>845</v>
      </c>
      <c r="B13" s="3">
        <v>46026</v>
      </c>
      <c r="C13" s="4">
        <f>YEAR(SalesDataTable[[#This Row],[Order Date]])</f>
        <v>2026</v>
      </c>
      <c r="D13" s="4"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x14ac:dyDescent="0.3">
      <c r="A14" s="2">
        <v>1077</v>
      </c>
      <c r="B14" s="3">
        <v>46026</v>
      </c>
      <c r="C14" s="4">
        <f>YEAR(SalesDataTable[[#This Row],[Order Date]])</f>
        <v>2026</v>
      </c>
      <c r="D14" s="4"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x14ac:dyDescent="0.3">
      <c r="A15" s="2">
        <v>1237</v>
      </c>
      <c r="B15" s="3">
        <v>46026</v>
      </c>
      <c r="C15" s="4">
        <f>YEAR(SalesDataTable[[#This Row],[Order Date]])</f>
        <v>2026</v>
      </c>
      <c r="D15" s="4"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x14ac:dyDescent="0.3">
      <c r="A16" s="2">
        <v>1908</v>
      </c>
      <c r="B16" s="3">
        <v>46026</v>
      </c>
      <c r="C16" s="4">
        <f>YEAR(SalesDataTable[[#This Row],[Order Date]])</f>
        <v>2026</v>
      </c>
      <c r="D16" s="4"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x14ac:dyDescent="0.3">
      <c r="A17" s="2">
        <v>2245</v>
      </c>
      <c r="B17" s="3">
        <v>46026</v>
      </c>
      <c r="C17" s="4">
        <f>YEAR(SalesDataTable[[#This Row],[Order Date]])</f>
        <v>2026</v>
      </c>
      <c r="D17" s="4"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x14ac:dyDescent="0.3">
      <c r="A18" s="2">
        <v>2928</v>
      </c>
      <c r="B18" s="3">
        <v>46026</v>
      </c>
      <c r="C18" s="4">
        <f>YEAR(SalesDataTable[[#This Row],[Order Date]])</f>
        <v>2026</v>
      </c>
      <c r="D18" s="4"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x14ac:dyDescent="0.3">
      <c r="A19" s="2">
        <v>4249</v>
      </c>
      <c r="B19" s="3">
        <v>46026</v>
      </c>
      <c r="C19" s="4">
        <f>YEAR(SalesDataTable[[#This Row],[Order Date]])</f>
        <v>2026</v>
      </c>
      <c r="D19" s="4"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x14ac:dyDescent="0.3">
      <c r="A20" s="2">
        <v>1734</v>
      </c>
      <c r="B20" s="3">
        <v>46027</v>
      </c>
      <c r="C20" s="4">
        <f>YEAR(SalesDataTable[[#This Row],[Order Date]])</f>
        <v>2026</v>
      </c>
      <c r="D20" s="4"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x14ac:dyDescent="0.3">
      <c r="A21" s="2">
        <v>2331</v>
      </c>
      <c r="B21" s="3">
        <v>46027</v>
      </c>
      <c r="C21" s="4">
        <f>YEAR(SalesDataTable[[#This Row],[Order Date]])</f>
        <v>2026</v>
      </c>
      <c r="D21" s="4"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x14ac:dyDescent="0.3">
      <c r="A22" s="2">
        <v>2475</v>
      </c>
      <c r="B22" s="3">
        <v>46027</v>
      </c>
      <c r="C22" s="4">
        <f>YEAR(SalesDataTable[[#This Row],[Order Date]])</f>
        <v>2026</v>
      </c>
      <c r="D22" s="4"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x14ac:dyDescent="0.3">
      <c r="A23" s="2">
        <v>1433</v>
      </c>
      <c r="B23" s="3">
        <v>46028</v>
      </c>
      <c r="C23" s="4">
        <f>YEAR(SalesDataTable[[#This Row],[Order Date]])</f>
        <v>2026</v>
      </c>
      <c r="D23" s="4"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x14ac:dyDescent="0.3">
      <c r="A24" s="2">
        <v>3624</v>
      </c>
      <c r="B24" s="3">
        <v>46028</v>
      </c>
      <c r="C24" s="4">
        <f>YEAR(SalesDataTable[[#This Row],[Order Date]])</f>
        <v>2026</v>
      </c>
      <c r="D24" s="4"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x14ac:dyDescent="0.3">
      <c r="A25" s="2">
        <v>4680</v>
      </c>
      <c r="B25" s="3">
        <v>46028</v>
      </c>
      <c r="C25" s="4">
        <f>YEAR(SalesDataTable[[#This Row],[Order Date]])</f>
        <v>2026</v>
      </c>
      <c r="D25" s="4"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x14ac:dyDescent="0.3">
      <c r="A26" s="2">
        <v>4803</v>
      </c>
      <c r="B26" s="3">
        <v>46028</v>
      </c>
      <c r="C26" s="4">
        <f>YEAR(SalesDataTable[[#This Row],[Order Date]])</f>
        <v>2026</v>
      </c>
      <c r="D26" s="4"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x14ac:dyDescent="0.3">
      <c r="A27" s="2">
        <v>248</v>
      </c>
      <c r="B27" s="3">
        <v>46029</v>
      </c>
      <c r="C27" s="4">
        <f>YEAR(SalesDataTable[[#This Row],[Order Date]])</f>
        <v>2026</v>
      </c>
      <c r="D27" s="4"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x14ac:dyDescent="0.3">
      <c r="A28" s="2">
        <v>1118</v>
      </c>
      <c r="B28" s="3">
        <v>46029</v>
      </c>
      <c r="C28" s="4">
        <f>YEAR(SalesDataTable[[#This Row],[Order Date]])</f>
        <v>2026</v>
      </c>
      <c r="D28" s="4"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x14ac:dyDescent="0.3">
      <c r="A29" s="2">
        <v>3023</v>
      </c>
      <c r="B29" s="3">
        <v>46029</v>
      </c>
      <c r="C29" s="4">
        <f>YEAR(SalesDataTable[[#This Row],[Order Date]])</f>
        <v>2026</v>
      </c>
      <c r="D29" s="4"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x14ac:dyDescent="0.3">
      <c r="A30" s="2">
        <v>3903</v>
      </c>
      <c r="B30" s="3">
        <v>46029</v>
      </c>
      <c r="C30" s="4">
        <f>YEAR(SalesDataTable[[#This Row],[Order Date]])</f>
        <v>2026</v>
      </c>
      <c r="D30" s="4"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x14ac:dyDescent="0.3">
      <c r="A31" s="2">
        <v>62</v>
      </c>
      <c r="B31" s="3">
        <v>46030</v>
      </c>
      <c r="C31" s="4">
        <f>YEAR(SalesDataTable[[#This Row],[Order Date]])</f>
        <v>2026</v>
      </c>
      <c r="D31" s="4"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x14ac:dyDescent="0.3">
      <c r="A32" s="2">
        <v>142</v>
      </c>
      <c r="B32" s="3">
        <v>46030</v>
      </c>
      <c r="C32" s="4">
        <f>YEAR(SalesDataTable[[#This Row],[Order Date]])</f>
        <v>2026</v>
      </c>
      <c r="D32" s="4"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x14ac:dyDescent="0.3">
      <c r="A33" s="2">
        <v>450</v>
      </c>
      <c r="B33" s="3">
        <v>46030</v>
      </c>
      <c r="C33" s="4">
        <f>YEAR(SalesDataTable[[#This Row],[Order Date]])</f>
        <v>2026</v>
      </c>
      <c r="D33" s="4"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x14ac:dyDescent="0.3">
      <c r="A34" s="2">
        <v>4397</v>
      </c>
      <c r="B34" s="3">
        <v>46030</v>
      </c>
      <c r="C34" s="4">
        <f>YEAR(SalesDataTable[[#This Row],[Order Date]])</f>
        <v>2026</v>
      </c>
      <c r="D34" s="4"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x14ac:dyDescent="0.3">
      <c r="A35" s="2">
        <v>4798</v>
      </c>
      <c r="B35" s="3">
        <v>46030</v>
      </c>
      <c r="C35" s="4">
        <f>YEAR(SalesDataTable[[#This Row],[Order Date]])</f>
        <v>2026</v>
      </c>
      <c r="D35" s="4"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x14ac:dyDescent="0.3">
      <c r="A36" s="2">
        <v>136</v>
      </c>
      <c r="B36" s="3">
        <v>46031</v>
      </c>
      <c r="C36" s="4">
        <f>YEAR(SalesDataTable[[#This Row],[Order Date]])</f>
        <v>2026</v>
      </c>
      <c r="D36" s="4"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x14ac:dyDescent="0.3">
      <c r="A37" s="2">
        <v>2782</v>
      </c>
      <c r="B37" s="3">
        <v>46031</v>
      </c>
      <c r="C37" s="4">
        <f>YEAR(SalesDataTable[[#This Row],[Order Date]])</f>
        <v>2026</v>
      </c>
      <c r="D37" s="4"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x14ac:dyDescent="0.3">
      <c r="A38" s="2">
        <v>4704</v>
      </c>
      <c r="B38" s="3">
        <v>46031</v>
      </c>
      <c r="C38" s="4">
        <f>YEAR(SalesDataTable[[#This Row],[Order Date]])</f>
        <v>2026</v>
      </c>
      <c r="D38" s="4"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x14ac:dyDescent="0.3">
      <c r="A39" s="2">
        <v>69</v>
      </c>
      <c r="B39" s="3">
        <v>46032</v>
      </c>
      <c r="C39" s="4">
        <f>YEAR(SalesDataTable[[#This Row],[Order Date]])</f>
        <v>2026</v>
      </c>
      <c r="D39" s="4"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x14ac:dyDescent="0.3">
      <c r="A40" s="2">
        <v>490</v>
      </c>
      <c r="B40" s="3">
        <v>46032</v>
      </c>
      <c r="C40" s="4">
        <f>YEAR(SalesDataTable[[#This Row],[Order Date]])</f>
        <v>2026</v>
      </c>
      <c r="D40" s="4"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x14ac:dyDescent="0.3">
      <c r="A41" s="2">
        <v>3685</v>
      </c>
      <c r="B41" s="3">
        <v>46032</v>
      </c>
      <c r="C41" s="4">
        <f>YEAR(SalesDataTable[[#This Row],[Order Date]])</f>
        <v>2026</v>
      </c>
      <c r="D41" s="4"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x14ac:dyDescent="0.3">
      <c r="A42" s="2">
        <v>3796</v>
      </c>
      <c r="B42" s="3">
        <v>46032</v>
      </c>
      <c r="C42" s="4">
        <f>YEAR(SalesDataTable[[#This Row],[Order Date]])</f>
        <v>2026</v>
      </c>
      <c r="D42" s="4"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x14ac:dyDescent="0.3">
      <c r="A43" s="2">
        <v>387</v>
      </c>
      <c r="B43" s="3">
        <v>46033</v>
      </c>
      <c r="C43" s="4">
        <f>YEAR(SalesDataTable[[#This Row],[Order Date]])</f>
        <v>2026</v>
      </c>
      <c r="D43" s="4"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x14ac:dyDescent="0.3">
      <c r="A44" s="2">
        <v>2796</v>
      </c>
      <c r="B44" s="3">
        <v>46033</v>
      </c>
      <c r="C44" s="4">
        <f>YEAR(SalesDataTable[[#This Row],[Order Date]])</f>
        <v>2026</v>
      </c>
      <c r="D44" s="4"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x14ac:dyDescent="0.3">
      <c r="A45" s="2">
        <v>3703</v>
      </c>
      <c r="B45" s="3">
        <v>46033</v>
      </c>
      <c r="C45" s="4">
        <f>YEAR(SalesDataTable[[#This Row],[Order Date]])</f>
        <v>2026</v>
      </c>
      <c r="D45" s="4"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x14ac:dyDescent="0.3">
      <c r="A46" s="2">
        <v>4674</v>
      </c>
      <c r="B46" s="3">
        <v>46033</v>
      </c>
      <c r="C46" s="4">
        <f>YEAR(SalesDataTable[[#This Row],[Order Date]])</f>
        <v>2026</v>
      </c>
      <c r="D46" s="4"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x14ac:dyDescent="0.3">
      <c r="A47" s="2">
        <v>4789</v>
      </c>
      <c r="B47" s="3">
        <v>46033</v>
      </c>
      <c r="C47" s="4">
        <f>YEAR(SalesDataTable[[#This Row],[Order Date]])</f>
        <v>2026</v>
      </c>
      <c r="D47" s="4"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x14ac:dyDescent="0.3">
      <c r="A48" s="2">
        <v>804</v>
      </c>
      <c r="B48" s="3">
        <v>46034</v>
      </c>
      <c r="C48" s="4">
        <f>YEAR(SalesDataTable[[#This Row],[Order Date]])</f>
        <v>2026</v>
      </c>
      <c r="D48" s="4"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x14ac:dyDescent="0.3">
      <c r="A49" s="2">
        <v>1780</v>
      </c>
      <c r="B49" s="3">
        <v>46034</v>
      </c>
      <c r="C49" s="4">
        <f>YEAR(SalesDataTable[[#This Row],[Order Date]])</f>
        <v>2026</v>
      </c>
      <c r="D49" s="4"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x14ac:dyDescent="0.3">
      <c r="A50" s="2">
        <v>2844</v>
      </c>
      <c r="B50" s="3">
        <v>46034</v>
      </c>
      <c r="C50" s="4">
        <f>YEAR(SalesDataTable[[#This Row],[Order Date]])</f>
        <v>2026</v>
      </c>
      <c r="D50" s="4"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x14ac:dyDescent="0.3">
      <c r="A51" s="2">
        <v>3068</v>
      </c>
      <c r="B51" s="3">
        <v>46034</v>
      </c>
      <c r="C51" s="4">
        <f>YEAR(SalesDataTable[[#This Row],[Order Date]])</f>
        <v>2026</v>
      </c>
      <c r="D51" s="4"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x14ac:dyDescent="0.3">
      <c r="A52" s="2">
        <v>3096</v>
      </c>
      <c r="B52" s="3">
        <v>46034</v>
      </c>
      <c r="C52" s="4">
        <f>YEAR(SalesDataTable[[#This Row],[Order Date]])</f>
        <v>2026</v>
      </c>
      <c r="D52" s="4"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x14ac:dyDescent="0.3">
      <c r="A53" s="2">
        <v>3129</v>
      </c>
      <c r="B53" s="3">
        <v>46034</v>
      </c>
      <c r="C53" s="4">
        <f>YEAR(SalesDataTable[[#This Row],[Order Date]])</f>
        <v>2026</v>
      </c>
      <c r="D53" s="4"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x14ac:dyDescent="0.3">
      <c r="A54" s="2">
        <v>3948</v>
      </c>
      <c r="B54" s="3">
        <v>46034</v>
      </c>
      <c r="C54" s="4">
        <f>YEAR(SalesDataTable[[#This Row],[Order Date]])</f>
        <v>2026</v>
      </c>
      <c r="D54" s="4"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x14ac:dyDescent="0.3">
      <c r="A55" s="2">
        <v>5036</v>
      </c>
      <c r="B55" s="3">
        <v>46034</v>
      </c>
      <c r="C55" s="4">
        <f>YEAR(SalesDataTable[[#This Row],[Order Date]])</f>
        <v>2026</v>
      </c>
      <c r="D55" s="4"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x14ac:dyDescent="0.3">
      <c r="A56" s="2">
        <v>2681</v>
      </c>
      <c r="B56" s="3">
        <v>46035</v>
      </c>
      <c r="C56" s="4">
        <f>YEAR(SalesDataTable[[#This Row],[Order Date]])</f>
        <v>2026</v>
      </c>
      <c r="D56" s="4"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x14ac:dyDescent="0.3">
      <c r="A57" s="2">
        <v>5101</v>
      </c>
      <c r="B57" s="3">
        <v>46035</v>
      </c>
      <c r="C57" s="4">
        <f>YEAR(SalesDataTable[[#This Row],[Order Date]])</f>
        <v>2026</v>
      </c>
      <c r="D57" s="4"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x14ac:dyDescent="0.3">
      <c r="A58" s="2">
        <v>3871</v>
      </c>
      <c r="B58" s="3">
        <v>46036</v>
      </c>
      <c r="C58" s="4">
        <f>YEAR(SalesDataTable[[#This Row],[Order Date]])</f>
        <v>2026</v>
      </c>
      <c r="D58" s="4"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x14ac:dyDescent="0.3">
      <c r="A59" s="2">
        <v>4643</v>
      </c>
      <c r="B59" s="3">
        <v>46036</v>
      </c>
      <c r="C59" s="4">
        <f>YEAR(SalesDataTable[[#This Row],[Order Date]])</f>
        <v>2026</v>
      </c>
      <c r="D59" s="4"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x14ac:dyDescent="0.3">
      <c r="A60" s="2">
        <v>4703</v>
      </c>
      <c r="B60" s="3">
        <v>46036</v>
      </c>
      <c r="C60" s="4">
        <f>YEAR(SalesDataTable[[#This Row],[Order Date]])</f>
        <v>2026</v>
      </c>
      <c r="D60" s="4"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x14ac:dyDescent="0.3">
      <c r="A61" s="2">
        <v>5068</v>
      </c>
      <c r="B61" s="3">
        <v>46036</v>
      </c>
      <c r="C61" s="4">
        <f>YEAR(SalesDataTable[[#This Row],[Order Date]])</f>
        <v>2026</v>
      </c>
      <c r="D61" s="4"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x14ac:dyDescent="0.3">
      <c r="A62" s="2">
        <v>1539</v>
      </c>
      <c r="B62" s="3">
        <v>46037</v>
      </c>
      <c r="C62" s="4">
        <f>YEAR(SalesDataTable[[#This Row],[Order Date]])</f>
        <v>2026</v>
      </c>
      <c r="D62" s="4"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x14ac:dyDescent="0.3">
      <c r="A63" s="2">
        <v>1709</v>
      </c>
      <c r="B63" s="3">
        <v>46037</v>
      </c>
      <c r="C63" s="4">
        <f>YEAR(SalesDataTable[[#This Row],[Order Date]])</f>
        <v>2026</v>
      </c>
      <c r="D63" s="4"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x14ac:dyDescent="0.3">
      <c r="A64" s="2">
        <v>2702</v>
      </c>
      <c r="B64" s="3">
        <v>46037</v>
      </c>
      <c r="C64" s="4">
        <f>YEAR(SalesDataTable[[#This Row],[Order Date]])</f>
        <v>2026</v>
      </c>
      <c r="D64" s="4"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x14ac:dyDescent="0.3">
      <c r="A65" s="2">
        <v>3176</v>
      </c>
      <c r="B65" s="3">
        <v>46037</v>
      </c>
      <c r="C65" s="4">
        <f>YEAR(SalesDataTable[[#This Row],[Order Date]])</f>
        <v>2026</v>
      </c>
      <c r="D65" s="4"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x14ac:dyDescent="0.3">
      <c r="A66" s="2">
        <v>3705</v>
      </c>
      <c r="B66" s="3">
        <v>46037</v>
      </c>
      <c r="C66" s="4">
        <f>YEAR(SalesDataTable[[#This Row],[Order Date]])</f>
        <v>2026</v>
      </c>
      <c r="D66" s="4"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x14ac:dyDescent="0.3">
      <c r="A67" s="2">
        <v>3736</v>
      </c>
      <c r="B67" s="3">
        <v>46037</v>
      </c>
      <c r="C67" s="4">
        <f>YEAR(SalesDataTable[[#This Row],[Order Date]])</f>
        <v>2026</v>
      </c>
      <c r="D67" s="4"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x14ac:dyDescent="0.3">
      <c r="A68" s="2">
        <v>3967</v>
      </c>
      <c r="B68" s="3">
        <v>46037</v>
      </c>
      <c r="C68" s="4">
        <f>YEAR(SalesDataTable[[#This Row],[Order Date]])</f>
        <v>2026</v>
      </c>
      <c r="D68" s="4"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x14ac:dyDescent="0.3">
      <c r="A69" s="2">
        <v>170</v>
      </c>
      <c r="B69" s="3">
        <v>46038</v>
      </c>
      <c r="C69" s="4">
        <f>YEAR(SalesDataTable[[#This Row],[Order Date]])</f>
        <v>2026</v>
      </c>
      <c r="D69" s="4"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x14ac:dyDescent="0.3">
      <c r="A70" s="2">
        <v>1040</v>
      </c>
      <c r="B70" s="3">
        <v>46038</v>
      </c>
      <c r="C70" s="4">
        <f>YEAR(SalesDataTable[[#This Row],[Order Date]])</f>
        <v>2026</v>
      </c>
      <c r="D70" s="4"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x14ac:dyDescent="0.3">
      <c r="A71" s="2">
        <v>2380</v>
      </c>
      <c r="B71" s="3">
        <v>46038</v>
      </c>
      <c r="C71" s="4">
        <f>YEAR(SalesDataTable[[#This Row],[Order Date]])</f>
        <v>2026</v>
      </c>
      <c r="D71" s="4"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x14ac:dyDescent="0.3">
      <c r="A72" s="2">
        <v>3219</v>
      </c>
      <c r="B72" s="3">
        <v>46038</v>
      </c>
      <c r="C72" s="4">
        <f>YEAR(SalesDataTable[[#This Row],[Order Date]])</f>
        <v>2026</v>
      </c>
      <c r="D72" s="4"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x14ac:dyDescent="0.3">
      <c r="A73" s="2">
        <v>4425</v>
      </c>
      <c r="B73" s="3">
        <v>46038</v>
      </c>
      <c r="C73" s="4">
        <f>YEAR(SalesDataTable[[#This Row],[Order Date]])</f>
        <v>2026</v>
      </c>
      <c r="D73" s="4"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x14ac:dyDescent="0.3">
      <c r="A74" s="2">
        <v>4508</v>
      </c>
      <c r="B74" s="3">
        <v>46038</v>
      </c>
      <c r="C74" s="4">
        <f>YEAR(SalesDataTable[[#This Row],[Order Date]])</f>
        <v>2026</v>
      </c>
      <c r="D74" s="4"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x14ac:dyDescent="0.3">
      <c r="A75" s="2">
        <v>4806</v>
      </c>
      <c r="B75" s="3">
        <v>46038</v>
      </c>
      <c r="C75" s="4">
        <f>YEAR(SalesDataTable[[#This Row],[Order Date]])</f>
        <v>2026</v>
      </c>
      <c r="D75" s="4"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x14ac:dyDescent="0.3">
      <c r="A76" s="2">
        <v>755</v>
      </c>
      <c r="B76" s="3">
        <v>46039</v>
      </c>
      <c r="C76" s="4">
        <f>YEAR(SalesDataTable[[#This Row],[Order Date]])</f>
        <v>2026</v>
      </c>
      <c r="D76" s="4"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x14ac:dyDescent="0.3">
      <c r="A77" s="2">
        <v>3171</v>
      </c>
      <c r="B77" s="3">
        <v>46039</v>
      </c>
      <c r="C77" s="4">
        <f>YEAR(SalesDataTable[[#This Row],[Order Date]])</f>
        <v>2026</v>
      </c>
      <c r="D77" s="4"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x14ac:dyDescent="0.3">
      <c r="A78" s="2">
        <v>4277</v>
      </c>
      <c r="B78" s="3">
        <v>46039</v>
      </c>
      <c r="C78" s="4">
        <f>YEAR(SalesDataTable[[#This Row],[Order Date]])</f>
        <v>2026</v>
      </c>
      <c r="D78" s="4"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x14ac:dyDescent="0.3">
      <c r="A79" s="2">
        <v>4648</v>
      </c>
      <c r="B79" s="3">
        <v>46039</v>
      </c>
      <c r="C79" s="4">
        <f>YEAR(SalesDataTable[[#This Row],[Order Date]])</f>
        <v>2026</v>
      </c>
      <c r="D79" s="4"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x14ac:dyDescent="0.3">
      <c r="A80" s="2">
        <v>157</v>
      </c>
      <c r="B80" s="3">
        <v>46040</v>
      </c>
      <c r="C80" s="4">
        <f>YEAR(SalesDataTable[[#This Row],[Order Date]])</f>
        <v>2026</v>
      </c>
      <c r="D80" s="4"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x14ac:dyDescent="0.3">
      <c r="A81" s="2">
        <v>2271</v>
      </c>
      <c r="B81" s="3">
        <v>46040</v>
      </c>
      <c r="C81" s="4">
        <f>YEAR(SalesDataTable[[#This Row],[Order Date]])</f>
        <v>2026</v>
      </c>
      <c r="D81" s="4"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x14ac:dyDescent="0.3">
      <c r="A82" s="2">
        <v>3330</v>
      </c>
      <c r="B82" s="3">
        <v>46040</v>
      </c>
      <c r="C82" s="4">
        <f>YEAR(SalesDataTable[[#This Row],[Order Date]])</f>
        <v>2026</v>
      </c>
      <c r="D82" s="4"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x14ac:dyDescent="0.3">
      <c r="A83" s="2">
        <v>4547</v>
      </c>
      <c r="B83" s="3">
        <v>46040</v>
      </c>
      <c r="C83" s="4">
        <f>YEAR(SalesDataTable[[#This Row],[Order Date]])</f>
        <v>2026</v>
      </c>
      <c r="D83" s="4"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x14ac:dyDescent="0.3">
      <c r="A84" s="2">
        <v>1840</v>
      </c>
      <c r="B84" s="3">
        <v>46041</v>
      </c>
      <c r="C84" s="4">
        <f>YEAR(SalesDataTable[[#This Row],[Order Date]])</f>
        <v>2026</v>
      </c>
      <c r="D84" s="4"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x14ac:dyDescent="0.3">
      <c r="A85" s="2">
        <v>1850</v>
      </c>
      <c r="B85" s="3">
        <v>46041</v>
      </c>
      <c r="C85" s="4">
        <f>YEAR(SalesDataTable[[#This Row],[Order Date]])</f>
        <v>2026</v>
      </c>
      <c r="D85" s="4"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x14ac:dyDescent="0.3">
      <c r="A86" s="2">
        <v>1858</v>
      </c>
      <c r="B86" s="3">
        <v>46041</v>
      </c>
      <c r="C86" s="4">
        <f>YEAR(SalesDataTable[[#This Row],[Order Date]])</f>
        <v>2026</v>
      </c>
      <c r="D86" s="4"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x14ac:dyDescent="0.3">
      <c r="A87" s="2">
        <v>2910</v>
      </c>
      <c r="B87" s="3">
        <v>46041</v>
      </c>
      <c r="C87" s="4">
        <f>YEAR(SalesDataTable[[#This Row],[Order Date]])</f>
        <v>2026</v>
      </c>
      <c r="D87" s="4"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x14ac:dyDescent="0.3">
      <c r="A88" s="2">
        <v>3694</v>
      </c>
      <c r="B88" s="3">
        <v>46041</v>
      </c>
      <c r="C88" s="4">
        <f>YEAR(SalesDataTable[[#This Row],[Order Date]])</f>
        <v>2026</v>
      </c>
      <c r="D88" s="4"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x14ac:dyDescent="0.3">
      <c r="A89" s="2">
        <v>631</v>
      </c>
      <c r="B89" s="3">
        <v>46042</v>
      </c>
      <c r="C89" s="4">
        <f>YEAR(SalesDataTable[[#This Row],[Order Date]])</f>
        <v>2026</v>
      </c>
      <c r="D89" s="4"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x14ac:dyDescent="0.3">
      <c r="A90" s="2">
        <v>1113</v>
      </c>
      <c r="B90" s="3">
        <v>46042</v>
      </c>
      <c r="C90" s="4">
        <f>YEAR(SalesDataTable[[#This Row],[Order Date]])</f>
        <v>2026</v>
      </c>
      <c r="D90" s="4"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x14ac:dyDescent="0.3">
      <c r="A91" s="2">
        <v>1525</v>
      </c>
      <c r="B91" s="3">
        <v>46042</v>
      </c>
      <c r="C91" s="4">
        <f>YEAR(SalesDataTable[[#This Row],[Order Date]])</f>
        <v>2026</v>
      </c>
      <c r="D91" s="4"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x14ac:dyDescent="0.3">
      <c r="A92" s="2">
        <v>3233</v>
      </c>
      <c r="B92" s="3">
        <v>46042</v>
      </c>
      <c r="C92" s="4">
        <f>YEAR(SalesDataTable[[#This Row],[Order Date]])</f>
        <v>2026</v>
      </c>
      <c r="D92" s="4"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x14ac:dyDescent="0.3">
      <c r="A93" s="2">
        <v>4455</v>
      </c>
      <c r="B93" s="3">
        <v>46042</v>
      </c>
      <c r="C93" s="4">
        <f>YEAR(SalesDataTable[[#This Row],[Order Date]])</f>
        <v>2026</v>
      </c>
      <c r="D93" s="4"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x14ac:dyDescent="0.3">
      <c r="A94" s="2">
        <v>1769</v>
      </c>
      <c r="B94" s="3">
        <v>46043</v>
      </c>
      <c r="C94" s="4">
        <f>YEAR(SalesDataTable[[#This Row],[Order Date]])</f>
        <v>2026</v>
      </c>
      <c r="D94" s="4"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x14ac:dyDescent="0.3">
      <c r="A95" s="2">
        <v>3467</v>
      </c>
      <c r="B95" s="3">
        <v>46043</v>
      </c>
      <c r="C95" s="4">
        <f>YEAR(SalesDataTable[[#This Row],[Order Date]])</f>
        <v>2026</v>
      </c>
      <c r="D95" s="4"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x14ac:dyDescent="0.3">
      <c r="A96" s="2">
        <v>3911</v>
      </c>
      <c r="B96" s="3">
        <v>46043</v>
      </c>
      <c r="C96" s="4">
        <f>YEAR(SalesDataTable[[#This Row],[Order Date]])</f>
        <v>2026</v>
      </c>
      <c r="D96" s="4"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x14ac:dyDescent="0.3">
      <c r="A97" s="2">
        <v>4401</v>
      </c>
      <c r="B97" s="3">
        <v>46043</v>
      </c>
      <c r="C97" s="4">
        <f>YEAR(SalesDataTable[[#This Row],[Order Date]])</f>
        <v>2026</v>
      </c>
      <c r="D97" s="4"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x14ac:dyDescent="0.3">
      <c r="A98" s="2">
        <v>4864</v>
      </c>
      <c r="B98" s="3">
        <v>46043</v>
      </c>
      <c r="C98" s="4">
        <f>YEAR(SalesDataTable[[#This Row],[Order Date]])</f>
        <v>2026</v>
      </c>
      <c r="D98" s="4"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x14ac:dyDescent="0.3">
      <c r="A99" s="2">
        <v>347</v>
      </c>
      <c r="B99" s="3">
        <v>46044</v>
      </c>
      <c r="C99" s="4">
        <f>YEAR(SalesDataTable[[#This Row],[Order Date]])</f>
        <v>2026</v>
      </c>
      <c r="D99" s="4"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x14ac:dyDescent="0.3">
      <c r="A100" s="2">
        <v>2051</v>
      </c>
      <c r="B100" s="3">
        <v>46044</v>
      </c>
      <c r="C100" s="4">
        <f>YEAR(SalesDataTable[[#This Row],[Order Date]])</f>
        <v>2026</v>
      </c>
      <c r="D100" s="4"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x14ac:dyDescent="0.3">
      <c r="A101" s="2">
        <v>2314</v>
      </c>
      <c r="B101" s="3">
        <v>46044</v>
      </c>
      <c r="C101" s="4">
        <f>YEAR(SalesDataTable[[#This Row],[Order Date]])</f>
        <v>2026</v>
      </c>
      <c r="D101" s="4"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x14ac:dyDescent="0.3">
      <c r="A102" s="2">
        <v>3861</v>
      </c>
      <c r="B102" s="3">
        <v>46044</v>
      </c>
      <c r="C102" s="4">
        <f>YEAR(SalesDataTable[[#This Row],[Order Date]])</f>
        <v>2026</v>
      </c>
      <c r="D102" s="4"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x14ac:dyDescent="0.3">
      <c r="A103" s="2">
        <v>843</v>
      </c>
      <c r="B103" s="3">
        <v>46045</v>
      </c>
      <c r="C103" s="4">
        <f>YEAR(SalesDataTable[[#This Row],[Order Date]])</f>
        <v>2026</v>
      </c>
      <c r="D103" s="4"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x14ac:dyDescent="0.3">
      <c r="A104" s="2">
        <v>868</v>
      </c>
      <c r="B104" s="3">
        <v>46045</v>
      </c>
      <c r="C104" s="4">
        <f>YEAR(SalesDataTable[[#This Row],[Order Date]])</f>
        <v>2026</v>
      </c>
      <c r="D104" s="4"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x14ac:dyDescent="0.3">
      <c r="A105" s="2">
        <v>890</v>
      </c>
      <c r="B105" s="3">
        <v>46045</v>
      </c>
      <c r="C105" s="4">
        <f>YEAR(SalesDataTable[[#This Row],[Order Date]])</f>
        <v>2026</v>
      </c>
      <c r="D105" s="4"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x14ac:dyDescent="0.3">
      <c r="A106" s="2">
        <v>2185</v>
      </c>
      <c r="B106" s="3">
        <v>46045</v>
      </c>
      <c r="C106" s="4">
        <f>YEAR(SalesDataTable[[#This Row],[Order Date]])</f>
        <v>2026</v>
      </c>
      <c r="D106" s="4"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x14ac:dyDescent="0.3">
      <c r="A107" s="2">
        <v>2335</v>
      </c>
      <c r="B107" s="3">
        <v>46045</v>
      </c>
      <c r="C107" s="4">
        <f>YEAR(SalesDataTable[[#This Row],[Order Date]])</f>
        <v>2026</v>
      </c>
      <c r="D107" s="4"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x14ac:dyDescent="0.3">
      <c r="A108" s="2">
        <v>2784</v>
      </c>
      <c r="B108" s="3">
        <v>46045</v>
      </c>
      <c r="C108" s="4">
        <f>YEAR(SalesDataTable[[#This Row],[Order Date]])</f>
        <v>2026</v>
      </c>
      <c r="D108" s="4"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x14ac:dyDescent="0.3">
      <c r="A109" s="2">
        <v>3820</v>
      </c>
      <c r="B109" s="3">
        <v>46045</v>
      </c>
      <c r="C109" s="4">
        <f>YEAR(SalesDataTable[[#This Row],[Order Date]])</f>
        <v>2026</v>
      </c>
      <c r="D109" s="4"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x14ac:dyDescent="0.3">
      <c r="A110" s="2">
        <v>994</v>
      </c>
      <c r="B110" s="3">
        <v>46046</v>
      </c>
      <c r="C110" s="4">
        <f>YEAR(SalesDataTable[[#This Row],[Order Date]])</f>
        <v>2026</v>
      </c>
      <c r="D110" s="4"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x14ac:dyDescent="0.3">
      <c r="A111" s="2">
        <v>1643</v>
      </c>
      <c r="B111" s="3">
        <v>46046</v>
      </c>
      <c r="C111" s="4">
        <f>YEAR(SalesDataTable[[#This Row],[Order Date]])</f>
        <v>2026</v>
      </c>
      <c r="D111" s="4"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x14ac:dyDescent="0.3">
      <c r="A112" s="2">
        <v>1971</v>
      </c>
      <c r="B112" s="3">
        <v>46046</v>
      </c>
      <c r="C112" s="4">
        <f>YEAR(SalesDataTable[[#This Row],[Order Date]])</f>
        <v>2026</v>
      </c>
      <c r="D112" s="4"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x14ac:dyDescent="0.3">
      <c r="A113" s="2">
        <v>2828</v>
      </c>
      <c r="B113" s="3">
        <v>46046</v>
      </c>
      <c r="C113" s="4">
        <f>YEAR(SalesDataTable[[#This Row],[Order Date]])</f>
        <v>2026</v>
      </c>
      <c r="D113" s="4"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x14ac:dyDescent="0.3">
      <c r="A114" s="2">
        <v>5175</v>
      </c>
      <c r="B114" s="3">
        <v>46046</v>
      </c>
      <c r="C114" s="4">
        <f>YEAR(SalesDataTable[[#This Row],[Order Date]])</f>
        <v>2026</v>
      </c>
      <c r="D114" s="4"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x14ac:dyDescent="0.3">
      <c r="A115" s="2">
        <v>1874</v>
      </c>
      <c r="B115" s="3">
        <v>46047</v>
      </c>
      <c r="C115" s="4">
        <f>YEAR(SalesDataTable[[#This Row],[Order Date]])</f>
        <v>2026</v>
      </c>
      <c r="D115" s="4"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x14ac:dyDescent="0.3">
      <c r="A116" s="2">
        <v>2490</v>
      </c>
      <c r="B116" s="3">
        <v>46047</v>
      </c>
      <c r="C116" s="4">
        <f>YEAR(SalesDataTable[[#This Row],[Order Date]])</f>
        <v>2026</v>
      </c>
      <c r="D116" s="4"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x14ac:dyDescent="0.3">
      <c r="A117" s="2">
        <v>5078</v>
      </c>
      <c r="B117" s="3">
        <v>46047</v>
      </c>
      <c r="C117" s="4">
        <f>YEAR(SalesDataTable[[#This Row],[Order Date]])</f>
        <v>2026</v>
      </c>
      <c r="D117" s="4"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x14ac:dyDescent="0.3">
      <c r="A118" s="2">
        <v>230</v>
      </c>
      <c r="B118" s="3">
        <v>46048</v>
      </c>
      <c r="C118" s="4">
        <f>YEAR(SalesDataTable[[#This Row],[Order Date]])</f>
        <v>2026</v>
      </c>
      <c r="D118" s="4"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x14ac:dyDescent="0.3">
      <c r="A119" s="2">
        <v>1757</v>
      </c>
      <c r="B119" s="3">
        <v>46048</v>
      </c>
      <c r="C119" s="4">
        <f>YEAR(SalesDataTable[[#This Row],[Order Date]])</f>
        <v>2026</v>
      </c>
      <c r="D119" s="4"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x14ac:dyDescent="0.3">
      <c r="A120" s="2">
        <v>1944</v>
      </c>
      <c r="B120" s="3">
        <v>46048</v>
      </c>
      <c r="C120" s="4">
        <f>YEAR(SalesDataTable[[#This Row],[Order Date]])</f>
        <v>2026</v>
      </c>
      <c r="D120" s="4"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x14ac:dyDescent="0.3">
      <c r="A121" s="2">
        <v>3485</v>
      </c>
      <c r="B121" s="3">
        <v>46048</v>
      </c>
      <c r="C121" s="4">
        <f>YEAR(SalesDataTable[[#This Row],[Order Date]])</f>
        <v>2026</v>
      </c>
      <c r="D121" s="4"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x14ac:dyDescent="0.3">
      <c r="A122" s="2">
        <v>4002</v>
      </c>
      <c r="B122" s="3">
        <v>46048</v>
      </c>
      <c r="C122" s="4">
        <f>YEAR(SalesDataTable[[#This Row],[Order Date]])</f>
        <v>2026</v>
      </c>
      <c r="D122" s="4"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x14ac:dyDescent="0.3">
      <c r="A123" s="2">
        <v>818</v>
      </c>
      <c r="B123" s="3">
        <v>46049</v>
      </c>
      <c r="C123" s="4">
        <f>YEAR(SalesDataTable[[#This Row],[Order Date]])</f>
        <v>2026</v>
      </c>
      <c r="D123" s="4"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x14ac:dyDescent="0.3">
      <c r="A124" s="2">
        <v>1439</v>
      </c>
      <c r="B124" s="3">
        <v>46049</v>
      </c>
      <c r="C124" s="4">
        <f>YEAR(SalesDataTable[[#This Row],[Order Date]])</f>
        <v>2026</v>
      </c>
      <c r="D124" s="4"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x14ac:dyDescent="0.3">
      <c r="A125" s="2">
        <v>1616</v>
      </c>
      <c r="B125" s="3">
        <v>46049</v>
      </c>
      <c r="C125" s="4">
        <f>YEAR(SalesDataTable[[#This Row],[Order Date]])</f>
        <v>2026</v>
      </c>
      <c r="D125" s="4"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x14ac:dyDescent="0.3">
      <c r="A126" s="2">
        <v>1798</v>
      </c>
      <c r="B126" s="3">
        <v>46049</v>
      </c>
      <c r="C126" s="4">
        <f>YEAR(SalesDataTable[[#This Row],[Order Date]])</f>
        <v>2026</v>
      </c>
      <c r="D126" s="4"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x14ac:dyDescent="0.3">
      <c r="A127" s="2">
        <v>4449</v>
      </c>
      <c r="B127" s="3">
        <v>46049</v>
      </c>
      <c r="C127" s="4">
        <f>YEAR(SalesDataTable[[#This Row],[Order Date]])</f>
        <v>2026</v>
      </c>
      <c r="D127" s="4"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x14ac:dyDescent="0.3">
      <c r="A128" s="2">
        <v>4473</v>
      </c>
      <c r="B128" s="3">
        <v>46049</v>
      </c>
      <c r="C128" s="4">
        <f>YEAR(SalesDataTable[[#This Row],[Order Date]])</f>
        <v>2026</v>
      </c>
      <c r="D128" s="4"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x14ac:dyDescent="0.3">
      <c r="A129" s="2">
        <v>203</v>
      </c>
      <c r="B129" s="3">
        <v>46050</v>
      </c>
      <c r="C129" s="4">
        <f>YEAR(SalesDataTable[[#This Row],[Order Date]])</f>
        <v>2026</v>
      </c>
      <c r="D129" s="4"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x14ac:dyDescent="0.3">
      <c r="A130" s="2">
        <v>1654</v>
      </c>
      <c r="B130" s="3">
        <v>46050</v>
      </c>
      <c r="C130" s="4">
        <f>YEAR(SalesDataTable[[#This Row],[Order Date]])</f>
        <v>2026</v>
      </c>
      <c r="D130" s="4"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x14ac:dyDescent="0.3">
      <c r="A131" s="2">
        <v>2203</v>
      </c>
      <c r="B131" s="3">
        <v>46050</v>
      </c>
      <c r="C131" s="4">
        <f>YEAR(SalesDataTable[[#This Row],[Order Date]])</f>
        <v>2026</v>
      </c>
      <c r="D131" s="4"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x14ac:dyDescent="0.3">
      <c r="A132" s="2">
        <v>3352</v>
      </c>
      <c r="B132" s="3">
        <v>46050</v>
      </c>
      <c r="C132" s="4">
        <f>YEAR(SalesDataTable[[#This Row],[Order Date]])</f>
        <v>2026</v>
      </c>
      <c r="D132" s="4"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x14ac:dyDescent="0.3">
      <c r="A133" s="2">
        <v>183</v>
      </c>
      <c r="B133" s="3">
        <v>46051</v>
      </c>
      <c r="C133" s="4">
        <f>YEAR(SalesDataTable[[#This Row],[Order Date]])</f>
        <v>2026</v>
      </c>
      <c r="D133" s="4"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x14ac:dyDescent="0.3">
      <c r="A134" s="2">
        <v>3525</v>
      </c>
      <c r="B134" s="3">
        <v>46051</v>
      </c>
      <c r="C134" s="4">
        <f>YEAR(SalesDataTable[[#This Row],[Order Date]])</f>
        <v>2026</v>
      </c>
      <c r="D134" s="4"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x14ac:dyDescent="0.3">
      <c r="A135" s="2">
        <v>4299</v>
      </c>
      <c r="B135" s="3">
        <v>46051</v>
      </c>
      <c r="C135" s="4">
        <f>YEAR(SalesDataTable[[#This Row],[Order Date]])</f>
        <v>2026</v>
      </c>
      <c r="D135" s="4"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x14ac:dyDescent="0.3">
      <c r="A136" s="2">
        <v>748</v>
      </c>
      <c r="B136" s="3">
        <v>46052</v>
      </c>
      <c r="C136" s="4">
        <f>YEAR(SalesDataTable[[#This Row],[Order Date]])</f>
        <v>2026</v>
      </c>
      <c r="D136" s="4"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x14ac:dyDescent="0.3">
      <c r="A137" s="2">
        <v>3117</v>
      </c>
      <c r="B137" s="3">
        <v>46052</v>
      </c>
      <c r="C137" s="4">
        <f>YEAR(SalesDataTable[[#This Row],[Order Date]])</f>
        <v>2026</v>
      </c>
      <c r="D137" s="4"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x14ac:dyDescent="0.3">
      <c r="A138" s="2">
        <v>3328</v>
      </c>
      <c r="B138" s="3">
        <v>46052</v>
      </c>
      <c r="C138" s="4">
        <f>YEAR(SalesDataTable[[#This Row],[Order Date]])</f>
        <v>2026</v>
      </c>
      <c r="D138" s="4"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x14ac:dyDescent="0.3">
      <c r="A139" s="2">
        <v>3822</v>
      </c>
      <c r="B139" s="3">
        <v>46052</v>
      </c>
      <c r="C139" s="4">
        <f>YEAR(SalesDataTable[[#This Row],[Order Date]])</f>
        <v>2026</v>
      </c>
      <c r="D139" s="4"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x14ac:dyDescent="0.3">
      <c r="A140" s="2">
        <v>4125</v>
      </c>
      <c r="B140" s="3">
        <v>46052</v>
      </c>
      <c r="C140" s="4">
        <f>YEAR(SalesDataTable[[#This Row],[Order Date]])</f>
        <v>2026</v>
      </c>
      <c r="D140" s="4"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x14ac:dyDescent="0.3">
      <c r="A141" s="2">
        <v>4592</v>
      </c>
      <c r="B141" s="3">
        <v>46052</v>
      </c>
      <c r="C141" s="4">
        <f>YEAR(SalesDataTable[[#This Row],[Order Date]])</f>
        <v>2026</v>
      </c>
      <c r="D141" s="4"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x14ac:dyDescent="0.3">
      <c r="A142" s="2">
        <v>373</v>
      </c>
      <c r="B142" s="3">
        <v>46053</v>
      </c>
      <c r="C142" s="4">
        <f>YEAR(SalesDataTable[[#This Row],[Order Date]])</f>
        <v>2026</v>
      </c>
      <c r="D142" s="4"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x14ac:dyDescent="0.3">
      <c r="A143" s="2">
        <v>672</v>
      </c>
      <c r="B143" s="3">
        <v>46053</v>
      </c>
      <c r="C143" s="4">
        <f>YEAR(SalesDataTable[[#This Row],[Order Date]])</f>
        <v>2026</v>
      </c>
      <c r="D143" s="4"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x14ac:dyDescent="0.3">
      <c r="A144" s="2">
        <v>1125</v>
      </c>
      <c r="B144" s="3">
        <v>46053</v>
      </c>
      <c r="C144" s="4">
        <f>YEAR(SalesDataTable[[#This Row],[Order Date]])</f>
        <v>2026</v>
      </c>
      <c r="D144" s="4"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x14ac:dyDescent="0.3">
      <c r="A145" s="2">
        <v>1164</v>
      </c>
      <c r="B145" s="3">
        <v>46053</v>
      </c>
      <c r="C145" s="4">
        <f>YEAR(SalesDataTable[[#This Row],[Order Date]])</f>
        <v>2026</v>
      </c>
      <c r="D145" s="4"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x14ac:dyDescent="0.3">
      <c r="A146" s="2">
        <v>1613</v>
      </c>
      <c r="B146" s="3">
        <v>46053</v>
      </c>
      <c r="C146" s="4">
        <f>YEAR(SalesDataTable[[#This Row],[Order Date]])</f>
        <v>2026</v>
      </c>
      <c r="D146" s="4"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x14ac:dyDescent="0.3">
      <c r="A147" s="2">
        <v>2149</v>
      </c>
      <c r="B147" s="3">
        <v>46053</v>
      </c>
      <c r="C147" s="4">
        <f>YEAR(SalesDataTable[[#This Row],[Order Date]])</f>
        <v>2026</v>
      </c>
      <c r="D147" s="4"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x14ac:dyDescent="0.3">
      <c r="A148" s="2">
        <v>2593</v>
      </c>
      <c r="B148" s="3">
        <v>46053</v>
      </c>
      <c r="C148" s="4">
        <f>YEAR(SalesDataTable[[#This Row],[Order Date]])</f>
        <v>2026</v>
      </c>
      <c r="D148" s="4"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x14ac:dyDescent="0.3">
      <c r="A149" s="2">
        <v>2659</v>
      </c>
      <c r="B149" s="3">
        <v>46053</v>
      </c>
      <c r="C149" s="4">
        <f>YEAR(SalesDataTable[[#This Row],[Order Date]])</f>
        <v>2026</v>
      </c>
      <c r="D149" s="4"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x14ac:dyDescent="0.3">
      <c r="A150" s="2">
        <v>3496</v>
      </c>
      <c r="B150" s="3">
        <v>46053</v>
      </c>
      <c r="C150" s="4">
        <f>YEAR(SalesDataTable[[#This Row],[Order Date]])</f>
        <v>2026</v>
      </c>
      <c r="D150" s="4"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x14ac:dyDescent="0.3">
      <c r="A151" s="2">
        <v>3889</v>
      </c>
      <c r="B151" s="3">
        <v>46053</v>
      </c>
      <c r="C151" s="4">
        <f>YEAR(SalesDataTable[[#This Row],[Order Date]])</f>
        <v>2026</v>
      </c>
      <c r="D151" s="4"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x14ac:dyDescent="0.3">
      <c r="A152" s="2">
        <v>1432</v>
      </c>
      <c r="B152" s="3">
        <v>46054</v>
      </c>
      <c r="C152" s="4">
        <f>YEAR(SalesDataTable[[#This Row],[Order Date]])</f>
        <v>2026</v>
      </c>
      <c r="D152" s="4"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x14ac:dyDescent="0.3">
      <c r="A153" s="2">
        <v>1778</v>
      </c>
      <c r="B153" s="3">
        <v>46054</v>
      </c>
      <c r="C153" s="4">
        <f>YEAR(SalesDataTable[[#This Row],[Order Date]])</f>
        <v>2026</v>
      </c>
      <c r="D153" s="4"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x14ac:dyDescent="0.3">
      <c r="A154" s="2">
        <v>2047</v>
      </c>
      <c r="B154" s="3">
        <v>46054</v>
      </c>
      <c r="C154" s="4">
        <f>YEAR(SalesDataTable[[#This Row],[Order Date]])</f>
        <v>2026</v>
      </c>
      <c r="D154" s="4"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x14ac:dyDescent="0.3">
      <c r="A155" s="2">
        <v>2668</v>
      </c>
      <c r="B155" s="3">
        <v>46054</v>
      </c>
      <c r="C155" s="4">
        <f>YEAR(SalesDataTable[[#This Row],[Order Date]])</f>
        <v>2026</v>
      </c>
      <c r="D155" s="4"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x14ac:dyDescent="0.3">
      <c r="A156" s="2">
        <v>2706</v>
      </c>
      <c r="B156" s="3">
        <v>46054</v>
      </c>
      <c r="C156" s="4">
        <f>YEAR(SalesDataTable[[#This Row],[Order Date]])</f>
        <v>2026</v>
      </c>
      <c r="D156" s="4"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x14ac:dyDescent="0.3">
      <c r="A157" s="2">
        <v>2940</v>
      </c>
      <c r="B157" s="3">
        <v>46054</v>
      </c>
      <c r="C157" s="4">
        <f>YEAR(SalesDataTable[[#This Row],[Order Date]])</f>
        <v>2026</v>
      </c>
      <c r="D157" s="4"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x14ac:dyDescent="0.3">
      <c r="A158" s="2">
        <v>1263</v>
      </c>
      <c r="B158" s="3">
        <v>46055</v>
      </c>
      <c r="C158" s="4">
        <f>YEAR(SalesDataTable[[#This Row],[Order Date]])</f>
        <v>2026</v>
      </c>
      <c r="D158" s="4"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x14ac:dyDescent="0.3">
      <c r="A159" s="2">
        <v>1641</v>
      </c>
      <c r="B159" s="3">
        <v>46055</v>
      </c>
      <c r="C159" s="4">
        <f>YEAR(SalesDataTable[[#This Row],[Order Date]])</f>
        <v>2026</v>
      </c>
      <c r="D159" s="4"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x14ac:dyDescent="0.3">
      <c r="A160" s="2">
        <v>2014</v>
      </c>
      <c r="B160" s="3">
        <v>46055</v>
      </c>
      <c r="C160" s="4">
        <f>YEAR(SalesDataTable[[#This Row],[Order Date]])</f>
        <v>2026</v>
      </c>
      <c r="D160" s="4"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x14ac:dyDescent="0.3">
      <c r="A161" s="2">
        <v>2642</v>
      </c>
      <c r="B161" s="3">
        <v>46055</v>
      </c>
      <c r="C161" s="4">
        <f>YEAR(SalesDataTable[[#This Row],[Order Date]])</f>
        <v>2026</v>
      </c>
      <c r="D161" s="4"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x14ac:dyDescent="0.3">
      <c r="A162" s="2">
        <v>2929</v>
      </c>
      <c r="B162" s="3">
        <v>46055</v>
      </c>
      <c r="C162" s="4">
        <f>YEAR(SalesDataTable[[#This Row],[Order Date]])</f>
        <v>2026</v>
      </c>
      <c r="D162" s="4"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x14ac:dyDescent="0.3">
      <c r="A163" s="2">
        <v>3855</v>
      </c>
      <c r="B163" s="3">
        <v>46055</v>
      </c>
      <c r="C163" s="4">
        <f>YEAR(SalesDataTable[[#This Row],[Order Date]])</f>
        <v>2026</v>
      </c>
      <c r="D163" s="4"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x14ac:dyDescent="0.3">
      <c r="A164" s="2">
        <v>4031</v>
      </c>
      <c r="B164" s="3">
        <v>46055</v>
      </c>
      <c r="C164" s="4">
        <f>YEAR(SalesDataTable[[#This Row],[Order Date]])</f>
        <v>2026</v>
      </c>
      <c r="D164" s="4"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x14ac:dyDescent="0.3">
      <c r="A165" s="2">
        <v>2</v>
      </c>
      <c r="B165" s="3">
        <v>46056</v>
      </c>
      <c r="C165" s="4">
        <f>YEAR(SalesDataTable[[#This Row],[Order Date]])</f>
        <v>2026</v>
      </c>
      <c r="D165" s="4"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x14ac:dyDescent="0.3">
      <c r="A166" s="2">
        <v>4228</v>
      </c>
      <c r="B166" s="3">
        <v>46056</v>
      </c>
      <c r="C166" s="4">
        <f>YEAR(SalesDataTable[[#This Row],[Order Date]])</f>
        <v>2026</v>
      </c>
      <c r="D166" s="4"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x14ac:dyDescent="0.3">
      <c r="A167" s="2">
        <v>928</v>
      </c>
      <c r="B167" s="3">
        <v>46057</v>
      </c>
      <c r="C167" s="4">
        <f>YEAR(SalesDataTable[[#This Row],[Order Date]])</f>
        <v>2026</v>
      </c>
      <c r="D167" s="4"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x14ac:dyDescent="0.3">
      <c r="A168" s="2">
        <v>933</v>
      </c>
      <c r="B168" s="3">
        <v>46057</v>
      </c>
      <c r="C168" s="4">
        <f>YEAR(SalesDataTable[[#This Row],[Order Date]])</f>
        <v>2026</v>
      </c>
      <c r="D168" s="4"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x14ac:dyDescent="0.3">
      <c r="A169" s="2">
        <v>1646</v>
      </c>
      <c r="B169" s="3">
        <v>46057</v>
      </c>
      <c r="C169" s="4">
        <f>YEAR(SalesDataTable[[#This Row],[Order Date]])</f>
        <v>2026</v>
      </c>
      <c r="D169" s="4"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x14ac:dyDescent="0.3">
      <c r="A170" s="2">
        <v>380</v>
      </c>
      <c r="B170" s="3">
        <v>46058</v>
      </c>
      <c r="C170" s="4">
        <f>YEAR(SalesDataTable[[#This Row],[Order Date]])</f>
        <v>2026</v>
      </c>
      <c r="D170" s="4"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x14ac:dyDescent="0.3">
      <c r="A171" s="2">
        <v>1723</v>
      </c>
      <c r="B171" s="3">
        <v>46058</v>
      </c>
      <c r="C171" s="4">
        <f>YEAR(SalesDataTable[[#This Row],[Order Date]])</f>
        <v>2026</v>
      </c>
      <c r="D171" s="4"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x14ac:dyDescent="0.3">
      <c r="A172" s="2">
        <v>2529</v>
      </c>
      <c r="B172" s="3">
        <v>46058</v>
      </c>
      <c r="C172" s="4">
        <f>YEAR(SalesDataTable[[#This Row],[Order Date]])</f>
        <v>2026</v>
      </c>
      <c r="D172" s="4"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x14ac:dyDescent="0.3">
      <c r="A173" s="2">
        <v>2685</v>
      </c>
      <c r="B173" s="3">
        <v>46058</v>
      </c>
      <c r="C173" s="4">
        <f>YEAR(SalesDataTable[[#This Row],[Order Date]])</f>
        <v>2026</v>
      </c>
      <c r="D173" s="4"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x14ac:dyDescent="0.3">
      <c r="A174" s="2">
        <v>2793</v>
      </c>
      <c r="B174" s="3">
        <v>46058</v>
      </c>
      <c r="C174" s="4">
        <f>YEAR(SalesDataTable[[#This Row],[Order Date]])</f>
        <v>2026</v>
      </c>
      <c r="D174" s="4"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x14ac:dyDescent="0.3">
      <c r="A175" s="2">
        <v>346</v>
      </c>
      <c r="B175" s="3">
        <v>46059</v>
      </c>
      <c r="C175" s="4">
        <f>YEAR(SalesDataTable[[#This Row],[Order Date]])</f>
        <v>2026</v>
      </c>
      <c r="D175" s="4"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x14ac:dyDescent="0.3">
      <c r="A176" s="2">
        <v>539</v>
      </c>
      <c r="B176" s="3">
        <v>46059</v>
      </c>
      <c r="C176" s="4">
        <f>YEAR(SalesDataTable[[#This Row],[Order Date]])</f>
        <v>2026</v>
      </c>
      <c r="D176" s="4"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x14ac:dyDescent="0.3">
      <c r="A177" s="2">
        <v>1368</v>
      </c>
      <c r="B177" s="3">
        <v>46059</v>
      </c>
      <c r="C177" s="4">
        <f>YEAR(SalesDataTable[[#This Row],[Order Date]])</f>
        <v>2026</v>
      </c>
      <c r="D177" s="4"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x14ac:dyDescent="0.3">
      <c r="A178" s="2">
        <v>3506</v>
      </c>
      <c r="B178" s="3">
        <v>46059</v>
      </c>
      <c r="C178" s="4">
        <f>YEAR(SalesDataTable[[#This Row],[Order Date]])</f>
        <v>2026</v>
      </c>
      <c r="D178" s="4"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x14ac:dyDescent="0.3">
      <c r="A179" s="2">
        <v>1314</v>
      </c>
      <c r="B179" s="3">
        <v>46060</v>
      </c>
      <c r="C179" s="4">
        <f>YEAR(SalesDataTable[[#This Row],[Order Date]])</f>
        <v>2026</v>
      </c>
      <c r="D179" s="4"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x14ac:dyDescent="0.3">
      <c r="A180" s="2">
        <v>2092</v>
      </c>
      <c r="B180" s="3">
        <v>46060</v>
      </c>
      <c r="C180" s="4">
        <f>YEAR(SalesDataTable[[#This Row],[Order Date]])</f>
        <v>2026</v>
      </c>
      <c r="D180" s="4"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x14ac:dyDescent="0.3">
      <c r="A181" s="2">
        <v>5083</v>
      </c>
      <c r="B181" s="3">
        <v>46060</v>
      </c>
      <c r="C181" s="4">
        <f>YEAR(SalesDataTable[[#This Row],[Order Date]])</f>
        <v>2026</v>
      </c>
      <c r="D181" s="4"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x14ac:dyDescent="0.3">
      <c r="A182" s="2">
        <v>582</v>
      </c>
      <c r="B182" s="3">
        <v>46061</v>
      </c>
      <c r="C182" s="4">
        <f>YEAR(SalesDataTable[[#This Row],[Order Date]])</f>
        <v>2026</v>
      </c>
      <c r="D182" s="4"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x14ac:dyDescent="0.3">
      <c r="A183" s="2">
        <v>902</v>
      </c>
      <c r="B183" s="3">
        <v>46061</v>
      </c>
      <c r="C183" s="4">
        <f>YEAR(SalesDataTable[[#This Row],[Order Date]])</f>
        <v>2026</v>
      </c>
      <c r="D183" s="4"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x14ac:dyDescent="0.3">
      <c r="A184" s="2">
        <v>2396</v>
      </c>
      <c r="B184" s="3">
        <v>46061</v>
      </c>
      <c r="C184" s="4">
        <f>YEAR(SalesDataTable[[#This Row],[Order Date]])</f>
        <v>2026</v>
      </c>
      <c r="D184" s="4"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x14ac:dyDescent="0.3">
      <c r="A185" s="2">
        <v>2494</v>
      </c>
      <c r="B185" s="3">
        <v>46061</v>
      </c>
      <c r="C185" s="4">
        <f>YEAR(SalesDataTable[[#This Row],[Order Date]])</f>
        <v>2026</v>
      </c>
      <c r="D185" s="4"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x14ac:dyDescent="0.3">
      <c r="A186" s="2">
        <v>2925</v>
      </c>
      <c r="B186" s="3">
        <v>46061</v>
      </c>
      <c r="C186" s="4">
        <f>YEAR(SalesDataTable[[#This Row],[Order Date]])</f>
        <v>2026</v>
      </c>
      <c r="D186" s="4"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x14ac:dyDescent="0.3">
      <c r="A187" s="2">
        <v>3614</v>
      </c>
      <c r="B187" s="3">
        <v>46061</v>
      </c>
      <c r="C187" s="4">
        <f>YEAR(SalesDataTable[[#This Row],[Order Date]])</f>
        <v>2026</v>
      </c>
      <c r="D187" s="4"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x14ac:dyDescent="0.3">
      <c r="A188" s="2">
        <v>4360</v>
      </c>
      <c r="B188" s="3">
        <v>46061</v>
      </c>
      <c r="C188" s="4">
        <f>YEAR(SalesDataTable[[#This Row],[Order Date]])</f>
        <v>2026</v>
      </c>
      <c r="D188" s="4"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x14ac:dyDescent="0.3">
      <c r="A189" s="2">
        <v>4582</v>
      </c>
      <c r="B189" s="3">
        <v>46061</v>
      </c>
      <c r="C189" s="4">
        <f>YEAR(SalesDataTable[[#This Row],[Order Date]])</f>
        <v>2026</v>
      </c>
      <c r="D189" s="4"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x14ac:dyDescent="0.3">
      <c r="A190" s="2">
        <v>4381</v>
      </c>
      <c r="B190" s="3">
        <v>46062</v>
      </c>
      <c r="C190" s="4">
        <f>YEAR(SalesDataTable[[#This Row],[Order Date]])</f>
        <v>2026</v>
      </c>
      <c r="D190" s="4"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x14ac:dyDescent="0.3">
      <c r="A191" s="2">
        <v>4964</v>
      </c>
      <c r="B191" s="3">
        <v>46062</v>
      </c>
      <c r="C191" s="4">
        <f>YEAR(SalesDataTable[[#This Row],[Order Date]])</f>
        <v>2026</v>
      </c>
      <c r="D191" s="4"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x14ac:dyDescent="0.3">
      <c r="A192" s="2">
        <v>255</v>
      </c>
      <c r="B192" s="3">
        <v>46063</v>
      </c>
      <c r="C192" s="4">
        <f>YEAR(SalesDataTable[[#This Row],[Order Date]])</f>
        <v>2026</v>
      </c>
      <c r="D192" s="4"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x14ac:dyDescent="0.3">
      <c r="A193" s="2">
        <v>2178</v>
      </c>
      <c r="B193" s="3">
        <v>46063</v>
      </c>
      <c r="C193" s="4">
        <f>YEAR(SalesDataTable[[#This Row],[Order Date]])</f>
        <v>2026</v>
      </c>
      <c r="D193" s="4"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x14ac:dyDescent="0.3">
      <c r="A194" s="2">
        <v>3416</v>
      </c>
      <c r="B194" s="3">
        <v>46063</v>
      </c>
      <c r="C194" s="4">
        <f>YEAR(SalesDataTable[[#This Row],[Order Date]])</f>
        <v>2026</v>
      </c>
      <c r="D194" s="4"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x14ac:dyDescent="0.3">
      <c r="A195" s="2">
        <v>3854</v>
      </c>
      <c r="B195" s="3">
        <v>46063</v>
      </c>
      <c r="C195" s="4">
        <f>YEAR(SalesDataTable[[#This Row],[Order Date]])</f>
        <v>2026</v>
      </c>
      <c r="D195" s="4"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x14ac:dyDescent="0.3">
      <c r="A196" s="2">
        <v>3952</v>
      </c>
      <c r="B196" s="3">
        <v>46063</v>
      </c>
      <c r="C196" s="4">
        <f>YEAR(SalesDataTable[[#This Row],[Order Date]])</f>
        <v>2026</v>
      </c>
      <c r="D196" s="4"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x14ac:dyDescent="0.3">
      <c r="A197" s="2">
        <v>4076</v>
      </c>
      <c r="B197" s="3">
        <v>46063</v>
      </c>
      <c r="C197" s="4">
        <f>YEAR(SalesDataTable[[#This Row],[Order Date]])</f>
        <v>2026</v>
      </c>
      <c r="D197" s="4"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x14ac:dyDescent="0.3">
      <c r="A198" s="2">
        <v>4156</v>
      </c>
      <c r="B198" s="3">
        <v>46063</v>
      </c>
      <c r="C198" s="4">
        <f>YEAR(SalesDataTable[[#This Row],[Order Date]])</f>
        <v>2026</v>
      </c>
      <c r="D198" s="4"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x14ac:dyDescent="0.3">
      <c r="A199" s="2">
        <v>4260</v>
      </c>
      <c r="B199" s="3">
        <v>46063</v>
      </c>
      <c r="C199" s="4">
        <f>YEAR(SalesDataTable[[#This Row],[Order Date]])</f>
        <v>2026</v>
      </c>
      <c r="D199" s="4"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x14ac:dyDescent="0.3">
      <c r="A200" s="2">
        <v>4294</v>
      </c>
      <c r="B200" s="3">
        <v>46063</v>
      </c>
      <c r="C200" s="4">
        <f>YEAR(SalesDataTable[[#This Row],[Order Date]])</f>
        <v>2026</v>
      </c>
      <c r="D200" s="4"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x14ac:dyDescent="0.3">
      <c r="A201" s="2">
        <v>1019</v>
      </c>
      <c r="B201" s="3">
        <v>46064</v>
      </c>
      <c r="C201" s="4">
        <f>YEAR(SalesDataTable[[#This Row],[Order Date]])</f>
        <v>2026</v>
      </c>
      <c r="D201" s="4"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x14ac:dyDescent="0.3">
      <c r="A202" s="2">
        <v>1471</v>
      </c>
      <c r="B202" s="3">
        <v>46064</v>
      </c>
      <c r="C202" s="4">
        <f>YEAR(SalesDataTable[[#This Row],[Order Date]])</f>
        <v>2026</v>
      </c>
      <c r="D202" s="4"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x14ac:dyDescent="0.3">
      <c r="A203" s="2">
        <v>2520</v>
      </c>
      <c r="B203" s="3">
        <v>46064</v>
      </c>
      <c r="C203" s="4">
        <f>YEAR(SalesDataTable[[#This Row],[Order Date]])</f>
        <v>2026</v>
      </c>
      <c r="D203" s="4"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x14ac:dyDescent="0.3">
      <c r="A204" s="2">
        <v>4649</v>
      </c>
      <c r="B204" s="3">
        <v>46064</v>
      </c>
      <c r="C204" s="4">
        <f>YEAR(SalesDataTable[[#This Row],[Order Date]])</f>
        <v>2026</v>
      </c>
      <c r="D204" s="4"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x14ac:dyDescent="0.3">
      <c r="A205" s="2">
        <v>4545</v>
      </c>
      <c r="B205" s="3">
        <v>46065</v>
      </c>
      <c r="C205" s="4">
        <f>YEAR(SalesDataTable[[#This Row],[Order Date]])</f>
        <v>2026</v>
      </c>
      <c r="D205" s="4"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x14ac:dyDescent="0.3">
      <c r="A206" s="2">
        <v>285</v>
      </c>
      <c r="B206" s="3">
        <v>46066</v>
      </c>
      <c r="C206" s="4">
        <f>YEAR(SalesDataTable[[#This Row],[Order Date]])</f>
        <v>2026</v>
      </c>
      <c r="D206" s="4"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x14ac:dyDescent="0.3">
      <c r="A207" s="2">
        <v>1499</v>
      </c>
      <c r="B207" s="3">
        <v>46066</v>
      </c>
      <c r="C207" s="4">
        <f>YEAR(SalesDataTable[[#This Row],[Order Date]])</f>
        <v>2026</v>
      </c>
      <c r="D207" s="4"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x14ac:dyDescent="0.3">
      <c r="A208" s="2">
        <v>2615</v>
      </c>
      <c r="B208" s="3">
        <v>46066</v>
      </c>
      <c r="C208" s="4">
        <f>YEAR(SalesDataTable[[#This Row],[Order Date]])</f>
        <v>2026</v>
      </c>
      <c r="D208" s="4"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x14ac:dyDescent="0.3">
      <c r="A209" s="2">
        <v>479</v>
      </c>
      <c r="B209" s="3">
        <v>46067</v>
      </c>
      <c r="C209" s="4">
        <f>YEAR(SalesDataTable[[#This Row],[Order Date]])</f>
        <v>2026</v>
      </c>
      <c r="D209" s="4"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x14ac:dyDescent="0.3">
      <c r="A210" s="2">
        <v>4069</v>
      </c>
      <c r="B210" s="3">
        <v>46067</v>
      </c>
      <c r="C210" s="4">
        <f>YEAR(SalesDataTable[[#This Row],[Order Date]])</f>
        <v>2026</v>
      </c>
      <c r="D210" s="4"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x14ac:dyDescent="0.3">
      <c r="A211" s="2">
        <v>4588</v>
      </c>
      <c r="B211" s="3">
        <v>46067</v>
      </c>
      <c r="C211" s="4">
        <f>YEAR(SalesDataTable[[#This Row],[Order Date]])</f>
        <v>2026</v>
      </c>
      <c r="D211" s="4"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x14ac:dyDescent="0.3">
      <c r="A212" s="2">
        <v>14</v>
      </c>
      <c r="B212" s="3">
        <v>46068</v>
      </c>
      <c r="C212" s="4">
        <f>YEAR(SalesDataTable[[#This Row],[Order Date]])</f>
        <v>2026</v>
      </c>
      <c r="D212" s="4"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x14ac:dyDescent="0.3">
      <c r="A213" s="2">
        <v>303</v>
      </c>
      <c r="B213" s="3">
        <v>46068</v>
      </c>
      <c r="C213" s="4">
        <f>YEAR(SalesDataTable[[#This Row],[Order Date]])</f>
        <v>2026</v>
      </c>
      <c r="D213" s="4"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x14ac:dyDescent="0.3">
      <c r="A214" s="2">
        <v>1197</v>
      </c>
      <c r="B214" s="3">
        <v>46069</v>
      </c>
      <c r="C214" s="4">
        <f>YEAR(SalesDataTable[[#This Row],[Order Date]])</f>
        <v>2026</v>
      </c>
      <c r="D214" s="4"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x14ac:dyDescent="0.3">
      <c r="A215" s="2">
        <v>2714</v>
      </c>
      <c r="B215" s="3">
        <v>46069</v>
      </c>
      <c r="C215" s="4">
        <f>YEAR(SalesDataTable[[#This Row],[Order Date]])</f>
        <v>2026</v>
      </c>
      <c r="D215" s="4"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x14ac:dyDescent="0.3">
      <c r="A216" s="2">
        <v>2753</v>
      </c>
      <c r="B216" s="3">
        <v>46069</v>
      </c>
      <c r="C216" s="4">
        <f>YEAR(SalesDataTable[[#This Row],[Order Date]])</f>
        <v>2026</v>
      </c>
      <c r="D216" s="4"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x14ac:dyDescent="0.3">
      <c r="A217" s="2">
        <v>3901</v>
      </c>
      <c r="B217" s="3">
        <v>46069</v>
      </c>
      <c r="C217" s="4">
        <f>YEAR(SalesDataTable[[#This Row],[Order Date]])</f>
        <v>2026</v>
      </c>
      <c r="D217" s="4"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x14ac:dyDescent="0.3">
      <c r="A218" s="2">
        <v>594</v>
      </c>
      <c r="B218" s="3">
        <v>46070</v>
      </c>
      <c r="C218" s="4">
        <f>YEAR(SalesDataTable[[#This Row],[Order Date]])</f>
        <v>2026</v>
      </c>
      <c r="D218" s="4"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x14ac:dyDescent="0.3">
      <c r="A219" s="2">
        <v>624</v>
      </c>
      <c r="B219" s="3">
        <v>46070</v>
      </c>
      <c r="C219" s="4">
        <f>YEAR(SalesDataTable[[#This Row],[Order Date]])</f>
        <v>2026</v>
      </c>
      <c r="D219" s="4"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x14ac:dyDescent="0.3">
      <c r="A220" s="2">
        <v>1013</v>
      </c>
      <c r="B220" s="3">
        <v>46070</v>
      </c>
      <c r="C220" s="4">
        <f>YEAR(SalesDataTable[[#This Row],[Order Date]])</f>
        <v>2026</v>
      </c>
      <c r="D220" s="4"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x14ac:dyDescent="0.3">
      <c r="A221" s="2">
        <v>1100</v>
      </c>
      <c r="B221" s="3">
        <v>46070</v>
      </c>
      <c r="C221" s="4">
        <f>YEAR(SalesDataTable[[#This Row],[Order Date]])</f>
        <v>2026</v>
      </c>
      <c r="D221" s="4"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x14ac:dyDescent="0.3">
      <c r="A222" s="2">
        <v>2353</v>
      </c>
      <c r="B222" s="3">
        <v>46070</v>
      </c>
      <c r="C222" s="4">
        <f>YEAR(SalesDataTable[[#This Row],[Order Date]])</f>
        <v>2026</v>
      </c>
      <c r="D222" s="4"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x14ac:dyDescent="0.3">
      <c r="A223" s="2">
        <v>3020</v>
      </c>
      <c r="B223" s="3">
        <v>46070</v>
      </c>
      <c r="C223" s="4">
        <f>YEAR(SalesDataTable[[#This Row],[Order Date]])</f>
        <v>2026</v>
      </c>
      <c r="D223" s="4"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x14ac:dyDescent="0.3">
      <c r="A224" s="2">
        <v>3227</v>
      </c>
      <c r="B224" s="3">
        <v>46070</v>
      </c>
      <c r="C224" s="4">
        <f>YEAR(SalesDataTable[[#This Row],[Order Date]])</f>
        <v>2026</v>
      </c>
      <c r="D224" s="4"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x14ac:dyDescent="0.3">
      <c r="A225" s="2">
        <v>3530</v>
      </c>
      <c r="B225" s="3">
        <v>46070</v>
      </c>
      <c r="C225" s="4">
        <f>YEAR(SalesDataTable[[#This Row],[Order Date]])</f>
        <v>2026</v>
      </c>
      <c r="D225" s="4"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x14ac:dyDescent="0.3">
      <c r="A226" s="2">
        <v>6</v>
      </c>
      <c r="B226" s="3">
        <v>46071</v>
      </c>
      <c r="C226" s="4">
        <f>YEAR(SalesDataTable[[#This Row],[Order Date]])</f>
        <v>2026</v>
      </c>
      <c r="D226" s="4"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x14ac:dyDescent="0.3">
      <c r="A227" s="2">
        <v>2038</v>
      </c>
      <c r="B227" s="3">
        <v>46071</v>
      </c>
      <c r="C227" s="4">
        <f>YEAR(SalesDataTable[[#This Row],[Order Date]])</f>
        <v>2026</v>
      </c>
      <c r="D227" s="4"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x14ac:dyDescent="0.3">
      <c r="A228" s="2">
        <v>4104</v>
      </c>
      <c r="B228" s="3">
        <v>46071</v>
      </c>
      <c r="C228" s="4">
        <f>YEAR(SalesDataTable[[#This Row],[Order Date]])</f>
        <v>2026</v>
      </c>
      <c r="D228" s="4"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x14ac:dyDescent="0.3">
      <c r="A229" s="2">
        <v>1072</v>
      </c>
      <c r="B229" s="3">
        <v>46072</v>
      </c>
      <c r="C229" s="4">
        <f>YEAR(SalesDataTable[[#This Row],[Order Date]])</f>
        <v>2026</v>
      </c>
      <c r="D229" s="4"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x14ac:dyDescent="0.3">
      <c r="A230" s="2">
        <v>2435</v>
      </c>
      <c r="B230" s="3">
        <v>46072</v>
      </c>
      <c r="C230" s="4">
        <f>YEAR(SalesDataTable[[#This Row],[Order Date]])</f>
        <v>2026</v>
      </c>
      <c r="D230" s="4"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x14ac:dyDescent="0.3">
      <c r="A231" s="2">
        <v>4476</v>
      </c>
      <c r="B231" s="3">
        <v>46072</v>
      </c>
      <c r="C231" s="4">
        <f>YEAR(SalesDataTable[[#This Row],[Order Date]])</f>
        <v>2026</v>
      </c>
      <c r="D231" s="4"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x14ac:dyDescent="0.3">
      <c r="A232" s="2">
        <v>174</v>
      </c>
      <c r="B232" s="3">
        <v>46073</v>
      </c>
      <c r="C232" s="4">
        <f>YEAR(SalesDataTable[[#This Row],[Order Date]])</f>
        <v>2026</v>
      </c>
      <c r="D232" s="4"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x14ac:dyDescent="0.3">
      <c r="A233" s="2">
        <v>304</v>
      </c>
      <c r="B233" s="3">
        <v>46073</v>
      </c>
      <c r="C233" s="4">
        <f>YEAR(SalesDataTable[[#This Row],[Order Date]])</f>
        <v>2026</v>
      </c>
      <c r="D233" s="4"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x14ac:dyDescent="0.3">
      <c r="A234" s="2">
        <v>404</v>
      </c>
      <c r="B234" s="3">
        <v>46073</v>
      </c>
      <c r="C234" s="4">
        <f>YEAR(SalesDataTable[[#This Row],[Order Date]])</f>
        <v>2026</v>
      </c>
      <c r="D234" s="4"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x14ac:dyDescent="0.3">
      <c r="A235" s="2">
        <v>675</v>
      </c>
      <c r="B235" s="3">
        <v>46073</v>
      </c>
      <c r="C235" s="4">
        <f>YEAR(SalesDataTable[[#This Row],[Order Date]])</f>
        <v>2026</v>
      </c>
      <c r="D235" s="4"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x14ac:dyDescent="0.3">
      <c r="A236" s="2">
        <v>940</v>
      </c>
      <c r="B236" s="3">
        <v>46073</v>
      </c>
      <c r="C236" s="4">
        <f>YEAR(SalesDataTable[[#This Row],[Order Date]])</f>
        <v>2026</v>
      </c>
      <c r="D236" s="4"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x14ac:dyDescent="0.3">
      <c r="A237" s="2">
        <v>2375</v>
      </c>
      <c r="B237" s="3">
        <v>46073</v>
      </c>
      <c r="C237" s="4">
        <f>YEAR(SalesDataTable[[#This Row],[Order Date]])</f>
        <v>2026</v>
      </c>
      <c r="D237" s="4"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x14ac:dyDescent="0.3">
      <c r="A238" s="2">
        <v>4184</v>
      </c>
      <c r="B238" s="3">
        <v>46073</v>
      </c>
      <c r="C238" s="4">
        <f>YEAR(SalesDataTable[[#This Row],[Order Date]])</f>
        <v>2026</v>
      </c>
      <c r="D238" s="4"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x14ac:dyDescent="0.3">
      <c r="A239" s="2">
        <v>4390</v>
      </c>
      <c r="B239" s="3">
        <v>46073</v>
      </c>
      <c r="C239" s="4">
        <f>YEAR(SalesDataTable[[#This Row],[Order Date]])</f>
        <v>2026</v>
      </c>
      <c r="D239" s="4"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x14ac:dyDescent="0.3">
      <c r="A240" s="2">
        <v>1475</v>
      </c>
      <c r="B240" s="3">
        <v>46074</v>
      </c>
      <c r="C240" s="4">
        <f>YEAR(SalesDataTable[[#This Row],[Order Date]])</f>
        <v>2026</v>
      </c>
      <c r="D240" s="4"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x14ac:dyDescent="0.3">
      <c r="A241" s="2">
        <v>3504</v>
      </c>
      <c r="B241" s="3">
        <v>46074</v>
      </c>
      <c r="C241" s="4">
        <f>YEAR(SalesDataTable[[#This Row],[Order Date]])</f>
        <v>2026</v>
      </c>
      <c r="D241" s="4"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x14ac:dyDescent="0.3">
      <c r="A242" s="2">
        <v>1649</v>
      </c>
      <c r="B242" s="3">
        <v>46075</v>
      </c>
      <c r="C242" s="4">
        <f>YEAR(SalesDataTable[[#This Row],[Order Date]])</f>
        <v>2026</v>
      </c>
      <c r="D242" s="4"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x14ac:dyDescent="0.3">
      <c r="A243" s="2">
        <v>2170</v>
      </c>
      <c r="B243" s="3">
        <v>46075</v>
      </c>
      <c r="C243" s="4">
        <f>YEAR(SalesDataTable[[#This Row],[Order Date]])</f>
        <v>2026</v>
      </c>
      <c r="D243" s="4"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x14ac:dyDescent="0.3">
      <c r="A244" s="2">
        <v>3402</v>
      </c>
      <c r="B244" s="3">
        <v>46075</v>
      </c>
      <c r="C244" s="4">
        <f>YEAR(SalesDataTable[[#This Row],[Order Date]])</f>
        <v>2026</v>
      </c>
      <c r="D244" s="4"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x14ac:dyDescent="0.3">
      <c r="A245" s="2">
        <v>3773</v>
      </c>
      <c r="B245" s="3">
        <v>46075</v>
      </c>
      <c r="C245" s="4">
        <f>YEAR(SalesDataTable[[#This Row],[Order Date]])</f>
        <v>2026</v>
      </c>
      <c r="D245" s="4"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x14ac:dyDescent="0.3">
      <c r="A246" s="2">
        <v>4670</v>
      </c>
      <c r="B246" s="3">
        <v>46075</v>
      </c>
      <c r="C246" s="4">
        <f>YEAR(SalesDataTable[[#This Row],[Order Date]])</f>
        <v>2026</v>
      </c>
      <c r="D246" s="4"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x14ac:dyDescent="0.3">
      <c r="A247" s="2">
        <v>587</v>
      </c>
      <c r="B247" s="3">
        <v>46076</v>
      </c>
      <c r="C247" s="4">
        <f>YEAR(SalesDataTable[[#This Row],[Order Date]])</f>
        <v>2026</v>
      </c>
      <c r="D247" s="4"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x14ac:dyDescent="0.3">
      <c r="A248" s="2">
        <v>1085</v>
      </c>
      <c r="B248" s="3">
        <v>46076</v>
      </c>
      <c r="C248" s="4">
        <f>YEAR(SalesDataTable[[#This Row],[Order Date]])</f>
        <v>2026</v>
      </c>
      <c r="D248" s="4"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x14ac:dyDescent="0.3">
      <c r="A249" s="2">
        <v>1635</v>
      </c>
      <c r="B249" s="3">
        <v>46076</v>
      </c>
      <c r="C249" s="4">
        <f>YEAR(SalesDataTable[[#This Row],[Order Date]])</f>
        <v>2026</v>
      </c>
      <c r="D249" s="4"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x14ac:dyDescent="0.3">
      <c r="A250" s="2">
        <v>4067</v>
      </c>
      <c r="B250" s="3">
        <v>46076</v>
      </c>
      <c r="C250" s="4">
        <f>YEAR(SalesDataTable[[#This Row],[Order Date]])</f>
        <v>2026</v>
      </c>
      <c r="D250" s="4"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x14ac:dyDescent="0.3">
      <c r="A251" s="2">
        <v>287</v>
      </c>
      <c r="B251" s="3">
        <v>46077</v>
      </c>
      <c r="C251" s="4">
        <f>YEAR(SalesDataTable[[#This Row],[Order Date]])</f>
        <v>2026</v>
      </c>
      <c r="D251" s="4"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x14ac:dyDescent="0.3">
      <c r="A252" s="2">
        <v>794</v>
      </c>
      <c r="B252" s="3">
        <v>46077</v>
      </c>
      <c r="C252" s="4">
        <f>YEAR(SalesDataTable[[#This Row],[Order Date]])</f>
        <v>2026</v>
      </c>
      <c r="D252" s="4"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x14ac:dyDescent="0.3">
      <c r="A253" s="2">
        <v>1609</v>
      </c>
      <c r="B253" s="3">
        <v>46077</v>
      </c>
      <c r="C253" s="4">
        <f>YEAR(SalesDataTable[[#This Row],[Order Date]])</f>
        <v>2026</v>
      </c>
      <c r="D253" s="4"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x14ac:dyDescent="0.3">
      <c r="A254" s="2">
        <v>4921</v>
      </c>
      <c r="B254" s="3">
        <v>46077</v>
      </c>
      <c r="C254" s="4">
        <f>YEAR(SalesDataTable[[#This Row],[Order Date]])</f>
        <v>2026</v>
      </c>
      <c r="D254" s="4"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x14ac:dyDescent="0.3">
      <c r="A255" s="2">
        <v>2209</v>
      </c>
      <c r="B255" s="3">
        <v>46078</v>
      </c>
      <c r="C255" s="4">
        <f>YEAR(SalesDataTable[[#This Row],[Order Date]])</f>
        <v>2026</v>
      </c>
      <c r="D255" s="4"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x14ac:dyDescent="0.3">
      <c r="A256" s="2">
        <v>4757</v>
      </c>
      <c r="B256" s="3">
        <v>46078</v>
      </c>
      <c r="C256" s="4">
        <f>YEAR(SalesDataTable[[#This Row],[Order Date]])</f>
        <v>2026</v>
      </c>
      <c r="D256" s="4"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x14ac:dyDescent="0.3">
      <c r="A257" s="2">
        <v>5155</v>
      </c>
      <c r="B257" s="3">
        <v>46078</v>
      </c>
      <c r="C257" s="4">
        <f>YEAR(SalesDataTable[[#This Row],[Order Date]])</f>
        <v>2026</v>
      </c>
      <c r="D257" s="4"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x14ac:dyDescent="0.3">
      <c r="A258" s="2">
        <v>1737</v>
      </c>
      <c r="B258" s="3">
        <v>46079</v>
      </c>
      <c r="C258" s="4">
        <f>YEAR(SalesDataTable[[#This Row],[Order Date]])</f>
        <v>2026</v>
      </c>
      <c r="D258" s="4"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x14ac:dyDescent="0.3">
      <c r="A259" s="2">
        <v>1905</v>
      </c>
      <c r="B259" s="3">
        <v>46079</v>
      </c>
      <c r="C259" s="4">
        <f>YEAR(SalesDataTable[[#This Row],[Order Date]])</f>
        <v>2026</v>
      </c>
      <c r="D259" s="4"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x14ac:dyDescent="0.3">
      <c r="A260" s="2">
        <v>2359</v>
      </c>
      <c r="B260" s="3">
        <v>46079</v>
      </c>
      <c r="C260" s="4">
        <f>YEAR(SalesDataTable[[#This Row],[Order Date]])</f>
        <v>2026</v>
      </c>
      <c r="D260" s="4"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x14ac:dyDescent="0.3">
      <c r="A261" s="2">
        <v>3666</v>
      </c>
      <c r="B261" s="3">
        <v>46079</v>
      </c>
      <c r="C261" s="4">
        <f>YEAR(SalesDataTable[[#This Row],[Order Date]])</f>
        <v>2026</v>
      </c>
      <c r="D261" s="4"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x14ac:dyDescent="0.3">
      <c r="A262" s="2">
        <v>518</v>
      </c>
      <c r="B262" s="3">
        <v>46080</v>
      </c>
      <c r="C262" s="4">
        <f>YEAR(SalesDataTable[[#This Row],[Order Date]])</f>
        <v>2026</v>
      </c>
      <c r="D262" s="4"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x14ac:dyDescent="0.3">
      <c r="A263" s="2">
        <v>892</v>
      </c>
      <c r="B263" s="3">
        <v>46080</v>
      </c>
      <c r="C263" s="4">
        <f>YEAR(SalesDataTable[[#This Row],[Order Date]])</f>
        <v>2026</v>
      </c>
      <c r="D263" s="4"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x14ac:dyDescent="0.3">
      <c r="A264" s="2">
        <v>1115</v>
      </c>
      <c r="B264" s="3">
        <v>46080</v>
      </c>
      <c r="C264" s="4">
        <f>YEAR(SalesDataTable[[#This Row],[Order Date]])</f>
        <v>2026</v>
      </c>
      <c r="D264" s="4"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x14ac:dyDescent="0.3">
      <c r="A265" s="2">
        <v>1186</v>
      </c>
      <c r="B265" s="3">
        <v>46080</v>
      </c>
      <c r="C265" s="4">
        <f>YEAR(SalesDataTable[[#This Row],[Order Date]])</f>
        <v>2026</v>
      </c>
      <c r="D265" s="4"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x14ac:dyDescent="0.3">
      <c r="A266" s="2">
        <v>2093</v>
      </c>
      <c r="B266" s="3">
        <v>46080</v>
      </c>
      <c r="C266" s="4">
        <f>YEAR(SalesDataTable[[#This Row],[Order Date]])</f>
        <v>2026</v>
      </c>
      <c r="D266" s="4"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x14ac:dyDescent="0.3">
      <c r="A267" s="2">
        <v>2136</v>
      </c>
      <c r="B267" s="3">
        <v>46080</v>
      </c>
      <c r="C267" s="4">
        <f>YEAR(SalesDataTable[[#This Row],[Order Date]])</f>
        <v>2026</v>
      </c>
      <c r="D267" s="4"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x14ac:dyDescent="0.3">
      <c r="A268" s="2">
        <v>3538</v>
      </c>
      <c r="B268" s="3">
        <v>46080</v>
      </c>
      <c r="C268" s="4">
        <f>YEAR(SalesDataTable[[#This Row],[Order Date]])</f>
        <v>2026</v>
      </c>
      <c r="D268" s="4"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x14ac:dyDescent="0.3">
      <c r="A269" s="2">
        <v>3891</v>
      </c>
      <c r="B269" s="3">
        <v>46080</v>
      </c>
      <c r="C269" s="4">
        <f>YEAR(SalesDataTable[[#This Row],[Order Date]])</f>
        <v>2026</v>
      </c>
      <c r="D269" s="4"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x14ac:dyDescent="0.3">
      <c r="A270" s="2">
        <v>3917</v>
      </c>
      <c r="B270" s="3">
        <v>46080</v>
      </c>
      <c r="C270" s="4">
        <f>YEAR(SalesDataTable[[#This Row],[Order Date]])</f>
        <v>2026</v>
      </c>
      <c r="D270" s="4"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x14ac:dyDescent="0.3">
      <c r="A271" s="2">
        <v>4594</v>
      </c>
      <c r="B271" s="3">
        <v>46080</v>
      </c>
      <c r="C271" s="4">
        <f>YEAR(SalesDataTable[[#This Row],[Order Date]])</f>
        <v>2026</v>
      </c>
      <c r="D271" s="4"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x14ac:dyDescent="0.3">
      <c r="A272" s="2">
        <v>4750</v>
      </c>
      <c r="B272" s="3">
        <v>46080</v>
      </c>
      <c r="C272" s="4">
        <f>YEAR(SalesDataTable[[#This Row],[Order Date]])</f>
        <v>2026</v>
      </c>
      <c r="D272" s="4"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x14ac:dyDescent="0.3">
      <c r="A273" s="2">
        <v>4960</v>
      </c>
      <c r="B273" s="3">
        <v>46080</v>
      </c>
      <c r="C273" s="4">
        <f>YEAR(SalesDataTable[[#This Row],[Order Date]])</f>
        <v>2026</v>
      </c>
      <c r="D273" s="4"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x14ac:dyDescent="0.3">
      <c r="A274" s="2">
        <v>4245</v>
      </c>
      <c r="B274" s="3">
        <v>46081</v>
      </c>
      <c r="C274" s="4">
        <f>YEAR(SalesDataTable[[#This Row],[Order Date]])</f>
        <v>2026</v>
      </c>
      <c r="D274" s="4"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x14ac:dyDescent="0.3">
      <c r="A275" s="2">
        <v>4664</v>
      </c>
      <c r="B275" s="3">
        <v>46081</v>
      </c>
      <c r="C275" s="4">
        <f>YEAR(SalesDataTable[[#This Row],[Order Date]])</f>
        <v>2026</v>
      </c>
      <c r="D275" s="4"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x14ac:dyDescent="0.3">
      <c r="A276" s="2">
        <v>383</v>
      </c>
      <c r="B276" s="3">
        <v>46082</v>
      </c>
      <c r="C276" s="4">
        <f>YEAR(SalesDataTable[[#This Row],[Order Date]])</f>
        <v>2026</v>
      </c>
      <c r="D276" s="4"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x14ac:dyDescent="0.3">
      <c r="A277" s="2">
        <v>730</v>
      </c>
      <c r="B277" s="3">
        <v>46082</v>
      </c>
      <c r="C277" s="4">
        <f>YEAR(SalesDataTable[[#This Row],[Order Date]])</f>
        <v>2026</v>
      </c>
      <c r="D277" s="4"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x14ac:dyDescent="0.3">
      <c r="A278" s="2">
        <v>985</v>
      </c>
      <c r="B278" s="3">
        <v>46082</v>
      </c>
      <c r="C278" s="4">
        <f>YEAR(SalesDataTable[[#This Row],[Order Date]])</f>
        <v>2026</v>
      </c>
      <c r="D278" s="4"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x14ac:dyDescent="0.3">
      <c r="A279" s="2">
        <v>1457</v>
      </c>
      <c r="B279" s="3">
        <v>46082</v>
      </c>
      <c r="C279" s="4">
        <f>YEAR(SalesDataTable[[#This Row],[Order Date]])</f>
        <v>2026</v>
      </c>
      <c r="D279" s="4"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x14ac:dyDescent="0.3">
      <c r="A280" s="2">
        <v>2558</v>
      </c>
      <c r="B280" s="3">
        <v>46082</v>
      </c>
      <c r="C280" s="4">
        <f>YEAR(SalesDataTable[[#This Row],[Order Date]])</f>
        <v>2026</v>
      </c>
      <c r="D280" s="4"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x14ac:dyDescent="0.3">
      <c r="A281" s="2">
        <v>3024</v>
      </c>
      <c r="B281" s="3">
        <v>46082</v>
      </c>
      <c r="C281" s="4">
        <f>YEAR(SalesDataTable[[#This Row],[Order Date]])</f>
        <v>2026</v>
      </c>
      <c r="D281" s="4"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x14ac:dyDescent="0.3">
      <c r="A282" s="2">
        <v>3225</v>
      </c>
      <c r="B282" s="3">
        <v>46082</v>
      </c>
      <c r="C282" s="4">
        <f>YEAR(SalesDataTable[[#This Row],[Order Date]])</f>
        <v>2026</v>
      </c>
      <c r="D282" s="4"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x14ac:dyDescent="0.3">
      <c r="A283" s="2">
        <v>3551</v>
      </c>
      <c r="B283" s="3">
        <v>46082</v>
      </c>
      <c r="C283" s="4">
        <f>YEAR(SalesDataTable[[#This Row],[Order Date]])</f>
        <v>2026</v>
      </c>
      <c r="D283" s="4"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x14ac:dyDescent="0.3">
      <c r="A284" s="2">
        <v>4157</v>
      </c>
      <c r="B284" s="3">
        <v>46082</v>
      </c>
      <c r="C284" s="4">
        <f>YEAR(SalesDataTable[[#This Row],[Order Date]])</f>
        <v>2026</v>
      </c>
      <c r="D284" s="4"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x14ac:dyDescent="0.3">
      <c r="A285" s="2">
        <v>4398</v>
      </c>
      <c r="B285" s="3">
        <v>46082</v>
      </c>
      <c r="C285" s="4">
        <f>YEAR(SalesDataTable[[#This Row],[Order Date]])</f>
        <v>2026</v>
      </c>
      <c r="D285" s="4"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x14ac:dyDescent="0.3">
      <c r="A286" s="2">
        <v>4951</v>
      </c>
      <c r="B286" s="3">
        <v>46082</v>
      </c>
      <c r="C286" s="4">
        <f>YEAR(SalesDataTable[[#This Row],[Order Date]])</f>
        <v>2026</v>
      </c>
      <c r="D286" s="4"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x14ac:dyDescent="0.3">
      <c r="A287" s="2">
        <v>1354</v>
      </c>
      <c r="B287" s="3">
        <v>46083</v>
      </c>
      <c r="C287" s="4">
        <f>YEAR(SalesDataTable[[#This Row],[Order Date]])</f>
        <v>2026</v>
      </c>
      <c r="D287" s="4"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x14ac:dyDescent="0.3">
      <c r="A288" s="2">
        <v>2042</v>
      </c>
      <c r="B288" s="3">
        <v>46083</v>
      </c>
      <c r="C288" s="4">
        <f>YEAR(SalesDataTable[[#This Row],[Order Date]])</f>
        <v>2026</v>
      </c>
      <c r="D288" s="4"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x14ac:dyDescent="0.3">
      <c r="A289" s="2">
        <v>3895</v>
      </c>
      <c r="B289" s="3">
        <v>46083</v>
      </c>
      <c r="C289" s="4">
        <f>YEAR(SalesDataTable[[#This Row],[Order Date]])</f>
        <v>2026</v>
      </c>
      <c r="D289" s="4"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x14ac:dyDescent="0.3">
      <c r="A290" s="2">
        <v>5074</v>
      </c>
      <c r="B290" s="3">
        <v>46083</v>
      </c>
      <c r="C290" s="4">
        <f>YEAR(SalesDataTable[[#This Row],[Order Date]])</f>
        <v>2026</v>
      </c>
      <c r="D290" s="4"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x14ac:dyDescent="0.3">
      <c r="A291" s="2">
        <v>179</v>
      </c>
      <c r="B291" s="3">
        <v>46084</v>
      </c>
      <c r="C291" s="4">
        <f>YEAR(SalesDataTable[[#This Row],[Order Date]])</f>
        <v>2026</v>
      </c>
      <c r="D291" s="4"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x14ac:dyDescent="0.3">
      <c r="A292" s="2">
        <v>459</v>
      </c>
      <c r="B292" s="3">
        <v>46084</v>
      </c>
      <c r="C292" s="4">
        <f>YEAR(SalesDataTable[[#This Row],[Order Date]])</f>
        <v>2026</v>
      </c>
      <c r="D292" s="4"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x14ac:dyDescent="0.3">
      <c r="A293" s="2">
        <v>525</v>
      </c>
      <c r="B293" s="3">
        <v>46084</v>
      </c>
      <c r="C293" s="4">
        <f>YEAR(SalesDataTable[[#This Row],[Order Date]])</f>
        <v>2026</v>
      </c>
      <c r="D293" s="4"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x14ac:dyDescent="0.3">
      <c r="A294" s="2">
        <v>3374</v>
      </c>
      <c r="B294" s="3">
        <v>46084</v>
      </c>
      <c r="C294" s="4">
        <f>YEAR(SalesDataTable[[#This Row],[Order Date]])</f>
        <v>2026</v>
      </c>
      <c r="D294" s="4"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x14ac:dyDescent="0.3">
      <c r="A295" s="2">
        <v>3850</v>
      </c>
      <c r="B295" s="3">
        <v>46084</v>
      </c>
      <c r="C295" s="4">
        <f>YEAR(SalesDataTable[[#This Row],[Order Date]])</f>
        <v>2026</v>
      </c>
      <c r="D295" s="4"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x14ac:dyDescent="0.3">
      <c r="A296" s="2">
        <v>4004</v>
      </c>
      <c r="B296" s="3">
        <v>46084</v>
      </c>
      <c r="C296" s="4">
        <f>YEAR(SalesDataTable[[#This Row],[Order Date]])</f>
        <v>2026</v>
      </c>
      <c r="D296" s="4"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x14ac:dyDescent="0.3">
      <c r="A297" s="2">
        <v>788</v>
      </c>
      <c r="B297" s="3">
        <v>46085</v>
      </c>
      <c r="C297" s="4">
        <f>YEAR(SalesDataTable[[#This Row],[Order Date]])</f>
        <v>2026</v>
      </c>
      <c r="D297" s="4"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x14ac:dyDescent="0.3">
      <c r="A298" s="2">
        <v>1717</v>
      </c>
      <c r="B298" s="3">
        <v>46085</v>
      </c>
      <c r="C298" s="4">
        <f>YEAR(SalesDataTable[[#This Row],[Order Date]])</f>
        <v>2026</v>
      </c>
      <c r="D298" s="4"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x14ac:dyDescent="0.3">
      <c r="A299" s="2">
        <v>1819</v>
      </c>
      <c r="B299" s="3">
        <v>46085</v>
      </c>
      <c r="C299" s="4">
        <f>YEAR(SalesDataTable[[#This Row],[Order Date]])</f>
        <v>2026</v>
      </c>
      <c r="D299" s="4"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x14ac:dyDescent="0.3">
      <c r="A300" s="2">
        <v>1992</v>
      </c>
      <c r="B300" s="3">
        <v>46085</v>
      </c>
      <c r="C300" s="4">
        <f>YEAR(SalesDataTable[[#This Row],[Order Date]])</f>
        <v>2026</v>
      </c>
      <c r="D300" s="4"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x14ac:dyDescent="0.3">
      <c r="A301" s="2">
        <v>2499</v>
      </c>
      <c r="B301" s="3">
        <v>46085</v>
      </c>
      <c r="C301" s="4">
        <f>YEAR(SalesDataTable[[#This Row],[Order Date]])</f>
        <v>2026</v>
      </c>
      <c r="D301" s="4"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x14ac:dyDescent="0.3">
      <c r="A302" s="2">
        <v>2698</v>
      </c>
      <c r="B302" s="3">
        <v>46085</v>
      </c>
      <c r="C302" s="4">
        <f>YEAR(SalesDataTable[[#This Row],[Order Date]])</f>
        <v>2026</v>
      </c>
      <c r="D302" s="4"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x14ac:dyDescent="0.3">
      <c r="A303" s="2">
        <v>4416</v>
      </c>
      <c r="B303" s="3">
        <v>46085</v>
      </c>
      <c r="C303" s="4">
        <f>YEAR(SalesDataTable[[#This Row],[Order Date]])</f>
        <v>2026</v>
      </c>
      <c r="D303" s="4"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x14ac:dyDescent="0.3">
      <c r="A304" s="2">
        <v>4434</v>
      </c>
      <c r="B304" s="3">
        <v>46085</v>
      </c>
      <c r="C304" s="4">
        <f>YEAR(SalesDataTable[[#This Row],[Order Date]])</f>
        <v>2026</v>
      </c>
      <c r="D304" s="4"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x14ac:dyDescent="0.3">
      <c r="A305" s="2">
        <v>4992</v>
      </c>
      <c r="B305" s="3">
        <v>46085</v>
      </c>
      <c r="C305" s="4">
        <f>YEAR(SalesDataTable[[#This Row],[Order Date]])</f>
        <v>2026</v>
      </c>
      <c r="D305" s="4"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x14ac:dyDescent="0.3">
      <c r="A306" s="2">
        <v>388</v>
      </c>
      <c r="B306" s="3">
        <v>46086</v>
      </c>
      <c r="C306" s="4">
        <f>YEAR(SalesDataTable[[#This Row],[Order Date]])</f>
        <v>2026</v>
      </c>
      <c r="D306" s="4"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x14ac:dyDescent="0.3">
      <c r="A307" s="2">
        <v>977</v>
      </c>
      <c r="B307" s="3">
        <v>46086</v>
      </c>
      <c r="C307" s="4">
        <f>YEAR(SalesDataTable[[#This Row],[Order Date]])</f>
        <v>2026</v>
      </c>
      <c r="D307" s="4"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x14ac:dyDescent="0.3">
      <c r="A308" s="2">
        <v>996</v>
      </c>
      <c r="B308" s="3">
        <v>46086</v>
      </c>
      <c r="C308" s="4">
        <f>YEAR(SalesDataTable[[#This Row],[Order Date]])</f>
        <v>2026</v>
      </c>
      <c r="D308" s="4"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x14ac:dyDescent="0.3">
      <c r="A309" s="2">
        <v>1923</v>
      </c>
      <c r="B309" s="3">
        <v>46086</v>
      </c>
      <c r="C309" s="4">
        <f>YEAR(SalesDataTable[[#This Row],[Order Date]])</f>
        <v>2026</v>
      </c>
      <c r="D309" s="4"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x14ac:dyDescent="0.3">
      <c r="A310" s="2">
        <v>4904</v>
      </c>
      <c r="B310" s="3">
        <v>46086</v>
      </c>
      <c r="C310" s="4">
        <f>YEAR(SalesDataTable[[#This Row],[Order Date]])</f>
        <v>2026</v>
      </c>
      <c r="D310" s="4"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x14ac:dyDescent="0.3">
      <c r="A311" s="2">
        <v>1036</v>
      </c>
      <c r="B311" s="3">
        <v>46087</v>
      </c>
      <c r="C311" s="4">
        <f>YEAR(SalesDataTable[[#This Row],[Order Date]])</f>
        <v>2026</v>
      </c>
      <c r="D311" s="4"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x14ac:dyDescent="0.3">
      <c r="A312" s="2">
        <v>1470</v>
      </c>
      <c r="B312" s="3">
        <v>46087</v>
      </c>
      <c r="C312" s="4">
        <f>YEAR(SalesDataTable[[#This Row],[Order Date]])</f>
        <v>2026</v>
      </c>
      <c r="D312" s="4"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x14ac:dyDescent="0.3">
      <c r="A313" s="2">
        <v>2907</v>
      </c>
      <c r="B313" s="3">
        <v>46087</v>
      </c>
      <c r="C313" s="4">
        <f>YEAR(SalesDataTable[[#This Row],[Order Date]])</f>
        <v>2026</v>
      </c>
      <c r="D313" s="4"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x14ac:dyDescent="0.3">
      <c r="A314" s="2">
        <v>2997</v>
      </c>
      <c r="B314" s="3">
        <v>46087</v>
      </c>
      <c r="C314" s="4">
        <f>YEAR(SalesDataTable[[#This Row],[Order Date]])</f>
        <v>2026</v>
      </c>
      <c r="D314" s="4"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x14ac:dyDescent="0.3">
      <c r="A315" s="2">
        <v>3056</v>
      </c>
      <c r="B315" s="3">
        <v>46087</v>
      </c>
      <c r="C315" s="4">
        <f>YEAR(SalesDataTable[[#This Row],[Order Date]])</f>
        <v>2026</v>
      </c>
      <c r="D315" s="4"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x14ac:dyDescent="0.3">
      <c r="A316" s="2">
        <v>471</v>
      </c>
      <c r="B316" s="3">
        <v>46088</v>
      </c>
      <c r="C316" s="4">
        <f>YEAR(SalesDataTable[[#This Row],[Order Date]])</f>
        <v>2026</v>
      </c>
      <c r="D316" s="4"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x14ac:dyDescent="0.3">
      <c r="A317" s="2">
        <v>842</v>
      </c>
      <c r="B317" s="3">
        <v>46088</v>
      </c>
      <c r="C317" s="4">
        <f>YEAR(SalesDataTable[[#This Row],[Order Date]])</f>
        <v>2026</v>
      </c>
      <c r="D317" s="4"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x14ac:dyDescent="0.3">
      <c r="A318" s="2">
        <v>3386</v>
      </c>
      <c r="B318" s="3">
        <v>46088</v>
      </c>
      <c r="C318" s="4">
        <f>YEAR(SalesDataTable[[#This Row],[Order Date]])</f>
        <v>2026</v>
      </c>
      <c r="D318" s="4"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x14ac:dyDescent="0.3">
      <c r="A319" s="2">
        <v>4505</v>
      </c>
      <c r="B319" s="3">
        <v>46088</v>
      </c>
      <c r="C319" s="4">
        <f>YEAR(SalesDataTable[[#This Row],[Order Date]])</f>
        <v>2026</v>
      </c>
      <c r="D319" s="4"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x14ac:dyDescent="0.3">
      <c r="A320" s="2">
        <v>1286</v>
      </c>
      <c r="B320" s="3">
        <v>46089</v>
      </c>
      <c r="C320" s="4">
        <f>YEAR(SalesDataTable[[#This Row],[Order Date]])</f>
        <v>2026</v>
      </c>
      <c r="D320" s="4"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x14ac:dyDescent="0.3">
      <c r="A321" s="2">
        <v>2653</v>
      </c>
      <c r="B321" s="3">
        <v>46089</v>
      </c>
      <c r="C321" s="4">
        <f>YEAR(SalesDataTable[[#This Row],[Order Date]])</f>
        <v>2026</v>
      </c>
      <c r="D321" s="4"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x14ac:dyDescent="0.3">
      <c r="A322" s="2">
        <v>4465</v>
      </c>
      <c r="B322" s="3">
        <v>46089</v>
      </c>
      <c r="C322" s="4">
        <f>YEAR(SalesDataTable[[#This Row],[Order Date]])</f>
        <v>2026</v>
      </c>
      <c r="D322" s="4"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x14ac:dyDescent="0.3">
      <c r="A323" s="2">
        <v>4576</v>
      </c>
      <c r="B323" s="3">
        <v>46089</v>
      </c>
      <c r="C323" s="4">
        <f>YEAR(SalesDataTable[[#This Row],[Order Date]])</f>
        <v>2026</v>
      </c>
      <c r="D323" s="4"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x14ac:dyDescent="0.3">
      <c r="A324" s="2">
        <v>718</v>
      </c>
      <c r="B324" s="3">
        <v>46090</v>
      </c>
      <c r="C324" s="4">
        <f>YEAR(SalesDataTable[[#This Row],[Order Date]])</f>
        <v>2026</v>
      </c>
      <c r="D324" s="4"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x14ac:dyDescent="0.3">
      <c r="A325" s="2">
        <v>1527</v>
      </c>
      <c r="B325" s="3">
        <v>46090</v>
      </c>
      <c r="C325" s="4">
        <f>YEAR(SalesDataTable[[#This Row],[Order Date]])</f>
        <v>2026</v>
      </c>
      <c r="D325" s="4"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x14ac:dyDescent="0.3">
      <c r="A326" s="2">
        <v>1797</v>
      </c>
      <c r="B326" s="3">
        <v>46090</v>
      </c>
      <c r="C326" s="4">
        <f>YEAR(SalesDataTable[[#This Row],[Order Date]])</f>
        <v>2026</v>
      </c>
      <c r="D326" s="4"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x14ac:dyDescent="0.3">
      <c r="A327" s="2">
        <v>2917</v>
      </c>
      <c r="B327" s="3">
        <v>46090</v>
      </c>
      <c r="C327" s="4">
        <f>YEAR(SalesDataTable[[#This Row],[Order Date]])</f>
        <v>2026</v>
      </c>
      <c r="D327" s="4"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x14ac:dyDescent="0.3">
      <c r="A328" s="2">
        <v>4095</v>
      </c>
      <c r="B328" s="3">
        <v>46090</v>
      </c>
      <c r="C328" s="4">
        <f>YEAR(SalesDataTable[[#This Row],[Order Date]])</f>
        <v>2026</v>
      </c>
      <c r="D328" s="4"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x14ac:dyDescent="0.3">
      <c r="A329" s="2">
        <v>5050</v>
      </c>
      <c r="B329" s="3">
        <v>46090</v>
      </c>
      <c r="C329" s="4">
        <f>YEAR(SalesDataTable[[#This Row],[Order Date]])</f>
        <v>2026</v>
      </c>
      <c r="D329" s="4"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x14ac:dyDescent="0.3">
      <c r="A330" s="2">
        <v>709</v>
      </c>
      <c r="B330" s="3">
        <v>46091</v>
      </c>
      <c r="C330" s="4">
        <f>YEAR(SalesDataTable[[#This Row],[Order Date]])</f>
        <v>2026</v>
      </c>
      <c r="D330" s="4"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x14ac:dyDescent="0.3">
      <c r="A331" s="2">
        <v>1073</v>
      </c>
      <c r="B331" s="3">
        <v>46091</v>
      </c>
      <c r="C331" s="4">
        <f>YEAR(SalesDataTable[[#This Row],[Order Date]])</f>
        <v>2026</v>
      </c>
      <c r="D331" s="4"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x14ac:dyDescent="0.3">
      <c r="A332" s="2">
        <v>2623</v>
      </c>
      <c r="B332" s="3">
        <v>46091</v>
      </c>
      <c r="C332" s="4">
        <f>YEAR(SalesDataTable[[#This Row],[Order Date]])</f>
        <v>2026</v>
      </c>
      <c r="D332" s="4"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x14ac:dyDescent="0.3">
      <c r="A333" s="2">
        <v>2625</v>
      </c>
      <c r="B333" s="3">
        <v>46091</v>
      </c>
      <c r="C333" s="4">
        <f>YEAR(SalesDataTable[[#This Row],[Order Date]])</f>
        <v>2026</v>
      </c>
      <c r="D333" s="4"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x14ac:dyDescent="0.3">
      <c r="A334" s="2">
        <v>3304</v>
      </c>
      <c r="B334" s="3">
        <v>46091</v>
      </c>
      <c r="C334" s="4">
        <f>YEAR(SalesDataTable[[#This Row],[Order Date]])</f>
        <v>2026</v>
      </c>
      <c r="D334" s="4"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x14ac:dyDescent="0.3">
      <c r="A335" s="2">
        <v>4876</v>
      </c>
      <c r="B335" s="3">
        <v>46091</v>
      </c>
      <c r="C335" s="4">
        <f>YEAR(SalesDataTable[[#This Row],[Order Date]])</f>
        <v>2026</v>
      </c>
      <c r="D335" s="4"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x14ac:dyDescent="0.3">
      <c r="A336" s="2">
        <v>83</v>
      </c>
      <c r="B336" s="3">
        <v>46092</v>
      </c>
      <c r="C336" s="4">
        <f>YEAR(SalesDataTable[[#This Row],[Order Date]])</f>
        <v>2026</v>
      </c>
      <c r="D336" s="4"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x14ac:dyDescent="0.3">
      <c r="A337" s="2">
        <v>863</v>
      </c>
      <c r="B337" s="3">
        <v>46092</v>
      </c>
      <c r="C337" s="4">
        <f>YEAR(SalesDataTable[[#This Row],[Order Date]])</f>
        <v>2026</v>
      </c>
      <c r="D337" s="4"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x14ac:dyDescent="0.3">
      <c r="A338" s="2">
        <v>2323</v>
      </c>
      <c r="B338" s="3">
        <v>46092</v>
      </c>
      <c r="C338" s="4">
        <f>YEAR(SalesDataTable[[#This Row],[Order Date]])</f>
        <v>2026</v>
      </c>
      <c r="D338" s="4"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x14ac:dyDescent="0.3">
      <c r="A339" s="2">
        <v>3064</v>
      </c>
      <c r="B339" s="3">
        <v>46092</v>
      </c>
      <c r="C339" s="4">
        <f>YEAR(SalesDataTable[[#This Row],[Order Date]])</f>
        <v>2026</v>
      </c>
      <c r="D339" s="4"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x14ac:dyDescent="0.3">
      <c r="A340" s="2">
        <v>4995</v>
      </c>
      <c r="B340" s="3">
        <v>46092</v>
      </c>
      <c r="C340" s="4">
        <f>YEAR(SalesDataTable[[#This Row],[Order Date]])</f>
        <v>2026</v>
      </c>
      <c r="D340" s="4"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x14ac:dyDescent="0.3">
      <c r="A341" s="2">
        <v>46</v>
      </c>
      <c r="B341" s="3">
        <v>46093</v>
      </c>
      <c r="C341" s="4">
        <f>YEAR(SalesDataTable[[#This Row],[Order Date]])</f>
        <v>2026</v>
      </c>
      <c r="D341" s="4"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x14ac:dyDescent="0.3">
      <c r="A342" s="2">
        <v>443</v>
      </c>
      <c r="B342" s="3">
        <v>46093</v>
      </c>
      <c r="C342" s="4">
        <f>YEAR(SalesDataTable[[#This Row],[Order Date]])</f>
        <v>2026</v>
      </c>
      <c r="D342" s="4"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x14ac:dyDescent="0.3">
      <c r="A343" s="2">
        <v>759</v>
      </c>
      <c r="B343" s="3">
        <v>46093</v>
      </c>
      <c r="C343" s="4">
        <f>YEAR(SalesDataTable[[#This Row],[Order Date]])</f>
        <v>2026</v>
      </c>
      <c r="D343" s="4"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x14ac:dyDescent="0.3">
      <c r="A344" s="2">
        <v>1097</v>
      </c>
      <c r="B344" s="3">
        <v>46093</v>
      </c>
      <c r="C344" s="4">
        <f>YEAR(SalesDataTable[[#This Row],[Order Date]])</f>
        <v>2026</v>
      </c>
      <c r="D344" s="4"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x14ac:dyDescent="0.3">
      <c r="A345" s="2">
        <v>2152</v>
      </c>
      <c r="B345" s="3">
        <v>46093</v>
      </c>
      <c r="C345" s="4">
        <f>YEAR(SalesDataTable[[#This Row],[Order Date]])</f>
        <v>2026</v>
      </c>
      <c r="D345" s="4"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x14ac:dyDescent="0.3">
      <c r="A346" s="2">
        <v>2512</v>
      </c>
      <c r="B346" s="3">
        <v>46093</v>
      </c>
      <c r="C346" s="4">
        <f>YEAR(SalesDataTable[[#This Row],[Order Date]])</f>
        <v>2026</v>
      </c>
      <c r="D346" s="4"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x14ac:dyDescent="0.3">
      <c r="A347" s="2">
        <v>2578</v>
      </c>
      <c r="B347" s="3">
        <v>46093</v>
      </c>
      <c r="C347" s="4">
        <f>YEAR(SalesDataTable[[#This Row],[Order Date]])</f>
        <v>2026</v>
      </c>
      <c r="D347" s="4"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x14ac:dyDescent="0.3">
      <c r="A348" s="2">
        <v>3302</v>
      </c>
      <c r="B348" s="3">
        <v>46093</v>
      </c>
      <c r="C348" s="4">
        <f>YEAR(SalesDataTable[[#This Row],[Order Date]])</f>
        <v>2026</v>
      </c>
      <c r="D348" s="4"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x14ac:dyDescent="0.3">
      <c r="A349" s="2">
        <v>3752</v>
      </c>
      <c r="B349" s="3">
        <v>46093</v>
      </c>
      <c r="C349" s="4">
        <f>YEAR(SalesDataTable[[#This Row],[Order Date]])</f>
        <v>2026</v>
      </c>
      <c r="D349" s="4"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x14ac:dyDescent="0.3">
      <c r="A350" s="2">
        <v>4839</v>
      </c>
      <c r="B350" s="3">
        <v>46093</v>
      </c>
      <c r="C350" s="4">
        <f>YEAR(SalesDataTable[[#This Row],[Order Date]])</f>
        <v>2026</v>
      </c>
      <c r="D350" s="4"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x14ac:dyDescent="0.3">
      <c r="A351" s="2">
        <v>264</v>
      </c>
      <c r="B351" s="3">
        <v>46094</v>
      </c>
      <c r="C351" s="4">
        <f>YEAR(SalesDataTable[[#This Row],[Order Date]])</f>
        <v>2026</v>
      </c>
      <c r="D351" s="4"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x14ac:dyDescent="0.3">
      <c r="A352" s="2">
        <v>2498</v>
      </c>
      <c r="B352" s="3">
        <v>46094</v>
      </c>
      <c r="C352" s="4">
        <f>YEAR(SalesDataTable[[#This Row],[Order Date]])</f>
        <v>2026</v>
      </c>
      <c r="D352" s="4"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x14ac:dyDescent="0.3">
      <c r="A353" s="2">
        <v>3929</v>
      </c>
      <c r="B353" s="3">
        <v>46094</v>
      </c>
      <c r="C353" s="4">
        <f>YEAR(SalesDataTable[[#This Row],[Order Date]])</f>
        <v>2026</v>
      </c>
      <c r="D353" s="4"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x14ac:dyDescent="0.3">
      <c r="A354" s="2">
        <v>4195</v>
      </c>
      <c r="B354" s="3">
        <v>46094</v>
      </c>
      <c r="C354" s="4">
        <f>YEAR(SalesDataTable[[#This Row],[Order Date]])</f>
        <v>2026</v>
      </c>
      <c r="D354" s="4"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x14ac:dyDescent="0.3">
      <c r="A355" s="2">
        <v>4684</v>
      </c>
      <c r="B355" s="3">
        <v>46094</v>
      </c>
      <c r="C355" s="4">
        <f>YEAR(SalesDataTable[[#This Row],[Order Date]])</f>
        <v>2026</v>
      </c>
      <c r="D355" s="4"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x14ac:dyDescent="0.3">
      <c r="A356" s="2">
        <v>313</v>
      </c>
      <c r="B356" s="3">
        <v>46095</v>
      </c>
      <c r="C356" s="4">
        <f>YEAR(SalesDataTable[[#This Row],[Order Date]])</f>
        <v>2026</v>
      </c>
      <c r="D356" s="4"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x14ac:dyDescent="0.3">
      <c r="A357" s="2">
        <v>1056</v>
      </c>
      <c r="B357" s="3">
        <v>46095</v>
      </c>
      <c r="C357" s="4">
        <f>YEAR(SalesDataTable[[#This Row],[Order Date]])</f>
        <v>2026</v>
      </c>
      <c r="D357" s="4"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x14ac:dyDescent="0.3">
      <c r="A358" s="2">
        <v>2189</v>
      </c>
      <c r="B358" s="3">
        <v>46095</v>
      </c>
      <c r="C358" s="4">
        <f>YEAR(SalesDataTable[[#This Row],[Order Date]])</f>
        <v>2026</v>
      </c>
      <c r="D358" s="4"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x14ac:dyDescent="0.3">
      <c r="A359" s="2">
        <v>2617</v>
      </c>
      <c r="B359" s="3">
        <v>46095</v>
      </c>
      <c r="C359" s="4">
        <f>YEAR(SalesDataTable[[#This Row],[Order Date]])</f>
        <v>2026</v>
      </c>
      <c r="D359" s="4"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x14ac:dyDescent="0.3">
      <c r="A360" s="2">
        <v>2901</v>
      </c>
      <c r="B360" s="3">
        <v>46095</v>
      </c>
      <c r="C360" s="4">
        <f>YEAR(SalesDataTable[[#This Row],[Order Date]])</f>
        <v>2026</v>
      </c>
      <c r="D360" s="4"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x14ac:dyDescent="0.3">
      <c r="A361" s="2">
        <v>2952</v>
      </c>
      <c r="B361" s="3">
        <v>46095</v>
      </c>
      <c r="C361" s="4">
        <f>YEAR(SalesDataTable[[#This Row],[Order Date]])</f>
        <v>2026</v>
      </c>
      <c r="D361" s="4"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x14ac:dyDescent="0.3">
      <c r="A362" s="2">
        <v>3421</v>
      </c>
      <c r="B362" s="3">
        <v>46095</v>
      </c>
      <c r="C362" s="4">
        <f>YEAR(SalesDataTable[[#This Row],[Order Date]])</f>
        <v>2026</v>
      </c>
      <c r="D362" s="4"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x14ac:dyDescent="0.3">
      <c r="A363" s="2">
        <v>3536</v>
      </c>
      <c r="B363" s="3">
        <v>46095</v>
      </c>
      <c r="C363" s="4">
        <f>YEAR(SalesDataTable[[#This Row],[Order Date]])</f>
        <v>2026</v>
      </c>
      <c r="D363" s="4"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x14ac:dyDescent="0.3">
      <c r="A364" s="2">
        <v>3878</v>
      </c>
      <c r="B364" s="3">
        <v>46095</v>
      </c>
      <c r="C364" s="4">
        <f>YEAR(SalesDataTable[[#This Row],[Order Date]])</f>
        <v>2026</v>
      </c>
      <c r="D364" s="4"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x14ac:dyDescent="0.3">
      <c r="A365" s="2">
        <v>2027</v>
      </c>
      <c r="B365" s="3">
        <v>46096</v>
      </c>
      <c r="C365" s="4">
        <f>YEAR(SalesDataTable[[#This Row],[Order Date]])</f>
        <v>2026</v>
      </c>
      <c r="D365" s="4"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x14ac:dyDescent="0.3">
      <c r="A366" s="2">
        <v>3280</v>
      </c>
      <c r="B366" s="3">
        <v>46096</v>
      </c>
      <c r="C366" s="4">
        <f>YEAR(SalesDataTable[[#This Row],[Order Date]])</f>
        <v>2026</v>
      </c>
      <c r="D366" s="4"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x14ac:dyDescent="0.3">
      <c r="A367" s="2">
        <v>5149</v>
      </c>
      <c r="B367" s="3">
        <v>46096</v>
      </c>
      <c r="C367" s="4">
        <f>YEAR(SalesDataTable[[#This Row],[Order Date]])</f>
        <v>2026</v>
      </c>
      <c r="D367" s="4"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x14ac:dyDescent="0.3">
      <c r="A368" s="2">
        <v>412</v>
      </c>
      <c r="B368" s="3">
        <v>46097</v>
      </c>
      <c r="C368" s="4">
        <f>YEAR(SalesDataTable[[#This Row],[Order Date]])</f>
        <v>2026</v>
      </c>
      <c r="D368" s="4"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x14ac:dyDescent="0.3">
      <c r="A369" s="2">
        <v>1161</v>
      </c>
      <c r="B369" s="3">
        <v>46097</v>
      </c>
      <c r="C369" s="4">
        <f>YEAR(SalesDataTable[[#This Row],[Order Date]])</f>
        <v>2026</v>
      </c>
      <c r="D369" s="4"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x14ac:dyDescent="0.3">
      <c r="A370" s="2">
        <v>1320</v>
      </c>
      <c r="B370" s="3">
        <v>46097</v>
      </c>
      <c r="C370" s="4">
        <f>YEAR(SalesDataTable[[#This Row],[Order Date]])</f>
        <v>2026</v>
      </c>
      <c r="D370" s="4"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x14ac:dyDescent="0.3">
      <c r="A371" s="2">
        <v>2528</v>
      </c>
      <c r="B371" s="3">
        <v>46097</v>
      </c>
      <c r="C371" s="4">
        <f>YEAR(SalesDataTable[[#This Row],[Order Date]])</f>
        <v>2026</v>
      </c>
      <c r="D371" s="4"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x14ac:dyDescent="0.3">
      <c r="A372" s="2">
        <v>2956</v>
      </c>
      <c r="B372" s="3">
        <v>46097</v>
      </c>
      <c r="C372" s="4">
        <f>YEAR(SalesDataTable[[#This Row],[Order Date]])</f>
        <v>2026</v>
      </c>
      <c r="D372" s="4"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x14ac:dyDescent="0.3">
      <c r="A373" s="2">
        <v>2973</v>
      </c>
      <c r="B373" s="3">
        <v>46097</v>
      </c>
      <c r="C373" s="4">
        <f>YEAR(SalesDataTable[[#This Row],[Order Date]])</f>
        <v>2026</v>
      </c>
      <c r="D373" s="4"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x14ac:dyDescent="0.3">
      <c r="A374" s="2">
        <v>3358</v>
      </c>
      <c r="B374" s="3">
        <v>46097</v>
      </c>
      <c r="C374" s="4">
        <f>YEAR(SalesDataTable[[#This Row],[Order Date]])</f>
        <v>2026</v>
      </c>
      <c r="D374" s="4"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x14ac:dyDescent="0.3">
      <c r="A375" s="2">
        <v>164</v>
      </c>
      <c r="B375" s="3">
        <v>46098</v>
      </c>
      <c r="C375" s="4">
        <f>YEAR(SalesDataTable[[#This Row],[Order Date]])</f>
        <v>2026</v>
      </c>
      <c r="D375" s="4"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x14ac:dyDescent="0.3">
      <c r="A376" s="2">
        <v>995</v>
      </c>
      <c r="B376" s="3">
        <v>46098</v>
      </c>
      <c r="C376" s="4">
        <f>YEAR(SalesDataTable[[#This Row],[Order Date]])</f>
        <v>2026</v>
      </c>
      <c r="D376" s="4"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x14ac:dyDescent="0.3">
      <c r="A377" s="2">
        <v>4912</v>
      </c>
      <c r="B377" s="3">
        <v>46098</v>
      </c>
      <c r="C377" s="4">
        <f>YEAR(SalesDataTable[[#This Row],[Order Date]])</f>
        <v>2026</v>
      </c>
      <c r="D377" s="4"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x14ac:dyDescent="0.3">
      <c r="A378" s="2">
        <v>29</v>
      </c>
      <c r="B378" s="3">
        <v>46099</v>
      </c>
      <c r="C378" s="4">
        <f>YEAR(SalesDataTable[[#This Row],[Order Date]])</f>
        <v>2026</v>
      </c>
      <c r="D378" s="4"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x14ac:dyDescent="0.3">
      <c r="A379" s="2">
        <v>891</v>
      </c>
      <c r="B379" s="3">
        <v>46099</v>
      </c>
      <c r="C379" s="4">
        <f>YEAR(SalesDataTable[[#This Row],[Order Date]])</f>
        <v>2026</v>
      </c>
      <c r="D379" s="4"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x14ac:dyDescent="0.3">
      <c r="A380" s="2">
        <v>1143</v>
      </c>
      <c r="B380" s="3">
        <v>46099</v>
      </c>
      <c r="C380" s="4">
        <f>YEAR(SalesDataTable[[#This Row],[Order Date]])</f>
        <v>2026</v>
      </c>
      <c r="D380" s="4"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x14ac:dyDescent="0.3">
      <c r="A381" s="2">
        <v>2478</v>
      </c>
      <c r="B381" s="3">
        <v>46099</v>
      </c>
      <c r="C381" s="4">
        <f>YEAR(SalesDataTable[[#This Row],[Order Date]])</f>
        <v>2026</v>
      </c>
      <c r="D381" s="4"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x14ac:dyDescent="0.3">
      <c r="A382" s="2">
        <v>3961</v>
      </c>
      <c r="B382" s="3">
        <v>46099</v>
      </c>
      <c r="C382" s="4">
        <f>YEAR(SalesDataTable[[#This Row],[Order Date]])</f>
        <v>2026</v>
      </c>
      <c r="D382" s="4"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x14ac:dyDescent="0.3">
      <c r="A383" s="2">
        <v>4724</v>
      </c>
      <c r="B383" s="3">
        <v>46099</v>
      </c>
      <c r="C383" s="4">
        <f>YEAR(SalesDataTable[[#This Row],[Order Date]])</f>
        <v>2026</v>
      </c>
      <c r="D383" s="4"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x14ac:dyDescent="0.3">
      <c r="A384" s="2">
        <v>2171</v>
      </c>
      <c r="B384" s="3">
        <v>46100</v>
      </c>
      <c r="C384" s="4">
        <f>YEAR(SalesDataTable[[#This Row],[Order Date]])</f>
        <v>2026</v>
      </c>
      <c r="D384" s="4"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x14ac:dyDescent="0.3">
      <c r="A385" s="2">
        <v>2311</v>
      </c>
      <c r="B385" s="3">
        <v>46100</v>
      </c>
      <c r="C385" s="4">
        <f>YEAR(SalesDataTable[[#This Row],[Order Date]])</f>
        <v>2026</v>
      </c>
      <c r="D385" s="4"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x14ac:dyDescent="0.3">
      <c r="A386" s="2">
        <v>3563</v>
      </c>
      <c r="B386" s="3">
        <v>46100</v>
      </c>
      <c r="C386" s="4">
        <f>YEAR(SalesDataTable[[#This Row],[Order Date]])</f>
        <v>2026</v>
      </c>
      <c r="D386" s="4"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x14ac:dyDescent="0.3">
      <c r="A387" s="2">
        <v>3587</v>
      </c>
      <c r="B387" s="3">
        <v>46100</v>
      </c>
      <c r="C387" s="4">
        <f>YEAR(SalesDataTable[[#This Row],[Order Date]])</f>
        <v>2026</v>
      </c>
      <c r="D387" s="4"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x14ac:dyDescent="0.3">
      <c r="A388" s="2">
        <v>3706</v>
      </c>
      <c r="B388" s="3">
        <v>46100</v>
      </c>
      <c r="C388" s="4">
        <f>YEAR(SalesDataTable[[#This Row],[Order Date]])</f>
        <v>2026</v>
      </c>
      <c r="D388" s="4"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x14ac:dyDescent="0.3">
      <c r="A389" s="2">
        <v>4121</v>
      </c>
      <c r="B389" s="3">
        <v>46100</v>
      </c>
      <c r="C389" s="4">
        <f>YEAR(SalesDataTable[[#This Row],[Order Date]])</f>
        <v>2026</v>
      </c>
      <c r="D389" s="4"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x14ac:dyDescent="0.3">
      <c r="A390" s="2">
        <v>1047</v>
      </c>
      <c r="B390" s="3">
        <v>46101</v>
      </c>
      <c r="C390" s="4">
        <f>YEAR(SalesDataTable[[#This Row],[Order Date]])</f>
        <v>2026</v>
      </c>
      <c r="D390" s="4"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x14ac:dyDescent="0.3">
      <c r="A391" s="2">
        <v>1142</v>
      </c>
      <c r="B391" s="3">
        <v>46101</v>
      </c>
      <c r="C391" s="4">
        <f>YEAR(SalesDataTable[[#This Row],[Order Date]])</f>
        <v>2026</v>
      </c>
      <c r="D391" s="4"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x14ac:dyDescent="0.3">
      <c r="A392" s="2">
        <v>2232</v>
      </c>
      <c r="B392" s="3">
        <v>46101</v>
      </c>
      <c r="C392" s="4">
        <f>YEAR(SalesDataTable[[#This Row],[Order Date]])</f>
        <v>2026</v>
      </c>
      <c r="D392" s="4"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x14ac:dyDescent="0.3">
      <c r="A393" s="2">
        <v>2339</v>
      </c>
      <c r="B393" s="3">
        <v>46101</v>
      </c>
      <c r="C393" s="4">
        <f>YEAR(SalesDataTable[[#This Row],[Order Date]])</f>
        <v>2026</v>
      </c>
      <c r="D393" s="4"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x14ac:dyDescent="0.3">
      <c r="A394" s="2">
        <v>3611</v>
      </c>
      <c r="B394" s="3">
        <v>46101</v>
      </c>
      <c r="C394" s="4">
        <f>YEAR(SalesDataTable[[#This Row],[Order Date]])</f>
        <v>2026</v>
      </c>
      <c r="D394" s="4"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x14ac:dyDescent="0.3">
      <c r="A395" s="2">
        <v>3953</v>
      </c>
      <c r="B395" s="3">
        <v>46101</v>
      </c>
      <c r="C395" s="4">
        <f>YEAR(SalesDataTable[[#This Row],[Order Date]])</f>
        <v>2026</v>
      </c>
      <c r="D395" s="4"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x14ac:dyDescent="0.3">
      <c r="A396" s="2">
        <v>4253</v>
      </c>
      <c r="B396" s="3">
        <v>46101</v>
      </c>
      <c r="C396" s="4">
        <f>YEAR(SalesDataTable[[#This Row],[Order Date]])</f>
        <v>2026</v>
      </c>
      <c r="D396" s="4"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x14ac:dyDescent="0.3">
      <c r="A397" s="2">
        <v>4952</v>
      </c>
      <c r="B397" s="3">
        <v>46101</v>
      </c>
      <c r="C397" s="4">
        <f>YEAR(SalesDataTable[[#This Row],[Order Date]])</f>
        <v>2026</v>
      </c>
      <c r="D397" s="4"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x14ac:dyDescent="0.3">
      <c r="A398" s="2">
        <v>5016</v>
      </c>
      <c r="B398" s="3">
        <v>46101</v>
      </c>
      <c r="C398" s="4">
        <f>YEAR(SalesDataTable[[#This Row],[Order Date]])</f>
        <v>2026</v>
      </c>
      <c r="D398" s="4"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x14ac:dyDescent="0.3">
      <c r="A399" s="2">
        <v>839</v>
      </c>
      <c r="B399" s="3">
        <v>46102</v>
      </c>
      <c r="C399" s="4">
        <f>YEAR(SalesDataTable[[#This Row],[Order Date]])</f>
        <v>2026</v>
      </c>
      <c r="D399" s="4"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x14ac:dyDescent="0.3">
      <c r="A400" s="2">
        <v>1382</v>
      </c>
      <c r="B400" s="3">
        <v>46102</v>
      </c>
      <c r="C400" s="4">
        <f>YEAR(SalesDataTable[[#This Row],[Order Date]])</f>
        <v>2026</v>
      </c>
      <c r="D400" s="4"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x14ac:dyDescent="0.3">
      <c r="A401" s="2">
        <v>1452</v>
      </c>
      <c r="B401" s="3">
        <v>46102</v>
      </c>
      <c r="C401" s="4">
        <f>YEAR(SalesDataTable[[#This Row],[Order Date]])</f>
        <v>2026</v>
      </c>
      <c r="D401" s="4"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x14ac:dyDescent="0.3">
      <c r="A402" s="2">
        <v>1845</v>
      </c>
      <c r="B402" s="3">
        <v>46102</v>
      </c>
      <c r="C402" s="4">
        <f>YEAR(SalesDataTable[[#This Row],[Order Date]])</f>
        <v>2026</v>
      </c>
      <c r="D402" s="4"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x14ac:dyDescent="0.3">
      <c r="A403" s="2">
        <v>3560</v>
      </c>
      <c r="B403" s="3">
        <v>46102</v>
      </c>
      <c r="C403" s="4">
        <f>YEAR(SalesDataTable[[#This Row],[Order Date]])</f>
        <v>2026</v>
      </c>
      <c r="D403" s="4"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x14ac:dyDescent="0.3">
      <c r="A404" s="2">
        <v>4059</v>
      </c>
      <c r="B404" s="3">
        <v>46102</v>
      </c>
      <c r="C404" s="4">
        <f>YEAR(SalesDataTable[[#This Row],[Order Date]])</f>
        <v>2026</v>
      </c>
      <c r="D404" s="4"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x14ac:dyDescent="0.3">
      <c r="A405" s="2">
        <v>4731</v>
      </c>
      <c r="B405" s="3">
        <v>46102</v>
      </c>
      <c r="C405" s="4">
        <f>YEAR(SalesDataTable[[#This Row],[Order Date]])</f>
        <v>2026</v>
      </c>
      <c r="D405" s="4"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x14ac:dyDescent="0.3">
      <c r="A406" s="2">
        <v>693</v>
      </c>
      <c r="B406" s="3">
        <v>46103</v>
      </c>
      <c r="C406" s="4">
        <f>YEAR(SalesDataTable[[#This Row],[Order Date]])</f>
        <v>2026</v>
      </c>
      <c r="D406" s="4"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x14ac:dyDescent="0.3">
      <c r="A407" s="2">
        <v>1672</v>
      </c>
      <c r="B407" s="3">
        <v>46103</v>
      </c>
      <c r="C407" s="4">
        <f>YEAR(SalesDataTable[[#This Row],[Order Date]])</f>
        <v>2026</v>
      </c>
      <c r="D407" s="4"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x14ac:dyDescent="0.3">
      <c r="A408" s="2">
        <v>2347</v>
      </c>
      <c r="B408" s="3">
        <v>46103</v>
      </c>
      <c r="C408" s="4">
        <f>YEAR(SalesDataTable[[#This Row],[Order Date]])</f>
        <v>2026</v>
      </c>
      <c r="D408" s="4"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x14ac:dyDescent="0.3">
      <c r="A409" s="2">
        <v>2582</v>
      </c>
      <c r="B409" s="3">
        <v>46103</v>
      </c>
      <c r="C409" s="4">
        <f>YEAR(SalesDataTable[[#This Row],[Order Date]])</f>
        <v>2026</v>
      </c>
      <c r="D409" s="4"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x14ac:dyDescent="0.3">
      <c r="A410" s="2">
        <v>2762</v>
      </c>
      <c r="B410" s="3">
        <v>46103</v>
      </c>
      <c r="C410" s="4">
        <f>YEAR(SalesDataTable[[#This Row],[Order Date]])</f>
        <v>2026</v>
      </c>
      <c r="D410" s="4"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x14ac:dyDescent="0.3">
      <c r="A411" s="2">
        <v>4090</v>
      </c>
      <c r="B411" s="3">
        <v>46103</v>
      </c>
      <c r="C411" s="4">
        <f>YEAR(SalesDataTable[[#This Row],[Order Date]])</f>
        <v>2026</v>
      </c>
      <c r="D411" s="4"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x14ac:dyDescent="0.3">
      <c r="A412" s="2">
        <v>4491</v>
      </c>
      <c r="B412" s="3">
        <v>46103</v>
      </c>
      <c r="C412" s="4">
        <f>YEAR(SalesDataTable[[#This Row],[Order Date]])</f>
        <v>2026</v>
      </c>
      <c r="D412" s="4"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x14ac:dyDescent="0.3">
      <c r="A413" s="2">
        <v>4678</v>
      </c>
      <c r="B413" s="3">
        <v>46103</v>
      </c>
      <c r="C413" s="4">
        <f>YEAR(SalesDataTable[[#This Row],[Order Date]])</f>
        <v>2026</v>
      </c>
      <c r="D413" s="4"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x14ac:dyDescent="0.3">
      <c r="A414" s="2">
        <v>1189</v>
      </c>
      <c r="B414" s="3">
        <v>46104</v>
      </c>
      <c r="C414" s="4">
        <f>YEAR(SalesDataTable[[#This Row],[Order Date]])</f>
        <v>2026</v>
      </c>
      <c r="D414" s="4"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x14ac:dyDescent="0.3">
      <c r="A415" s="2">
        <v>1590</v>
      </c>
      <c r="B415" s="3">
        <v>46104</v>
      </c>
      <c r="C415" s="4">
        <f>YEAR(SalesDataTable[[#This Row],[Order Date]])</f>
        <v>2026</v>
      </c>
      <c r="D415" s="4"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x14ac:dyDescent="0.3">
      <c r="A416" s="2">
        <v>2309</v>
      </c>
      <c r="B416" s="3">
        <v>46104</v>
      </c>
      <c r="C416" s="4">
        <f>YEAR(SalesDataTable[[#This Row],[Order Date]])</f>
        <v>2026</v>
      </c>
      <c r="D416" s="4"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x14ac:dyDescent="0.3">
      <c r="A417" s="2">
        <v>3628</v>
      </c>
      <c r="B417" s="3">
        <v>46104</v>
      </c>
      <c r="C417" s="4">
        <f>YEAR(SalesDataTable[[#This Row],[Order Date]])</f>
        <v>2026</v>
      </c>
      <c r="D417" s="4"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x14ac:dyDescent="0.3">
      <c r="A418" s="2">
        <v>3718</v>
      </c>
      <c r="B418" s="3">
        <v>46104</v>
      </c>
      <c r="C418" s="4">
        <f>YEAR(SalesDataTable[[#This Row],[Order Date]])</f>
        <v>2026</v>
      </c>
      <c r="D418" s="4"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x14ac:dyDescent="0.3">
      <c r="A419" s="2">
        <v>4198</v>
      </c>
      <c r="B419" s="3">
        <v>46104</v>
      </c>
      <c r="C419" s="4">
        <f>YEAR(SalesDataTable[[#This Row],[Order Date]])</f>
        <v>2026</v>
      </c>
      <c r="D419" s="4"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x14ac:dyDescent="0.3">
      <c r="A420" s="2">
        <v>4784</v>
      </c>
      <c r="B420" s="3">
        <v>46104</v>
      </c>
      <c r="C420" s="4">
        <f>YEAR(SalesDataTable[[#This Row],[Order Date]])</f>
        <v>2026</v>
      </c>
      <c r="D420" s="4"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x14ac:dyDescent="0.3">
      <c r="A421" s="2">
        <v>86</v>
      </c>
      <c r="B421" s="3">
        <v>46105</v>
      </c>
      <c r="C421" s="4">
        <f>YEAR(SalesDataTable[[#This Row],[Order Date]])</f>
        <v>2026</v>
      </c>
      <c r="D421" s="4"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x14ac:dyDescent="0.3">
      <c r="A422" s="2">
        <v>1813</v>
      </c>
      <c r="B422" s="3">
        <v>46105</v>
      </c>
      <c r="C422" s="4">
        <f>YEAR(SalesDataTable[[#This Row],[Order Date]])</f>
        <v>2026</v>
      </c>
      <c r="D422" s="4"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x14ac:dyDescent="0.3">
      <c r="A423" s="2">
        <v>2212</v>
      </c>
      <c r="B423" s="3">
        <v>46105</v>
      </c>
      <c r="C423" s="4">
        <f>YEAR(SalesDataTable[[#This Row],[Order Date]])</f>
        <v>2026</v>
      </c>
      <c r="D423" s="4"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x14ac:dyDescent="0.3">
      <c r="A424" s="2">
        <v>4466</v>
      </c>
      <c r="B424" s="3">
        <v>46105</v>
      </c>
      <c r="C424" s="4">
        <f>YEAR(SalesDataTable[[#This Row],[Order Date]])</f>
        <v>2026</v>
      </c>
      <c r="D424" s="4"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x14ac:dyDescent="0.3">
      <c r="A425" s="2">
        <v>4483</v>
      </c>
      <c r="B425" s="3">
        <v>46105</v>
      </c>
      <c r="C425" s="4">
        <f>YEAR(SalesDataTable[[#This Row],[Order Date]])</f>
        <v>2026</v>
      </c>
      <c r="D425" s="4"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x14ac:dyDescent="0.3">
      <c r="A426" s="2">
        <v>273</v>
      </c>
      <c r="B426" s="3">
        <v>46106</v>
      </c>
      <c r="C426" s="4">
        <f>YEAR(SalesDataTable[[#This Row],[Order Date]])</f>
        <v>2026</v>
      </c>
      <c r="D426" s="4"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x14ac:dyDescent="0.3">
      <c r="A427" s="2">
        <v>578</v>
      </c>
      <c r="B427" s="3">
        <v>46106</v>
      </c>
      <c r="C427" s="4">
        <f>YEAR(SalesDataTable[[#This Row],[Order Date]])</f>
        <v>2026</v>
      </c>
      <c r="D427" s="4"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x14ac:dyDescent="0.3">
      <c r="A428" s="2">
        <v>1290</v>
      </c>
      <c r="B428" s="3">
        <v>46106</v>
      </c>
      <c r="C428" s="4">
        <f>YEAR(SalesDataTable[[#This Row],[Order Date]])</f>
        <v>2026</v>
      </c>
      <c r="D428" s="4"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x14ac:dyDescent="0.3">
      <c r="A429" s="2">
        <v>1501</v>
      </c>
      <c r="B429" s="3">
        <v>46106</v>
      </c>
      <c r="C429" s="4">
        <f>YEAR(SalesDataTable[[#This Row],[Order Date]])</f>
        <v>2026</v>
      </c>
      <c r="D429" s="4"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x14ac:dyDescent="0.3">
      <c r="A430" s="2">
        <v>1540</v>
      </c>
      <c r="B430" s="3">
        <v>46106</v>
      </c>
      <c r="C430" s="4">
        <f>YEAR(SalesDataTable[[#This Row],[Order Date]])</f>
        <v>2026</v>
      </c>
      <c r="D430" s="4"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x14ac:dyDescent="0.3">
      <c r="A431" s="2">
        <v>2541</v>
      </c>
      <c r="B431" s="3">
        <v>46106</v>
      </c>
      <c r="C431" s="4">
        <f>YEAR(SalesDataTable[[#This Row],[Order Date]])</f>
        <v>2026</v>
      </c>
      <c r="D431" s="4"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x14ac:dyDescent="0.3">
      <c r="A432" s="2">
        <v>4264</v>
      </c>
      <c r="B432" s="3">
        <v>46106</v>
      </c>
      <c r="C432" s="4">
        <f>YEAR(SalesDataTable[[#This Row],[Order Date]])</f>
        <v>2026</v>
      </c>
      <c r="D432" s="4"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x14ac:dyDescent="0.3">
      <c r="A433" s="2">
        <v>4311</v>
      </c>
      <c r="B433" s="3">
        <v>46106</v>
      </c>
      <c r="C433" s="4">
        <f>YEAR(SalesDataTable[[#This Row],[Order Date]])</f>
        <v>2026</v>
      </c>
      <c r="D433" s="4"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x14ac:dyDescent="0.3">
      <c r="A434" s="2">
        <v>4796</v>
      </c>
      <c r="B434" s="3">
        <v>46106</v>
      </c>
      <c r="C434" s="4">
        <f>YEAR(SalesDataTable[[#This Row],[Order Date]])</f>
        <v>2026</v>
      </c>
      <c r="D434" s="4"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x14ac:dyDescent="0.3">
      <c r="A435" s="2">
        <v>89</v>
      </c>
      <c r="B435" s="3">
        <v>46107</v>
      </c>
      <c r="C435" s="4">
        <f>YEAR(SalesDataTable[[#This Row],[Order Date]])</f>
        <v>2026</v>
      </c>
      <c r="D435" s="4"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x14ac:dyDescent="0.3">
      <c r="A436" s="2">
        <v>487</v>
      </c>
      <c r="B436" s="3">
        <v>46107</v>
      </c>
      <c r="C436" s="4">
        <f>YEAR(SalesDataTable[[#This Row],[Order Date]])</f>
        <v>2026</v>
      </c>
      <c r="D436" s="4"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x14ac:dyDescent="0.3">
      <c r="A437" s="2">
        <v>1476</v>
      </c>
      <c r="B437" s="3">
        <v>46107</v>
      </c>
      <c r="C437" s="4">
        <f>YEAR(SalesDataTable[[#This Row],[Order Date]])</f>
        <v>2026</v>
      </c>
      <c r="D437" s="4"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x14ac:dyDescent="0.3">
      <c r="A438" s="2">
        <v>2145</v>
      </c>
      <c r="B438" s="3">
        <v>46107</v>
      </c>
      <c r="C438" s="4">
        <f>YEAR(SalesDataTable[[#This Row],[Order Date]])</f>
        <v>2026</v>
      </c>
      <c r="D438" s="4"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x14ac:dyDescent="0.3">
      <c r="A439" s="2">
        <v>2999</v>
      </c>
      <c r="B439" s="3">
        <v>46107</v>
      </c>
      <c r="C439" s="4">
        <f>YEAR(SalesDataTable[[#This Row],[Order Date]])</f>
        <v>2026</v>
      </c>
      <c r="D439" s="4"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x14ac:dyDescent="0.3">
      <c r="A440" s="2">
        <v>4464</v>
      </c>
      <c r="B440" s="3">
        <v>46107</v>
      </c>
      <c r="C440" s="4">
        <f>YEAR(SalesDataTable[[#This Row],[Order Date]])</f>
        <v>2026</v>
      </c>
      <c r="D440" s="4"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x14ac:dyDescent="0.3">
      <c r="A441" s="2">
        <v>4978</v>
      </c>
      <c r="B441" s="3">
        <v>46107</v>
      </c>
      <c r="C441" s="4">
        <f>YEAR(SalesDataTable[[#This Row],[Order Date]])</f>
        <v>2026</v>
      </c>
      <c r="D441" s="4"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x14ac:dyDescent="0.3">
      <c r="A442" s="2">
        <v>130</v>
      </c>
      <c r="B442" s="3">
        <v>46108</v>
      </c>
      <c r="C442" s="4">
        <f>YEAR(SalesDataTable[[#This Row],[Order Date]])</f>
        <v>2026</v>
      </c>
      <c r="D442" s="4"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x14ac:dyDescent="0.3">
      <c r="A443" s="2">
        <v>848</v>
      </c>
      <c r="B443" s="3">
        <v>46108</v>
      </c>
      <c r="C443" s="4">
        <f>YEAR(SalesDataTable[[#This Row],[Order Date]])</f>
        <v>2026</v>
      </c>
      <c r="D443" s="4"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x14ac:dyDescent="0.3">
      <c r="A444" s="2">
        <v>1359</v>
      </c>
      <c r="B444" s="3">
        <v>46108</v>
      </c>
      <c r="C444" s="4">
        <f>YEAR(SalesDataTable[[#This Row],[Order Date]])</f>
        <v>2026</v>
      </c>
      <c r="D444" s="4"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x14ac:dyDescent="0.3">
      <c r="A445" s="2">
        <v>2379</v>
      </c>
      <c r="B445" s="3">
        <v>46108</v>
      </c>
      <c r="C445" s="4">
        <f>YEAR(SalesDataTable[[#This Row],[Order Date]])</f>
        <v>2026</v>
      </c>
      <c r="D445" s="4"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x14ac:dyDescent="0.3">
      <c r="A446" s="2">
        <v>2987</v>
      </c>
      <c r="B446" s="3">
        <v>46108</v>
      </c>
      <c r="C446" s="4">
        <f>YEAR(SalesDataTable[[#This Row],[Order Date]])</f>
        <v>2026</v>
      </c>
      <c r="D446" s="4"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x14ac:dyDescent="0.3">
      <c r="A447" s="2">
        <v>3121</v>
      </c>
      <c r="B447" s="3">
        <v>46108</v>
      </c>
      <c r="C447" s="4">
        <f>YEAR(SalesDataTable[[#This Row],[Order Date]])</f>
        <v>2026</v>
      </c>
      <c r="D447" s="4"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x14ac:dyDescent="0.3">
      <c r="A448" s="2">
        <v>4445</v>
      </c>
      <c r="B448" s="3">
        <v>46108</v>
      </c>
      <c r="C448" s="4">
        <f>YEAR(SalesDataTable[[#This Row],[Order Date]])</f>
        <v>2026</v>
      </c>
      <c r="D448" s="4"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x14ac:dyDescent="0.3">
      <c r="A449" s="2">
        <v>441</v>
      </c>
      <c r="B449" s="3">
        <v>46109</v>
      </c>
      <c r="C449" s="4">
        <f>YEAR(SalesDataTable[[#This Row],[Order Date]])</f>
        <v>2026</v>
      </c>
      <c r="D449" s="4"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x14ac:dyDescent="0.3">
      <c r="A450" s="2">
        <v>4608</v>
      </c>
      <c r="B450" s="3">
        <v>46109</v>
      </c>
      <c r="C450" s="4">
        <f>YEAR(SalesDataTable[[#This Row],[Order Date]])</f>
        <v>2026</v>
      </c>
      <c r="D450" s="4"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x14ac:dyDescent="0.3">
      <c r="A451" s="2">
        <v>4914</v>
      </c>
      <c r="B451" s="3">
        <v>46109</v>
      </c>
      <c r="C451" s="4">
        <f>YEAR(SalesDataTable[[#This Row],[Order Date]])</f>
        <v>2026</v>
      </c>
      <c r="D451" s="4"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x14ac:dyDescent="0.3">
      <c r="A452" s="2">
        <v>860</v>
      </c>
      <c r="B452" s="3">
        <v>46110</v>
      </c>
      <c r="C452" s="4">
        <f>YEAR(SalesDataTable[[#This Row],[Order Date]])</f>
        <v>2026</v>
      </c>
      <c r="D452" s="4"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x14ac:dyDescent="0.3">
      <c r="A453" s="2">
        <v>920</v>
      </c>
      <c r="B453" s="3">
        <v>46110</v>
      </c>
      <c r="C453" s="4">
        <f>YEAR(SalesDataTable[[#This Row],[Order Date]])</f>
        <v>2026</v>
      </c>
      <c r="D453" s="4"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x14ac:dyDescent="0.3">
      <c r="A454" s="2">
        <v>1700</v>
      </c>
      <c r="B454" s="3">
        <v>46110</v>
      </c>
      <c r="C454" s="4">
        <f>YEAR(SalesDataTable[[#This Row],[Order Date]])</f>
        <v>2026</v>
      </c>
      <c r="D454" s="4"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x14ac:dyDescent="0.3">
      <c r="A455" s="2">
        <v>1768</v>
      </c>
      <c r="B455" s="3">
        <v>46110</v>
      </c>
      <c r="C455" s="4">
        <f>YEAR(SalesDataTable[[#This Row],[Order Date]])</f>
        <v>2026</v>
      </c>
      <c r="D455" s="4"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x14ac:dyDescent="0.3">
      <c r="A456" s="2">
        <v>1876</v>
      </c>
      <c r="B456" s="3">
        <v>46110</v>
      </c>
      <c r="C456" s="4">
        <f>YEAR(SalesDataTable[[#This Row],[Order Date]])</f>
        <v>2026</v>
      </c>
      <c r="D456" s="4"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x14ac:dyDescent="0.3">
      <c r="A457" s="2">
        <v>2453</v>
      </c>
      <c r="B457" s="3">
        <v>46110</v>
      </c>
      <c r="C457" s="4">
        <f>YEAR(SalesDataTable[[#This Row],[Order Date]])</f>
        <v>2026</v>
      </c>
      <c r="D457" s="4"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x14ac:dyDescent="0.3">
      <c r="A458" s="2">
        <v>2676</v>
      </c>
      <c r="B458" s="3">
        <v>46110</v>
      </c>
      <c r="C458" s="4">
        <f>YEAR(SalesDataTable[[#This Row],[Order Date]])</f>
        <v>2026</v>
      </c>
      <c r="D458" s="4"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x14ac:dyDescent="0.3">
      <c r="A459" s="2">
        <v>2800</v>
      </c>
      <c r="B459" s="3">
        <v>46110</v>
      </c>
      <c r="C459" s="4">
        <f>YEAR(SalesDataTable[[#This Row],[Order Date]])</f>
        <v>2026</v>
      </c>
      <c r="D459" s="4"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x14ac:dyDescent="0.3">
      <c r="A460" s="2">
        <v>2857</v>
      </c>
      <c r="B460" s="3">
        <v>46110</v>
      </c>
      <c r="C460" s="4">
        <f>YEAR(SalesDataTable[[#This Row],[Order Date]])</f>
        <v>2026</v>
      </c>
      <c r="D460" s="4"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x14ac:dyDescent="0.3">
      <c r="A461" s="2">
        <v>3584</v>
      </c>
      <c r="B461" s="3">
        <v>46110</v>
      </c>
      <c r="C461" s="4">
        <f>YEAR(SalesDataTable[[#This Row],[Order Date]])</f>
        <v>2026</v>
      </c>
      <c r="D461" s="4"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x14ac:dyDescent="0.3">
      <c r="A462" s="2">
        <v>3669</v>
      </c>
      <c r="B462" s="3">
        <v>46110</v>
      </c>
      <c r="C462" s="4">
        <f>YEAR(SalesDataTable[[#This Row],[Order Date]])</f>
        <v>2026</v>
      </c>
      <c r="D462" s="4"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x14ac:dyDescent="0.3">
      <c r="A463" s="2">
        <v>4787</v>
      </c>
      <c r="B463" s="3">
        <v>46110</v>
      </c>
      <c r="C463" s="4">
        <f>YEAR(SalesDataTable[[#This Row],[Order Date]])</f>
        <v>2026</v>
      </c>
      <c r="D463" s="4"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x14ac:dyDescent="0.3">
      <c r="A464" s="2">
        <v>769</v>
      </c>
      <c r="B464" s="3">
        <v>46111</v>
      </c>
      <c r="C464" s="4">
        <f>YEAR(SalesDataTable[[#This Row],[Order Date]])</f>
        <v>2026</v>
      </c>
      <c r="D464" s="4"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x14ac:dyDescent="0.3">
      <c r="A465" s="2">
        <v>1184</v>
      </c>
      <c r="B465" s="3">
        <v>46111</v>
      </c>
      <c r="C465" s="4">
        <f>YEAR(SalesDataTable[[#This Row],[Order Date]])</f>
        <v>2026</v>
      </c>
      <c r="D465" s="4"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x14ac:dyDescent="0.3">
      <c r="A466" s="2">
        <v>1498</v>
      </c>
      <c r="B466" s="3">
        <v>46111</v>
      </c>
      <c r="C466" s="4">
        <f>YEAR(SalesDataTable[[#This Row],[Order Date]])</f>
        <v>2026</v>
      </c>
      <c r="D466" s="4"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x14ac:dyDescent="0.3">
      <c r="A467" s="2">
        <v>2054</v>
      </c>
      <c r="B467" s="3">
        <v>46111</v>
      </c>
      <c r="C467" s="4">
        <f>YEAR(SalesDataTable[[#This Row],[Order Date]])</f>
        <v>2026</v>
      </c>
      <c r="D467" s="4"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x14ac:dyDescent="0.3">
      <c r="A468" s="2">
        <v>2294</v>
      </c>
      <c r="B468" s="3">
        <v>46111</v>
      </c>
      <c r="C468" s="4">
        <f>YEAR(SalesDataTable[[#This Row],[Order Date]])</f>
        <v>2026</v>
      </c>
      <c r="D468" s="4"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x14ac:dyDescent="0.3">
      <c r="A469" s="2">
        <v>2892</v>
      </c>
      <c r="B469" s="3">
        <v>46111</v>
      </c>
      <c r="C469" s="4">
        <f>YEAR(SalesDataTable[[#This Row],[Order Date]])</f>
        <v>2026</v>
      </c>
      <c r="D469" s="4"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x14ac:dyDescent="0.3">
      <c r="A470" s="2">
        <v>3145</v>
      </c>
      <c r="B470" s="3">
        <v>46111</v>
      </c>
      <c r="C470" s="4">
        <f>YEAR(SalesDataTable[[#This Row],[Order Date]])</f>
        <v>2026</v>
      </c>
      <c r="D470" s="4"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x14ac:dyDescent="0.3">
      <c r="A471" s="2">
        <v>3925</v>
      </c>
      <c r="B471" s="3">
        <v>46111</v>
      </c>
      <c r="C471" s="4">
        <f>YEAR(SalesDataTable[[#This Row],[Order Date]])</f>
        <v>2026</v>
      </c>
      <c r="D471" s="4"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x14ac:dyDescent="0.3">
      <c r="A472" s="2">
        <v>2722</v>
      </c>
      <c r="B472" s="3">
        <v>46112</v>
      </c>
      <c r="C472" s="4">
        <f>YEAR(SalesDataTable[[#This Row],[Order Date]])</f>
        <v>2026</v>
      </c>
      <c r="D472" s="4"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x14ac:dyDescent="0.3">
      <c r="A473" s="2">
        <v>2767</v>
      </c>
      <c r="B473" s="3">
        <v>46112</v>
      </c>
      <c r="C473" s="4">
        <f>YEAR(SalesDataTable[[#This Row],[Order Date]])</f>
        <v>2026</v>
      </c>
      <c r="D473" s="4"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x14ac:dyDescent="0.3">
      <c r="A474" s="2">
        <v>3794</v>
      </c>
      <c r="B474" s="3">
        <v>46112</v>
      </c>
      <c r="C474" s="4">
        <f>YEAR(SalesDataTable[[#This Row],[Order Date]])</f>
        <v>2026</v>
      </c>
      <c r="D474" s="4"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x14ac:dyDescent="0.3">
      <c r="A475" s="2">
        <v>3880</v>
      </c>
      <c r="B475" s="3">
        <v>46112</v>
      </c>
      <c r="C475" s="4">
        <f>YEAR(SalesDataTable[[#This Row],[Order Date]])</f>
        <v>2026</v>
      </c>
      <c r="D475" s="4"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x14ac:dyDescent="0.3">
      <c r="A476" s="2">
        <v>422</v>
      </c>
      <c r="B476" s="3">
        <v>46113</v>
      </c>
      <c r="C476" s="4">
        <f>YEAR(SalesDataTable[[#This Row],[Order Date]])</f>
        <v>2026</v>
      </c>
      <c r="D476" s="4"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x14ac:dyDescent="0.3">
      <c r="A477" s="2">
        <v>495</v>
      </c>
      <c r="B477" s="3">
        <v>46113</v>
      </c>
      <c r="C477" s="4">
        <f>YEAR(SalesDataTable[[#This Row],[Order Date]])</f>
        <v>2026</v>
      </c>
      <c r="D477" s="4"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x14ac:dyDescent="0.3">
      <c r="A478" s="2">
        <v>1517</v>
      </c>
      <c r="B478" s="3">
        <v>46113</v>
      </c>
      <c r="C478" s="4">
        <f>YEAR(SalesDataTable[[#This Row],[Order Date]])</f>
        <v>2026</v>
      </c>
      <c r="D478" s="4"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x14ac:dyDescent="0.3">
      <c r="A479" s="2">
        <v>2391</v>
      </c>
      <c r="B479" s="3">
        <v>46113</v>
      </c>
      <c r="C479" s="4">
        <f>YEAR(SalesDataTable[[#This Row],[Order Date]])</f>
        <v>2026</v>
      </c>
      <c r="D479" s="4"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x14ac:dyDescent="0.3">
      <c r="A480" s="2">
        <v>3809</v>
      </c>
      <c r="B480" s="3">
        <v>46113</v>
      </c>
      <c r="C480" s="4">
        <f>YEAR(SalesDataTable[[#This Row],[Order Date]])</f>
        <v>2026</v>
      </c>
      <c r="D480" s="4"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x14ac:dyDescent="0.3">
      <c r="A481" s="2">
        <v>3958</v>
      </c>
      <c r="B481" s="3">
        <v>46113</v>
      </c>
      <c r="C481" s="4">
        <f>YEAR(SalesDataTable[[#This Row],[Order Date]])</f>
        <v>2026</v>
      </c>
      <c r="D481" s="4"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x14ac:dyDescent="0.3">
      <c r="A482" s="2">
        <v>4418</v>
      </c>
      <c r="B482" s="3">
        <v>46113</v>
      </c>
      <c r="C482" s="4">
        <f>YEAR(SalesDataTable[[#This Row],[Order Date]])</f>
        <v>2026</v>
      </c>
      <c r="D482" s="4"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x14ac:dyDescent="0.3">
      <c r="A483" s="2">
        <v>4693</v>
      </c>
      <c r="B483" s="3">
        <v>46113</v>
      </c>
      <c r="C483" s="4">
        <f>YEAR(SalesDataTable[[#This Row],[Order Date]])</f>
        <v>2026</v>
      </c>
      <c r="D483" s="4"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x14ac:dyDescent="0.3">
      <c r="A484" s="2">
        <v>193</v>
      </c>
      <c r="B484" s="3">
        <v>46114</v>
      </c>
      <c r="C484" s="4">
        <f>YEAR(SalesDataTable[[#This Row],[Order Date]])</f>
        <v>2026</v>
      </c>
      <c r="D484" s="4"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x14ac:dyDescent="0.3">
      <c r="A485" s="2">
        <v>2246</v>
      </c>
      <c r="B485" s="3">
        <v>46114</v>
      </c>
      <c r="C485" s="4">
        <f>YEAR(SalesDataTable[[#This Row],[Order Date]])</f>
        <v>2026</v>
      </c>
      <c r="D485" s="4"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x14ac:dyDescent="0.3">
      <c r="A486" s="2">
        <v>2556</v>
      </c>
      <c r="B486" s="3">
        <v>46114</v>
      </c>
      <c r="C486" s="4">
        <f>YEAR(SalesDataTable[[#This Row],[Order Date]])</f>
        <v>2026</v>
      </c>
      <c r="D486" s="4"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x14ac:dyDescent="0.3">
      <c r="A487" s="2">
        <v>169</v>
      </c>
      <c r="B487" s="3">
        <v>46115</v>
      </c>
      <c r="C487" s="4">
        <f>YEAR(SalesDataTable[[#This Row],[Order Date]])</f>
        <v>2026</v>
      </c>
      <c r="D487" s="4"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x14ac:dyDescent="0.3">
      <c r="A488" s="2">
        <v>877</v>
      </c>
      <c r="B488" s="3">
        <v>46115</v>
      </c>
      <c r="C488" s="4">
        <f>YEAR(SalesDataTable[[#This Row],[Order Date]])</f>
        <v>2026</v>
      </c>
      <c r="D488" s="4"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x14ac:dyDescent="0.3">
      <c r="A489" s="2">
        <v>2023</v>
      </c>
      <c r="B489" s="3">
        <v>46115</v>
      </c>
      <c r="C489" s="4">
        <f>YEAR(SalesDataTable[[#This Row],[Order Date]])</f>
        <v>2026</v>
      </c>
      <c r="D489" s="4"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x14ac:dyDescent="0.3">
      <c r="A490" s="2">
        <v>2548</v>
      </c>
      <c r="B490" s="3">
        <v>46115</v>
      </c>
      <c r="C490" s="4">
        <f>YEAR(SalesDataTable[[#This Row],[Order Date]])</f>
        <v>2026</v>
      </c>
      <c r="D490" s="4"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x14ac:dyDescent="0.3">
      <c r="A491" s="2">
        <v>2602</v>
      </c>
      <c r="B491" s="3">
        <v>46115</v>
      </c>
      <c r="C491" s="4">
        <f>YEAR(SalesDataTable[[#This Row],[Order Date]])</f>
        <v>2026</v>
      </c>
      <c r="D491" s="4"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x14ac:dyDescent="0.3">
      <c r="A492" s="2">
        <v>3229</v>
      </c>
      <c r="B492" s="3">
        <v>46115</v>
      </c>
      <c r="C492" s="4">
        <f>YEAR(SalesDataTable[[#This Row],[Order Date]])</f>
        <v>2026</v>
      </c>
      <c r="D492" s="4"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x14ac:dyDescent="0.3">
      <c r="A493" s="2">
        <v>3261</v>
      </c>
      <c r="B493" s="3">
        <v>46115</v>
      </c>
      <c r="C493" s="4">
        <f>YEAR(SalesDataTable[[#This Row],[Order Date]])</f>
        <v>2026</v>
      </c>
      <c r="D493" s="4"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x14ac:dyDescent="0.3">
      <c r="A494" s="2">
        <v>3621</v>
      </c>
      <c r="B494" s="3">
        <v>46115</v>
      </c>
      <c r="C494" s="4">
        <f>YEAR(SalesDataTable[[#This Row],[Order Date]])</f>
        <v>2026</v>
      </c>
      <c r="D494" s="4"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x14ac:dyDescent="0.3">
      <c r="A495" s="2">
        <v>4681</v>
      </c>
      <c r="B495" s="3">
        <v>46115</v>
      </c>
      <c r="C495" s="4">
        <f>YEAR(SalesDataTable[[#This Row],[Order Date]])</f>
        <v>2026</v>
      </c>
      <c r="D495" s="4"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x14ac:dyDescent="0.3">
      <c r="A496" s="2">
        <v>4954</v>
      </c>
      <c r="B496" s="3">
        <v>46115</v>
      </c>
      <c r="C496" s="4">
        <f>YEAR(SalesDataTable[[#This Row],[Order Date]])</f>
        <v>2026</v>
      </c>
      <c r="D496" s="4"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x14ac:dyDescent="0.3">
      <c r="A497" s="2">
        <v>1153</v>
      </c>
      <c r="B497" s="3">
        <v>46116</v>
      </c>
      <c r="C497" s="4">
        <f>YEAR(SalesDataTable[[#This Row],[Order Date]])</f>
        <v>2026</v>
      </c>
      <c r="D497" s="4"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x14ac:dyDescent="0.3">
      <c r="A498" s="2">
        <v>1383</v>
      </c>
      <c r="B498" s="3">
        <v>46116</v>
      </c>
      <c r="C498" s="4">
        <f>YEAR(SalesDataTable[[#This Row],[Order Date]])</f>
        <v>2026</v>
      </c>
      <c r="D498" s="4"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x14ac:dyDescent="0.3">
      <c r="A499" s="2">
        <v>2583</v>
      </c>
      <c r="B499" s="3">
        <v>46116</v>
      </c>
      <c r="C499" s="4">
        <f>YEAR(SalesDataTable[[#This Row],[Order Date]])</f>
        <v>2026</v>
      </c>
      <c r="D499" s="4"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x14ac:dyDescent="0.3">
      <c r="A500" s="2">
        <v>4074</v>
      </c>
      <c r="B500" s="3">
        <v>46116</v>
      </c>
      <c r="C500" s="4">
        <f>YEAR(SalesDataTable[[#This Row],[Order Date]])</f>
        <v>2026</v>
      </c>
      <c r="D500" s="4"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x14ac:dyDescent="0.3">
      <c r="A501" s="2">
        <v>4301</v>
      </c>
      <c r="B501" s="3">
        <v>46116</v>
      </c>
      <c r="C501" s="4">
        <f>YEAR(SalesDataTable[[#This Row],[Order Date]])</f>
        <v>2026</v>
      </c>
      <c r="D501" s="4"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x14ac:dyDescent="0.3">
      <c r="A502" s="2">
        <v>4692</v>
      </c>
      <c r="B502" s="3">
        <v>46116</v>
      </c>
      <c r="C502" s="4">
        <f>YEAR(SalesDataTable[[#This Row],[Order Date]])</f>
        <v>2026</v>
      </c>
      <c r="D502" s="4"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x14ac:dyDescent="0.3">
      <c r="A503" s="2">
        <v>1951</v>
      </c>
      <c r="B503" s="3">
        <v>46117</v>
      </c>
      <c r="C503" s="4">
        <f>YEAR(SalesDataTable[[#This Row],[Order Date]])</f>
        <v>2026</v>
      </c>
      <c r="D503" s="4"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x14ac:dyDescent="0.3">
      <c r="A504" s="2">
        <v>2111</v>
      </c>
      <c r="B504" s="3">
        <v>46117</v>
      </c>
      <c r="C504" s="4">
        <f>YEAR(SalesDataTable[[#This Row],[Order Date]])</f>
        <v>2026</v>
      </c>
      <c r="D504" s="4"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x14ac:dyDescent="0.3">
      <c r="A505" s="2">
        <v>2933</v>
      </c>
      <c r="B505" s="3">
        <v>46117</v>
      </c>
      <c r="C505" s="4">
        <f>YEAR(SalesDataTable[[#This Row],[Order Date]])</f>
        <v>2026</v>
      </c>
      <c r="D505" s="4"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x14ac:dyDescent="0.3">
      <c r="A506" s="2">
        <v>3263</v>
      </c>
      <c r="B506" s="3">
        <v>46117</v>
      </c>
      <c r="C506" s="4">
        <f>YEAR(SalesDataTable[[#This Row],[Order Date]])</f>
        <v>2026</v>
      </c>
      <c r="D506" s="4"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x14ac:dyDescent="0.3">
      <c r="A507" s="2">
        <v>4764</v>
      </c>
      <c r="B507" s="3">
        <v>46117</v>
      </c>
      <c r="C507" s="4">
        <f>YEAR(SalesDataTable[[#This Row],[Order Date]])</f>
        <v>2026</v>
      </c>
      <c r="D507" s="4"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x14ac:dyDescent="0.3">
      <c r="A508" s="2">
        <v>28</v>
      </c>
      <c r="B508" s="3">
        <v>46118</v>
      </c>
      <c r="C508" s="4">
        <f>YEAR(SalesDataTable[[#This Row],[Order Date]])</f>
        <v>2026</v>
      </c>
      <c r="D508" s="4"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x14ac:dyDescent="0.3">
      <c r="A509" s="2">
        <v>581</v>
      </c>
      <c r="B509" s="3">
        <v>46118</v>
      </c>
      <c r="C509" s="4">
        <f>YEAR(SalesDataTable[[#This Row],[Order Date]])</f>
        <v>2026</v>
      </c>
      <c r="D509" s="4"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x14ac:dyDescent="0.3">
      <c r="A510" s="2">
        <v>643</v>
      </c>
      <c r="B510" s="3">
        <v>46118</v>
      </c>
      <c r="C510" s="4">
        <f>YEAR(SalesDataTable[[#This Row],[Order Date]])</f>
        <v>2026</v>
      </c>
      <c r="D510" s="4"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x14ac:dyDescent="0.3">
      <c r="A511" s="2">
        <v>1907</v>
      </c>
      <c r="B511" s="3">
        <v>46118</v>
      </c>
      <c r="C511" s="4">
        <f>YEAR(SalesDataTable[[#This Row],[Order Date]])</f>
        <v>2026</v>
      </c>
      <c r="D511" s="4"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x14ac:dyDescent="0.3">
      <c r="A512" s="2">
        <v>1950</v>
      </c>
      <c r="B512" s="3">
        <v>46118</v>
      </c>
      <c r="C512" s="4">
        <f>YEAR(SalesDataTable[[#This Row],[Order Date]])</f>
        <v>2026</v>
      </c>
      <c r="D512" s="4"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x14ac:dyDescent="0.3">
      <c r="A513" s="2">
        <v>2443</v>
      </c>
      <c r="B513" s="3">
        <v>46118</v>
      </c>
      <c r="C513" s="4">
        <f>YEAR(SalesDataTable[[#This Row],[Order Date]])</f>
        <v>2026</v>
      </c>
      <c r="D513" s="4"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x14ac:dyDescent="0.3">
      <c r="A514" s="2">
        <v>2480</v>
      </c>
      <c r="B514" s="3">
        <v>46118</v>
      </c>
      <c r="C514" s="4">
        <f>YEAR(SalesDataTable[[#This Row],[Order Date]])</f>
        <v>2026</v>
      </c>
      <c r="D514" s="4"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x14ac:dyDescent="0.3">
      <c r="A515" s="2">
        <v>2515</v>
      </c>
      <c r="B515" s="3">
        <v>46118</v>
      </c>
      <c r="C515" s="4">
        <f>YEAR(SalesDataTable[[#This Row],[Order Date]])</f>
        <v>2026</v>
      </c>
      <c r="D515" s="4"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x14ac:dyDescent="0.3">
      <c r="A516" s="2">
        <v>2829</v>
      </c>
      <c r="B516" s="3">
        <v>46118</v>
      </c>
      <c r="C516" s="4">
        <f>YEAR(SalesDataTable[[#This Row],[Order Date]])</f>
        <v>2026</v>
      </c>
      <c r="D516" s="4"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x14ac:dyDescent="0.3">
      <c r="A517" s="2">
        <v>4086</v>
      </c>
      <c r="B517" s="3">
        <v>46118</v>
      </c>
      <c r="C517" s="4">
        <f>YEAR(SalesDataTable[[#This Row],[Order Date]])</f>
        <v>2026</v>
      </c>
      <c r="D517" s="4"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x14ac:dyDescent="0.3">
      <c r="A518" s="2">
        <v>4512</v>
      </c>
      <c r="B518" s="3">
        <v>46118</v>
      </c>
      <c r="C518" s="4">
        <f>YEAR(SalesDataTable[[#This Row],[Order Date]])</f>
        <v>2026</v>
      </c>
      <c r="D518" s="4"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x14ac:dyDescent="0.3">
      <c r="A519" s="2">
        <v>4837</v>
      </c>
      <c r="B519" s="3">
        <v>46118</v>
      </c>
      <c r="C519" s="4">
        <f>YEAR(SalesDataTable[[#This Row],[Order Date]])</f>
        <v>2026</v>
      </c>
      <c r="D519" s="4"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x14ac:dyDescent="0.3">
      <c r="A520" s="2">
        <v>1580</v>
      </c>
      <c r="B520" s="3">
        <v>46119</v>
      </c>
      <c r="C520" s="4">
        <f>YEAR(SalesDataTable[[#This Row],[Order Date]])</f>
        <v>2026</v>
      </c>
      <c r="D520" s="4"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x14ac:dyDescent="0.3">
      <c r="A521" s="2">
        <v>1962</v>
      </c>
      <c r="B521" s="3">
        <v>46119</v>
      </c>
      <c r="C521" s="4">
        <f>YEAR(SalesDataTable[[#This Row],[Order Date]])</f>
        <v>2026</v>
      </c>
      <c r="D521" s="4"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x14ac:dyDescent="0.3">
      <c r="A522" s="2">
        <v>2381</v>
      </c>
      <c r="B522" s="3">
        <v>46119</v>
      </c>
      <c r="C522" s="4">
        <f>YEAR(SalesDataTable[[#This Row],[Order Date]])</f>
        <v>2026</v>
      </c>
      <c r="D522" s="4"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x14ac:dyDescent="0.3">
      <c r="A523" s="2">
        <v>2655</v>
      </c>
      <c r="B523" s="3">
        <v>46119</v>
      </c>
      <c r="C523" s="4">
        <f>YEAR(SalesDataTable[[#This Row],[Order Date]])</f>
        <v>2026</v>
      </c>
      <c r="D523" s="4"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x14ac:dyDescent="0.3">
      <c r="A524" s="2">
        <v>2944</v>
      </c>
      <c r="B524" s="3">
        <v>46119</v>
      </c>
      <c r="C524" s="4">
        <f>YEAR(SalesDataTable[[#This Row],[Order Date]])</f>
        <v>2026</v>
      </c>
      <c r="D524" s="4"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x14ac:dyDescent="0.3">
      <c r="A525" s="2">
        <v>4756</v>
      </c>
      <c r="B525" s="3">
        <v>46119</v>
      </c>
      <c r="C525" s="4">
        <f>YEAR(SalesDataTable[[#This Row],[Order Date]])</f>
        <v>2026</v>
      </c>
      <c r="D525" s="4"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x14ac:dyDescent="0.3">
      <c r="A526" s="2">
        <v>52</v>
      </c>
      <c r="B526" s="3">
        <v>46120</v>
      </c>
      <c r="C526" s="4">
        <f>YEAR(SalesDataTable[[#This Row],[Order Date]])</f>
        <v>2026</v>
      </c>
      <c r="D526" s="4"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x14ac:dyDescent="0.3">
      <c r="A527" s="2">
        <v>556</v>
      </c>
      <c r="B527" s="3">
        <v>46120</v>
      </c>
      <c r="C527" s="4">
        <f>YEAR(SalesDataTable[[#This Row],[Order Date]])</f>
        <v>2026</v>
      </c>
      <c r="D527" s="4"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x14ac:dyDescent="0.3">
      <c r="A528" s="2">
        <v>1233</v>
      </c>
      <c r="B528" s="3">
        <v>46120</v>
      </c>
      <c r="C528" s="4">
        <f>YEAR(SalesDataTable[[#This Row],[Order Date]])</f>
        <v>2026</v>
      </c>
      <c r="D528" s="4"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x14ac:dyDescent="0.3">
      <c r="A529" s="2">
        <v>1492</v>
      </c>
      <c r="B529" s="3">
        <v>46120</v>
      </c>
      <c r="C529" s="4">
        <f>YEAR(SalesDataTable[[#This Row],[Order Date]])</f>
        <v>2026</v>
      </c>
      <c r="D529" s="4"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x14ac:dyDescent="0.3">
      <c r="A530" s="2">
        <v>1619</v>
      </c>
      <c r="B530" s="3">
        <v>46120</v>
      </c>
      <c r="C530" s="4">
        <f>YEAR(SalesDataTable[[#This Row],[Order Date]])</f>
        <v>2026</v>
      </c>
      <c r="D530" s="4"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x14ac:dyDescent="0.3">
      <c r="A531" s="2">
        <v>1631</v>
      </c>
      <c r="B531" s="3">
        <v>46120</v>
      </c>
      <c r="C531" s="4">
        <f>YEAR(SalesDataTable[[#This Row],[Order Date]])</f>
        <v>2026</v>
      </c>
      <c r="D531" s="4"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x14ac:dyDescent="0.3">
      <c r="A532" s="2">
        <v>1844</v>
      </c>
      <c r="B532" s="3">
        <v>46120</v>
      </c>
      <c r="C532" s="4">
        <f>YEAR(SalesDataTable[[#This Row],[Order Date]])</f>
        <v>2026</v>
      </c>
      <c r="D532" s="4"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x14ac:dyDescent="0.3">
      <c r="A533" s="2">
        <v>4246</v>
      </c>
      <c r="B533" s="3">
        <v>46120</v>
      </c>
      <c r="C533" s="4">
        <f>YEAR(SalesDataTable[[#This Row],[Order Date]])</f>
        <v>2026</v>
      </c>
      <c r="D533" s="4"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x14ac:dyDescent="0.3">
      <c r="A534" s="2">
        <v>5139</v>
      </c>
      <c r="B534" s="3">
        <v>46120</v>
      </c>
      <c r="C534" s="4">
        <f>YEAR(SalesDataTable[[#This Row],[Order Date]])</f>
        <v>2026</v>
      </c>
      <c r="D534" s="4"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x14ac:dyDescent="0.3">
      <c r="A535" s="2">
        <v>186</v>
      </c>
      <c r="B535" s="3">
        <v>46121</v>
      </c>
      <c r="C535" s="4">
        <f>YEAR(SalesDataTable[[#This Row],[Order Date]])</f>
        <v>2026</v>
      </c>
      <c r="D535" s="4"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x14ac:dyDescent="0.3">
      <c r="A536" s="2">
        <v>1742</v>
      </c>
      <c r="B536" s="3">
        <v>46121</v>
      </c>
      <c r="C536" s="4">
        <f>YEAR(SalesDataTable[[#This Row],[Order Date]])</f>
        <v>2026</v>
      </c>
      <c r="D536" s="4"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x14ac:dyDescent="0.3">
      <c r="A537" s="2">
        <v>3189</v>
      </c>
      <c r="B537" s="3">
        <v>46121</v>
      </c>
      <c r="C537" s="4">
        <f>YEAR(SalesDataTable[[#This Row],[Order Date]])</f>
        <v>2026</v>
      </c>
      <c r="D537" s="4"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x14ac:dyDescent="0.3">
      <c r="A538" s="2">
        <v>3747</v>
      </c>
      <c r="B538" s="3">
        <v>46121</v>
      </c>
      <c r="C538" s="4">
        <f>YEAR(SalesDataTable[[#This Row],[Order Date]])</f>
        <v>2026</v>
      </c>
      <c r="D538" s="4"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x14ac:dyDescent="0.3">
      <c r="A539" s="2">
        <v>3782</v>
      </c>
      <c r="B539" s="3">
        <v>46121</v>
      </c>
      <c r="C539" s="4">
        <f>YEAR(SalesDataTable[[#This Row],[Order Date]])</f>
        <v>2026</v>
      </c>
      <c r="D539" s="4"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x14ac:dyDescent="0.3">
      <c r="A540" s="2">
        <v>4344</v>
      </c>
      <c r="B540" s="3">
        <v>46121</v>
      </c>
      <c r="C540" s="4">
        <f>YEAR(SalesDataTable[[#This Row],[Order Date]])</f>
        <v>2026</v>
      </c>
      <c r="D540" s="4"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x14ac:dyDescent="0.3">
      <c r="A541" s="2">
        <v>4901</v>
      </c>
      <c r="B541" s="3">
        <v>46121</v>
      </c>
      <c r="C541" s="4">
        <f>YEAR(SalesDataTable[[#This Row],[Order Date]])</f>
        <v>2026</v>
      </c>
      <c r="D541" s="4"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x14ac:dyDescent="0.3">
      <c r="A542" s="2">
        <v>4969</v>
      </c>
      <c r="B542" s="3">
        <v>46121</v>
      </c>
      <c r="C542" s="4">
        <f>YEAR(SalesDataTable[[#This Row],[Order Date]])</f>
        <v>2026</v>
      </c>
      <c r="D542" s="4"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x14ac:dyDescent="0.3">
      <c r="A543" s="2">
        <v>673</v>
      </c>
      <c r="B543" s="3">
        <v>46122</v>
      </c>
      <c r="C543" s="4">
        <f>YEAR(SalesDataTable[[#This Row],[Order Date]])</f>
        <v>2026</v>
      </c>
      <c r="D543" s="4"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x14ac:dyDescent="0.3">
      <c r="A544" s="2">
        <v>888</v>
      </c>
      <c r="B544" s="3">
        <v>46122</v>
      </c>
      <c r="C544" s="4">
        <f>YEAR(SalesDataTable[[#This Row],[Order Date]])</f>
        <v>2026</v>
      </c>
      <c r="D544" s="4"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x14ac:dyDescent="0.3">
      <c r="A545" s="2">
        <v>1541</v>
      </c>
      <c r="B545" s="3">
        <v>46122</v>
      </c>
      <c r="C545" s="4">
        <f>YEAR(SalesDataTable[[#This Row],[Order Date]])</f>
        <v>2026</v>
      </c>
      <c r="D545" s="4"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x14ac:dyDescent="0.3">
      <c r="A546" s="2">
        <v>1881</v>
      </c>
      <c r="B546" s="3">
        <v>46122</v>
      </c>
      <c r="C546" s="4">
        <f>YEAR(SalesDataTable[[#This Row],[Order Date]])</f>
        <v>2026</v>
      </c>
      <c r="D546" s="4"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x14ac:dyDescent="0.3">
      <c r="A547" s="2">
        <v>2007</v>
      </c>
      <c r="B547" s="3">
        <v>46122</v>
      </c>
      <c r="C547" s="4">
        <f>YEAR(SalesDataTable[[#This Row],[Order Date]])</f>
        <v>2026</v>
      </c>
      <c r="D547" s="4"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x14ac:dyDescent="0.3">
      <c r="A548" s="2">
        <v>2312</v>
      </c>
      <c r="B548" s="3">
        <v>46122</v>
      </c>
      <c r="C548" s="4">
        <f>YEAR(SalesDataTable[[#This Row],[Order Date]])</f>
        <v>2026</v>
      </c>
      <c r="D548" s="4"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x14ac:dyDescent="0.3">
      <c r="A549" s="2">
        <v>4493</v>
      </c>
      <c r="B549" s="3">
        <v>46122</v>
      </c>
      <c r="C549" s="4">
        <f>YEAR(SalesDataTable[[#This Row],[Order Date]])</f>
        <v>2026</v>
      </c>
      <c r="D549" s="4"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x14ac:dyDescent="0.3">
      <c r="A550" s="2">
        <v>2072</v>
      </c>
      <c r="B550" s="3">
        <v>46123</v>
      </c>
      <c r="C550" s="4">
        <f>YEAR(SalesDataTable[[#This Row],[Order Date]])</f>
        <v>2026</v>
      </c>
      <c r="D550" s="4"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x14ac:dyDescent="0.3">
      <c r="A551" s="2">
        <v>2142</v>
      </c>
      <c r="B551" s="3">
        <v>46123</v>
      </c>
      <c r="C551" s="4">
        <f>YEAR(SalesDataTable[[#This Row],[Order Date]])</f>
        <v>2026</v>
      </c>
      <c r="D551" s="4"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x14ac:dyDescent="0.3">
      <c r="A552" s="2">
        <v>2911</v>
      </c>
      <c r="B552" s="3">
        <v>46123</v>
      </c>
      <c r="C552" s="4">
        <f>YEAR(SalesDataTable[[#This Row],[Order Date]])</f>
        <v>2026</v>
      </c>
      <c r="D552" s="4"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x14ac:dyDescent="0.3">
      <c r="A553" s="2">
        <v>4276</v>
      </c>
      <c r="B553" s="3">
        <v>46123</v>
      </c>
      <c r="C553" s="4">
        <f>YEAR(SalesDataTable[[#This Row],[Order Date]])</f>
        <v>2026</v>
      </c>
      <c r="D553" s="4"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x14ac:dyDescent="0.3">
      <c r="A554" s="2">
        <v>5077</v>
      </c>
      <c r="B554" s="3">
        <v>46123</v>
      </c>
      <c r="C554" s="4">
        <f>YEAR(SalesDataTable[[#This Row],[Order Date]])</f>
        <v>2026</v>
      </c>
      <c r="D554" s="4"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x14ac:dyDescent="0.3">
      <c r="A555" s="2">
        <v>1259</v>
      </c>
      <c r="B555" s="3">
        <v>46124</v>
      </c>
      <c r="C555" s="4">
        <f>YEAR(SalesDataTable[[#This Row],[Order Date]])</f>
        <v>2026</v>
      </c>
      <c r="D555" s="4"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x14ac:dyDescent="0.3">
      <c r="A556" s="2">
        <v>1720</v>
      </c>
      <c r="B556" s="3">
        <v>46124</v>
      </c>
      <c r="C556" s="4">
        <f>YEAR(SalesDataTable[[#This Row],[Order Date]])</f>
        <v>2026</v>
      </c>
      <c r="D556" s="4"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x14ac:dyDescent="0.3">
      <c r="A557" s="2">
        <v>1975</v>
      </c>
      <c r="B557" s="3">
        <v>46124</v>
      </c>
      <c r="C557" s="4">
        <f>YEAR(SalesDataTable[[#This Row],[Order Date]])</f>
        <v>2026</v>
      </c>
      <c r="D557" s="4"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x14ac:dyDescent="0.3">
      <c r="A558" s="2">
        <v>2848</v>
      </c>
      <c r="B558" s="3">
        <v>46124</v>
      </c>
      <c r="C558" s="4">
        <f>YEAR(SalesDataTable[[#This Row],[Order Date]])</f>
        <v>2026</v>
      </c>
      <c r="D558" s="4"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x14ac:dyDescent="0.3">
      <c r="A559" s="2">
        <v>2979</v>
      </c>
      <c r="B559" s="3">
        <v>46124</v>
      </c>
      <c r="C559" s="4">
        <f>YEAR(SalesDataTable[[#This Row],[Order Date]])</f>
        <v>2026</v>
      </c>
      <c r="D559" s="4"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x14ac:dyDescent="0.3">
      <c r="A560" s="2">
        <v>2996</v>
      </c>
      <c r="B560" s="3">
        <v>46124</v>
      </c>
      <c r="C560" s="4">
        <f>YEAR(SalesDataTable[[#This Row],[Order Date]])</f>
        <v>2026</v>
      </c>
      <c r="D560" s="4"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x14ac:dyDescent="0.3">
      <c r="A561" s="2">
        <v>749</v>
      </c>
      <c r="B561" s="3">
        <v>46125</v>
      </c>
      <c r="C561" s="4">
        <f>YEAR(SalesDataTable[[#This Row],[Order Date]])</f>
        <v>2026</v>
      </c>
      <c r="D561" s="4"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x14ac:dyDescent="0.3">
      <c r="A562" s="2">
        <v>1928</v>
      </c>
      <c r="B562" s="3">
        <v>46125</v>
      </c>
      <c r="C562" s="4">
        <f>YEAR(SalesDataTable[[#This Row],[Order Date]])</f>
        <v>2026</v>
      </c>
      <c r="D562" s="4"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x14ac:dyDescent="0.3">
      <c r="A563" s="2">
        <v>2486</v>
      </c>
      <c r="B563" s="3">
        <v>46125</v>
      </c>
      <c r="C563" s="4">
        <f>YEAR(SalesDataTable[[#This Row],[Order Date]])</f>
        <v>2026</v>
      </c>
      <c r="D563" s="4"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x14ac:dyDescent="0.3">
      <c r="A564" s="2">
        <v>2688</v>
      </c>
      <c r="B564" s="3">
        <v>46125</v>
      </c>
      <c r="C564" s="4">
        <f>YEAR(SalesDataTable[[#This Row],[Order Date]])</f>
        <v>2026</v>
      </c>
      <c r="D564" s="4"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x14ac:dyDescent="0.3">
      <c r="A565" s="2">
        <v>2712</v>
      </c>
      <c r="B565" s="3">
        <v>46125</v>
      </c>
      <c r="C565" s="4">
        <f>YEAR(SalesDataTable[[#This Row],[Order Date]])</f>
        <v>2026</v>
      </c>
      <c r="D565" s="4"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x14ac:dyDescent="0.3">
      <c r="A566" s="2">
        <v>3853</v>
      </c>
      <c r="B566" s="3">
        <v>46125</v>
      </c>
      <c r="C566" s="4">
        <f>YEAR(SalesDataTable[[#This Row],[Order Date]])</f>
        <v>2026</v>
      </c>
      <c r="D566" s="4"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x14ac:dyDescent="0.3">
      <c r="A567" s="2">
        <v>4043</v>
      </c>
      <c r="B567" s="3">
        <v>46125</v>
      </c>
      <c r="C567" s="4">
        <f>YEAR(SalesDataTable[[#This Row],[Order Date]])</f>
        <v>2026</v>
      </c>
      <c r="D567" s="4"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x14ac:dyDescent="0.3">
      <c r="A568" s="2">
        <v>290</v>
      </c>
      <c r="B568" s="3">
        <v>46126</v>
      </c>
      <c r="C568" s="4">
        <f>YEAR(SalesDataTable[[#This Row],[Order Date]])</f>
        <v>2026</v>
      </c>
      <c r="D568" s="4"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x14ac:dyDescent="0.3">
      <c r="A569" s="2">
        <v>2953</v>
      </c>
      <c r="B569" s="3">
        <v>46126</v>
      </c>
      <c r="C569" s="4">
        <f>YEAR(SalesDataTable[[#This Row],[Order Date]])</f>
        <v>2026</v>
      </c>
      <c r="D569" s="4"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x14ac:dyDescent="0.3">
      <c r="A570" s="2">
        <v>3179</v>
      </c>
      <c r="B570" s="3">
        <v>46126</v>
      </c>
      <c r="C570" s="4">
        <f>YEAR(SalesDataTable[[#This Row],[Order Date]])</f>
        <v>2026</v>
      </c>
      <c r="D570" s="4"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x14ac:dyDescent="0.3">
      <c r="A571" s="2">
        <v>3301</v>
      </c>
      <c r="B571" s="3">
        <v>46126</v>
      </c>
      <c r="C571" s="4">
        <f>YEAR(SalesDataTable[[#This Row],[Order Date]])</f>
        <v>2026</v>
      </c>
      <c r="D571" s="4"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x14ac:dyDescent="0.3">
      <c r="A572" s="2">
        <v>3349</v>
      </c>
      <c r="B572" s="3">
        <v>46126</v>
      </c>
      <c r="C572" s="4">
        <f>YEAR(SalesDataTable[[#This Row],[Order Date]])</f>
        <v>2026</v>
      </c>
      <c r="D572" s="4"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x14ac:dyDescent="0.3">
      <c r="A573" s="2">
        <v>4874</v>
      </c>
      <c r="B573" s="3">
        <v>46126</v>
      </c>
      <c r="C573" s="4">
        <f>YEAR(SalesDataTable[[#This Row],[Order Date]])</f>
        <v>2026</v>
      </c>
      <c r="D573" s="4"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x14ac:dyDescent="0.3">
      <c r="A574" s="2">
        <v>1045</v>
      </c>
      <c r="B574" s="3">
        <v>46127</v>
      </c>
      <c r="C574" s="4">
        <f>YEAR(SalesDataTable[[#This Row],[Order Date]])</f>
        <v>2026</v>
      </c>
      <c r="D574" s="4"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x14ac:dyDescent="0.3">
      <c r="A575" s="2">
        <v>1703</v>
      </c>
      <c r="B575" s="3">
        <v>46127</v>
      </c>
      <c r="C575" s="4">
        <f>YEAR(SalesDataTable[[#This Row],[Order Date]])</f>
        <v>2026</v>
      </c>
      <c r="D575" s="4"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x14ac:dyDescent="0.3">
      <c r="A576" s="2">
        <v>2107</v>
      </c>
      <c r="B576" s="3">
        <v>46127</v>
      </c>
      <c r="C576" s="4">
        <f>YEAR(SalesDataTable[[#This Row],[Order Date]])</f>
        <v>2026</v>
      </c>
      <c r="D576" s="4"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x14ac:dyDescent="0.3">
      <c r="A577" s="2">
        <v>2265</v>
      </c>
      <c r="B577" s="3">
        <v>46127</v>
      </c>
      <c r="C577" s="4">
        <f>YEAR(SalesDataTable[[#This Row],[Order Date]])</f>
        <v>2026</v>
      </c>
      <c r="D577" s="4"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x14ac:dyDescent="0.3">
      <c r="A578" s="2">
        <v>2839</v>
      </c>
      <c r="B578" s="3">
        <v>46127</v>
      </c>
      <c r="C578" s="4">
        <f>YEAR(SalesDataTable[[#This Row],[Order Date]])</f>
        <v>2026</v>
      </c>
      <c r="D578" s="4"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x14ac:dyDescent="0.3">
      <c r="A579" s="2">
        <v>4742</v>
      </c>
      <c r="B579" s="3">
        <v>46127</v>
      </c>
      <c r="C579" s="4">
        <f>YEAR(SalesDataTable[[#This Row],[Order Date]])</f>
        <v>2026</v>
      </c>
      <c r="D579" s="4"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x14ac:dyDescent="0.3">
      <c r="A580" s="2">
        <v>4899</v>
      </c>
      <c r="B580" s="3">
        <v>46127</v>
      </c>
      <c r="C580" s="4">
        <f>YEAR(SalesDataTable[[#This Row],[Order Date]])</f>
        <v>2026</v>
      </c>
      <c r="D580" s="4"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x14ac:dyDescent="0.3">
      <c r="A581" s="2">
        <v>5042</v>
      </c>
      <c r="B581" s="3">
        <v>46127</v>
      </c>
      <c r="C581" s="4">
        <f>YEAR(SalesDataTable[[#This Row],[Order Date]])</f>
        <v>2026</v>
      </c>
      <c r="D581" s="4"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x14ac:dyDescent="0.3">
      <c r="A582" s="2">
        <v>2248</v>
      </c>
      <c r="B582" s="3">
        <v>46128</v>
      </c>
      <c r="C582" s="4">
        <f>YEAR(SalesDataTable[[#This Row],[Order Date]])</f>
        <v>2026</v>
      </c>
      <c r="D582" s="4"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x14ac:dyDescent="0.3">
      <c r="A583" s="2">
        <v>2427</v>
      </c>
      <c r="B583" s="3">
        <v>46128</v>
      </c>
      <c r="C583" s="4">
        <f>YEAR(SalesDataTable[[#This Row],[Order Date]])</f>
        <v>2026</v>
      </c>
      <c r="D583" s="4"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x14ac:dyDescent="0.3">
      <c r="A584" s="2">
        <v>2445</v>
      </c>
      <c r="B584" s="3">
        <v>46128</v>
      </c>
      <c r="C584" s="4">
        <f>YEAR(SalesDataTable[[#This Row],[Order Date]])</f>
        <v>2026</v>
      </c>
      <c r="D584" s="4"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x14ac:dyDescent="0.3">
      <c r="A585" s="2">
        <v>3311</v>
      </c>
      <c r="B585" s="3">
        <v>46128</v>
      </c>
      <c r="C585" s="4">
        <f>YEAR(SalesDataTable[[#This Row],[Order Date]])</f>
        <v>2026</v>
      </c>
      <c r="D585" s="4"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x14ac:dyDescent="0.3">
      <c r="A586" s="2">
        <v>3320</v>
      </c>
      <c r="B586" s="3">
        <v>46128</v>
      </c>
      <c r="C586" s="4">
        <f>YEAR(SalesDataTable[[#This Row],[Order Date]])</f>
        <v>2026</v>
      </c>
      <c r="D586" s="4"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x14ac:dyDescent="0.3">
      <c r="A587" s="2">
        <v>3321</v>
      </c>
      <c r="B587" s="3">
        <v>46128</v>
      </c>
      <c r="C587" s="4">
        <f>YEAR(SalesDataTable[[#This Row],[Order Date]])</f>
        <v>2026</v>
      </c>
      <c r="D587" s="4"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x14ac:dyDescent="0.3">
      <c r="A588" s="2">
        <v>5181</v>
      </c>
      <c r="B588" s="3">
        <v>46128</v>
      </c>
      <c r="C588" s="4">
        <f>YEAR(SalesDataTable[[#This Row],[Order Date]])</f>
        <v>2026</v>
      </c>
      <c r="D588" s="4"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x14ac:dyDescent="0.3">
      <c r="A589" s="2">
        <v>5187</v>
      </c>
      <c r="B589" s="3">
        <v>46128</v>
      </c>
      <c r="C589" s="4">
        <f>YEAR(SalesDataTable[[#This Row],[Order Date]])</f>
        <v>2026</v>
      </c>
      <c r="D589" s="4"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x14ac:dyDescent="0.3">
      <c r="A590" s="2">
        <v>605</v>
      </c>
      <c r="B590" s="3">
        <v>46129</v>
      </c>
      <c r="C590" s="4">
        <f>YEAR(SalesDataTable[[#This Row],[Order Date]])</f>
        <v>2026</v>
      </c>
      <c r="D590" s="4"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x14ac:dyDescent="0.3">
      <c r="A591" s="2">
        <v>3244</v>
      </c>
      <c r="B591" s="3">
        <v>46129</v>
      </c>
      <c r="C591" s="4">
        <f>YEAR(SalesDataTable[[#This Row],[Order Date]])</f>
        <v>2026</v>
      </c>
      <c r="D591" s="4"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x14ac:dyDescent="0.3">
      <c r="A592" s="2">
        <v>4047</v>
      </c>
      <c r="B592" s="3">
        <v>46129</v>
      </c>
      <c r="C592" s="4">
        <f>YEAR(SalesDataTable[[#This Row],[Order Date]])</f>
        <v>2026</v>
      </c>
      <c r="D592" s="4"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x14ac:dyDescent="0.3">
      <c r="A593" s="2">
        <v>4101</v>
      </c>
      <c r="B593" s="3">
        <v>46129</v>
      </c>
      <c r="C593" s="4">
        <f>YEAR(SalesDataTable[[#This Row],[Order Date]])</f>
        <v>2026</v>
      </c>
      <c r="D593" s="4"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x14ac:dyDescent="0.3">
      <c r="A594" s="2">
        <v>4537</v>
      </c>
      <c r="B594" s="3">
        <v>46129</v>
      </c>
      <c r="C594" s="4">
        <f>YEAR(SalesDataTable[[#This Row],[Order Date]])</f>
        <v>2026</v>
      </c>
      <c r="D594" s="4"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x14ac:dyDescent="0.3">
      <c r="A595" s="2">
        <v>754</v>
      </c>
      <c r="B595" s="3">
        <v>46130</v>
      </c>
      <c r="C595" s="4">
        <f>YEAR(SalesDataTable[[#This Row],[Order Date]])</f>
        <v>2026</v>
      </c>
      <c r="D595" s="4"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x14ac:dyDescent="0.3">
      <c r="A596" s="2">
        <v>1340</v>
      </c>
      <c r="B596" s="3">
        <v>46130</v>
      </c>
      <c r="C596" s="4">
        <f>YEAR(SalesDataTable[[#This Row],[Order Date]])</f>
        <v>2026</v>
      </c>
      <c r="D596" s="4"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x14ac:dyDescent="0.3">
      <c r="A597" s="2">
        <v>1444</v>
      </c>
      <c r="B597" s="3">
        <v>46130</v>
      </c>
      <c r="C597" s="4">
        <f>YEAR(SalesDataTable[[#This Row],[Order Date]])</f>
        <v>2026</v>
      </c>
      <c r="D597" s="4"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x14ac:dyDescent="0.3">
      <c r="A598" s="2">
        <v>2390</v>
      </c>
      <c r="B598" s="3">
        <v>46130</v>
      </c>
      <c r="C598" s="4">
        <f>YEAR(SalesDataTable[[#This Row],[Order Date]])</f>
        <v>2026</v>
      </c>
      <c r="D598" s="4"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x14ac:dyDescent="0.3">
      <c r="A599" s="2">
        <v>3076</v>
      </c>
      <c r="B599" s="3">
        <v>46130</v>
      </c>
      <c r="C599" s="4">
        <f>YEAR(SalesDataTable[[#This Row],[Order Date]])</f>
        <v>2026</v>
      </c>
      <c r="D599" s="4"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x14ac:dyDescent="0.3">
      <c r="A600" s="2">
        <v>3157</v>
      </c>
      <c r="B600" s="3">
        <v>46130</v>
      </c>
      <c r="C600" s="4">
        <f>YEAR(SalesDataTable[[#This Row],[Order Date]])</f>
        <v>2026</v>
      </c>
      <c r="D600" s="4"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x14ac:dyDescent="0.3">
      <c r="A601" s="2">
        <v>4516</v>
      </c>
      <c r="B601" s="3">
        <v>46130</v>
      </c>
      <c r="C601" s="4">
        <f>YEAR(SalesDataTable[[#This Row],[Order Date]])</f>
        <v>2026</v>
      </c>
      <c r="D601" s="4"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x14ac:dyDescent="0.3">
      <c r="A602" s="2">
        <v>5119</v>
      </c>
      <c r="B602" s="3">
        <v>46130</v>
      </c>
      <c r="C602" s="4">
        <f>YEAR(SalesDataTable[[#This Row],[Order Date]])</f>
        <v>2026</v>
      </c>
      <c r="D602" s="4"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x14ac:dyDescent="0.3">
      <c r="A603" s="2">
        <v>125</v>
      </c>
      <c r="B603" s="3">
        <v>46131</v>
      </c>
      <c r="C603" s="4">
        <f>YEAR(SalesDataTable[[#This Row],[Order Date]])</f>
        <v>2026</v>
      </c>
      <c r="D603" s="4"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x14ac:dyDescent="0.3">
      <c r="A604" s="2">
        <v>728</v>
      </c>
      <c r="B604" s="3">
        <v>46131</v>
      </c>
      <c r="C604" s="4">
        <f>YEAR(SalesDataTable[[#This Row],[Order Date]])</f>
        <v>2026</v>
      </c>
      <c r="D604" s="4"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x14ac:dyDescent="0.3">
      <c r="A605" s="2">
        <v>1271</v>
      </c>
      <c r="B605" s="3">
        <v>46131</v>
      </c>
      <c r="C605" s="4">
        <f>YEAR(SalesDataTable[[#This Row],[Order Date]])</f>
        <v>2026</v>
      </c>
      <c r="D605" s="4"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x14ac:dyDescent="0.3">
      <c r="A606" s="2">
        <v>1284</v>
      </c>
      <c r="B606" s="3">
        <v>46131</v>
      </c>
      <c r="C606" s="4">
        <f>YEAR(SalesDataTable[[#This Row],[Order Date]])</f>
        <v>2026</v>
      </c>
      <c r="D606" s="4"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x14ac:dyDescent="0.3">
      <c r="A607" s="2">
        <v>1657</v>
      </c>
      <c r="B607" s="3">
        <v>46131</v>
      </c>
      <c r="C607" s="4">
        <f>YEAR(SalesDataTable[[#This Row],[Order Date]])</f>
        <v>2026</v>
      </c>
      <c r="D607" s="4"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x14ac:dyDescent="0.3">
      <c r="A608" s="2">
        <v>2240</v>
      </c>
      <c r="B608" s="3">
        <v>46131</v>
      </c>
      <c r="C608" s="4">
        <f>YEAR(SalesDataTable[[#This Row],[Order Date]])</f>
        <v>2026</v>
      </c>
      <c r="D608" s="4"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x14ac:dyDescent="0.3">
      <c r="A609" s="2">
        <v>3050</v>
      </c>
      <c r="B609" s="3">
        <v>46131</v>
      </c>
      <c r="C609" s="4">
        <f>YEAR(SalesDataTable[[#This Row],[Order Date]])</f>
        <v>2026</v>
      </c>
      <c r="D609" s="4"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x14ac:dyDescent="0.3">
      <c r="A610" s="2">
        <v>3213</v>
      </c>
      <c r="B610" s="3">
        <v>46131</v>
      </c>
      <c r="C610" s="4">
        <f>YEAR(SalesDataTable[[#This Row],[Order Date]])</f>
        <v>2026</v>
      </c>
      <c r="D610" s="4"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x14ac:dyDescent="0.3">
      <c r="A611" s="2">
        <v>3367</v>
      </c>
      <c r="B611" s="3">
        <v>46131</v>
      </c>
      <c r="C611" s="4">
        <f>YEAR(SalesDataTable[[#This Row],[Order Date]])</f>
        <v>2026</v>
      </c>
      <c r="D611" s="4"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x14ac:dyDescent="0.3">
      <c r="A612" s="2">
        <v>3885</v>
      </c>
      <c r="B612" s="3">
        <v>46131</v>
      </c>
      <c r="C612" s="4">
        <f>YEAR(SalesDataTable[[#This Row],[Order Date]])</f>
        <v>2026</v>
      </c>
      <c r="D612" s="4"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x14ac:dyDescent="0.3">
      <c r="A613" s="2">
        <v>4372</v>
      </c>
      <c r="B613" s="3">
        <v>46131</v>
      </c>
      <c r="C613" s="4">
        <f>YEAR(SalesDataTable[[#This Row],[Order Date]])</f>
        <v>2026</v>
      </c>
      <c r="D613" s="4"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x14ac:dyDescent="0.3">
      <c r="A614" s="2">
        <v>4417</v>
      </c>
      <c r="B614" s="3">
        <v>46131</v>
      </c>
      <c r="C614" s="4">
        <f>YEAR(SalesDataTable[[#This Row],[Order Date]])</f>
        <v>2026</v>
      </c>
      <c r="D614" s="4"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x14ac:dyDescent="0.3">
      <c r="A615" s="2">
        <v>1147</v>
      </c>
      <c r="B615" s="3">
        <v>46132</v>
      </c>
      <c r="C615" s="4">
        <f>YEAR(SalesDataTable[[#This Row],[Order Date]])</f>
        <v>2026</v>
      </c>
      <c r="D615" s="4"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x14ac:dyDescent="0.3">
      <c r="A616" s="2">
        <v>1514</v>
      </c>
      <c r="B616" s="3">
        <v>46132</v>
      </c>
      <c r="C616" s="4">
        <f>YEAR(SalesDataTable[[#This Row],[Order Date]])</f>
        <v>2026</v>
      </c>
      <c r="D616" s="4"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x14ac:dyDescent="0.3">
      <c r="A617" s="2">
        <v>1538</v>
      </c>
      <c r="B617" s="3">
        <v>46132</v>
      </c>
      <c r="C617" s="4">
        <f>YEAR(SalesDataTable[[#This Row],[Order Date]])</f>
        <v>2026</v>
      </c>
      <c r="D617" s="4"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x14ac:dyDescent="0.3">
      <c r="A618" s="2">
        <v>1679</v>
      </c>
      <c r="B618" s="3">
        <v>46132</v>
      </c>
      <c r="C618" s="4">
        <f>YEAR(SalesDataTable[[#This Row],[Order Date]])</f>
        <v>2026</v>
      </c>
      <c r="D618" s="4"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x14ac:dyDescent="0.3">
      <c r="A619" s="2">
        <v>1708</v>
      </c>
      <c r="B619" s="3">
        <v>46132</v>
      </c>
      <c r="C619" s="4">
        <f>YEAR(SalesDataTable[[#This Row],[Order Date]])</f>
        <v>2026</v>
      </c>
      <c r="D619" s="4"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x14ac:dyDescent="0.3">
      <c r="A620" s="2">
        <v>2686</v>
      </c>
      <c r="B620" s="3">
        <v>46132</v>
      </c>
      <c r="C620" s="4">
        <f>YEAR(SalesDataTable[[#This Row],[Order Date]])</f>
        <v>2026</v>
      </c>
      <c r="D620" s="4"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x14ac:dyDescent="0.3">
      <c r="A621" s="2">
        <v>3307</v>
      </c>
      <c r="B621" s="3">
        <v>46132</v>
      </c>
      <c r="C621" s="4">
        <f>YEAR(SalesDataTable[[#This Row],[Order Date]])</f>
        <v>2026</v>
      </c>
      <c r="D621" s="4"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x14ac:dyDescent="0.3">
      <c r="A622" s="2">
        <v>3772</v>
      </c>
      <c r="B622" s="3">
        <v>46132</v>
      </c>
      <c r="C622" s="4">
        <f>YEAR(SalesDataTable[[#This Row],[Order Date]])</f>
        <v>2026</v>
      </c>
      <c r="D622" s="4"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x14ac:dyDescent="0.3">
      <c r="A623" s="2">
        <v>3877</v>
      </c>
      <c r="B623" s="3">
        <v>46132</v>
      </c>
      <c r="C623" s="4">
        <f>YEAR(SalesDataTable[[#This Row],[Order Date]])</f>
        <v>2026</v>
      </c>
      <c r="D623" s="4"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x14ac:dyDescent="0.3">
      <c r="A624" s="2">
        <v>4117</v>
      </c>
      <c r="B624" s="3">
        <v>46132</v>
      </c>
      <c r="C624" s="4">
        <f>YEAR(SalesDataTable[[#This Row],[Order Date]])</f>
        <v>2026</v>
      </c>
      <c r="D624" s="4"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x14ac:dyDescent="0.3">
      <c r="A625" s="2">
        <v>4562</v>
      </c>
      <c r="B625" s="3">
        <v>46132</v>
      </c>
      <c r="C625" s="4">
        <f>YEAR(SalesDataTable[[#This Row],[Order Date]])</f>
        <v>2026</v>
      </c>
      <c r="D625" s="4"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x14ac:dyDescent="0.3">
      <c r="A626" s="2">
        <v>4683</v>
      </c>
      <c r="B626" s="3">
        <v>46132</v>
      </c>
      <c r="C626" s="4">
        <f>YEAR(SalesDataTable[[#This Row],[Order Date]])</f>
        <v>2026</v>
      </c>
      <c r="D626" s="4"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x14ac:dyDescent="0.3">
      <c r="A627" s="2">
        <v>308</v>
      </c>
      <c r="B627" s="3">
        <v>46133</v>
      </c>
      <c r="C627" s="4">
        <f>YEAR(SalesDataTable[[#This Row],[Order Date]])</f>
        <v>2026</v>
      </c>
      <c r="D627" s="4"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x14ac:dyDescent="0.3">
      <c r="A628" s="2">
        <v>773</v>
      </c>
      <c r="B628" s="3">
        <v>46133</v>
      </c>
      <c r="C628" s="4">
        <f>YEAR(SalesDataTable[[#This Row],[Order Date]])</f>
        <v>2026</v>
      </c>
      <c r="D628" s="4"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x14ac:dyDescent="0.3">
      <c r="A629" s="2">
        <v>1303</v>
      </c>
      <c r="B629" s="3">
        <v>46133</v>
      </c>
      <c r="C629" s="4">
        <f>YEAR(SalesDataTable[[#This Row],[Order Date]])</f>
        <v>2026</v>
      </c>
      <c r="D629" s="4"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x14ac:dyDescent="0.3">
      <c r="A630" s="2">
        <v>1348</v>
      </c>
      <c r="B630" s="3">
        <v>46133</v>
      </c>
      <c r="C630" s="4">
        <f>YEAR(SalesDataTable[[#This Row],[Order Date]])</f>
        <v>2026</v>
      </c>
      <c r="D630" s="4"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x14ac:dyDescent="0.3">
      <c r="A631" s="2">
        <v>1496</v>
      </c>
      <c r="B631" s="3">
        <v>46133</v>
      </c>
      <c r="C631" s="4">
        <f>YEAR(SalesDataTable[[#This Row],[Order Date]])</f>
        <v>2026</v>
      </c>
      <c r="D631" s="4"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x14ac:dyDescent="0.3">
      <c r="A632" s="2">
        <v>1695</v>
      </c>
      <c r="B632" s="3">
        <v>46133</v>
      </c>
      <c r="C632" s="4">
        <f>YEAR(SalesDataTable[[#This Row],[Order Date]])</f>
        <v>2026</v>
      </c>
      <c r="D632" s="4"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x14ac:dyDescent="0.3">
      <c r="A633" s="2">
        <v>2812</v>
      </c>
      <c r="B633" s="3">
        <v>46133</v>
      </c>
      <c r="C633" s="4">
        <f>YEAR(SalesDataTable[[#This Row],[Order Date]])</f>
        <v>2026</v>
      </c>
      <c r="D633" s="4"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x14ac:dyDescent="0.3">
      <c r="A634" s="2">
        <v>3017</v>
      </c>
      <c r="B634" s="3">
        <v>46133</v>
      </c>
      <c r="C634" s="4">
        <f>YEAR(SalesDataTable[[#This Row],[Order Date]])</f>
        <v>2026</v>
      </c>
      <c r="D634" s="4"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x14ac:dyDescent="0.3">
      <c r="A635" s="2">
        <v>3719</v>
      </c>
      <c r="B635" s="3">
        <v>46133</v>
      </c>
      <c r="C635" s="4">
        <f>YEAR(SalesDataTable[[#This Row],[Order Date]])</f>
        <v>2026</v>
      </c>
      <c r="D635" s="4"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x14ac:dyDescent="0.3">
      <c r="A636" s="2">
        <v>3920</v>
      </c>
      <c r="B636" s="3">
        <v>46133</v>
      </c>
      <c r="C636" s="4">
        <f>YEAR(SalesDataTable[[#This Row],[Order Date]])</f>
        <v>2026</v>
      </c>
      <c r="D636" s="4"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x14ac:dyDescent="0.3">
      <c r="A637" s="2">
        <v>4654</v>
      </c>
      <c r="B637" s="3">
        <v>46133</v>
      </c>
      <c r="C637" s="4">
        <f>YEAR(SalesDataTable[[#This Row],[Order Date]])</f>
        <v>2026</v>
      </c>
      <c r="D637" s="4"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x14ac:dyDescent="0.3">
      <c r="A638" s="2">
        <v>4920</v>
      </c>
      <c r="B638" s="3">
        <v>46133</v>
      </c>
      <c r="C638" s="4">
        <f>YEAR(SalesDataTable[[#This Row],[Order Date]])</f>
        <v>2026</v>
      </c>
      <c r="D638" s="4"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x14ac:dyDescent="0.3">
      <c r="A639" s="2">
        <v>5191</v>
      </c>
      <c r="B639" s="3">
        <v>46133</v>
      </c>
      <c r="C639" s="4">
        <f>YEAR(SalesDataTable[[#This Row],[Order Date]])</f>
        <v>2026</v>
      </c>
      <c r="D639" s="4"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x14ac:dyDescent="0.3">
      <c r="A640" s="2">
        <v>413</v>
      </c>
      <c r="B640" s="3">
        <v>46134</v>
      </c>
      <c r="C640" s="4">
        <f>YEAR(SalesDataTable[[#This Row],[Order Date]])</f>
        <v>2026</v>
      </c>
      <c r="D640" s="4"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x14ac:dyDescent="0.3">
      <c r="A641" s="2">
        <v>1658</v>
      </c>
      <c r="B641" s="3">
        <v>46134</v>
      </c>
      <c r="C641" s="4">
        <f>YEAR(SalesDataTable[[#This Row],[Order Date]])</f>
        <v>2026</v>
      </c>
      <c r="D641" s="4"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x14ac:dyDescent="0.3">
      <c r="A642" s="2">
        <v>2024</v>
      </c>
      <c r="B642" s="3">
        <v>46134</v>
      </c>
      <c r="C642" s="4">
        <f>YEAR(SalesDataTable[[#This Row],[Order Date]])</f>
        <v>2026</v>
      </c>
      <c r="D642" s="4"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x14ac:dyDescent="0.3">
      <c r="A643" s="2">
        <v>3980</v>
      </c>
      <c r="B643" s="3">
        <v>46134</v>
      </c>
      <c r="C643" s="4">
        <f>YEAR(SalesDataTable[[#This Row],[Order Date]])</f>
        <v>2026</v>
      </c>
      <c r="D643" s="4"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x14ac:dyDescent="0.3">
      <c r="A644" s="2">
        <v>4239</v>
      </c>
      <c r="B644" s="3">
        <v>46134</v>
      </c>
      <c r="C644" s="4">
        <f>YEAR(SalesDataTable[[#This Row],[Order Date]])</f>
        <v>2026</v>
      </c>
      <c r="D644" s="4"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x14ac:dyDescent="0.3">
      <c r="A645" s="2">
        <v>4761</v>
      </c>
      <c r="B645" s="3">
        <v>46134</v>
      </c>
      <c r="C645" s="4">
        <f>YEAR(SalesDataTable[[#This Row],[Order Date]])</f>
        <v>2026</v>
      </c>
      <c r="D645" s="4"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x14ac:dyDescent="0.3">
      <c r="A646" s="2">
        <v>5160</v>
      </c>
      <c r="B646" s="3">
        <v>46134</v>
      </c>
      <c r="C646" s="4">
        <f>YEAR(SalesDataTable[[#This Row],[Order Date]])</f>
        <v>2026</v>
      </c>
      <c r="D646" s="4"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x14ac:dyDescent="0.3">
      <c r="A647" s="2">
        <v>2224</v>
      </c>
      <c r="B647" s="3">
        <v>46135</v>
      </c>
      <c r="C647" s="4">
        <f>YEAR(SalesDataTable[[#This Row],[Order Date]])</f>
        <v>2026</v>
      </c>
      <c r="D647" s="4"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x14ac:dyDescent="0.3">
      <c r="A648" s="2">
        <v>2832</v>
      </c>
      <c r="B648" s="3">
        <v>46135</v>
      </c>
      <c r="C648" s="4">
        <f>YEAR(SalesDataTable[[#This Row],[Order Date]])</f>
        <v>2026</v>
      </c>
      <c r="D648" s="4"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x14ac:dyDescent="0.3">
      <c r="A649" s="2">
        <v>3000</v>
      </c>
      <c r="B649" s="3">
        <v>46135</v>
      </c>
      <c r="C649" s="4">
        <f>YEAR(SalesDataTable[[#This Row],[Order Date]])</f>
        <v>2026</v>
      </c>
      <c r="D649" s="4"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x14ac:dyDescent="0.3">
      <c r="A650" s="2">
        <v>3206</v>
      </c>
      <c r="B650" s="3">
        <v>46135</v>
      </c>
      <c r="C650" s="4">
        <f>YEAR(SalesDataTable[[#This Row],[Order Date]])</f>
        <v>2026</v>
      </c>
      <c r="D650" s="4"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x14ac:dyDescent="0.3">
      <c r="A651" s="2">
        <v>3777</v>
      </c>
      <c r="B651" s="3">
        <v>46135</v>
      </c>
      <c r="C651" s="4">
        <f>YEAR(SalesDataTable[[#This Row],[Order Date]])</f>
        <v>2026</v>
      </c>
      <c r="D651" s="4"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x14ac:dyDescent="0.3">
      <c r="A652" s="2">
        <v>4980</v>
      </c>
      <c r="B652" s="3">
        <v>46135</v>
      </c>
      <c r="C652" s="4">
        <f>YEAR(SalesDataTable[[#This Row],[Order Date]])</f>
        <v>2026</v>
      </c>
      <c r="D652" s="4"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x14ac:dyDescent="0.3">
      <c r="A653" s="2">
        <v>1102</v>
      </c>
      <c r="B653" s="3">
        <v>46136</v>
      </c>
      <c r="C653" s="4">
        <f>YEAR(SalesDataTable[[#This Row],[Order Date]])</f>
        <v>2026</v>
      </c>
      <c r="D653" s="4"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x14ac:dyDescent="0.3">
      <c r="A654" s="2">
        <v>1333</v>
      </c>
      <c r="B654" s="3">
        <v>46136</v>
      </c>
      <c r="C654" s="4">
        <f>YEAR(SalesDataTable[[#This Row],[Order Date]])</f>
        <v>2026</v>
      </c>
      <c r="D654" s="4"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x14ac:dyDescent="0.3">
      <c r="A655" s="2">
        <v>1369</v>
      </c>
      <c r="B655" s="3">
        <v>46136</v>
      </c>
      <c r="C655" s="4">
        <f>YEAR(SalesDataTable[[#This Row],[Order Date]])</f>
        <v>2026</v>
      </c>
      <c r="D655" s="4"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x14ac:dyDescent="0.3">
      <c r="A656" s="2">
        <v>1712</v>
      </c>
      <c r="B656" s="3">
        <v>46136</v>
      </c>
      <c r="C656" s="4">
        <f>YEAR(SalesDataTable[[#This Row],[Order Date]])</f>
        <v>2026</v>
      </c>
      <c r="D656" s="4"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x14ac:dyDescent="0.3">
      <c r="A657" s="2">
        <v>2229</v>
      </c>
      <c r="B657" s="3">
        <v>46136</v>
      </c>
      <c r="C657" s="4">
        <f>YEAR(SalesDataTable[[#This Row],[Order Date]])</f>
        <v>2026</v>
      </c>
      <c r="D657" s="4"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x14ac:dyDescent="0.3">
      <c r="A658" s="2">
        <v>3458</v>
      </c>
      <c r="B658" s="3">
        <v>46136</v>
      </c>
      <c r="C658" s="4">
        <f>YEAR(SalesDataTable[[#This Row],[Order Date]])</f>
        <v>2026</v>
      </c>
      <c r="D658" s="4"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x14ac:dyDescent="0.3">
      <c r="A659" s="2">
        <v>4637</v>
      </c>
      <c r="B659" s="3">
        <v>46136</v>
      </c>
      <c r="C659" s="4">
        <f>YEAR(SalesDataTable[[#This Row],[Order Date]])</f>
        <v>2026</v>
      </c>
      <c r="D659" s="4"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x14ac:dyDescent="0.3">
      <c r="A660" s="2">
        <v>4726</v>
      </c>
      <c r="B660" s="3">
        <v>46136</v>
      </c>
      <c r="C660" s="4">
        <f>YEAR(SalesDataTable[[#This Row],[Order Date]])</f>
        <v>2026</v>
      </c>
      <c r="D660" s="4"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x14ac:dyDescent="0.3">
      <c r="A661" s="2">
        <v>4838</v>
      </c>
      <c r="B661" s="3">
        <v>46136</v>
      </c>
      <c r="C661" s="4">
        <f>YEAR(SalesDataTable[[#This Row],[Order Date]])</f>
        <v>2026</v>
      </c>
      <c r="D661" s="4"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x14ac:dyDescent="0.3">
      <c r="A662" s="2">
        <v>5075</v>
      </c>
      <c r="B662" s="3">
        <v>46136</v>
      </c>
      <c r="C662" s="4">
        <f>YEAR(SalesDataTable[[#This Row],[Order Date]])</f>
        <v>2026</v>
      </c>
      <c r="D662" s="4"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x14ac:dyDescent="0.3">
      <c r="A663" s="2">
        <v>149</v>
      </c>
      <c r="B663" s="3">
        <v>46137</v>
      </c>
      <c r="C663" s="4">
        <f>YEAR(SalesDataTable[[#This Row],[Order Date]])</f>
        <v>2026</v>
      </c>
      <c r="D663" s="4"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x14ac:dyDescent="0.3">
      <c r="A664" s="2">
        <v>449</v>
      </c>
      <c r="B664" s="3">
        <v>46137</v>
      </c>
      <c r="C664" s="4">
        <f>YEAR(SalesDataTable[[#This Row],[Order Date]])</f>
        <v>2026</v>
      </c>
      <c r="D664" s="4"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x14ac:dyDescent="0.3">
      <c r="A665" s="2">
        <v>1422</v>
      </c>
      <c r="B665" s="3">
        <v>46137</v>
      </c>
      <c r="C665" s="4">
        <f>YEAR(SalesDataTable[[#This Row],[Order Date]])</f>
        <v>2026</v>
      </c>
      <c r="D665" s="4"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x14ac:dyDescent="0.3">
      <c r="A666" s="2">
        <v>3248</v>
      </c>
      <c r="B666" s="3">
        <v>46137</v>
      </c>
      <c r="C666" s="4">
        <f>YEAR(SalesDataTable[[#This Row],[Order Date]])</f>
        <v>2026</v>
      </c>
      <c r="D666" s="4"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x14ac:dyDescent="0.3">
      <c r="A667" s="2">
        <v>3445</v>
      </c>
      <c r="B667" s="3">
        <v>46137</v>
      </c>
      <c r="C667" s="4">
        <f>YEAR(SalesDataTable[[#This Row],[Order Date]])</f>
        <v>2026</v>
      </c>
      <c r="D667" s="4"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x14ac:dyDescent="0.3">
      <c r="A668" s="2">
        <v>3930</v>
      </c>
      <c r="B668" s="3">
        <v>46137</v>
      </c>
      <c r="C668" s="4">
        <f>YEAR(SalesDataTable[[#This Row],[Order Date]])</f>
        <v>2026</v>
      </c>
      <c r="D668" s="4"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x14ac:dyDescent="0.3">
      <c r="A669" s="2">
        <v>3969</v>
      </c>
      <c r="B669" s="3">
        <v>46137</v>
      </c>
      <c r="C669" s="4">
        <f>YEAR(SalesDataTable[[#This Row],[Order Date]])</f>
        <v>2026</v>
      </c>
      <c r="D669" s="4"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x14ac:dyDescent="0.3">
      <c r="A670" s="2">
        <v>4190</v>
      </c>
      <c r="B670" s="3">
        <v>46137</v>
      </c>
      <c r="C670" s="4">
        <f>YEAR(SalesDataTable[[#This Row],[Order Date]])</f>
        <v>2026</v>
      </c>
      <c r="D670" s="4"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x14ac:dyDescent="0.3">
      <c r="A671" s="2">
        <v>4442</v>
      </c>
      <c r="B671" s="3">
        <v>46137</v>
      </c>
      <c r="C671" s="4">
        <f>YEAR(SalesDataTable[[#This Row],[Order Date]])</f>
        <v>2026</v>
      </c>
      <c r="D671" s="4"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x14ac:dyDescent="0.3">
      <c r="A672" s="2">
        <v>228</v>
      </c>
      <c r="B672" s="3">
        <v>46138</v>
      </c>
      <c r="C672" s="4">
        <f>YEAR(SalesDataTable[[#This Row],[Order Date]])</f>
        <v>2026</v>
      </c>
      <c r="D672" s="4"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x14ac:dyDescent="0.3">
      <c r="A673" s="2">
        <v>2101</v>
      </c>
      <c r="B673" s="3">
        <v>46138</v>
      </c>
      <c r="C673" s="4">
        <f>YEAR(SalesDataTable[[#This Row],[Order Date]])</f>
        <v>2026</v>
      </c>
      <c r="D673" s="4"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x14ac:dyDescent="0.3">
      <c r="A674" s="2">
        <v>2590</v>
      </c>
      <c r="B674" s="3">
        <v>46138</v>
      </c>
      <c r="C674" s="4">
        <f>YEAR(SalesDataTable[[#This Row],[Order Date]])</f>
        <v>2026</v>
      </c>
      <c r="D674" s="4"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x14ac:dyDescent="0.3">
      <c r="A675" s="2">
        <v>2957</v>
      </c>
      <c r="B675" s="3">
        <v>46138</v>
      </c>
      <c r="C675" s="4">
        <f>YEAR(SalesDataTable[[#This Row],[Order Date]])</f>
        <v>2026</v>
      </c>
      <c r="D675" s="4"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x14ac:dyDescent="0.3">
      <c r="A676" s="2">
        <v>4270</v>
      </c>
      <c r="B676" s="3">
        <v>46138</v>
      </c>
      <c r="C676" s="4">
        <f>YEAR(SalesDataTable[[#This Row],[Order Date]])</f>
        <v>2026</v>
      </c>
      <c r="D676" s="4"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x14ac:dyDescent="0.3">
      <c r="A677" s="2">
        <v>4324</v>
      </c>
      <c r="B677" s="3">
        <v>46138</v>
      </c>
      <c r="C677" s="4">
        <f>YEAR(SalesDataTable[[#This Row],[Order Date]])</f>
        <v>2026</v>
      </c>
      <c r="D677" s="4"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x14ac:dyDescent="0.3">
      <c r="A678" s="2">
        <v>5010</v>
      </c>
      <c r="B678" s="3">
        <v>46138</v>
      </c>
      <c r="C678" s="4">
        <f>YEAR(SalesDataTable[[#This Row],[Order Date]])</f>
        <v>2026</v>
      </c>
      <c r="D678" s="4"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x14ac:dyDescent="0.3">
      <c r="A679" s="2">
        <v>5092</v>
      </c>
      <c r="B679" s="3">
        <v>46138</v>
      </c>
      <c r="C679" s="4">
        <f>YEAR(SalesDataTable[[#This Row],[Order Date]])</f>
        <v>2026</v>
      </c>
      <c r="D679" s="4"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x14ac:dyDescent="0.3">
      <c r="A680" s="2">
        <v>1061</v>
      </c>
      <c r="B680" s="3">
        <v>46139</v>
      </c>
      <c r="C680" s="4">
        <f>YEAR(SalesDataTable[[#This Row],[Order Date]])</f>
        <v>2026</v>
      </c>
      <c r="D680" s="4"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x14ac:dyDescent="0.3">
      <c r="A681" s="2">
        <v>1099</v>
      </c>
      <c r="B681" s="3">
        <v>46139</v>
      </c>
      <c r="C681" s="4">
        <f>YEAR(SalesDataTable[[#This Row],[Order Date]])</f>
        <v>2026</v>
      </c>
      <c r="D681" s="4"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x14ac:dyDescent="0.3">
      <c r="A682" s="2">
        <v>3500</v>
      </c>
      <c r="B682" s="3">
        <v>46139</v>
      </c>
      <c r="C682" s="4">
        <f>YEAR(SalesDataTable[[#This Row],[Order Date]])</f>
        <v>2026</v>
      </c>
      <c r="D682" s="4"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x14ac:dyDescent="0.3">
      <c r="A683" s="2">
        <v>3856</v>
      </c>
      <c r="B683" s="3">
        <v>46139</v>
      </c>
      <c r="C683" s="4">
        <f>YEAR(SalesDataTable[[#This Row],[Order Date]])</f>
        <v>2026</v>
      </c>
      <c r="D683" s="4"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x14ac:dyDescent="0.3">
      <c r="A684" s="2">
        <v>4044</v>
      </c>
      <c r="B684" s="3">
        <v>46139</v>
      </c>
      <c r="C684" s="4">
        <f>YEAR(SalesDataTable[[#This Row],[Order Date]])</f>
        <v>2026</v>
      </c>
      <c r="D684" s="4"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x14ac:dyDescent="0.3">
      <c r="A685" s="2">
        <v>4235</v>
      </c>
      <c r="B685" s="3">
        <v>46139</v>
      </c>
      <c r="C685" s="4">
        <f>YEAR(SalesDataTable[[#This Row],[Order Date]])</f>
        <v>2026</v>
      </c>
      <c r="D685" s="4"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x14ac:dyDescent="0.3">
      <c r="A686" s="2">
        <v>122</v>
      </c>
      <c r="B686" s="3">
        <v>46140</v>
      </c>
      <c r="C686" s="4">
        <f>YEAR(SalesDataTable[[#This Row],[Order Date]])</f>
        <v>2026</v>
      </c>
      <c r="D686" s="4"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x14ac:dyDescent="0.3">
      <c r="A687" s="2">
        <v>239</v>
      </c>
      <c r="B687" s="3">
        <v>46140</v>
      </c>
      <c r="C687" s="4">
        <f>YEAR(SalesDataTable[[#This Row],[Order Date]])</f>
        <v>2026</v>
      </c>
      <c r="D687" s="4"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x14ac:dyDescent="0.3">
      <c r="A688" s="2">
        <v>356</v>
      </c>
      <c r="B688" s="3">
        <v>46140</v>
      </c>
      <c r="C688" s="4">
        <f>YEAR(SalesDataTable[[#This Row],[Order Date]])</f>
        <v>2026</v>
      </c>
      <c r="D688" s="4"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x14ac:dyDescent="0.3">
      <c r="A689" s="2">
        <v>785</v>
      </c>
      <c r="B689" s="3">
        <v>46140</v>
      </c>
      <c r="C689" s="4">
        <f>YEAR(SalesDataTable[[#This Row],[Order Date]])</f>
        <v>2026</v>
      </c>
      <c r="D689" s="4"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x14ac:dyDescent="0.3">
      <c r="A690" s="2">
        <v>2325</v>
      </c>
      <c r="B690" s="3">
        <v>46140</v>
      </c>
      <c r="C690" s="4">
        <f>YEAR(SalesDataTable[[#This Row],[Order Date]])</f>
        <v>2026</v>
      </c>
      <c r="D690" s="4"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x14ac:dyDescent="0.3">
      <c r="A691" s="2">
        <v>2566</v>
      </c>
      <c r="B691" s="3">
        <v>46140</v>
      </c>
      <c r="C691" s="4">
        <f>YEAR(SalesDataTable[[#This Row],[Order Date]])</f>
        <v>2026</v>
      </c>
      <c r="D691" s="4"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x14ac:dyDescent="0.3">
      <c r="A692" s="2">
        <v>3105</v>
      </c>
      <c r="B692" s="3">
        <v>46140</v>
      </c>
      <c r="C692" s="4">
        <f>YEAR(SalesDataTable[[#This Row],[Order Date]])</f>
        <v>2026</v>
      </c>
      <c r="D692" s="4"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x14ac:dyDescent="0.3">
      <c r="A693" s="2">
        <v>3167</v>
      </c>
      <c r="B693" s="3">
        <v>46140</v>
      </c>
      <c r="C693" s="4">
        <f>YEAR(SalesDataTable[[#This Row],[Order Date]])</f>
        <v>2026</v>
      </c>
      <c r="D693" s="4"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x14ac:dyDescent="0.3">
      <c r="A694" s="2">
        <v>4396</v>
      </c>
      <c r="B694" s="3">
        <v>46140</v>
      </c>
      <c r="C694" s="4">
        <f>YEAR(SalesDataTable[[#This Row],[Order Date]])</f>
        <v>2026</v>
      </c>
      <c r="D694" s="4"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x14ac:dyDescent="0.3">
      <c r="A695" s="2">
        <v>4475</v>
      </c>
      <c r="B695" s="3">
        <v>46140</v>
      </c>
      <c r="C695" s="4">
        <f>YEAR(SalesDataTable[[#This Row],[Order Date]])</f>
        <v>2026</v>
      </c>
      <c r="D695" s="4"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x14ac:dyDescent="0.3">
      <c r="A696" s="2">
        <v>4482</v>
      </c>
      <c r="B696" s="3">
        <v>46140</v>
      </c>
      <c r="C696" s="4">
        <f>YEAR(SalesDataTable[[#This Row],[Order Date]])</f>
        <v>2026</v>
      </c>
      <c r="D696" s="4"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x14ac:dyDescent="0.3">
      <c r="A697" s="2">
        <v>5022</v>
      </c>
      <c r="B697" s="3">
        <v>46140</v>
      </c>
      <c r="C697" s="4">
        <f>YEAR(SalesDataTable[[#This Row],[Order Date]])</f>
        <v>2026</v>
      </c>
      <c r="D697" s="4"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x14ac:dyDescent="0.3">
      <c r="A698" s="2">
        <v>1304</v>
      </c>
      <c r="B698" s="3">
        <v>46141</v>
      </c>
      <c r="C698" s="4">
        <f>YEAR(SalesDataTable[[#This Row],[Order Date]])</f>
        <v>2026</v>
      </c>
      <c r="D698" s="4"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x14ac:dyDescent="0.3">
      <c r="A699" s="2">
        <v>3008</v>
      </c>
      <c r="B699" s="3">
        <v>46141</v>
      </c>
      <c r="C699" s="4">
        <f>YEAR(SalesDataTable[[#This Row],[Order Date]])</f>
        <v>2026</v>
      </c>
      <c r="D699" s="4"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x14ac:dyDescent="0.3">
      <c r="A700" s="2">
        <v>4140</v>
      </c>
      <c r="B700" s="3">
        <v>46141</v>
      </c>
      <c r="C700" s="4">
        <f>YEAR(SalesDataTable[[#This Row],[Order Date]])</f>
        <v>2026</v>
      </c>
      <c r="D700" s="4"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x14ac:dyDescent="0.3">
      <c r="A701" s="2">
        <v>4151</v>
      </c>
      <c r="B701" s="3">
        <v>46141</v>
      </c>
      <c r="C701" s="4">
        <f>YEAR(SalesDataTable[[#This Row],[Order Date]])</f>
        <v>2026</v>
      </c>
      <c r="D701" s="4"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x14ac:dyDescent="0.3">
      <c r="A702" s="2">
        <v>4650</v>
      </c>
      <c r="B702" s="3">
        <v>46141</v>
      </c>
      <c r="C702" s="4">
        <f>YEAR(SalesDataTable[[#This Row],[Order Date]])</f>
        <v>2026</v>
      </c>
      <c r="D702" s="4"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x14ac:dyDescent="0.3">
      <c r="A703" s="2">
        <v>4897</v>
      </c>
      <c r="B703" s="3">
        <v>46141</v>
      </c>
      <c r="C703" s="4">
        <f>YEAR(SalesDataTable[[#This Row],[Order Date]])</f>
        <v>2026</v>
      </c>
      <c r="D703" s="4"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x14ac:dyDescent="0.3">
      <c r="A704" s="2">
        <v>792</v>
      </c>
      <c r="B704" s="3">
        <v>46142</v>
      </c>
      <c r="C704" s="4">
        <f>YEAR(SalesDataTable[[#This Row],[Order Date]])</f>
        <v>2026</v>
      </c>
      <c r="D704" s="4"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x14ac:dyDescent="0.3">
      <c r="A705" s="2">
        <v>1796</v>
      </c>
      <c r="B705" s="3">
        <v>46142</v>
      </c>
      <c r="C705" s="4">
        <f>YEAR(SalesDataTable[[#This Row],[Order Date]])</f>
        <v>2026</v>
      </c>
      <c r="D705" s="4"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x14ac:dyDescent="0.3">
      <c r="A706" s="2">
        <v>3222</v>
      </c>
      <c r="B706" s="3">
        <v>46142</v>
      </c>
      <c r="C706" s="4">
        <f>YEAR(SalesDataTable[[#This Row],[Order Date]])</f>
        <v>2026</v>
      </c>
      <c r="D706" s="4"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x14ac:dyDescent="0.3">
      <c r="A707" s="2">
        <v>3237</v>
      </c>
      <c r="B707" s="3">
        <v>46142</v>
      </c>
      <c r="C707" s="4">
        <f>YEAR(SalesDataTable[[#This Row],[Order Date]])</f>
        <v>2026</v>
      </c>
      <c r="D707" s="4"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x14ac:dyDescent="0.3">
      <c r="A708" s="2">
        <v>3695</v>
      </c>
      <c r="B708" s="3">
        <v>46142</v>
      </c>
      <c r="C708" s="4">
        <f>YEAR(SalesDataTable[[#This Row],[Order Date]])</f>
        <v>2026</v>
      </c>
      <c r="D708" s="4"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x14ac:dyDescent="0.3">
      <c r="A709" s="2">
        <v>5148</v>
      </c>
      <c r="B709" s="3">
        <v>46142</v>
      </c>
      <c r="C709" s="4">
        <f>YEAR(SalesDataTable[[#This Row],[Order Date]])</f>
        <v>2026</v>
      </c>
      <c r="D709" s="4"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x14ac:dyDescent="0.3">
      <c r="A710" s="2">
        <v>534</v>
      </c>
      <c r="B710" s="3">
        <v>46143</v>
      </c>
      <c r="C710" s="4">
        <f>YEAR(SalesDataTable[[#This Row],[Order Date]])</f>
        <v>2026</v>
      </c>
      <c r="D710" s="4"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x14ac:dyDescent="0.3">
      <c r="A711" s="2">
        <v>551</v>
      </c>
      <c r="B711" s="3">
        <v>46143</v>
      </c>
      <c r="C711" s="4">
        <f>YEAR(SalesDataTable[[#This Row],[Order Date]])</f>
        <v>2026</v>
      </c>
      <c r="D711" s="4"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x14ac:dyDescent="0.3">
      <c r="A712" s="2">
        <v>2110</v>
      </c>
      <c r="B712" s="3">
        <v>46143</v>
      </c>
      <c r="C712" s="4">
        <f>YEAR(SalesDataTable[[#This Row],[Order Date]])</f>
        <v>2026</v>
      </c>
      <c r="D712" s="4"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x14ac:dyDescent="0.3">
      <c r="A713" s="2">
        <v>2217</v>
      </c>
      <c r="B713" s="3">
        <v>46143</v>
      </c>
      <c r="C713" s="4">
        <f>YEAR(SalesDataTable[[#This Row],[Order Date]])</f>
        <v>2026</v>
      </c>
      <c r="D713" s="4"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x14ac:dyDescent="0.3">
      <c r="A714" s="2">
        <v>2544</v>
      </c>
      <c r="B714" s="3">
        <v>46143</v>
      </c>
      <c r="C714" s="4">
        <f>YEAR(SalesDataTable[[#This Row],[Order Date]])</f>
        <v>2026</v>
      </c>
      <c r="D714" s="4"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x14ac:dyDescent="0.3">
      <c r="A715" s="2">
        <v>3678</v>
      </c>
      <c r="B715" s="3">
        <v>46143</v>
      </c>
      <c r="C715" s="4">
        <f>YEAR(SalesDataTable[[#This Row],[Order Date]])</f>
        <v>2026</v>
      </c>
      <c r="D715" s="4"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x14ac:dyDescent="0.3">
      <c r="A716" s="2">
        <v>3726</v>
      </c>
      <c r="B716" s="3">
        <v>46143</v>
      </c>
      <c r="C716" s="4">
        <f>YEAR(SalesDataTable[[#This Row],[Order Date]])</f>
        <v>2026</v>
      </c>
      <c r="D716" s="4"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x14ac:dyDescent="0.3">
      <c r="A717" s="2">
        <v>3897</v>
      </c>
      <c r="B717" s="3">
        <v>46143</v>
      </c>
      <c r="C717" s="4">
        <f>YEAR(SalesDataTable[[#This Row],[Order Date]])</f>
        <v>2026</v>
      </c>
      <c r="D717" s="4"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x14ac:dyDescent="0.3">
      <c r="A718" s="2">
        <v>1262</v>
      </c>
      <c r="B718" s="3">
        <v>46144</v>
      </c>
      <c r="C718" s="4">
        <f>YEAR(SalesDataTable[[#This Row],[Order Date]])</f>
        <v>2026</v>
      </c>
      <c r="D718" s="4"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x14ac:dyDescent="0.3">
      <c r="A719" s="2">
        <v>2657</v>
      </c>
      <c r="B719" s="3">
        <v>46144</v>
      </c>
      <c r="C719" s="4">
        <f>YEAR(SalesDataTable[[#This Row],[Order Date]])</f>
        <v>2026</v>
      </c>
      <c r="D719" s="4"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x14ac:dyDescent="0.3">
      <c r="A720" s="2">
        <v>3238</v>
      </c>
      <c r="B720" s="3">
        <v>46144</v>
      </c>
      <c r="C720" s="4">
        <f>YEAR(SalesDataTable[[#This Row],[Order Date]])</f>
        <v>2026</v>
      </c>
      <c r="D720" s="4"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x14ac:dyDescent="0.3">
      <c r="A721" s="2">
        <v>3607</v>
      </c>
      <c r="B721" s="3">
        <v>46144</v>
      </c>
      <c r="C721" s="4">
        <f>YEAR(SalesDataTable[[#This Row],[Order Date]])</f>
        <v>2026</v>
      </c>
      <c r="D721" s="4"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x14ac:dyDescent="0.3">
      <c r="A722" s="2">
        <v>5070</v>
      </c>
      <c r="B722" s="3">
        <v>46144</v>
      </c>
      <c r="C722" s="4">
        <f>YEAR(SalesDataTable[[#This Row],[Order Date]])</f>
        <v>2026</v>
      </c>
      <c r="D722" s="4"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x14ac:dyDescent="0.3">
      <c r="A723" s="2">
        <v>5171</v>
      </c>
      <c r="B723" s="3">
        <v>46144</v>
      </c>
      <c r="C723" s="4">
        <f>YEAR(SalesDataTable[[#This Row],[Order Date]])</f>
        <v>2026</v>
      </c>
      <c r="D723" s="4"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x14ac:dyDescent="0.3">
      <c r="A724" s="2">
        <v>617</v>
      </c>
      <c r="B724" s="3">
        <v>46145</v>
      </c>
      <c r="C724" s="4">
        <f>YEAR(SalesDataTable[[#This Row],[Order Date]])</f>
        <v>2026</v>
      </c>
      <c r="D724" s="4"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x14ac:dyDescent="0.3">
      <c r="A725" s="2">
        <v>849</v>
      </c>
      <c r="B725" s="3">
        <v>46145</v>
      </c>
      <c r="C725" s="4">
        <f>YEAR(SalesDataTable[[#This Row],[Order Date]])</f>
        <v>2026</v>
      </c>
      <c r="D725" s="4"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x14ac:dyDescent="0.3">
      <c r="A726" s="2">
        <v>956</v>
      </c>
      <c r="B726" s="3">
        <v>46145</v>
      </c>
      <c r="C726" s="4">
        <f>YEAR(SalesDataTable[[#This Row],[Order Date]])</f>
        <v>2026</v>
      </c>
      <c r="D726" s="4"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x14ac:dyDescent="0.3">
      <c r="A727" s="2">
        <v>1896</v>
      </c>
      <c r="B727" s="3">
        <v>46145</v>
      </c>
      <c r="C727" s="4">
        <f>YEAR(SalesDataTable[[#This Row],[Order Date]])</f>
        <v>2026</v>
      </c>
      <c r="D727" s="4"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x14ac:dyDescent="0.3">
      <c r="A728" s="2">
        <v>2317</v>
      </c>
      <c r="B728" s="3">
        <v>46145</v>
      </c>
      <c r="C728" s="4">
        <f>YEAR(SalesDataTable[[#This Row],[Order Date]])</f>
        <v>2026</v>
      </c>
      <c r="D728" s="4"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x14ac:dyDescent="0.3">
      <c r="A729" s="2">
        <v>2542</v>
      </c>
      <c r="B729" s="3">
        <v>46145</v>
      </c>
      <c r="C729" s="4">
        <f>YEAR(SalesDataTable[[#This Row],[Order Date]])</f>
        <v>2026</v>
      </c>
      <c r="D729" s="4"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x14ac:dyDescent="0.3">
      <c r="A730" s="2">
        <v>4535</v>
      </c>
      <c r="B730" s="3">
        <v>46145</v>
      </c>
      <c r="C730" s="4">
        <f>YEAR(SalesDataTable[[#This Row],[Order Date]])</f>
        <v>2026</v>
      </c>
      <c r="D730" s="4"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x14ac:dyDescent="0.3">
      <c r="A731" s="2">
        <v>4988</v>
      </c>
      <c r="B731" s="3">
        <v>46145</v>
      </c>
      <c r="C731" s="4">
        <f>YEAR(SalesDataTable[[#This Row],[Order Date]])</f>
        <v>2026</v>
      </c>
      <c r="D731" s="4"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x14ac:dyDescent="0.3">
      <c r="A732" s="2">
        <v>253</v>
      </c>
      <c r="B732" s="3">
        <v>46146</v>
      </c>
      <c r="C732" s="4">
        <f>YEAR(SalesDataTable[[#This Row],[Order Date]])</f>
        <v>2026</v>
      </c>
      <c r="D732" s="4"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x14ac:dyDescent="0.3">
      <c r="A733" s="2">
        <v>1743</v>
      </c>
      <c r="B733" s="3">
        <v>46146</v>
      </c>
      <c r="C733" s="4">
        <f>YEAR(SalesDataTable[[#This Row],[Order Date]])</f>
        <v>2026</v>
      </c>
      <c r="D733" s="4"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x14ac:dyDescent="0.3">
      <c r="A734" s="2">
        <v>1801</v>
      </c>
      <c r="B734" s="3">
        <v>46146</v>
      </c>
      <c r="C734" s="4">
        <f>YEAR(SalesDataTable[[#This Row],[Order Date]])</f>
        <v>2026</v>
      </c>
      <c r="D734" s="4"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x14ac:dyDescent="0.3">
      <c r="A735" s="2">
        <v>2511</v>
      </c>
      <c r="B735" s="3">
        <v>46146</v>
      </c>
      <c r="C735" s="4">
        <f>YEAR(SalesDataTable[[#This Row],[Order Date]])</f>
        <v>2026</v>
      </c>
      <c r="D735" s="4"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x14ac:dyDescent="0.3">
      <c r="A736" s="2">
        <v>3186</v>
      </c>
      <c r="B736" s="3">
        <v>46146</v>
      </c>
      <c r="C736" s="4">
        <f>YEAR(SalesDataTable[[#This Row],[Order Date]])</f>
        <v>2026</v>
      </c>
      <c r="D736" s="4"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x14ac:dyDescent="0.3">
      <c r="A737" s="2">
        <v>3378</v>
      </c>
      <c r="B737" s="3">
        <v>46146</v>
      </c>
      <c r="C737" s="4">
        <f>YEAR(SalesDataTable[[#This Row],[Order Date]])</f>
        <v>2026</v>
      </c>
      <c r="D737" s="4"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x14ac:dyDescent="0.3">
      <c r="A738" s="2">
        <v>4255</v>
      </c>
      <c r="B738" s="3">
        <v>46146</v>
      </c>
      <c r="C738" s="4">
        <f>YEAR(SalesDataTable[[#This Row],[Order Date]])</f>
        <v>2026</v>
      </c>
      <c r="D738" s="4"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x14ac:dyDescent="0.3">
      <c r="A739" s="2">
        <v>4587</v>
      </c>
      <c r="B739" s="3">
        <v>46146</v>
      </c>
      <c r="C739" s="4">
        <f>YEAR(SalesDataTable[[#This Row],[Order Date]])</f>
        <v>2026</v>
      </c>
      <c r="D739" s="4"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x14ac:dyDescent="0.3">
      <c r="A740" s="2">
        <v>830</v>
      </c>
      <c r="B740" s="3">
        <v>46147</v>
      </c>
      <c r="C740" s="4">
        <f>YEAR(SalesDataTable[[#This Row],[Order Date]])</f>
        <v>2026</v>
      </c>
      <c r="D740" s="4"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x14ac:dyDescent="0.3">
      <c r="A741" s="2">
        <v>4320</v>
      </c>
      <c r="B741" s="3">
        <v>46147</v>
      </c>
      <c r="C741" s="4">
        <f>YEAR(SalesDataTable[[#This Row],[Order Date]])</f>
        <v>2026</v>
      </c>
      <c r="D741" s="4"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x14ac:dyDescent="0.3">
      <c r="A742" s="2">
        <v>4386</v>
      </c>
      <c r="B742" s="3">
        <v>46147</v>
      </c>
      <c r="C742" s="4">
        <f>YEAR(SalesDataTable[[#This Row],[Order Date]])</f>
        <v>2026</v>
      </c>
      <c r="D742" s="4"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x14ac:dyDescent="0.3">
      <c r="A743" s="2">
        <v>4602</v>
      </c>
      <c r="B743" s="3">
        <v>46147</v>
      </c>
      <c r="C743" s="4">
        <f>YEAR(SalesDataTable[[#This Row],[Order Date]])</f>
        <v>2026</v>
      </c>
      <c r="D743" s="4"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x14ac:dyDescent="0.3">
      <c r="A744" s="2">
        <v>5190</v>
      </c>
      <c r="B744" s="3">
        <v>46147</v>
      </c>
      <c r="C744" s="4">
        <f>YEAR(SalesDataTable[[#This Row],[Order Date]])</f>
        <v>2026</v>
      </c>
      <c r="D744" s="4"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x14ac:dyDescent="0.3">
      <c r="A745" s="2">
        <v>393</v>
      </c>
      <c r="B745" s="3">
        <v>46148</v>
      </c>
      <c r="C745" s="4">
        <f>YEAR(SalesDataTable[[#This Row],[Order Date]])</f>
        <v>2026</v>
      </c>
      <c r="D745" s="4"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x14ac:dyDescent="0.3">
      <c r="A746" s="2">
        <v>812</v>
      </c>
      <c r="B746" s="3">
        <v>46148</v>
      </c>
      <c r="C746" s="4">
        <f>YEAR(SalesDataTable[[#This Row],[Order Date]])</f>
        <v>2026</v>
      </c>
      <c r="D746" s="4"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x14ac:dyDescent="0.3">
      <c r="A747" s="2">
        <v>1297</v>
      </c>
      <c r="B747" s="3">
        <v>46148</v>
      </c>
      <c r="C747" s="4">
        <f>YEAR(SalesDataTable[[#This Row],[Order Date]])</f>
        <v>2026</v>
      </c>
      <c r="D747" s="4"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x14ac:dyDescent="0.3">
      <c r="A748" s="2">
        <v>1574</v>
      </c>
      <c r="B748" s="3">
        <v>46148</v>
      </c>
      <c r="C748" s="4">
        <f>YEAR(SalesDataTable[[#This Row],[Order Date]])</f>
        <v>2026</v>
      </c>
      <c r="D748" s="4"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x14ac:dyDescent="0.3">
      <c r="A749" s="2">
        <v>3060</v>
      </c>
      <c r="B749" s="3">
        <v>46148</v>
      </c>
      <c r="C749" s="4">
        <f>YEAR(SalesDataTable[[#This Row],[Order Date]])</f>
        <v>2026</v>
      </c>
      <c r="D749" s="4"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x14ac:dyDescent="0.3">
      <c r="A750" s="2">
        <v>3490</v>
      </c>
      <c r="B750" s="3">
        <v>46148</v>
      </c>
      <c r="C750" s="4">
        <f>YEAR(SalesDataTable[[#This Row],[Order Date]])</f>
        <v>2026</v>
      </c>
      <c r="D750" s="4"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x14ac:dyDescent="0.3">
      <c r="A751" s="2">
        <v>3654</v>
      </c>
      <c r="B751" s="3">
        <v>46148</v>
      </c>
      <c r="C751" s="4">
        <f>YEAR(SalesDataTable[[#This Row],[Order Date]])</f>
        <v>2026</v>
      </c>
      <c r="D751" s="4"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x14ac:dyDescent="0.3">
      <c r="A752" s="2">
        <v>4209</v>
      </c>
      <c r="B752" s="3">
        <v>46148</v>
      </c>
      <c r="C752" s="4">
        <f>YEAR(SalesDataTable[[#This Row],[Order Date]])</f>
        <v>2026</v>
      </c>
      <c r="D752" s="4"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x14ac:dyDescent="0.3">
      <c r="A753" s="2">
        <v>4227</v>
      </c>
      <c r="B753" s="3">
        <v>46148</v>
      </c>
      <c r="C753" s="4">
        <f>YEAR(SalesDataTable[[#This Row],[Order Date]])</f>
        <v>2026</v>
      </c>
      <c r="D753" s="4"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x14ac:dyDescent="0.3">
      <c r="A754" s="2">
        <v>4247</v>
      </c>
      <c r="B754" s="3">
        <v>46148</v>
      </c>
      <c r="C754" s="4">
        <f>YEAR(SalesDataTable[[#This Row],[Order Date]])</f>
        <v>2026</v>
      </c>
      <c r="D754" s="4"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x14ac:dyDescent="0.3">
      <c r="A755" s="2">
        <v>5196</v>
      </c>
      <c r="B755" s="3">
        <v>46148</v>
      </c>
      <c r="C755" s="4">
        <f>YEAR(SalesDataTable[[#This Row],[Order Date]])</f>
        <v>2026</v>
      </c>
      <c r="D755" s="4"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x14ac:dyDescent="0.3">
      <c r="A756" s="2">
        <v>400</v>
      </c>
      <c r="B756" s="3">
        <v>46149</v>
      </c>
      <c r="C756" s="4">
        <f>YEAR(SalesDataTable[[#This Row],[Order Date]])</f>
        <v>2026</v>
      </c>
      <c r="D756" s="4"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x14ac:dyDescent="0.3">
      <c r="A757" s="2">
        <v>829</v>
      </c>
      <c r="B757" s="3">
        <v>46149</v>
      </c>
      <c r="C757" s="4">
        <f>YEAR(SalesDataTable[[#This Row],[Order Date]])</f>
        <v>2026</v>
      </c>
      <c r="D757" s="4"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x14ac:dyDescent="0.3">
      <c r="A758" s="2">
        <v>1236</v>
      </c>
      <c r="B758" s="3">
        <v>46149</v>
      </c>
      <c r="C758" s="4">
        <f>YEAR(SalesDataTable[[#This Row],[Order Date]])</f>
        <v>2026</v>
      </c>
      <c r="D758" s="4"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x14ac:dyDescent="0.3">
      <c r="A759" s="2">
        <v>1364</v>
      </c>
      <c r="B759" s="3">
        <v>46149</v>
      </c>
      <c r="C759" s="4">
        <f>YEAR(SalesDataTable[[#This Row],[Order Date]])</f>
        <v>2026</v>
      </c>
      <c r="D759" s="4"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x14ac:dyDescent="0.3">
      <c r="A760" s="2">
        <v>2105</v>
      </c>
      <c r="B760" s="3">
        <v>46149</v>
      </c>
      <c r="C760" s="4">
        <f>YEAR(SalesDataTable[[#This Row],[Order Date]])</f>
        <v>2026</v>
      </c>
      <c r="D760" s="4"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x14ac:dyDescent="0.3">
      <c r="A761" s="2">
        <v>4706</v>
      </c>
      <c r="B761" s="3">
        <v>46149</v>
      </c>
      <c r="C761" s="4">
        <f>YEAR(SalesDataTable[[#This Row],[Order Date]])</f>
        <v>2026</v>
      </c>
      <c r="D761" s="4"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x14ac:dyDescent="0.3">
      <c r="A762" s="2">
        <v>68</v>
      </c>
      <c r="B762" s="3">
        <v>46150</v>
      </c>
      <c r="C762" s="4">
        <f>YEAR(SalesDataTable[[#This Row],[Order Date]])</f>
        <v>2026</v>
      </c>
      <c r="D762" s="4"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x14ac:dyDescent="0.3">
      <c r="A763" s="2">
        <v>1352</v>
      </c>
      <c r="B763" s="3">
        <v>46150</v>
      </c>
      <c r="C763" s="4">
        <f>YEAR(SalesDataTable[[#This Row],[Order Date]])</f>
        <v>2026</v>
      </c>
      <c r="D763" s="4"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x14ac:dyDescent="0.3">
      <c r="A764" s="2">
        <v>2526</v>
      </c>
      <c r="B764" s="3">
        <v>46150</v>
      </c>
      <c r="C764" s="4">
        <f>YEAR(SalesDataTable[[#This Row],[Order Date]])</f>
        <v>2026</v>
      </c>
      <c r="D764" s="4"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x14ac:dyDescent="0.3">
      <c r="A765" s="2">
        <v>3298</v>
      </c>
      <c r="B765" s="3">
        <v>46150</v>
      </c>
      <c r="C765" s="4">
        <f>YEAR(SalesDataTable[[#This Row],[Order Date]])</f>
        <v>2026</v>
      </c>
      <c r="D765" s="4"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x14ac:dyDescent="0.3">
      <c r="A766" s="2">
        <v>3510</v>
      </c>
      <c r="B766" s="3">
        <v>46150</v>
      </c>
      <c r="C766" s="4">
        <f>YEAR(SalesDataTable[[#This Row],[Order Date]])</f>
        <v>2026</v>
      </c>
      <c r="D766" s="4"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x14ac:dyDescent="0.3">
      <c r="A767" s="2">
        <v>3638</v>
      </c>
      <c r="B767" s="3">
        <v>46150</v>
      </c>
      <c r="C767" s="4">
        <f>YEAR(SalesDataTable[[#This Row],[Order Date]])</f>
        <v>2026</v>
      </c>
      <c r="D767" s="4"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x14ac:dyDescent="0.3">
      <c r="A768" s="2">
        <v>3754</v>
      </c>
      <c r="B768" s="3">
        <v>46150</v>
      </c>
      <c r="C768" s="4">
        <f>YEAR(SalesDataTable[[#This Row],[Order Date]])</f>
        <v>2026</v>
      </c>
      <c r="D768" s="4"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x14ac:dyDescent="0.3">
      <c r="A769" s="2">
        <v>4029</v>
      </c>
      <c r="B769" s="3">
        <v>46150</v>
      </c>
      <c r="C769" s="4">
        <f>YEAR(SalesDataTable[[#This Row],[Order Date]])</f>
        <v>2026</v>
      </c>
      <c r="D769" s="4"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x14ac:dyDescent="0.3">
      <c r="A770" s="2">
        <v>4651</v>
      </c>
      <c r="B770" s="3">
        <v>46150</v>
      </c>
      <c r="C770" s="4">
        <f>YEAR(SalesDataTable[[#This Row],[Order Date]])</f>
        <v>2026</v>
      </c>
      <c r="D770" s="4"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x14ac:dyDescent="0.3">
      <c r="A771" s="2">
        <v>4886</v>
      </c>
      <c r="B771" s="3">
        <v>46150</v>
      </c>
      <c r="C771" s="4">
        <f>YEAR(SalesDataTable[[#This Row],[Order Date]])</f>
        <v>2026</v>
      </c>
      <c r="D771" s="4"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x14ac:dyDescent="0.3">
      <c r="A772" s="2">
        <v>162</v>
      </c>
      <c r="B772" s="3">
        <v>46151</v>
      </c>
      <c r="C772" s="4">
        <f>YEAR(SalesDataTable[[#This Row],[Order Date]])</f>
        <v>2026</v>
      </c>
      <c r="D772" s="4"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x14ac:dyDescent="0.3">
      <c r="A773" s="2">
        <v>184</v>
      </c>
      <c r="B773" s="3">
        <v>46151</v>
      </c>
      <c r="C773" s="4">
        <f>YEAR(SalesDataTable[[#This Row],[Order Date]])</f>
        <v>2026</v>
      </c>
      <c r="D773" s="4"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x14ac:dyDescent="0.3">
      <c r="A774" s="2">
        <v>328</v>
      </c>
      <c r="B774" s="3">
        <v>46151</v>
      </c>
      <c r="C774" s="4">
        <f>YEAR(SalesDataTable[[#This Row],[Order Date]])</f>
        <v>2026</v>
      </c>
      <c r="D774" s="4"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x14ac:dyDescent="0.3">
      <c r="A775" s="2">
        <v>908</v>
      </c>
      <c r="B775" s="3">
        <v>46151</v>
      </c>
      <c r="C775" s="4">
        <f>YEAR(SalesDataTable[[#This Row],[Order Date]])</f>
        <v>2026</v>
      </c>
      <c r="D775" s="4"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x14ac:dyDescent="0.3">
      <c r="A776" s="2">
        <v>3159</v>
      </c>
      <c r="B776" s="3">
        <v>46151</v>
      </c>
      <c r="C776" s="4">
        <f>YEAR(SalesDataTable[[#This Row],[Order Date]])</f>
        <v>2026</v>
      </c>
      <c r="D776" s="4"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x14ac:dyDescent="0.3">
      <c r="A777" s="2">
        <v>4509</v>
      </c>
      <c r="B777" s="3">
        <v>46151</v>
      </c>
      <c r="C777" s="4">
        <f>YEAR(SalesDataTable[[#This Row],[Order Date]])</f>
        <v>2026</v>
      </c>
      <c r="D777" s="4"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x14ac:dyDescent="0.3">
      <c r="A778" s="2">
        <v>4677</v>
      </c>
      <c r="B778" s="3">
        <v>46151</v>
      </c>
      <c r="C778" s="4">
        <f>YEAR(SalesDataTable[[#This Row],[Order Date]])</f>
        <v>2026</v>
      </c>
      <c r="D778" s="4"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x14ac:dyDescent="0.3">
      <c r="A779" s="2">
        <v>4867</v>
      </c>
      <c r="B779" s="3">
        <v>46151</v>
      </c>
      <c r="C779" s="4">
        <f>YEAR(SalesDataTable[[#This Row],[Order Date]])</f>
        <v>2026</v>
      </c>
      <c r="D779" s="4"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x14ac:dyDescent="0.3">
      <c r="A780" s="2">
        <v>1615</v>
      </c>
      <c r="B780" s="3">
        <v>46152</v>
      </c>
      <c r="C780" s="4">
        <f>YEAR(SalesDataTable[[#This Row],[Order Date]])</f>
        <v>2026</v>
      </c>
      <c r="D780" s="4"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x14ac:dyDescent="0.3">
      <c r="A781" s="2">
        <v>1812</v>
      </c>
      <c r="B781" s="3">
        <v>46152</v>
      </c>
      <c r="C781" s="4">
        <f>YEAR(SalesDataTable[[#This Row],[Order Date]])</f>
        <v>2026</v>
      </c>
      <c r="D781" s="4"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x14ac:dyDescent="0.3">
      <c r="A782" s="2">
        <v>3645</v>
      </c>
      <c r="B782" s="3">
        <v>46152</v>
      </c>
      <c r="C782" s="4">
        <f>YEAR(SalesDataTable[[#This Row],[Order Date]])</f>
        <v>2026</v>
      </c>
      <c r="D782" s="4"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x14ac:dyDescent="0.3">
      <c r="A783" s="2">
        <v>3804</v>
      </c>
      <c r="B783" s="3">
        <v>46152</v>
      </c>
      <c r="C783" s="4">
        <f>YEAR(SalesDataTable[[#This Row],[Order Date]])</f>
        <v>2026</v>
      </c>
      <c r="D783" s="4"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x14ac:dyDescent="0.3">
      <c r="A784" s="2">
        <v>4367</v>
      </c>
      <c r="B784" s="3">
        <v>46152</v>
      </c>
      <c r="C784" s="4">
        <f>YEAR(SalesDataTable[[#This Row],[Order Date]])</f>
        <v>2026</v>
      </c>
      <c r="D784" s="4"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x14ac:dyDescent="0.3">
      <c r="A785" s="2">
        <v>4746</v>
      </c>
      <c r="B785" s="3">
        <v>46152</v>
      </c>
      <c r="C785" s="4">
        <f>YEAR(SalesDataTable[[#This Row],[Order Date]])</f>
        <v>2026</v>
      </c>
      <c r="D785" s="4"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x14ac:dyDescent="0.3">
      <c r="A786" s="2">
        <v>4795</v>
      </c>
      <c r="B786" s="3">
        <v>46152</v>
      </c>
      <c r="C786" s="4">
        <f>YEAR(SalesDataTable[[#This Row],[Order Date]])</f>
        <v>2026</v>
      </c>
      <c r="D786" s="4"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x14ac:dyDescent="0.3">
      <c r="A787" s="2">
        <v>4800</v>
      </c>
      <c r="B787" s="3">
        <v>46152</v>
      </c>
      <c r="C787" s="4">
        <f>YEAR(SalesDataTable[[#This Row],[Order Date]])</f>
        <v>2026</v>
      </c>
      <c r="D787" s="4"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x14ac:dyDescent="0.3">
      <c r="A788" s="2">
        <v>5018</v>
      </c>
      <c r="B788" s="3">
        <v>46152</v>
      </c>
      <c r="C788" s="4">
        <f>YEAR(SalesDataTable[[#This Row],[Order Date]])</f>
        <v>2026</v>
      </c>
      <c r="D788" s="4"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x14ac:dyDescent="0.3">
      <c r="A789" s="2">
        <v>474</v>
      </c>
      <c r="B789" s="3">
        <v>46153</v>
      </c>
      <c r="C789" s="4">
        <f>YEAR(SalesDataTable[[#This Row],[Order Date]])</f>
        <v>2026</v>
      </c>
      <c r="D789" s="4"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x14ac:dyDescent="0.3">
      <c r="A790" s="2">
        <v>1175</v>
      </c>
      <c r="B790" s="3">
        <v>46153</v>
      </c>
      <c r="C790" s="4">
        <f>YEAR(SalesDataTable[[#This Row],[Order Date]])</f>
        <v>2026</v>
      </c>
      <c r="D790" s="4"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x14ac:dyDescent="0.3">
      <c r="A791" s="2">
        <v>2015</v>
      </c>
      <c r="B791" s="3">
        <v>46153</v>
      </c>
      <c r="C791" s="4">
        <f>YEAR(SalesDataTable[[#This Row],[Order Date]])</f>
        <v>2026</v>
      </c>
      <c r="D791" s="4"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x14ac:dyDescent="0.3">
      <c r="A792" s="2">
        <v>2196</v>
      </c>
      <c r="B792" s="3">
        <v>46153</v>
      </c>
      <c r="C792" s="4">
        <f>YEAR(SalesDataTable[[#This Row],[Order Date]])</f>
        <v>2026</v>
      </c>
      <c r="D792" s="4"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x14ac:dyDescent="0.3">
      <c r="A793" s="2">
        <v>3508</v>
      </c>
      <c r="B793" s="3">
        <v>46153</v>
      </c>
      <c r="C793" s="4">
        <f>YEAR(SalesDataTable[[#This Row],[Order Date]])</f>
        <v>2026</v>
      </c>
      <c r="D793" s="4"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x14ac:dyDescent="0.3">
      <c r="A794" s="2">
        <v>3516</v>
      </c>
      <c r="B794" s="3">
        <v>46153</v>
      </c>
      <c r="C794" s="4">
        <f>YEAR(SalesDataTable[[#This Row],[Order Date]])</f>
        <v>2026</v>
      </c>
      <c r="D794" s="4"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x14ac:dyDescent="0.3">
      <c r="A795" s="2">
        <v>3570</v>
      </c>
      <c r="B795" s="3">
        <v>46153</v>
      </c>
      <c r="C795" s="4">
        <f>YEAR(SalesDataTable[[#This Row],[Order Date]])</f>
        <v>2026</v>
      </c>
      <c r="D795" s="4"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x14ac:dyDescent="0.3">
      <c r="A796" s="2">
        <v>4799</v>
      </c>
      <c r="B796" s="3">
        <v>46153</v>
      </c>
      <c r="C796" s="4">
        <f>YEAR(SalesDataTable[[#This Row],[Order Date]])</f>
        <v>2026</v>
      </c>
      <c r="D796" s="4"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x14ac:dyDescent="0.3">
      <c r="A797" s="2">
        <v>5156</v>
      </c>
      <c r="B797" s="3">
        <v>46153</v>
      </c>
      <c r="C797" s="4">
        <f>YEAR(SalesDataTable[[#This Row],[Order Date]])</f>
        <v>2026</v>
      </c>
      <c r="D797" s="4"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x14ac:dyDescent="0.3">
      <c r="A798" s="2">
        <v>526</v>
      </c>
      <c r="B798" s="3">
        <v>46154</v>
      </c>
      <c r="C798" s="4">
        <f>YEAR(SalesDataTable[[#This Row],[Order Date]])</f>
        <v>2026</v>
      </c>
      <c r="D798" s="4"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x14ac:dyDescent="0.3">
      <c r="A799" s="2">
        <v>712</v>
      </c>
      <c r="B799" s="3">
        <v>46154</v>
      </c>
      <c r="C799" s="4">
        <f>YEAR(SalesDataTable[[#This Row],[Order Date]])</f>
        <v>2026</v>
      </c>
      <c r="D799" s="4"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x14ac:dyDescent="0.3">
      <c r="A800" s="2">
        <v>1533</v>
      </c>
      <c r="B800" s="3">
        <v>46154</v>
      </c>
      <c r="C800" s="4">
        <f>YEAR(SalesDataTable[[#This Row],[Order Date]])</f>
        <v>2026</v>
      </c>
      <c r="D800" s="4"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x14ac:dyDescent="0.3">
      <c r="A801" s="2">
        <v>1933</v>
      </c>
      <c r="B801" s="3">
        <v>46154</v>
      </c>
      <c r="C801" s="4">
        <f>YEAR(SalesDataTable[[#This Row],[Order Date]])</f>
        <v>2026</v>
      </c>
      <c r="D801" s="4"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x14ac:dyDescent="0.3">
      <c r="A802" s="2">
        <v>3128</v>
      </c>
      <c r="B802" s="3">
        <v>46154</v>
      </c>
      <c r="C802" s="4">
        <f>YEAR(SalesDataTable[[#This Row],[Order Date]])</f>
        <v>2026</v>
      </c>
      <c r="D802" s="4"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x14ac:dyDescent="0.3">
      <c r="A803" s="2">
        <v>4922</v>
      </c>
      <c r="B803" s="3">
        <v>46154</v>
      </c>
      <c r="C803" s="4">
        <f>YEAR(SalesDataTable[[#This Row],[Order Date]])</f>
        <v>2026</v>
      </c>
      <c r="D803" s="4"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x14ac:dyDescent="0.3">
      <c r="A804" s="2">
        <v>5051</v>
      </c>
      <c r="B804" s="3">
        <v>46154</v>
      </c>
      <c r="C804" s="4">
        <f>YEAR(SalesDataTable[[#This Row],[Order Date]])</f>
        <v>2026</v>
      </c>
      <c r="D804" s="4"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x14ac:dyDescent="0.3">
      <c r="A805" s="2">
        <v>5182</v>
      </c>
      <c r="B805" s="3">
        <v>46154</v>
      </c>
      <c r="C805" s="4">
        <f>YEAR(SalesDataTable[[#This Row],[Order Date]])</f>
        <v>2026</v>
      </c>
      <c r="D805" s="4"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x14ac:dyDescent="0.3">
      <c r="A806" s="2">
        <v>1071</v>
      </c>
      <c r="B806" s="3">
        <v>46155</v>
      </c>
      <c r="C806" s="4">
        <f>YEAR(SalesDataTable[[#This Row],[Order Date]])</f>
        <v>2026</v>
      </c>
      <c r="D806" s="4"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x14ac:dyDescent="0.3">
      <c r="A807" s="2">
        <v>1210</v>
      </c>
      <c r="B807" s="3">
        <v>46155</v>
      </c>
      <c r="C807" s="4">
        <f>YEAR(SalesDataTable[[#This Row],[Order Date]])</f>
        <v>2026</v>
      </c>
      <c r="D807" s="4"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x14ac:dyDescent="0.3">
      <c r="A808" s="2">
        <v>1244</v>
      </c>
      <c r="B808" s="3">
        <v>46155</v>
      </c>
      <c r="C808" s="4">
        <f>YEAR(SalesDataTable[[#This Row],[Order Date]])</f>
        <v>2026</v>
      </c>
      <c r="D808" s="4"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x14ac:dyDescent="0.3">
      <c r="A809" s="2">
        <v>1403</v>
      </c>
      <c r="B809" s="3">
        <v>46155</v>
      </c>
      <c r="C809" s="4">
        <f>YEAR(SalesDataTable[[#This Row],[Order Date]])</f>
        <v>2026</v>
      </c>
      <c r="D809" s="4"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x14ac:dyDescent="0.3">
      <c r="A810" s="2">
        <v>1592</v>
      </c>
      <c r="B810" s="3">
        <v>46155</v>
      </c>
      <c r="C810" s="4">
        <f>YEAR(SalesDataTable[[#This Row],[Order Date]])</f>
        <v>2026</v>
      </c>
      <c r="D810" s="4"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x14ac:dyDescent="0.3">
      <c r="A811" s="2">
        <v>2581</v>
      </c>
      <c r="B811" s="3">
        <v>46155</v>
      </c>
      <c r="C811" s="4">
        <f>YEAR(SalesDataTable[[#This Row],[Order Date]])</f>
        <v>2026</v>
      </c>
      <c r="D811" s="4"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x14ac:dyDescent="0.3">
      <c r="A812" s="2">
        <v>3428</v>
      </c>
      <c r="B812" s="3">
        <v>46155</v>
      </c>
      <c r="C812" s="4">
        <f>YEAR(SalesDataTable[[#This Row],[Order Date]])</f>
        <v>2026</v>
      </c>
      <c r="D812" s="4"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x14ac:dyDescent="0.3">
      <c r="A813" s="2">
        <v>765</v>
      </c>
      <c r="B813" s="3">
        <v>46156</v>
      </c>
      <c r="C813" s="4">
        <f>YEAR(SalesDataTable[[#This Row],[Order Date]])</f>
        <v>2026</v>
      </c>
      <c r="D813" s="4"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x14ac:dyDescent="0.3">
      <c r="A814" s="2">
        <v>854</v>
      </c>
      <c r="B814" s="3">
        <v>46156</v>
      </c>
      <c r="C814" s="4">
        <f>YEAR(SalesDataTable[[#This Row],[Order Date]])</f>
        <v>2026</v>
      </c>
      <c r="D814" s="4"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x14ac:dyDescent="0.3">
      <c r="A815" s="2">
        <v>1087</v>
      </c>
      <c r="B815" s="3">
        <v>46156</v>
      </c>
      <c r="C815" s="4">
        <f>YEAR(SalesDataTable[[#This Row],[Order Date]])</f>
        <v>2026</v>
      </c>
      <c r="D815" s="4"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x14ac:dyDescent="0.3">
      <c r="A816" s="2">
        <v>1150</v>
      </c>
      <c r="B816" s="3">
        <v>46156</v>
      </c>
      <c r="C816" s="4">
        <f>YEAR(SalesDataTable[[#This Row],[Order Date]])</f>
        <v>2026</v>
      </c>
      <c r="D816" s="4"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x14ac:dyDescent="0.3">
      <c r="A817" s="2">
        <v>1902</v>
      </c>
      <c r="B817" s="3">
        <v>46156</v>
      </c>
      <c r="C817" s="4">
        <f>YEAR(SalesDataTable[[#This Row],[Order Date]])</f>
        <v>2026</v>
      </c>
      <c r="D817" s="4"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x14ac:dyDescent="0.3">
      <c r="A818" s="2">
        <v>3913</v>
      </c>
      <c r="B818" s="3">
        <v>46156</v>
      </c>
      <c r="C818" s="4">
        <f>YEAR(SalesDataTable[[#This Row],[Order Date]])</f>
        <v>2026</v>
      </c>
      <c r="D818" s="4"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x14ac:dyDescent="0.3">
      <c r="A819" s="2">
        <v>4378</v>
      </c>
      <c r="B819" s="3">
        <v>46156</v>
      </c>
      <c r="C819" s="4">
        <f>YEAR(SalesDataTable[[#This Row],[Order Date]])</f>
        <v>2026</v>
      </c>
      <c r="D819" s="4"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x14ac:dyDescent="0.3">
      <c r="A820" s="2">
        <v>4551</v>
      </c>
      <c r="B820" s="3">
        <v>46156</v>
      </c>
      <c r="C820" s="4">
        <f>YEAR(SalesDataTable[[#This Row],[Order Date]])</f>
        <v>2026</v>
      </c>
      <c r="D820" s="4"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x14ac:dyDescent="0.3">
      <c r="A821" s="2">
        <v>787</v>
      </c>
      <c r="B821" s="3">
        <v>46157</v>
      </c>
      <c r="C821" s="4">
        <f>YEAR(SalesDataTable[[#This Row],[Order Date]])</f>
        <v>2026</v>
      </c>
      <c r="D821" s="4"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x14ac:dyDescent="0.3">
      <c r="A822" s="2">
        <v>1133</v>
      </c>
      <c r="B822" s="3">
        <v>46157</v>
      </c>
      <c r="C822" s="4">
        <f>YEAR(SalesDataTable[[#This Row],[Order Date]])</f>
        <v>2026</v>
      </c>
      <c r="D822" s="4"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x14ac:dyDescent="0.3">
      <c r="A823" s="2">
        <v>2075</v>
      </c>
      <c r="B823" s="3">
        <v>46157</v>
      </c>
      <c r="C823" s="4">
        <f>YEAR(SalesDataTable[[#This Row],[Order Date]])</f>
        <v>2026</v>
      </c>
      <c r="D823" s="4"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x14ac:dyDescent="0.3">
      <c r="A824" s="2">
        <v>2172</v>
      </c>
      <c r="B824" s="3">
        <v>46157</v>
      </c>
      <c r="C824" s="4">
        <f>YEAR(SalesDataTable[[#This Row],[Order Date]])</f>
        <v>2026</v>
      </c>
      <c r="D824" s="4"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x14ac:dyDescent="0.3">
      <c r="A825" s="2">
        <v>2977</v>
      </c>
      <c r="B825" s="3">
        <v>46157</v>
      </c>
      <c r="C825" s="4">
        <f>YEAR(SalesDataTable[[#This Row],[Order Date]])</f>
        <v>2026</v>
      </c>
      <c r="D825" s="4"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x14ac:dyDescent="0.3">
      <c r="A826" s="2">
        <v>3531</v>
      </c>
      <c r="B826" s="3">
        <v>46157</v>
      </c>
      <c r="C826" s="4">
        <f>YEAR(SalesDataTable[[#This Row],[Order Date]])</f>
        <v>2026</v>
      </c>
      <c r="D826" s="4"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x14ac:dyDescent="0.3">
      <c r="A827" s="2">
        <v>3881</v>
      </c>
      <c r="B827" s="3">
        <v>46157</v>
      </c>
      <c r="C827" s="4">
        <f>YEAR(SalesDataTable[[#This Row],[Order Date]])</f>
        <v>2026</v>
      </c>
      <c r="D827" s="4"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x14ac:dyDescent="0.3">
      <c r="A828" s="2">
        <v>4469</v>
      </c>
      <c r="B828" s="3">
        <v>46157</v>
      </c>
      <c r="C828" s="4">
        <f>YEAR(SalesDataTable[[#This Row],[Order Date]])</f>
        <v>2026</v>
      </c>
      <c r="D828" s="4"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x14ac:dyDescent="0.3">
      <c r="A829" s="2">
        <v>5037</v>
      </c>
      <c r="B829" s="3">
        <v>46157</v>
      </c>
      <c r="C829" s="4">
        <f>YEAR(SalesDataTable[[#This Row],[Order Date]])</f>
        <v>2026</v>
      </c>
      <c r="D829" s="4"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x14ac:dyDescent="0.3">
      <c r="A830" s="2">
        <v>35</v>
      </c>
      <c r="B830" s="3">
        <v>46158</v>
      </c>
      <c r="C830" s="4">
        <f>YEAR(SalesDataTable[[#This Row],[Order Date]])</f>
        <v>2026</v>
      </c>
      <c r="D830" s="4"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x14ac:dyDescent="0.3">
      <c r="A831" s="2">
        <v>226</v>
      </c>
      <c r="B831" s="3">
        <v>46158</v>
      </c>
      <c r="C831" s="4">
        <f>YEAR(SalesDataTable[[#This Row],[Order Date]])</f>
        <v>2026</v>
      </c>
      <c r="D831" s="4"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x14ac:dyDescent="0.3">
      <c r="A832" s="2">
        <v>1713</v>
      </c>
      <c r="B832" s="3">
        <v>46158</v>
      </c>
      <c r="C832" s="4">
        <f>YEAR(SalesDataTable[[#This Row],[Order Date]])</f>
        <v>2026</v>
      </c>
      <c r="D832" s="4"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x14ac:dyDescent="0.3">
      <c r="A833" s="2">
        <v>2320</v>
      </c>
      <c r="B833" s="3">
        <v>46158</v>
      </c>
      <c r="C833" s="4">
        <f>YEAR(SalesDataTable[[#This Row],[Order Date]])</f>
        <v>2026</v>
      </c>
      <c r="D833" s="4"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x14ac:dyDescent="0.3">
      <c r="A834" s="2">
        <v>2496</v>
      </c>
      <c r="B834" s="3">
        <v>46158</v>
      </c>
      <c r="C834" s="4">
        <f>YEAR(SalesDataTable[[#This Row],[Order Date]])</f>
        <v>2026</v>
      </c>
      <c r="D834" s="4"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x14ac:dyDescent="0.3">
      <c r="A835" s="2">
        <v>2504</v>
      </c>
      <c r="B835" s="3">
        <v>46158</v>
      </c>
      <c r="C835" s="4">
        <f>YEAR(SalesDataTable[[#This Row],[Order Date]])</f>
        <v>2026</v>
      </c>
      <c r="D835" s="4"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x14ac:dyDescent="0.3">
      <c r="A836" s="2">
        <v>2598</v>
      </c>
      <c r="B836" s="3">
        <v>46158</v>
      </c>
      <c r="C836" s="4">
        <f>YEAR(SalesDataTable[[#This Row],[Order Date]])</f>
        <v>2026</v>
      </c>
      <c r="D836" s="4"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x14ac:dyDescent="0.3">
      <c r="A837" s="2">
        <v>2600</v>
      </c>
      <c r="B837" s="3">
        <v>46158</v>
      </c>
      <c r="C837" s="4">
        <f>YEAR(SalesDataTable[[#This Row],[Order Date]])</f>
        <v>2026</v>
      </c>
      <c r="D837" s="4"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x14ac:dyDescent="0.3">
      <c r="A838" s="2">
        <v>2856</v>
      </c>
      <c r="B838" s="3">
        <v>46158</v>
      </c>
      <c r="C838" s="4">
        <f>YEAR(SalesDataTable[[#This Row],[Order Date]])</f>
        <v>2026</v>
      </c>
      <c r="D838" s="4"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x14ac:dyDescent="0.3">
      <c r="A839" s="2">
        <v>3478</v>
      </c>
      <c r="B839" s="3">
        <v>46158</v>
      </c>
      <c r="C839" s="4">
        <f>YEAR(SalesDataTable[[#This Row],[Order Date]])</f>
        <v>2026</v>
      </c>
      <c r="D839" s="4"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x14ac:dyDescent="0.3">
      <c r="A840" s="2">
        <v>3599</v>
      </c>
      <c r="B840" s="3">
        <v>46158</v>
      </c>
      <c r="C840" s="4">
        <f>YEAR(SalesDataTable[[#This Row],[Order Date]])</f>
        <v>2026</v>
      </c>
      <c r="D840" s="4"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x14ac:dyDescent="0.3">
      <c r="A841" s="2">
        <v>282</v>
      </c>
      <c r="B841" s="3">
        <v>46159</v>
      </c>
      <c r="C841" s="4">
        <f>YEAR(SalesDataTable[[#This Row],[Order Date]])</f>
        <v>2026</v>
      </c>
      <c r="D841" s="4"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x14ac:dyDescent="0.3">
      <c r="A842" s="2">
        <v>980</v>
      </c>
      <c r="B842" s="3">
        <v>46159</v>
      </c>
      <c r="C842" s="4">
        <f>YEAR(SalesDataTable[[#This Row],[Order Date]])</f>
        <v>2026</v>
      </c>
      <c r="D842" s="4"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x14ac:dyDescent="0.3">
      <c r="A843" s="2">
        <v>1155</v>
      </c>
      <c r="B843" s="3">
        <v>46159</v>
      </c>
      <c r="C843" s="4">
        <f>YEAR(SalesDataTable[[#This Row],[Order Date]])</f>
        <v>2026</v>
      </c>
      <c r="D843" s="4"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x14ac:dyDescent="0.3">
      <c r="A844" s="2">
        <v>1816</v>
      </c>
      <c r="B844" s="3">
        <v>46159</v>
      </c>
      <c r="C844" s="4">
        <f>YEAR(SalesDataTable[[#This Row],[Order Date]])</f>
        <v>2026</v>
      </c>
      <c r="D844" s="4"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x14ac:dyDescent="0.3">
      <c r="A845" s="2">
        <v>2128</v>
      </c>
      <c r="B845" s="3">
        <v>46159</v>
      </c>
      <c r="C845" s="4">
        <f>YEAR(SalesDataTable[[#This Row],[Order Date]])</f>
        <v>2026</v>
      </c>
      <c r="D845" s="4"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x14ac:dyDescent="0.3">
      <c r="A846" s="2">
        <v>2296</v>
      </c>
      <c r="B846" s="3">
        <v>46159</v>
      </c>
      <c r="C846" s="4">
        <f>YEAR(SalesDataTable[[#This Row],[Order Date]])</f>
        <v>2026</v>
      </c>
      <c r="D846" s="4"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x14ac:dyDescent="0.3">
      <c r="A847" s="2">
        <v>2322</v>
      </c>
      <c r="B847" s="3">
        <v>46159</v>
      </c>
      <c r="C847" s="4">
        <f>YEAR(SalesDataTable[[#This Row],[Order Date]])</f>
        <v>2026</v>
      </c>
      <c r="D847" s="4"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x14ac:dyDescent="0.3">
      <c r="A848" s="2">
        <v>3480</v>
      </c>
      <c r="B848" s="3">
        <v>46159</v>
      </c>
      <c r="C848" s="4">
        <f>YEAR(SalesDataTable[[#This Row],[Order Date]])</f>
        <v>2026</v>
      </c>
      <c r="D848" s="4"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x14ac:dyDescent="0.3">
      <c r="A849" s="2">
        <v>4426</v>
      </c>
      <c r="B849" s="3">
        <v>46159</v>
      </c>
      <c r="C849" s="4">
        <f>YEAR(SalesDataTable[[#This Row],[Order Date]])</f>
        <v>2026</v>
      </c>
      <c r="D849" s="4"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x14ac:dyDescent="0.3">
      <c r="A850" s="2">
        <v>4938</v>
      </c>
      <c r="B850" s="3">
        <v>46159</v>
      </c>
      <c r="C850" s="4">
        <f>YEAR(SalesDataTable[[#This Row],[Order Date]])</f>
        <v>2026</v>
      </c>
      <c r="D850" s="4"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x14ac:dyDescent="0.3">
      <c r="A851" s="2">
        <v>915</v>
      </c>
      <c r="B851" s="3">
        <v>46160</v>
      </c>
      <c r="C851" s="4">
        <f>YEAR(SalesDataTable[[#This Row],[Order Date]])</f>
        <v>2026</v>
      </c>
      <c r="D851" s="4"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x14ac:dyDescent="0.3">
      <c r="A852" s="2">
        <v>1188</v>
      </c>
      <c r="B852" s="3">
        <v>46160</v>
      </c>
      <c r="C852" s="4">
        <f>YEAR(SalesDataTable[[#This Row],[Order Date]])</f>
        <v>2026</v>
      </c>
      <c r="D852" s="4"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x14ac:dyDescent="0.3">
      <c r="A853" s="2">
        <v>1594</v>
      </c>
      <c r="B853" s="3">
        <v>46160</v>
      </c>
      <c r="C853" s="4">
        <f>YEAR(SalesDataTable[[#This Row],[Order Date]])</f>
        <v>2026</v>
      </c>
      <c r="D853" s="4"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x14ac:dyDescent="0.3">
      <c r="A854" s="2">
        <v>3022</v>
      </c>
      <c r="B854" s="3">
        <v>46160</v>
      </c>
      <c r="C854" s="4">
        <f>YEAR(SalesDataTable[[#This Row],[Order Date]])</f>
        <v>2026</v>
      </c>
      <c r="D854" s="4"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x14ac:dyDescent="0.3">
      <c r="A855" s="2">
        <v>588</v>
      </c>
      <c r="B855" s="3">
        <v>46161</v>
      </c>
      <c r="C855" s="4">
        <f>YEAR(SalesDataTable[[#This Row],[Order Date]])</f>
        <v>2026</v>
      </c>
      <c r="D855" s="4"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x14ac:dyDescent="0.3">
      <c r="A856" s="2">
        <v>1016</v>
      </c>
      <c r="B856" s="3">
        <v>46161</v>
      </c>
      <c r="C856" s="4">
        <f>YEAR(SalesDataTable[[#This Row],[Order Date]])</f>
        <v>2026</v>
      </c>
      <c r="D856" s="4"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x14ac:dyDescent="0.3">
      <c r="A857" s="2">
        <v>1930</v>
      </c>
      <c r="B857" s="3">
        <v>46161</v>
      </c>
      <c r="C857" s="4">
        <f>YEAR(SalesDataTable[[#This Row],[Order Date]])</f>
        <v>2026</v>
      </c>
      <c r="D857" s="4"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x14ac:dyDescent="0.3">
      <c r="A858" s="2">
        <v>2658</v>
      </c>
      <c r="B858" s="3">
        <v>46161</v>
      </c>
      <c r="C858" s="4">
        <f>YEAR(SalesDataTable[[#This Row],[Order Date]])</f>
        <v>2026</v>
      </c>
      <c r="D858" s="4"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x14ac:dyDescent="0.3">
      <c r="A859" s="2">
        <v>2951</v>
      </c>
      <c r="B859" s="3">
        <v>46161</v>
      </c>
      <c r="C859" s="4">
        <f>YEAR(SalesDataTable[[#This Row],[Order Date]])</f>
        <v>2026</v>
      </c>
      <c r="D859" s="4"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x14ac:dyDescent="0.3">
      <c r="A860" s="2">
        <v>4328</v>
      </c>
      <c r="B860" s="3">
        <v>46161</v>
      </c>
      <c r="C860" s="4">
        <f>YEAR(SalesDataTable[[#This Row],[Order Date]])</f>
        <v>2026</v>
      </c>
      <c r="D860" s="4"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x14ac:dyDescent="0.3">
      <c r="A861" s="2">
        <v>4591</v>
      </c>
      <c r="B861" s="3">
        <v>46161</v>
      </c>
      <c r="C861" s="4">
        <f>YEAR(SalesDataTable[[#This Row],[Order Date]])</f>
        <v>2026</v>
      </c>
      <c r="D861" s="4"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x14ac:dyDescent="0.3">
      <c r="A862" s="2">
        <v>280</v>
      </c>
      <c r="B862" s="3">
        <v>46162</v>
      </c>
      <c r="C862" s="4">
        <f>YEAR(SalesDataTable[[#This Row],[Order Date]])</f>
        <v>2026</v>
      </c>
      <c r="D862" s="4"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x14ac:dyDescent="0.3">
      <c r="A863" s="2">
        <v>409</v>
      </c>
      <c r="B863" s="3">
        <v>46162</v>
      </c>
      <c r="C863" s="4">
        <f>YEAR(SalesDataTable[[#This Row],[Order Date]])</f>
        <v>2026</v>
      </c>
      <c r="D863" s="4"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x14ac:dyDescent="0.3">
      <c r="A864" s="2">
        <v>1372</v>
      </c>
      <c r="B864" s="3">
        <v>46162</v>
      </c>
      <c r="C864" s="4">
        <f>YEAR(SalesDataTable[[#This Row],[Order Date]])</f>
        <v>2026</v>
      </c>
      <c r="D864" s="4"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x14ac:dyDescent="0.3">
      <c r="A865" s="2">
        <v>2327</v>
      </c>
      <c r="B865" s="3">
        <v>46162</v>
      </c>
      <c r="C865" s="4">
        <f>YEAR(SalesDataTable[[#This Row],[Order Date]])</f>
        <v>2026</v>
      </c>
      <c r="D865" s="4"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x14ac:dyDescent="0.3">
      <c r="A866" s="2">
        <v>2703</v>
      </c>
      <c r="B866" s="3">
        <v>46162</v>
      </c>
      <c r="C866" s="4">
        <f>YEAR(SalesDataTable[[#This Row],[Order Date]])</f>
        <v>2026</v>
      </c>
      <c r="D866" s="4"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x14ac:dyDescent="0.3">
      <c r="A867" s="2">
        <v>2776</v>
      </c>
      <c r="B867" s="3">
        <v>46162</v>
      </c>
      <c r="C867" s="4">
        <f>YEAR(SalesDataTable[[#This Row],[Order Date]])</f>
        <v>2026</v>
      </c>
      <c r="D867" s="4"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x14ac:dyDescent="0.3">
      <c r="A868" s="2">
        <v>3411</v>
      </c>
      <c r="B868" s="3">
        <v>46162</v>
      </c>
      <c r="C868" s="4">
        <f>YEAR(SalesDataTable[[#This Row],[Order Date]])</f>
        <v>2026</v>
      </c>
      <c r="D868" s="4"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x14ac:dyDescent="0.3">
      <c r="A869" s="2">
        <v>3841</v>
      </c>
      <c r="B869" s="3">
        <v>46162</v>
      </c>
      <c r="C869" s="4">
        <f>YEAR(SalesDataTable[[#This Row],[Order Date]])</f>
        <v>2026</v>
      </c>
      <c r="D869" s="4"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x14ac:dyDescent="0.3">
      <c r="A870" s="2">
        <v>5121</v>
      </c>
      <c r="B870" s="3">
        <v>46162</v>
      </c>
      <c r="C870" s="4">
        <f>YEAR(SalesDataTable[[#This Row],[Order Date]])</f>
        <v>2026</v>
      </c>
      <c r="D870" s="4"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x14ac:dyDescent="0.3">
      <c r="A871" s="2">
        <v>53</v>
      </c>
      <c r="B871" s="3">
        <v>46163</v>
      </c>
      <c r="C871" s="4">
        <f>YEAR(SalesDataTable[[#This Row],[Order Date]])</f>
        <v>2026</v>
      </c>
      <c r="D871" s="4"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x14ac:dyDescent="0.3">
      <c r="A872" s="2">
        <v>127</v>
      </c>
      <c r="B872" s="3">
        <v>46163</v>
      </c>
      <c r="C872" s="4">
        <f>YEAR(SalesDataTable[[#This Row],[Order Date]])</f>
        <v>2026</v>
      </c>
      <c r="D872" s="4"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x14ac:dyDescent="0.3">
      <c r="A873" s="2">
        <v>1092</v>
      </c>
      <c r="B873" s="3">
        <v>46163</v>
      </c>
      <c r="C873" s="4">
        <f>YEAR(SalesDataTable[[#This Row],[Order Date]])</f>
        <v>2026</v>
      </c>
      <c r="D873" s="4"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x14ac:dyDescent="0.3">
      <c r="A874" s="2">
        <v>1213</v>
      </c>
      <c r="B874" s="3">
        <v>46163</v>
      </c>
      <c r="C874" s="4">
        <f>YEAR(SalesDataTable[[#This Row],[Order Date]])</f>
        <v>2026</v>
      </c>
      <c r="D874" s="4"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x14ac:dyDescent="0.3">
      <c r="A875" s="2">
        <v>1849</v>
      </c>
      <c r="B875" s="3">
        <v>46163</v>
      </c>
      <c r="C875" s="4">
        <f>YEAR(SalesDataTable[[#This Row],[Order Date]])</f>
        <v>2026</v>
      </c>
      <c r="D875" s="4"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x14ac:dyDescent="0.3">
      <c r="A876" s="2">
        <v>2395</v>
      </c>
      <c r="B876" s="3">
        <v>46163</v>
      </c>
      <c r="C876" s="4">
        <f>YEAR(SalesDataTable[[#This Row],[Order Date]])</f>
        <v>2026</v>
      </c>
      <c r="D876" s="4"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x14ac:dyDescent="0.3">
      <c r="A877" s="2">
        <v>4166</v>
      </c>
      <c r="B877" s="3">
        <v>46163</v>
      </c>
      <c r="C877" s="4">
        <f>YEAR(SalesDataTable[[#This Row],[Order Date]])</f>
        <v>2026</v>
      </c>
      <c r="D877" s="4"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x14ac:dyDescent="0.3">
      <c r="A878" s="2">
        <v>1004</v>
      </c>
      <c r="B878" s="3">
        <v>46164</v>
      </c>
      <c r="C878" s="4">
        <f>YEAR(SalesDataTable[[#This Row],[Order Date]])</f>
        <v>2026</v>
      </c>
      <c r="D878" s="4"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x14ac:dyDescent="0.3">
      <c r="A879" s="2">
        <v>1012</v>
      </c>
      <c r="B879" s="3">
        <v>46164</v>
      </c>
      <c r="C879" s="4">
        <f>YEAR(SalesDataTable[[#This Row],[Order Date]])</f>
        <v>2026</v>
      </c>
      <c r="D879" s="4"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x14ac:dyDescent="0.3">
      <c r="A880" s="2">
        <v>2180</v>
      </c>
      <c r="B880" s="3">
        <v>46164</v>
      </c>
      <c r="C880" s="4">
        <f>YEAR(SalesDataTable[[#This Row],[Order Date]])</f>
        <v>2026</v>
      </c>
      <c r="D880" s="4"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x14ac:dyDescent="0.3">
      <c r="A881" s="2">
        <v>3659</v>
      </c>
      <c r="B881" s="3">
        <v>46164</v>
      </c>
      <c r="C881" s="4">
        <f>YEAR(SalesDataTable[[#This Row],[Order Date]])</f>
        <v>2026</v>
      </c>
      <c r="D881" s="4"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x14ac:dyDescent="0.3">
      <c r="A882" s="2">
        <v>3775</v>
      </c>
      <c r="B882" s="3">
        <v>46164</v>
      </c>
      <c r="C882" s="4">
        <f>YEAR(SalesDataTable[[#This Row],[Order Date]])</f>
        <v>2026</v>
      </c>
      <c r="D882" s="4"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x14ac:dyDescent="0.3">
      <c r="A883" s="2">
        <v>4071</v>
      </c>
      <c r="B883" s="3">
        <v>46164</v>
      </c>
      <c r="C883" s="4">
        <f>YEAR(SalesDataTable[[#This Row],[Order Date]])</f>
        <v>2026</v>
      </c>
      <c r="D883" s="4"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x14ac:dyDescent="0.3">
      <c r="A884" s="2">
        <v>5137</v>
      </c>
      <c r="B884" s="3">
        <v>46164</v>
      </c>
      <c r="C884" s="4">
        <f>YEAR(SalesDataTable[[#This Row],[Order Date]])</f>
        <v>2026</v>
      </c>
      <c r="D884" s="4"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x14ac:dyDescent="0.3">
      <c r="A885" s="2">
        <v>133</v>
      </c>
      <c r="B885" s="3">
        <v>46165</v>
      </c>
      <c r="C885" s="4">
        <f>YEAR(SalesDataTable[[#This Row],[Order Date]])</f>
        <v>2026</v>
      </c>
      <c r="D885" s="4"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x14ac:dyDescent="0.3">
      <c r="A886" s="2">
        <v>1385</v>
      </c>
      <c r="B886" s="3">
        <v>46165</v>
      </c>
      <c r="C886" s="4">
        <f>YEAR(SalesDataTable[[#This Row],[Order Date]])</f>
        <v>2026</v>
      </c>
      <c r="D886" s="4"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x14ac:dyDescent="0.3">
      <c r="A887" s="2">
        <v>1597</v>
      </c>
      <c r="B887" s="3">
        <v>46165</v>
      </c>
      <c r="C887" s="4">
        <f>YEAR(SalesDataTable[[#This Row],[Order Date]])</f>
        <v>2026</v>
      </c>
      <c r="D887" s="4"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x14ac:dyDescent="0.3">
      <c r="A888" s="2">
        <v>2273</v>
      </c>
      <c r="B888" s="3">
        <v>46165</v>
      </c>
      <c r="C888" s="4">
        <f>YEAR(SalesDataTable[[#This Row],[Order Date]])</f>
        <v>2026</v>
      </c>
      <c r="D888" s="4"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x14ac:dyDescent="0.3">
      <c r="A889" s="2">
        <v>2931</v>
      </c>
      <c r="B889" s="3">
        <v>46165</v>
      </c>
      <c r="C889" s="4">
        <f>YEAR(SalesDataTable[[#This Row],[Order Date]])</f>
        <v>2026</v>
      </c>
      <c r="D889" s="4"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x14ac:dyDescent="0.3">
      <c r="A890" s="2">
        <v>4143</v>
      </c>
      <c r="B890" s="3">
        <v>46165</v>
      </c>
      <c r="C890" s="4">
        <f>YEAR(SalesDataTable[[#This Row],[Order Date]])</f>
        <v>2026</v>
      </c>
      <c r="D890" s="4"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x14ac:dyDescent="0.3">
      <c r="A891" s="2">
        <v>4504</v>
      </c>
      <c r="B891" s="3">
        <v>46165</v>
      </c>
      <c r="C891" s="4">
        <f>YEAR(SalesDataTable[[#This Row],[Order Date]])</f>
        <v>2026</v>
      </c>
      <c r="D891" s="4"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x14ac:dyDescent="0.3">
      <c r="A892" s="2">
        <v>656</v>
      </c>
      <c r="B892" s="3">
        <v>46166</v>
      </c>
      <c r="C892" s="4">
        <f>YEAR(SalesDataTable[[#This Row],[Order Date]])</f>
        <v>2026</v>
      </c>
      <c r="D892" s="4"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x14ac:dyDescent="0.3">
      <c r="A893" s="2">
        <v>979</v>
      </c>
      <c r="B893" s="3">
        <v>46166</v>
      </c>
      <c r="C893" s="4">
        <f>YEAR(SalesDataTable[[#This Row],[Order Date]])</f>
        <v>2026</v>
      </c>
      <c r="D893" s="4"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x14ac:dyDescent="0.3">
      <c r="A894" s="2">
        <v>1510</v>
      </c>
      <c r="B894" s="3">
        <v>46166</v>
      </c>
      <c r="C894" s="4">
        <f>YEAR(SalesDataTable[[#This Row],[Order Date]])</f>
        <v>2026</v>
      </c>
      <c r="D894" s="4"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x14ac:dyDescent="0.3">
      <c r="A895" s="2">
        <v>1959</v>
      </c>
      <c r="B895" s="3">
        <v>46166</v>
      </c>
      <c r="C895" s="4">
        <f>YEAR(SalesDataTable[[#This Row],[Order Date]])</f>
        <v>2026</v>
      </c>
      <c r="D895" s="4"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x14ac:dyDescent="0.3">
      <c r="A896" s="2">
        <v>2089</v>
      </c>
      <c r="B896" s="3">
        <v>46166</v>
      </c>
      <c r="C896" s="4">
        <f>YEAR(SalesDataTable[[#This Row],[Order Date]])</f>
        <v>2026</v>
      </c>
      <c r="D896" s="4"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x14ac:dyDescent="0.3">
      <c r="A897" s="2">
        <v>2446</v>
      </c>
      <c r="B897" s="3">
        <v>46166</v>
      </c>
      <c r="C897" s="4">
        <f>YEAR(SalesDataTable[[#This Row],[Order Date]])</f>
        <v>2026</v>
      </c>
      <c r="D897" s="4"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x14ac:dyDescent="0.3">
      <c r="A898" s="2">
        <v>2847</v>
      </c>
      <c r="B898" s="3">
        <v>46166</v>
      </c>
      <c r="C898" s="4">
        <f>YEAR(SalesDataTable[[#This Row],[Order Date]])</f>
        <v>2026</v>
      </c>
      <c r="D898" s="4"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x14ac:dyDescent="0.3">
      <c r="A899" s="2">
        <v>3454</v>
      </c>
      <c r="B899" s="3">
        <v>46166</v>
      </c>
      <c r="C899" s="4">
        <f>YEAR(SalesDataTable[[#This Row],[Order Date]])</f>
        <v>2026</v>
      </c>
      <c r="D899" s="4"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x14ac:dyDescent="0.3">
      <c r="A900" s="2">
        <v>4472</v>
      </c>
      <c r="B900" s="3">
        <v>46166</v>
      </c>
      <c r="C900" s="4">
        <f>YEAR(SalesDataTable[[#This Row],[Order Date]])</f>
        <v>2026</v>
      </c>
      <c r="D900" s="4"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x14ac:dyDescent="0.3">
      <c r="A901" s="2">
        <v>4852</v>
      </c>
      <c r="B901" s="3">
        <v>46166</v>
      </c>
      <c r="C901" s="4">
        <f>YEAR(SalesDataTable[[#This Row],[Order Date]])</f>
        <v>2026</v>
      </c>
      <c r="D901" s="4"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x14ac:dyDescent="0.3">
      <c r="A902" s="2">
        <v>4959</v>
      </c>
      <c r="B902" s="3">
        <v>46166</v>
      </c>
      <c r="C902" s="4">
        <f>YEAR(SalesDataTable[[#This Row],[Order Date]])</f>
        <v>2026</v>
      </c>
      <c r="D902" s="4"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x14ac:dyDescent="0.3">
      <c r="A903" s="2">
        <v>5056</v>
      </c>
      <c r="B903" s="3">
        <v>46166</v>
      </c>
      <c r="C903" s="4">
        <f>YEAR(SalesDataTable[[#This Row],[Order Date]])</f>
        <v>2026</v>
      </c>
      <c r="D903" s="4"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x14ac:dyDescent="0.3">
      <c r="A904" s="2">
        <v>1152</v>
      </c>
      <c r="B904" s="3">
        <v>46167</v>
      </c>
      <c r="C904" s="4">
        <f>YEAR(SalesDataTable[[#This Row],[Order Date]])</f>
        <v>2026</v>
      </c>
      <c r="D904" s="4"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x14ac:dyDescent="0.3">
      <c r="A905" s="2">
        <v>3919</v>
      </c>
      <c r="B905" s="3">
        <v>46167</v>
      </c>
      <c r="C905" s="4">
        <f>YEAR(SalesDataTable[[#This Row],[Order Date]])</f>
        <v>2026</v>
      </c>
      <c r="D905" s="4"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x14ac:dyDescent="0.3">
      <c r="A906" s="2">
        <v>4202</v>
      </c>
      <c r="B906" s="3">
        <v>46167</v>
      </c>
      <c r="C906" s="4">
        <f>YEAR(SalesDataTable[[#This Row],[Order Date]])</f>
        <v>2026</v>
      </c>
      <c r="D906" s="4"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x14ac:dyDescent="0.3">
      <c r="A907" s="2">
        <v>4274</v>
      </c>
      <c r="B907" s="3">
        <v>46167</v>
      </c>
      <c r="C907" s="4">
        <f>YEAR(SalesDataTable[[#This Row],[Order Date]])</f>
        <v>2026</v>
      </c>
      <c r="D907" s="4"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x14ac:dyDescent="0.3">
      <c r="A908" s="2">
        <v>4364</v>
      </c>
      <c r="B908" s="3">
        <v>46167</v>
      </c>
      <c r="C908" s="4">
        <f>YEAR(SalesDataTable[[#This Row],[Order Date]])</f>
        <v>2026</v>
      </c>
      <c r="D908" s="4"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x14ac:dyDescent="0.3">
      <c r="A909" s="2">
        <v>4896</v>
      </c>
      <c r="B909" s="3">
        <v>46167</v>
      </c>
      <c r="C909" s="4">
        <f>YEAR(SalesDataTable[[#This Row],[Order Date]])</f>
        <v>2026</v>
      </c>
      <c r="D909" s="4"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x14ac:dyDescent="0.3">
      <c r="A910" s="2">
        <v>5109</v>
      </c>
      <c r="B910" s="3">
        <v>46167</v>
      </c>
      <c r="C910" s="4">
        <f>YEAR(SalesDataTable[[#This Row],[Order Date]])</f>
        <v>2026</v>
      </c>
      <c r="D910" s="4"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x14ac:dyDescent="0.3">
      <c r="A911" s="2">
        <v>289</v>
      </c>
      <c r="B911" s="3">
        <v>46168</v>
      </c>
      <c r="C911" s="4">
        <f>YEAR(SalesDataTable[[#This Row],[Order Date]])</f>
        <v>2026</v>
      </c>
      <c r="D911" s="4"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x14ac:dyDescent="0.3">
      <c r="A912" s="2">
        <v>4092</v>
      </c>
      <c r="B912" s="3">
        <v>46168</v>
      </c>
      <c r="C912" s="4">
        <f>YEAR(SalesDataTable[[#This Row],[Order Date]])</f>
        <v>2026</v>
      </c>
      <c r="D912" s="4"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x14ac:dyDescent="0.3">
      <c r="A913" s="2">
        <v>4727</v>
      </c>
      <c r="B913" s="3">
        <v>46168</v>
      </c>
      <c r="C913" s="4">
        <f>YEAR(SalesDataTable[[#This Row],[Order Date]])</f>
        <v>2026</v>
      </c>
      <c r="D913" s="4"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x14ac:dyDescent="0.3">
      <c r="A914" s="2">
        <v>4753</v>
      </c>
      <c r="B914" s="3">
        <v>46168</v>
      </c>
      <c r="C914" s="4">
        <f>YEAR(SalesDataTable[[#This Row],[Order Date]])</f>
        <v>2026</v>
      </c>
      <c r="D914" s="4"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x14ac:dyDescent="0.3">
      <c r="A915" s="2">
        <v>942</v>
      </c>
      <c r="B915" s="3">
        <v>46169</v>
      </c>
      <c r="C915" s="4">
        <f>YEAR(SalesDataTable[[#This Row],[Order Date]])</f>
        <v>2026</v>
      </c>
      <c r="D915" s="4"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x14ac:dyDescent="0.3">
      <c r="A916" s="2">
        <v>1755</v>
      </c>
      <c r="B916" s="3">
        <v>46169</v>
      </c>
      <c r="C916" s="4">
        <f>YEAR(SalesDataTable[[#This Row],[Order Date]])</f>
        <v>2026</v>
      </c>
      <c r="D916" s="4"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x14ac:dyDescent="0.3">
      <c r="A917" s="2">
        <v>3073</v>
      </c>
      <c r="B917" s="3">
        <v>46169</v>
      </c>
      <c r="C917" s="4">
        <f>YEAR(SalesDataTable[[#This Row],[Order Date]])</f>
        <v>2026</v>
      </c>
      <c r="D917" s="4"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x14ac:dyDescent="0.3">
      <c r="A918" s="2">
        <v>4230</v>
      </c>
      <c r="B918" s="3">
        <v>46169</v>
      </c>
      <c r="C918" s="4">
        <f>YEAR(SalesDataTable[[#This Row],[Order Date]])</f>
        <v>2026</v>
      </c>
      <c r="D918" s="4"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x14ac:dyDescent="0.3">
      <c r="A919" s="2">
        <v>644</v>
      </c>
      <c r="B919" s="3">
        <v>46170</v>
      </c>
      <c r="C919" s="4">
        <f>YEAR(SalesDataTable[[#This Row],[Order Date]])</f>
        <v>2026</v>
      </c>
      <c r="D919" s="4"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x14ac:dyDescent="0.3">
      <c r="A920" s="2">
        <v>1122</v>
      </c>
      <c r="B920" s="3">
        <v>46170</v>
      </c>
      <c r="C920" s="4">
        <f>YEAR(SalesDataTable[[#This Row],[Order Date]])</f>
        <v>2026</v>
      </c>
      <c r="D920" s="4"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x14ac:dyDescent="0.3">
      <c r="A921" s="2">
        <v>2019</v>
      </c>
      <c r="B921" s="3">
        <v>46170</v>
      </c>
      <c r="C921" s="4">
        <f>YEAR(SalesDataTable[[#This Row],[Order Date]])</f>
        <v>2026</v>
      </c>
      <c r="D921" s="4"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x14ac:dyDescent="0.3">
      <c r="A922" s="2">
        <v>2432</v>
      </c>
      <c r="B922" s="3">
        <v>46170</v>
      </c>
      <c r="C922" s="4">
        <f>YEAR(SalesDataTable[[#This Row],[Order Date]])</f>
        <v>2026</v>
      </c>
      <c r="D922" s="4"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x14ac:dyDescent="0.3">
      <c r="A923" s="2">
        <v>2989</v>
      </c>
      <c r="B923" s="3">
        <v>46170</v>
      </c>
      <c r="C923" s="4">
        <f>YEAR(SalesDataTable[[#This Row],[Order Date]])</f>
        <v>2026</v>
      </c>
      <c r="D923" s="4"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x14ac:dyDescent="0.3">
      <c r="A924" s="2">
        <v>3019</v>
      </c>
      <c r="B924" s="3">
        <v>46170</v>
      </c>
      <c r="C924" s="4">
        <f>YEAR(SalesDataTable[[#This Row],[Order Date]])</f>
        <v>2026</v>
      </c>
      <c r="D924" s="4"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x14ac:dyDescent="0.3">
      <c r="A925" s="2">
        <v>3798</v>
      </c>
      <c r="B925" s="3">
        <v>46170</v>
      </c>
      <c r="C925" s="4">
        <f>YEAR(SalesDataTable[[#This Row],[Order Date]])</f>
        <v>2026</v>
      </c>
      <c r="D925" s="4"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x14ac:dyDescent="0.3">
      <c r="A926" s="2">
        <v>3862</v>
      </c>
      <c r="B926" s="3">
        <v>46170</v>
      </c>
      <c r="C926" s="4">
        <f>YEAR(SalesDataTable[[#This Row],[Order Date]])</f>
        <v>2026</v>
      </c>
      <c r="D926" s="4"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x14ac:dyDescent="0.3">
      <c r="A927" s="2">
        <v>4281</v>
      </c>
      <c r="B927" s="3">
        <v>46170</v>
      </c>
      <c r="C927" s="4">
        <f>YEAR(SalesDataTable[[#This Row],[Order Date]])</f>
        <v>2026</v>
      </c>
      <c r="D927" s="4"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x14ac:dyDescent="0.3">
      <c r="A928" s="2">
        <v>191</v>
      </c>
      <c r="B928" s="3">
        <v>46171</v>
      </c>
      <c r="C928" s="4">
        <f>YEAR(SalesDataTable[[#This Row],[Order Date]])</f>
        <v>2026</v>
      </c>
      <c r="D928" s="4"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x14ac:dyDescent="0.3">
      <c r="A929" s="2">
        <v>1039</v>
      </c>
      <c r="B929" s="3">
        <v>46171</v>
      </c>
      <c r="C929" s="4">
        <f>YEAR(SalesDataTable[[#This Row],[Order Date]])</f>
        <v>2026</v>
      </c>
      <c r="D929" s="4"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x14ac:dyDescent="0.3">
      <c r="A930" s="2">
        <v>2641</v>
      </c>
      <c r="B930" s="3">
        <v>46171</v>
      </c>
      <c r="C930" s="4">
        <f>YEAR(SalesDataTable[[#This Row],[Order Date]])</f>
        <v>2026</v>
      </c>
      <c r="D930" s="4"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x14ac:dyDescent="0.3">
      <c r="A931" s="2">
        <v>3058</v>
      </c>
      <c r="B931" s="3">
        <v>46171</v>
      </c>
      <c r="C931" s="4">
        <f>YEAR(SalesDataTable[[#This Row],[Order Date]])</f>
        <v>2026</v>
      </c>
      <c r="D931" s="4"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x14ac:dyDescent="0.3">
      <c r="A932" s="2">
        <v>3110</v>
      </c>
      <c r="B932" s="3">
        <v>46171</v>
      </c>
      <c r="C932" s="4">
        <f>YEAR(SalesDataTable[[#This Row],[Order Date]])</f>
        <v>2026</v>
      </c>
      <c r="D932" s="4"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x14ac:dyDescent="0.3">
      <c r="A933" s="2">
        <v>3981</v>
      </c>
      <c r="B933" s="3">
        <v>46171</v>
      </c>
      <c r="C933" s="4">
        <f>YEAR(SalesDataTable[[#This Row],[Order Date]])</f>
        <v>2026</v>
      </c>
      <c r="D933" s="4"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x14ac:dyDescent="0.3">
      <c r="A934" s="2">
        <v>4663</v>
      </c>
      <c r="B934" s="3">
        <v>46171</v>
      </c>
      <c r="C934" s="4">
        <f>YEAR(SalesDataTable[[#This Row],[Order Date]])</f>
        <v>2026</v>
      </c>
      <c r="D934" s="4"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x14ac:dyDescent="0.3">
      <c r="A935" s="2">
        <v>5021</v>
      </c>
      <c r="B935" s="3">
        <v>46171</v>
      </c>
      <c r="C935" s="4">
        <f>YEAR(SalesDataTable[[#This Row],[Order Date]])</f>
        <v>2026</v>
      </c>
      <c r="D935" s="4"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x14ac:dyDescent="0.3">
      <c r="A936" s="2">
        <v>5107</v>
      </c>
      <c r="B936" s="3">
        <v>46171</v>
      </c>
      <c r="C936" s="4">
        <f>YEAR(SalesDataTable[[#This Row],[Order Date]])</f>
        <v>2026</v>
      </c>
      <c r="D936" s="4"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x14ac:dyDescent="0.3">
      <c r="A937" s="2">
        <v>454</v>
      </c>
      <c r="B937" s="3">
        <v>46172</v>
      </c>
      <c r="C937" s="4">
        <f>YEAR(SalesDataTable[[#This Row],[Order Date]])</f>
        <v>2026</v>
      </c>
      <c r="D937" s="4"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x14ac:dyDescent="0.3">
      <c r="A938" s="2">
        <v>873</v>
      </c>
      <c r="B938" s="3">
        <v>46172</v>
      </c>
      <c r="C938" s="4">
        <f>YEAR(SalesDataTable[[#This Row],[Order Date]])</f>
        <v>2026</v>
      </c>
      <c r="D938" s="4"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x14ac:dyDescent="0.3">
      <c r="A939" s="2">
        <v>1116</v>
      </c>
      <c r="B939" s="3">
        <v>46172</v>
      </c>
      <c r="C939" s="4">
        <f>YEAR(SalesDataTable[[#This Row],[Order Date]])</f>
        <v>2026</v>
      </c>
      <c r="D939" s="4"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x14ac:dyDescent="0.3">
      <c r="A940" s="2">
        <v>1206</v>
      </c>
      <c r="B940" s="3">
        <v>46172</v>
      </c>
      <c r="C940" s="4">
        <f>YEAR(SalesDataTable[[#This Row],[Order Date]])</f>
        <v>2026</v>
      </c>
      <c r="D940" s="4"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x14ac:dyDescent="0.3">
      <c r="A941" s="2">
        <v>1576</v>
      </c>
      <c r="B941" s="3">
        <v>46172</v>
      </c>
      <c r="C941" s="4">
        <f>YEAR(SalesDataTable[[#This Row],[Order Date]])</f>
        <v>2026</v>
      </c>
      <c r="D941" s="4"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x14ac:dyDescent="0.3">
      <c r="A942" s="2">
        <v>2634</v>
      </c>
      <c r="B942" s="3">
        <v>46172</v>
      </c>
      <c r="C942" s="4">
        <f>YEAR(SalesDataTable[[#This Row],[Order Date]])</f>
        <v>2026</v>
      </c>
      <c r="D942" s="4"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x14ac:dyDescent="0.3">
      <c r="A943" s="2">
        <v>2649</v>
      </c>
      <c r="B943" s="3">
        <v>46172</v>
      </c>
      <c r="C943" s="4">
        <f>YEAR(SalesDataTable[[#This Row],[Order Date]])</f>
        <v>2026</v>
      </c>
      <c r="D943" s="4"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x14ac:dyDescent="0.3">
      <c r="A944" s="2">
        <v>2774</v>
      </c>
      <c r="B944" s="3">
        <v>46172</v>
      </c>
      <c r="C944" s="4">
        <f>YEAR(SalesDataTable[[#This Row],[Order Date]])</f>
        <v>2026</v>
      </c>
      <c r="D944" s="4"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x14ac:dyDescent="0.3">
      <c r="A945" s="2">
        <v>3037</v>
      </c>
      <c r="B945" s="3">
        <v>46172</v>
      </c>
      <c r="C945" s="4">
        <f>YEAR(SalesDataTable[[#This Row],[Order Date]])</f>
        <v>2026</v>
      </c>
      <c r="D945" s="4"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x14ac:dyDescent="0.3">
      <c r="A946" s="2">
        <v>3138</v>
      </c>
      <c r="B946" s="3">
        <v>46172</v>
      </c>
      <c r="C946" s="4">
        <f>YEAR(SalesDataTable[[#This Row],[Order Date]])</f>
        <v>2026</v>
      </c>
      <c r="D946" s="4"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x14ac:dyDescent="0.3">
      <c r="A947" s="2">
        <v>3228</v>
      </c>
      <c r="B947" s="3">
        <v>46172</v>
      </c>
      <c r="C947" s="4">
        <f>YEAR(SalesDataTable[[#This Row],[Order Date]])</f>
        <v>2026</v>
      </c>
      <c r="D947" s="4"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x14ac:dyDescent="0.3">
      <c r="A948" s="2">
        <v>3401</v>
      </c>
      <c r="B948" s="3">
        <v>46172</v>
      </c>
      <c r="C948" s="4">
        <f>YEAR(SalesDataTable[[#This Row],[Order Date]])</f>
        <v>2026</v>
      </c>
      <c r="D948" s="4"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x14ac:dyDescent="0.3">
      <c r="A949" s="2">
        <v>3511</v>
      </c>
      <c r="B949" s="3">
        <v>46172</v>
      </c>
      <c r="C949" s="4">
        <f>YEAR(SalesDataTable[[#This Row],[Order Date]])</f>
        <v>2026</v>
      </c>
      <c r="D949" s="4"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x14ac:dyDescent="0.3">
      <c r="A950" s="2">
        <v>4485</v>
      </c>
      <c r="B950" s="3">
        <v>46172</v>
      </c>
      <c r="C950" s="4">
        <f>YEAR(SalesDataTable[[#This Row],[Order Date]])</f>
        <v>2026</v>
      </c>
      <c r="D950" s="4"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x14ac:dyDescent="0.3">
      <c r="A951" s="2">
        <v>447</v>
      </c>
      <c r="B951" s="3">
        <v>46173</v>
      </c>
      <c r="C951" s="4">
        <f>YEAR(SalesDataTable[[#This Row],[Order Date]])</f>
        <v>2026</v>
      </c>
      <c r="D951" s="4"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x14ac:dyDescent="0.3">
      <c r="A952" s="2">
        <v>1208</v>
      </c>
      <c r="B952" s="3">
        <v>46173</v>
      </c>
      <c r="C952" s="4">
        <f>YEAR(SalesDataTable[[#This Row],[Order Date]])</f>
        <v>2026</v>
      </c>
      <c r="D952" s="4"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x14ac:dyDescent="0.3">
      <c r="A953" s="2">
        <v>1355</v>
      </c>
      <c r="B953" s="3">
        <v>46173</v>
      </c>
      <c r="C953" s="4">
        <f>YEAR(SalesDataTable[[#This Row],[Order Date]])</f>
        <v>2026</v>
      </c>
      <c r="D953" s="4"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x14ac:dyDescent="0.3">
      <c r="A954" s="2">
        <v>1474</v>
      </c>
      <c r="B954" s="3">
        <v>46173</v>
      </c>
      <c r="C954" s="4">
        <f>YEAR(SalesDataTable[[#This Row],[Order Date]])</f>
        <v>2026</v>
      </c>
      <c r="D954" s="4"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x14ac:dyDescent="0.3">
      <c r="A955" s="2">
        <v>1625</v>
      </c>
      <c r="B955" s="3">
        <v>46173</v>
      </c>
      <c r="C955" s="4">
        <f>YEAR(SalesDataTable[[#This Row],[Order Date]])</f>
        <v>2026</v>
      </c>
      <c r="D955" s="4"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x14ac:dyDescent="0.3">
      <c r="A956" s="2">
        <v>1877</v>
      </c>
      <c r="B956" s="3">
        <v>46173</v>
      </c>
      <c r="C956" s="4">
        <f>YEAR(SalesDataTable[[#This Row],[Order Date]])</f>
        <v>2026</v>
      </c>
      <c r="D956" s="4"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x14ac:dyDescent="0.3">
      <c r="A957" s="2">
        <v>1978</v>
      </c>
      <c r="B957" s="3">
        <v>46173</v>
      </c>
      <c r="C957" s="4">
        <f>YEAR(SalesDataTable[[#This Row],[Order Date]])</f>
        <v>2026</v>
      </c>
      <c r="D957" s="4"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x14ac:dyDescent="0.3">
      <c r="A958" s="2">
        <v>3616</v>
      </c>
      <c r="B958" s="3">
        <v>46173</v>
      </c>
      <c r="C958" s="4">
        <f>YEAR(SalesDataTable[[#This Row],[Order Date]])</f>
        <v>2026</v>
      </c>
      <c r="D958" s="4"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x14ac:dyDescent="0.3">
      <c r="A959" s="2">
        <v>3992</v>
      </c>
      <c r="B959" s="3">
        <v>46173</v>
      </c>
      <c r="C959" s="4">
        <f>YEAR(SalesDataTable[[#This Row],[Order Date]])</f>
        <v>2026</v>
      </c>
      <c r="D959" s="4"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x14ac:dyDescent="0.3">
      <c r="A960" s="2">
        <v>4091</v>
      </c>
      <c r="B960" s="3">
        <v>46173</v>
      </c>
      <c r="C960" s="4">
        <f>YEAR(SalesDataTable[[#This Row],[Order Date]])</f>
        <v>2026</v>
      </c>
      <c r="D960" s="4"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x14ac:dyDescent="0.3">
      <c r="A961" s="2">
        <v>4204</v>
      </c>
      <c r="B961" s="3">
        <v>46173</v>
      </c>
      <c r="C961" s="4">
        <f>YEAR(SalesDataTable[[#This Row],[Order Date]])</f>
        <v>2026</v>
      </c>
      <c r="D961" s="4"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x14ac:dyDescent="0.3">
      <c r="A962" s="2">
        <v>4234</v>
      </c>
      <c r="B962" s="3">
        <v>46173</v>
      </c>
      <c r="C962" s="4">
        <f>YEAR(SalesDataTable[[#This Row],[Order Date]])</f>
        <v>2026</v>
      </c>
      <c r="D962" s="4"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x14ac:dyDescent="0.3">
      <c r="A963" s="2">
        <v>4696</v>
      </c>
      <c r="B963" s="3">
        <v>46173</v>
      </c>
      <c r="C963" s="4">
        <f>YEAR(SalesDataTable[[#This Row],[Order Date]])</f>
        <v>2026</v>
      </c>
      <c r="D963" s="4"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x14ac:dyDescent="0.3">
      <c r="A964" s="2">
        <v>4755</v>
      </c>
      <c r="B964" s="3">
        <v>46173</v>
      </c>
      <c r="C964" s="4">
        <f>YEAR(SalesDataTable[[#This Row],[Order Date]])</f>
        <v>2026</v>
      </c>
      <c r="D964" s="4"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x14ac:dyDescent="0.3">
      <c r="A965" s="2">
        <v>5090</v>
      </c>
      <c r="B965" s="3">
        <v>46173</v>
      </c>
      <c r="C965" s="4">
        <f>YEAR(SalesDataTable[[#This Row],[Order Date]])</f>
        <v>2026</v>
      </c>
      <c r="D965" s="4"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x14ac:dyDescent="0.3">
      <c r="A966" s="2">
        <v>27</v>
      </c>
      <c r="B966" s="3">
        <v>46174</v>
      </c>
      <c r="C966" s="4">
        <f>YEAR(SalesDataTable[[#This Row],[Order Date]])</f>
        <v>2026</v>
      </c>
      <c r="D966" s="4"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x14ac:dyDescent="0.3">
      <c r="A967" s="2">
        <v>463</v>
      </c>
      <c r="B967" s="3">
        <v>46174</v>
      </c>
      <c r="C967" s="4">
        <f>YEAR(SalesDataTable[[#This Row],[Order Date]])</f>
        <v>2026</v>
      </c>
      <c r="D967" s="4"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x14ac:dyDescent="0.3">
      <c r="A968" s="2">
        <v>653</v>
      </c>
      <c r="B968" s="3">
        <v>46174</v>
      </c>
      <c r="C968" s="4">
        <f>YEAR(SalesDataTable[[#This Row],[Order Date]])</f>
        <v>2026</v>
      </c>
      <c r="D968" s="4"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x14ac:dyDescent="0.3">
      <c r="A969" s="2">
        <v>1485</v>
      </c>
      <c r="B969" s="3">
        <v>46174</v>
      </c>
      <c r="C969" s="4">
        <f>YEAR(SalesDataTable[[#This Row],[Order Date]])</f>
        <v>2026</v>
      </c>
      <c r="D969" s="4"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x14ac:dyDescent="0.3">
      <c r="A970" s="2">
        <v>1925</v>
      </c>
      <c r="B970" s="3">
        <v>46174</v>
      </c>
      <c r="C970" s="4">
        <f>YEAR(SalesDataTable[[#This Row],[Order Date]])</f>
        <v>2026</v>
      </c>
      <c r="D970" s="4"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x14ac:dyDescent="0.3">
      <c r="A971" s="2">
        <v>1952</v>
      </c>
      <c r="B971" s="3">
        <v>46174</v>
      </c>
      <c r="C971" s="4">
        <f>YEAR(SalesDataTable[[#This Row],[Order Date]])</f>
        <v>2026</v>
      </c>
      <c r="D971" s="4"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x14ac:dyDescent="0.3">
      <c r="A972" s="2">
        <v>2010</v>
      </c>
      <c r="B972" s="3">
        <v>46174</v>
      </c>
      <c r="C972" s="4">
        <f>YEAR(SalesDataTable[[#This Row],[Order Date]])</f>
        <v>2026</v>
      </c>
      <c r="D972" s="4"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x14ac:dyDescent="0.3">
      <c r="A973" s="2">
        <v>2114</v>
      </c>
      <c r="B973" s="3">
        <v>46174</v>
      </c>
      <c r="C973" s="4">
        <f>YEAR(SalesDataTable[[#This Row],[Order Date]])</f>
        <v>2026</v>
      </c>
      <c r="D973" s="4"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x14ac:dyDescent="0.3">
      <c r="A974" s="2">
        <v>3104</v>
      </c>
      <c r="B974" s="3">
        <v>46174</v>
      </c>
      <c r="C974" s="4">
        <f>YEAR(SalesDataTable[[#This Row],[Order Date]])</f>
        <v>2026</v>
      </c>
      <c r="D974" s="4"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x14ac:dyDescent="0.3">
      <c r="A975" s="2">
        <v>3230</v>
      </c>
      <c r="B975" s="3">
        <v>46174</v>
      </c>
      <c r="C975" s="4">
        <f>YEAR(SalesDataTable[[#This Row],[Order Date]])</f>
        <v>2026</v>
      </c>
      <c r="D975" s="4"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x14ac:dyDescent="0.3">
      <c r="A976" s="2">
        <v>3415</v>
      </c>
      <c r="B976" s="3">
        <v>46174</v>
      </c>
      <c r="C976" s="4">
        <f>YEAR(SalesDataTable[[#This Row],[Order Date]])</f>
        <v>2026</v>
      </c>
      <c r="D976" s="4"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x14ac:dyDescent="0.3">
      <c r="A977" s="2">
        <v>4130</v>
      </c>
      <c r="B977" s="3">
        <v>46174</v>
      </c>
      <c r="C977" s="4">
        <f>YEAR(SalesDataTable[[#This Row],[Order Date]])</f>
        <v>2026</v>
      </c>
      <c r="D977" s="4"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x14ac:dyDescent="0.3">
      <c r="A978" s="2">
        <v>4314</v>
      </c>
      <c r="B978" s="3">
        <v>46174</v>
      </c>
      <c r="C978" s="4">
        <f>YEAR(SalesDataTable[[#This Row],[Order Date]])</f>
        <v>2026</v>
      </c>
      <c r="D978" s="4"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x14ac:dyDescent="0.3">
      <c r="A979" s="2">
        <v>998</v>
      </c>
      <c r="B979" s="3">
        <v>46175</v>
      </c>
      <c r="C979" s="4">
        <f>YEAR(SalesDataTable[[#This Row],[Order Date]])</f>
        <v>2026</v>
      </c>
      <c r="D979" s="4"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x14ac:dyDescent="0.3">
      <c r="A980" s="2">
        <v>1172</v>
      </c>
      <c r="B980" s="3">
        <v>46175</v>
      </c>
      <c r="C980" s="4">
        <f>YEAR(SalesDataTable[[#This Row],[Order Date]])</f>
        <v>2026</v>
      </c>
      <c r="D980" s="4"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x14ac:dyDescent="0.3">
      <c r="A981" s="2">
        <v>1261</v>
      </c>
      <c r="B981" s="3">
        <v>46175</v>
      </c>
      <c r="C981" s="4">
        <f>YEAR(SalesDataTable[[#This Row],[Order Date]])</f>
        <v>2026</v>
      </c>
      <c r="D981" s="4"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x14ac:dyDescent="0.3">
      <c r="A982" s="2">
        <v>1762</v>
      </c>
      <c r="B982" s="3">
        <v>46175</v>
      </c>
      <c r="C982" s="4">
        <f>YEAR(SalesDataTable[[#This Row],[Order Date]])</f>
        <v>2026</v>
      </c>
      <c r="D982" s="4"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x14ac:dyDescent="0.3">
      <c r="A983" s="2">
        <v>1851</v>
      </c>
      <c r="B983" s="3">
        <v>46175</v>
      </c>
      <c r="C983" s="4">
        <f>YEAR(SalesDataTable[[#This Row],[Order Date]])</f>
        <v>2026</v>
      </c>
      <c r="D983" s="4"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x14ac:dyDescent="0.3">
      <c r="A984" s="2">
        <v>3205</v>
      </c>
      <c r="B984" s="3">
        <v>46175</v>
      </c>
      <c r="C984" s="4">
        <f>YEAR(SalesDataTable[[#This Row],[Order Date]])</f>
        <v>2026</v>
      </c>
      <c r="D984" s="4"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x14ac:dyDescent="0.3">
      <c r="A985" s="2">
        <v>1396</v>
      </c>
      <c r="B985" s="3">
        <v>46176</v>
      </c>
      <c r="C985" s="4">
        <f>YEAR(SalesDataTable[[#This Row],[Order Date]])</f>
        <v>2026</v>
      </c>
      <c r="D985" s="4"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x14ac:dyDescent="0.3">
      <c r="A986" s="2">
        <v>1441</v>
      </c>
      <c r="B986" s="3">
        <v>46176</v>
      </c>
      <c r="C986" s="4">
        <f>YEAR(SalesDataTable[[#This Row],[Order Date]])</f>
        <v>2026</v>
      </c>
      <c r="D986" s="4"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x14ac:dyDescent="0.3">
      <c r="A987" s="2">
        <v>1511</v>
      </c>
      <c r="B987" s="3">
        <v>46176</v>
      </c>
      <c r="C987" s="4">
        <f>YEAR(SalesDataTable[[#This Row],[Order Date]])</f>
        <v>2026</v>
      </c>
      <c r="D987" s="4"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x14ac:dyDescent="0.3">
      <c r="A988" s="2">
        <v>1701</v>
      </c>
      <c r="B988" s="3">
        <v>46176</v>
      </c>
      <c r="C988" s="4">
        <f>YEAR(SalesDataTable[[#This Row],[Order Date]])</f>
        <v>2026</v>
      </c>
      <c r="D988" s="4"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x14ac:dyDescent="0.3">
      <c r="A989" s="2">
        <v>1984</v>
      </c>
      <c r="B989" s="3">
        <v>46176</v>
      </c>
      <c r="C989" s="4">
        <f>YEAR(SalesDataTable[[#This Row],[Order Date]])</f>
        <v>2026</v>
      </c>
      <c r="D989" s="4"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x14ac:dyDescent="0.3">
      <c r="A990" s="2">
        <v>2572</v>
      </c>
      <c r="B990" s="3">
        <v>46176</v>
      </c>
      <c r="C990" s="4">
        <f>YEAR(SalesDataTable[[#This Row],[Order Date]])</f>
        <v>2026</v>
      </c>
      <c r="D990" s="4"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x14ac:dyDescent="0.3">
      <c r="A991" s="2">
        <v>2833</v>
      </c>
      <c r="B991" s="3">
        <v>46176</v>
      </c>
      <c r="C991" s="4">
        <f>YEAR(SalesDataTable[[#This Row],[Order Date]])</f>
        <v>2026</v>
      </c>
      <c r="D991" s="4"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x14ac:dyDescent="0.3">
      <c r="A992" s="2">
        <v>3522</v>
      </c>
      <c r="B992" s="3">
        <v>46176</v>
      </c>
      <c r="C992" s="4">
        <f>YEAR(SalesDataTable[[#This Row],[Order Date]])</f>
        <v>2026</v>
      </c>
      <c r="D992" s="4"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x14ac:dyDescent="0.3">
      <c r="A993" s="2">
        <v>146</v>
      </c>
      <c r="B993" s="3">
        <v>46177</v>
      </c>
      <c r="C993" s="4">
        <f>YEAR(SalesDataTable[[#This Row],[Order Date]])</f>
        <v>2026</v>
      </c>
      <c r="D993" s="4"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x14ac:dyDescent="0.3">
      <c r="A994" s="2">
        <v>161</v>
      </c>
      <c r="B994" s="3">
        <v>46177</v>
      </c>
      <c r="C994" s="4">
        <f>YEAR(SalesDataTable[[#This Row],[Order Date]])</f>
        <v>2026</v>
      </c>
      <c r="D994" s="4"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x14ac:dyDescent="0.3">
      <c r="A995" s="2">
        <v>819</v>
      </c>
      <c r="B995" s="3">
        <v>46177</v>
      </c>
      <c r="C995" s="4">
        <f>YEAR(SalesDataTable[[#This Row],[Order Date]])</f>
        <v>2026</v>
      </c>
      <c r="D995" s="4"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x14ac:dyDescent="0.3">
      <c r="A996" s="2">
        <v>2104</v>
      </c>
      <c r="B996" s="3">
        <v>46177</v>
      </c>
      <c r="C996" s="4">
        <f>YEAR(SalesDataTable[[#This Row],[Order Date]])</f>
        <v>2026</v>
      </c>
      <c r="D996" s="4"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x14ac:dyDescent="0.3">
      <c r="A997" s="2">
        <v>2678</v>
      </c>
      <c r="B997" s="3">
        <v>46177</v>
      </c>
      <c r="C997" s="4">
        <f>YEAR(SalesDataTable[[#This Row],[Order Date]])</f>
        <v>2026</v>
      </c>
      <c r="D997" s="4"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x14ac:dyDescent="0.3">
      <c r="A998" s="2">
        <v>3015</v>
      </c>
      <c r="B998" s="3">
        <v>46177</v>
      </c>
      <c r="C998" s="4">
        <f>YEAR(SalesDataTable[[#This Row],[Order Date]])</f>
        <v>2026</v>
      </c>
      <c r="D998" s="4"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x14ac:dyDescent="0.3">
      <c r="A999" s="2">
        <v>3243</v>
      </c>
      <c r="B999" s="3">
        <v>46177</v>
      </c>
      <c r="C999" s="4">
        <f>YEAR(SalesDataTable[[#This Row],[Order Date]])</f>
        <v>2026</v>
      </c>
      <c r="D999" s="4"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x14ac:dyDescent="0.3">
      <c r="A1000" s="2">
        <v>3283</v>
      </c>
      <c r="B1000" s="3">
        <v>46177</v>
      </c>
      <c r="C1000" s="4">
        <f>YEAR(SalesDataTable[[#This Row],[Order Date]])</f>
        <v>2026</v>
      </c>
      <c r="D1000" s="4"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x14ac:dyDescent="0.3">
      <c r="A1001" s="2">
        <v>3966</v>
      </c>
      <c r="B1001" s="3">
        <v>46177</v>
      </c>
      <c r="C1001" s="4">
        <f>YEAR(SalesDataTable[[#This Row],[Order Date]])</f>
        <v>2026</v>
      </c>
      <c r="D1001" s="4"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x14ac:dyDescent="0.3">
      <c r="A1002" s="2">
        <v>1349</v>
      </c>
      <c r="B1002" s="3">
        <v>46178</v>
      </c>
      <c r="C1002" s="4">
        <f>YEAR(SalesDataTable[[#This Row],[Order Date]])</f>
        <v>2026</v>
      </c>
      <c r="D1002" s="4"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x14ac:dyDescent="0.3">
      <c r="A1003" s="2">
        <v>2333</v>
      </c>
      <c r="B1003" s="3">
        <v>46178</v>
      </c>
      <c r="C1003" s="4">
        <f>YEAR(SalesDataTable[[#This Row],[Order Date]])</f>
        <v>2026</v>
      </c>
      <c r="D1003" s="4"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x14ac:dyDescent="0.3">
      <c r="A1004" s="2">
        <v>2628</v>
      </c>
      <c r="B1004" s="3">
        <v>46178</v>
      </c>
      <c r="C1004" s="4">
        <f>YEAR(SalesDataTable[[#This Row],[Order Date]])</f>
        <v>2026</v>
      </c>
      <c r="D1004" s="4"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x14ac:dyDescent="0.3">
      <c r="A1005" s="2">
        <v>2718</v>
      </c>
      <c r="B1005" s="3">
        <v>46178</v>
      </c>
      <c r="C1005" s="4">
        <f>YEAR(SalesDataTable[[#This Row],[Order Date]])</f>
        <v>2026</v>
      </c>
      <c r="D1005" s="4"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x14ac:dyDescent="0.3">
      <c r="A1006" s="2">
        <v>3185</v>
      </c>
      <c r="B1006" s="3">
        <v>46178</v>
      </c>
      <c r="C1006" s="4">
        <f>YEAR(SalesDataTable[[#This Row],[Order Date]])</f>
        <v>2026</v>
      </c>
      <c r="D1006" s="4"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x14ac:dyDescent="0.3">
      <c r="A1007" s="2">
        <v>4495</v>
      </c>
      <c r="B1007" s="3">
        <v>46178</v>
      </c>
      <c r="C1007" s="4">
        <f>YEAR(SalesDataTable[[#This Row],[Order Date]])</f>
        <v>2026</v>
      </c>
      <c r="D1007" s="4"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x14ac:dyDescent="0.3">
      <c r="A1008" s="2">
        <v>815</v>
      </c>
      <c r="B1008" s="3">
        <v>46179</v>
      </c>
      <c r="C1008" s="4">
        <f>YEAR(SalesDataTable[[#This Row],[Order Date]])</f>
        <v>2026</v>
      </c>
      <c r="D1008" s="4"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x14ac:dyDescent="0.3">
      <c r="A1009" s="2">
        <v>1140</v>
      </c>
      <c r="B1009" s="3">
        <v>46179</v>
      </c>
      <c r="C1009" s="4">
        <f>YEAR(SalesDataTable[[#This Row],[Order Date]])</f>
        <v>2026</v>
      </c>
      <c r="D1009" s="4"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x14ac:dyDescent="0.3">
      <c r="A1010" s="2">
        <v>1544</v>
      </c>
      <c r="B1010" s="3">
        <v>46179</v>
      </c>
      <c r="C1010" s="4">
        <f>YEAR(SalesDataTable[[#This Row],[Order Date]])</f>
        <v>2026</v>
      </c>
      <c r="D1010" s="4"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x14ac:dyDescent="0.3">
      <c r="A1011" s="2">
        <v>2420</v>
      </c>
      <c r="B1011" s="3">
        <v>46179</v>
      </c>
      <c r="C1011" s="4">
        <f>YEAR(SalesDataTable[[#This Row],[Order Date]])</f>
        <v>2026</v>
      </c>
      <c r="D1011" s="4"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x14ac:dyDescent="0.3">
      <c r="A1012" s="2">
        <v>2805</v>
      </c>
      <c r="B1012" s="3">
        <v>46179</v>
      </c>
      <c r="C1012" s="4">
        <f>YEAR(SalesDataTable[[#This Row],[Order Date]])</f>
        <v>2026</v>
      </c>
      <c r="D1012" s="4"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x14ac:dyDescent="0.3">
      <c r="A1013" s="2">
        <v>3160</v>
      </c>
      <c r="B1013" s="3">
        <v>46179</v>
      </c>
      <c r="C1013" s="4">
        <f>YEAR(SalesDataTable[[#This Row],[Order Date]])</f>
        <v>2026</v>
      </c>
      <c r="D1013" s="4"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x14ac:dyDescent="0.3">
      <c r="A1014" s="2">
        <v>3278</v>
      </c>
      <c r="B1014" s="3">
        <v>46179</v>
      </c>
      <c r="C1014" s="4">
        <f>YEAR(SalesDataTable[[#This Row],[Order Date]])</f>
        <v>2026</v>
      </c>
      <c r="D1014" s="4"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x14ac:dyDescent="0.3">
      <c r="A1015" s="2">
        <v>3555</v>
      </c>
      <c r="B1015" s="3">
        <v>46179</v>
      </c>
      <c r="C1015" s="4">
        <f>YEAR(SalesDataTable[[#This Row],[Order Date]])</f>
        <v>2026</v>
      </c>
      <c r="D1015" s="4"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x14ac:dyDescent="0.3">
      <c r="A1016" s="2">
        <v>3702</v>
      </c>
      <c r="B1016" s="3">
        <v>46179</v>
      </c>
      <c r="C1016" s="4">
        <f>YEAR(SalesDataTable[[#This Row],[Order Date]])</f>
        <v>2026</v>
      </c>
      <c r="D1016" s="4"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x14ac:dyDescent="0.3">
      <c r="A1017" s="2">
        <v>4349</v>
      </c>
      <c r="B1017" s="3">
        <v>46179</v>
      </c>
      <c r="C1017" s="4">
        <f>YEAR(SalesDataTable[[#This Row],[Order Date]])</f>
        <v>2026</v>
      </c>
      <c r="D1017" s="4"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x14ac:dyDescent="0.3">
      <c r="A1018" s="2">
        <v>4989</v>
      </c>
      <c r="B1018" s="3">
        <v>46179</v>
      </c>
      <c r="C1018" s="4">
        <f>YEAR(SalesDataTable[[#This Row],[Order Date]])</f>
        <v>2026</v>
      </c>
      <c r="D1018" s="4"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x14ac:dyDescent="0.3">
      <c r="A1019" s="2">
        <v>713</v>
      </c>
      <c r="B1019" s="3">
        <v>46180</v>
      </c>
      <c r="C1019" s="4">
        <f>YEAR(SalesDataTable[[#This Row],[Order Date]])</f>
        <v>2026</v>
      </c>
      <c r="D1019" s="4"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x14ac:dyDescent="0.3">
      <c r="A1020" s="2">
        <v>3355</v>
      </c>
      <c r="B1020" s="3">
        <v>46180</v>
      </c>
      <c r="C1020" s="4">
        <f>YEAR(SalesDataTable[[#This Row],[Order Date]])</f>
        <v>2026</v>
      </c>
      <c r="D1020" s="4"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x14ac:dyDescent="0.3">
      <c r="A1021" s="2">
        <v>3879</v>
      </c>
      <c r="B1021" s="3">
        <v>46180</v>
      </c>
      <c r="C1021" s="4">
        <f>YEAR(SalesDataTable[[#This Row],[Order Date]])</f>
        <v>2026</v>
      </c>
      <c r="D1021" s="4"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x14ac:dyDescent="0.3">
      <c r="A1022" s="2">
        <v>3989</v>
      </c>
      <c r="B1022" s="3">
        <v>46180</v>
      </c>
      <c r="C1022" s="4">
        <f>YEAR(SalesDataTable[[#This Row],[Order Date]])</f>
        <v>2026</v>
      </c>
      <c r="D1022" s="4"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x14ac:dyDescent="0.3">
      <c r="A1023" s="2">
        <v>4193</v>
      </c>
      <c r="B1023" s="3">
        <v>46180</v>
      </c>
      <c r="C1023" s="4">
        <f>YEAR(SalesDataTable[[#This Row],[Order Date]])</f>
        <v>2026</v>
      </c>
      <c r="D1023" s="4"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x14ac:dyDescent="0.3">
      <c r="A1024" s="2">
        <v>4413</v>
      </c>
      <c r="B1024" s="3">
        <v>46180</v>
      </c>
      <c r="C1024" s="4">
        <f>YEAR(SalesDataTable[[#This Row],[Order Date]])</f>
        <v>2026</v>
      </c>
      <c r="D1024" s="4"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x14ac:dyDescent="0.3">
      <c r="A1025" s="2">
        <v>4598</v>
      </c>
      <c r="B1025" s="3">
        <v>46180</v>
      </c>
      <c r="C1025" s="4">
        <f>YEAR(SalesDataTable[[#This Row],[Order Date]])</f>
        <v>2026</v>
      </c>
      <c r="D1025" s="4"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x14ac:dyDescent="0.3">
      <c r="A1026" s="2">
        <v>72</v>
      </c>
      <c r="B1026" s="3">
        <v>46181</v>
      </c>
      <c r="C1026" s="4">
        <f>YEAR(SalesDataTable[[#This Row],[Order Date]])</f>
        <v>2026</v>
      </c>
      <c r="D1026" s="4"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x14ac:dyDescent="0.3">
      <c r="A1027" s="2">
        <v>176</v>
      </c>
      <c r="B1027" s="3">
        <v>46181</v>
      </c>
      <c r="C1027" s="4">
        <f>YEAR(SalesDataTable[[#This Row],[Order Date]])</f>
        <v>2026</v>
      </c>
      <c r="D1027" s="4"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x14ac:dyDescent="0.3">
      <c r="A1028" s="2">
        <v>205</v>
      </c>
      <c r="B1028" s="3">
        <v>46181</v>
      </c>
      <c r="C1028" s="4">
        <f>YEAR(SalesDataTable[[#This Row],[Order Date]])</f>
        <v>2026</v>
      </c>
      <c r="D1028" s="4"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x14ac:dyDescent="0.3">
      <c r="A1029" s="2">
        <v>896</v>
      </c>
      <c r="B1029" s="3">
        <v>46181</v>
      </c>
      <c r="C1029" s="4">
        <f>YEAR(SalesDataTable[[#This Row],[Order Date]])</f>
        <v>2026</v>
      </c>
      <c r="D1029" s="4"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x14ac:dyDescent="0.3">
      <c r="A1030" s="2">
        <v>1697</v>
      </c>
      <c r="B1030" s="3">
        <v>46181</v>
      </c>
      <c r="C1030" s="4">
        <f>YEAR(SalesDataTable[[#This Row],[Order Date]])</f>
        <v>2026</v>
      </c>
      <c r="D1030" s="4"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x14ac:dyDescent="0.3">
      <c r="A1031" s="2">
        <v>2159</v>
      </c>
      <c r="B1031" s="3">
        <v>46181</v>
      </c>
      <c r="C1031" s="4">
        <f>YEAR(SalesDataTable[[#This Row],[Order Date]])</f>
        <v>2026</v>
      </c>
      <c r="D1031" s="4"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x14ac:dyDescent="0.3">
      <c r="A1032" s="2">
        <v>2772</v>
      </c>
      <c r="B1032" s="3">
        <v>46181</v>
      </c>
      <c r="C1032" s="4">
        <f>YEAR(SalesDataTable[[#This Row],[Order Date]])</f>
        <v>2026</v>
      </c>
      <c r="D1032" s="4"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x14ac:dyDescent="0.3">
      <c r="A1033" s="2">
        <v>3091</v>
      </c>
      <c r="B1033" s="3">
        <v>46181</v>
      </c>
      <c r="C1033" s="4">
        <f>YEAR(SalesDataTable[[#This Row],[Order Date]])</f>
        <v>2026</v>
      </c>
      <c r="D1033" s="4"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x14ac:dyDescent="0.3">
      <c r="A1034" s="2">
        <v>4241</v>
      </c>
      <c r="B1034" s="3">
        <v>46181</v>
      </c>
      <c r="C1034" s="4">
        <f>YEAR(SalesDataTable[[#This Row],[Order Date]])</f>
        <v>2026</v>
      </c>
      <c r="D1034" s="4"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x14ac:dyDescent="0.3">
      <c r="A1035" s="2">
        <v>5185</v>
      </c>
      <c r="B1035" s="3">
        <v>46181</v>
      </c>
      <c r="C1035" s="4">
        <f>YEAR(SalesDataTable[[#This Row],[Order Date]])</f>
        <v>2026</v>
      </c>
      <c r="D1035" s="4"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x14ac:dyDescent="0.3">
      <c r="A1036" s="2">
        <v>1437</v>
      </c>
      <c r="B1036" s="3">
        <v>46182</v>
      </c>
      <c r="C1036" s="4">
        <f>YEAR(SalesDataTable[[#This Row],[Order Date]])</f>
        <v>2026</v>
      </c>
      <c r="D1036" s="4"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x14ac:dyDescent="0.3">
      <c r="A1037" s="2">
        <v>2316</v>
      </c>
      <c r="B1037" s="3">
        <v>46182</v>
      </c>
      <c r="C1037" s="4">
        <f>YEAR(SalesDataTable[[#This Row],[Order Date]])</f>
        <v>2026</v>
      </c>
      <c r="D1037" s="4"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x14ac:dyDescent="0.3">
      <c r="A1038" s="2">
        <v>2329</v>
      </c>
      <c r="B1038" s="3">
        <v>46182</v>
      </c>
      <c r="C1038" s="4">
        <f>YEAR(SalesDataTable[[#This Row],[Order Date]])</f>
        <v>2026</v>
      </c>
      <c r="D1038" s="4"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x14ac:dyDescent="0.3">
      <c r="A1039" s="2">
        <v>3036</v>
      </c>
      <c r="B1039" s="3">
        <v>46182</v>
      </c>
      <c r="C1039" s="4">
        <f>YEAR(SalesDataTable[[#This Row],[Order Date]])</f>
        <v>2026</v>
      </c>
      <c r="D1039" s="4"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x14ac:dyDescent="0.3">
      <c r="A1040" s="2">
        <v>3429</v>
      </c>
      <c r="B1040" s="3">
        <v>46182</v>
      </c>
      <c r="C1040" s="4">
        <f>YEAR(SalesDataTable[[#This Row],[Order Date]])</f>
        <v>2026</v>
      </c>
      <c r="D1040" s="4"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x14ac:dyDescent="0.3">
      <c r="A1041" s="2">
        <v>3615</v>
      </c>
      <c r="B1041" s="3">
        <v>46182</v>
      </c>
      <c r="C1041" s="4">
        <f>YEAR(SalesDataTable[[#This Row],[Order Date]])</f>
        <v>2026</v>
      </c>
      <c r="D1041" s="4"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x14ac:dyDescent="0.3">
      <c r="A1042" s="2">
        <v>3661</v>
      </c>
      <c r="B1042" s="3">
        <v>46182</v>
      </c>
      <c r="C1042" s="4">
        <f>YEAR(SalesDataTable[[#This Row],[Order Date]])</f>
        <v>2026</v>
      </c>
      <c r="D1042" s="4"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x14ac:dyDescent="0.3">
      <c r="A1043" s="2">
        <v>3831</v>
      </c>
      <c r="B1043" s="3">
        <v>46182</v>
      </c>
      <c r="C1043" s="4">
        <f>YEAR(SalesDataTable[[#This Row],[Order Date]])</f>
        <v>2026</v>
      </c>
      <c r="D1043" s="4"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x14ac:dyDescent="0.3">
      <c r="A1044" s="2">
        <v>4394</v>
      </c>
      <c r="B1044" s="3">
        <v>46182</v>
      </c>
      <c r="C1044" s="4">
        <f>YEAR(SalesDataTable[[#This Row],[Order Date]])</f>
        <v>2026</v>
      </c>
      <c r="D1044" s="4"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x14ac:dyDescent="0.3">
      <c r="A1045" s="2">
        <v>372</v>
      </c>
      <c r="B1045" s="3">
        <v>46183</v>
      </c>
      <c r="C1045" s="4">
        <f>YEAR(SalesDataTable[[#This Row],[Order Date]])</f>
        <v>2026</v>
      </c>
      <c r="D1045" s="4"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x14ac:dyDescent="0.3">
      <c r="A1046" s="2">
        <v>532</v>
      </c>
      <c r="B1046" s="3">
        <v>46183</v>
      </c>
      <c r="C1046" s="4">
        <f>YEAR(SalesDataTable[[#This Row],[Order Date]])</f>
        <v>2026</v>
      </c>
      <c r="D1046" s="4"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x14ac:dyDescent="0.3">
      <c r="A1047" s="2">
        <v>910</v>
      </c>
      <c r="B1047" s="3">
        <v>46183</v>
      </c>
      <c r="C1047" s="4">
        <f>YEAR(SalesDataTable[[#This Row],[Order Date]])</f>
        <v>2026</v>
      </c>
      <c r="D1047" s="4"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x14ac:dyDescent="0.3">
      <c r="A1048" s="2">
        <v>938</v>
      </c>
      <c r="B1048" s="3">
        <v>46183</v>
      </c>
      <c r="C1048" s="4">
        <f>YEAR(SalesDataTable[[#This Row],[Order Date]])</f>
        <v>2026</v>
      </c>
      <c r="D1048" s="4"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x14ac:dyDescent="0.3">
      <c r="A1049" s="2">
        <v>1079</v>
      </c>
      <c r="B1049" s="3">
        <v>46183</v>
      </c>
      <c r="C1049" s="4">
        <f>YEAR(SalesDataTable[[#This Row],[Order Date]])</f>
        <v>2026</v>
      </c>
      <c r="D1049" s="4"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x14ac:dyDescent="0.3">
      <c r="A1050" s="2">
        <v>1662</v>
      </c>
      <c r="B1050" s="3">
        <v>46183</v>
      </c>
      <c r="C1050" s="4">
        <f>YEAR(SalesDataTable[[#This Row],[Order Date]])</f>
        <v>2026</v>
      </c>
      <c r="D1050" s="4"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x14ac:dyDescent="0.3">
      <c r="A1051" s="2">
        <v>2748</v>
      </c>
      <c r="B1051" s="3">
        <v>46183</v>
      </c>
      <c r="C1051" s="4">
        <f>YEAR(SalesDataTable[[#This Row],[Order Date]])</f>
        <v>2026</v>
      </c>
      <c r="D1051" s="4"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x14ac:dyDescent="0.3">
      <c r="A1052" s="2">
        <v>3354</v>
      </c>
      <c r="B1052" s="3">
        <v>46183</v>
      </c>
      <c r="C1052" s="4">
        <f>YEAR(SalesDataTable[[#This Row],[Order Date]])</f>
        <v>2026</v>
      </c>
      <c r="D1052" s="4"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x14ac:dyDescent="0.3">
      <c r="A1053" s="2">
        <v>3532</v>
      </c>
      <c r="B1053" s="3">
        <v>46183</v>
      </c>
      <c r="C1053" s="4">
        <f>YEAR(SalesDataTable[[#This Row],[Order Date]])</f>
        <v>2026</v>
      </c>
      <c r="D1053" s="4"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x14ac:dyDescent="0.3">
      <c r="A1054" s="2">
        <v>3636</v>
      </c>
      <c r="B1054" s="3">
        <v>46183</v>
      </c>
      <c r="C1054" s="4">
        <f>YEAR(SalesDataTable[[#This Row],[Order Date]])</f>
        <v>2026</v>
      </c>
      <c r="D1054" s="4"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x14ac:dyDescent="0.3">
      <c r="A1055" s="2">
        <v>3810</v>
      </c>
      <c r="B1055" s="3">
        <v>46183</v>
      </c>
      <c r="C1055" s="4">
        <f>YEAR(SalesDataTable[[#This Row],[Order Date]])</f>
        <v>2026</v>
      </c>
      <c r="D1055" s="4"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x14ac:dyDescent="0.3">
      <c r="A1056" s="2">
        <v>4137</v>
      </c>
      <c r="B1056" s="3">
        <v>46183</v>
      </c>
      <c r="C1056" s="4">
        <f>YEAR(SalesDataTable[[#This Row],[Order Date]])</f>
        <v>2026</v>
      </c>
      <c r="D1056" s="4"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x14ac:dyDescent="0.3">
      <c r="A1057" s="2">
        <v>4303</v>
      </c>
      <c r="B1057" s="3">
        <v>46183</v>
      </c>
      <c r="C1057" s="4">
        <f>YEAR(SalesDataTable[[#This Row],[Order Date]])</f>
        <v>2026</v>
      </c>
      <c r="D1057" s="4"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x14ac:dyDescent="0.3">
      <c r="A1058" s="2">
        <v>4991</v>
      </c>
      <c r="B1058" s="3">
        <v>46183</v>
      </c>
      <c r="C1058" s="4">
        <f>YEAR(SalesDataTable[[#This Row],[Order Date]])</f>
        <v>2026</v>
      </c>
      <c r="D1058" s="4"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x14ac:dyDescent="0.3">
      <c r="A1059" s="2">
        <v>39</v>
      </c>
      <c r="B1059" s="3">
        <v>46184</v>
      </c>
      <c r="C1059" s="4">
        <f>YEAR(SalesDataTable[[#This Row],[Order Date]])</f>
        <v>2026</v>
      </c>
      <c r="D1059" s="4"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x14ac:dyDescent="0.3">
      <c r="A1060" s="2">
        <v>206</v>
      </c>
      <c r="B1060" s="3">
        <v>46184</v>
      </c>
      <c r="C1060" s="4">
        <f>YEAR(SalesDataTable[[#This Row],[Order Date]])</f>
        <v>2026</v>
      </c>
      <c r="D1060" s="4"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x14ac:dyDescent="0.3">
      <c r="A1061" s="2">
        <v>397</v>
      </c>
      <c r="B1061" s="3">
        <v>46184</v>
      </c>
      <c r="C1061" s="4">
        <f>YEAR(SalesDataTable[[#This Row],[Order Date]])</f>
        <v>2026</v>
      </c>
      <c r="D1061" s="4"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x14ac:dyDescent="0.3">
      <c r="A1062" s="2">
        <v>763</v>
      </c>
      <c r="B1062" s="3">
        <v>46184</v>
      </c>
      <c r="C1062" s="4">
        <f>YEAR(SalesDataTable[[#This Row],[Order Date]])</f>
        <v>2026</v>
      </c>
      <c r="D1062" s="4"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x14ac:dyDescent="0.3">
      <c r="A1063" s="2">
        <v>1059</v>
      </c>
      <c r="B1063" s="3">
        <v>46184</v>
      </c>
      <c r="C1063" s="4">
        <f>YEAR(SalesDataTable[[#This Row],[Order Date]])</f>
        <v>2026</v>
      </c>
      <c r="D1063" s="4"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x14ac:dyDescent="0.3">
      <c r="A1064" s="2">
        <v>1332</v>
      </c>
      <c r="B1064" s="3">
        <v>46184</v>
      </c>
      <c r="C1064" s="4">
        <f>YEAR(SalesDataTable[[#This Row],[Order Date]])</f>
        <v>2026</v>
      </c>
      <c r="D1064" s="4"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x14ac:dyDescent="0.3">
      <c r="A1065" s="2">
        <v>1447</v>
      </c>
      <c r="B1065" s="3">
        <v>46184</v>
      </c>
      <c r="C1065" s="4">
        <f>YEAR(SalesDataTable[[#This Row],[Order Date]])</f>
        <v>2026</v>
      </c>
      <c r="D1065" s="4"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x14ac:dyDescent="0.3">
      <c r="A1066" s="2">
        <v>2990</v>
      </c>
      <c r="B1066" s="3">
        <v>46184</v>
      </c>
      <c r="C1066" s="4">
        <f>YEAR(SalesDataTable[[#This Row],[Order Date]])</f>
        <v>2026</v>
      </c>
      <c r="D1066" s="4"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x14ac:dyDescent="0.3">
      <c r="A1067" s="2">
        <v>3769</v>
      </c>
      <c r="B1067" s="3">
        <v>46184</v>
      </c>
      <c r="C1067" s="4">
        <f>YEAR(SalesDataTable[[#This Row],[Order Date]])</f>
        <v>2026</v>
      </c>
      <c r="D1067" s="4"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x14ac:dyDescent="0.3">
      <c r="A1068" s="2">
        <v>4152</v>
      </c>
      <c r="B1068" s="3">
        <v>46184</v>
      </c>
      <c r="C1068" s="4">
        <f>YEAR(SalesDataTable[[#This Row],[Order Date]])</f>
        <v>2026</v>
      </c>
      <c r="D1068" s="4"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x14ac:dyDescent="0.3">
      <c r="A1069" s="2">
        <v>4242</v>
      </c>
      <c r="B1069" s="3">
        <v>46184</v>
      </c>
      <c r="C1069" s="4">
        <f>YEAR(SalesDataTable[[#This Row],[Order Date]])</f>
        <v>2026</v>
      </c>
      <c r="D1069" s="4"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x14ac:dyDescent="0.3">
      <c r="A1070" s="2">
        <v>4780</v>
      </c>
      <c r="B1070" s="3">
        <v>46184</v>
      </c>
      <c r="C1070" s="4">
        <f>YEAR(SalesDataTable[[#This Row],[Order Date]])</f>
        <v>2026</v>
      </c>
      <c r="D1070" s="4"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x14ac:dyDescent="0.3">
      <c r="A1071" s="2">
        <v>63</v>
      </c>
      <c r="B1071" s="3">
        <v>46185</v>
      </c>
      <c r="C1071" s="4">
        <f>YEAR(SalesDataTable[[#This Row],[Order Date]])</f>
        <v>2026</v>
      </c>
      <c r="D1071" s="4"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x14ac:dyDescent="0.3">
      <c r="A1072" s="2">
        <v>190</v>
      </c>
      <c r="B1072" s="3">
        <v>46185</v>
      </c>
      <c r="C1072" s="4">
        <f>YEAR(SalesDataTable[[#This Row],[Order Date]])</f>
        <v>2026</v>
      </c>
      <c r="D1072" s="4"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x14ac:dyDescent="0.3">
      <c r="A1073" s="2">
        <v>268</v>
      </c>
      <c r="B1073" s="3">
        <v>46185</v>
      </c>
      <c r="C1073" s="4">
        <f>YEAR(SalesDataTable[[#This Row],[Order Date]])</f>
        <v>2026</v>
      </c>
      <c r="D1073" s="4"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x14ac:dyDescent="0.3">
      <c r="A1074" s="2">
        <v>691</v>
      </c>
      <c r="B1074" s="3">
        <v>46185</v>
      </c>
      <c r="C1074" s="4">
        <f>YEAR(SalesDataTable[[#This Row],[Order Date]])</f>
        <v>2026</v>
      </c>
      <c r="D1074" s="4"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x14ac:dyDescent="0.3">
      <c r="A1075" s="2">
        <v>810</v>
      </c>
      <c r="B1075" s="3">
        <v>46185</v>
      </c>
      <c r="C1075" s="4">
        <f>YEAR(SalesDataTable[[#This Row],[Order Date]])</f>
        <v>2026</v>
      </c>
      <c r="D1075" s="4"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x14ac:dyDescent="0.3">
      <c r="A1076" s="2">
        <v>855</v>
      </c>
      <c r="B1076" s="3">
        <v>46185</v>
      </c>
      <c r="C1076" s="4">
        <f>YEAR(SalesDataTable[[#This Row],[Order Date]])</f>
        <v>2026</v>
      </c>
      <c r="D1076" s="4"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x14ac:dyDescent="0.3">
      <c r="A1077" s="2">
        <v>1612</v>
      </c>
      <c r="B1077" s="3">
        <v>46185</v>
      </c>
      <c r="C1077" s="4">
        <f>YEAR(SalesDataTable[[#This Row],[Order Date]])</f>
        <v>2026</v>
      </c>
      <c r="D1077" s="4"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x14ac:dyDescent="0.3">
      <c r="A1078" s="2">
        <v>1704</v>
      </c>
      <c r="B1078" s="3">
        <v>46185</v>
      </c>
      <c r="C1078" s="4">
        <f>YEAR(SalesDataTable[[#This Row],[Order Date]])</f>
        <v>2026</v>
      </c>
      <c r="D1078" s="4"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x14ac:dyDescent="0.3">
      <c r="A1079" s="2">
        <v>1857</v>
      </c>
      <c r="B1079" s="3">
        <v>46185</v>
      </c>
      <c r="C1079" s="4">
        <f>YEAR(SalesDataTable[[#This Row],[Order Date]])</f>
        <v>2026</v>
      </c>
      <c r="D1079" s="4"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x14ac:dyDescent="0.3">
      <c r="A1080" s="2">
        <v>1888</v>
      </c>
      <c r="B1080" s="3">
        <v>46185</v>
      </c>
      <c r="C1080" s="4">
        <f>YEAR(SalesDataTable[[#This Row],[Order Date]])</f>
        <v>2026</v>
      </c>
      <c r="D1080" s="4"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x14ac:dyDescent="0.3">
      <c r="A1081" s="2">
        <v>2683</v>
      </c>
      <c r="B1081" s="3">
        <v>46185</v>
      </c>
      <c r="C1081" s="4">
        <f>YEAR(SalesDataTable[[#This Row],[Order Date]])</f>
        <v>2026</v>
      </c>
      <c r="D1081" s="4"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x14ac:dyDescent="0.3">
      <c r="A1082" s="2">
        <v>4211</v>
      </c>
      <c r="B1082" s="3">
        <v>46185</v>
      </c>
      <c r="C1082" s="4">
        <f>YEAR(SalesDataTable[[#This Row],[Order Date]])</f>
        <v>2026</v>
      </c>
      <c r="D1082" s="4"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x14ac:dyDescent="0.3">
      <c r="A1083" s="2">
        <v>4353</v>
      </c>
      <c r="B1083" s="3">
        <v>46185</v>
      </c>
      <c r="C1083" s="4">
        <f>YEAR(SalesDataTable[[#This Row],[Order Date]])</f>
        <v>2026</v>
      </c>
      <c r="D1083" s="4"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x14ac:dyDescent="0.3">
      <c r="A1084" s="2">
        <v>5020</v>
      </c>
      <c r="B1084" s="3">
        <v>46185</v>
      </c>
      <c r="C1084" s="4">
        <f>YEAR(SalesDataTable[[#This Row],[Order Date]])</f>
        <v>2026</v>
      </c>
      <c r="D1084" s="4"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x14ac:dyDescent="0.3">
      <c r="A1085" s="2">
        <v>564</v>
      </c>
      <c r="B1085" s="3">
        <v>46186</v>
      </c>
      <c r="C1085" s="4">
        <f>YEAR(SalesDataTable[[#This Row],[Order Date]])</f>
        <v>2026</v>
      </c>
      <c r="D1085" s="4"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x14ac:dyDescent="0.3">
      <c r="A1086" s="2">
        <v>736</v>
      </c>
      <c r="B1086" s="3">
        <v>46186</v>
      </c>
      <c r="C1086" s="4">
        <f>YEAR(SalesDataTable[[#This Row],[Order Date]])</f>
        <v>2026</v>
      </c>
      <c r="D1086" s="4"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x14ac:dyDescent="0.3">
      <c r="A1087" s="2">
        <v>1300</v>
      </c>
      <c r="B1087" s="3">
        <v>46186</v>
      </c>
      <c r="C1087" s="4">
        <f>YEAR(SalesDataTable[[#This Row],[Order Date]])</f>
        <v>2026</v>
      </c>
      <c r="D1087" s="4"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x14ac:dyDescent="0.3">
      <c r="A1088" s="2">
        <v>1948</v>
      </c>
      <c r="B1088" s="3">
        <v>46186</v>
      </c>
      <c r="C1088" s="4">
        <f>YEAR(SalesDataTable[[#This Row],[Order Date]])</f>
        <v>2026</v>
      </c>
      <c r="D1088" s="4"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x14ac:dyDescent="0.3">
      <c r="A1089" s="2">
        <v>2272</v>
      </c>
      <c r="B1089" s="3">
        <v>46186</v>
      </c>
      <c r="C1089" s="4">
        <f>YEAR(SalesDataTable[[#This Row],[Order Date]])</f>
        <v>2026</v>
      </c>
      <c r="D1089" s="4"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x14ac:dyDescent="0.3">
      <c r="A1090" s="2">
        <v>2680</v>
      </c>
      <c r="B1090" s="3">
        <v>46186</v>
      </c>
      <c r="C1090" s="4">
        <f>YEAR(SalesDataTable[[#This Row],[Order Date]])</f>
        <v>2026</v>
      </c>
      <c r="D1090" s="4"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x14ac:dyDescent="0.3">
      <c r="A1091" s="2">
        <v>4178</v>
      </c>
      <c r="B1091" s="3">
        <v>46186</v>
      </c>
      <c r="C1091" s="4">
        <f>YEAR(SalesDataTable[[#This Row],[Order Date]])</f>
        <v>2026</v>
      </c>
      <c r="D1091" s="4"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x14ac:dyDescent="0.3">
      <c r="A1092" s="2">
        <v>4272</v>
      </c>
      <c r="B1092" s="3">
        <v>46186</v>
      </c>
      <c r="C1092" s="4">
        <f>YEAR(SalesDataTable[[#This Row],[Order Date]])</f>
        <v>2026</v>
      </c>
      <c r="D1092" s="4"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x14ac:dyDescent="0.3">
      <c r="A1093" s="2">
        <v>4713</v>
      </c>
      <c r="B1093" s="3">
        <v>46186</v>
      </c>
      <c r="C1093" s="4">
        <f>YEAR(SalesDataTable[[#This Row],[Order Date]])</f>
        <v>2026</v>
      </c>
      <c r="D1093" s="4"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x14ac:dyDescent="0.3">
      <c r="A1094" s="2">
        <v>5166</v>
      </c>
      <c r="B1094" s="3">
        <v>46186</v>
      </c>
      <c r="C1094" s="4">
        <f>YEAR(SalesDataTable[[#This Row],[Order Date]])</f>
        <v>2026</v>
      </c>
      <c r="D1094" s="4"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x14ac:dyDescent="0.3">
      <c r="A1095" s="2">
        <v>486</v>
      </c>
      <c r="B1095" s="3">
        <v>46187</v>
      </c>
      <c r="C1095" s="4">
        <f>YEAR(SalesDataTable[[#This Row],[Order Date]])</f>
        <v>2026</v>
      </c>
      <c r="D1095" s="4"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x14ac:dyDescent="0.3">
      <c r="A1096" s="2">
        <v>1507</v>
      </c>
      <c r="B1096" s="3">
        <v>46187</v>
      </c>
      <c r="C1096" s="4">
        <f>YEAR(SalesDataTable[[#This Row],[Order Date]])</f>
        <v>2026</v>
      </c>
      <c r="D1096" s="4"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x14ac:dyDescent="0.3">
      <c r="A1097" s="2">
        <v>1821</v>
      </c>
      <c r="B1097" s="3">
        <v>46187</v>
      </c>
      <c r="C1097" s="4">
        <f>YEAR(SalesDataTable[[#This Row],[Order Date]])</f>
        <v>2026</v>
      </c>
      <c r="D1097" s="4"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x14ac:dyDescent="0.3">
      <c r="A1098" s="2">
        <v>2588</v>
      </c>
      <c r="B1098" s="3">
        <v>46187</v>
      </c>
      <c r="C1098" s="4">
        <f>YEAR(SalesDataTable[[#This Row],[Order Date]])</f>
        <v>2026</v>
      </c>
      <c r="D1098" s="4"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x14ac:dyDescent="0.3">
      <c r="A1099" s="2">
        <v>2815</v>
      </c>
      <c r="B1099" s="3">
        <v>46187</v>
      </c>
      <c r="C1099" s="4">
        <f>YEAR(SalesDataTable[[#This Row],[Order Date]])</f>
        <v>2026</v>
      </c>
      <c r="D1099" s="4"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x14ac:dyDescent="0.3">
      <c r="A1100" s="2">
        <v>3258</v>
      </c>
      <c r="B1100" s="3">
        <v>46187</v>
      </c>
      <c r="C1100" s="4">
        <f>YEAR(SalesDataTable[[#This Row],[Order Date]])</f>
        <v>2026</v>
      </c>
      <c r="D1100" s="4"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x14ac:dyDescent="0.3">
      <c r="A1101" s="2">
        <v>3361</v>
      </c>
      <c r="B1101" s="3">
        <v>46187</v>
      </c>
      <c r="C1101" s="4">
        <f>YEAR(SalesDataTable[[#This Row],[Order Date]])</f>
        <v>2026</v>
      </c>
      <c r="D1101" s="4"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x14ac:dyDescent="0.3">
      <c r="A1102" s="2">
        <v>3629</v>
      </c>
      <c r="B1102" s="3">
        <v>46187</v>
      </c>
      <c r="C1102" s="4">
        <f>YEAR(SalesDataTable[[#This Row],[Order Date]])</f>
        <v>2026</v>
      </c>
      <c r="D1102" s="4"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x14ac:dyDescent="0.3">
      <c r="A1103" s="2">
        <v>3750</v>
      </c>
      <c r="B1103" s="3">
        <v>46187</v>
      </c>
      <c r="C1103" s="4">
        <f>YEAR(SalesDataTable[[#This Row],[Order Date]])</f>
        <v>2026</v>
      </c>
      <c r="D1103" s="4"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x14ac:dyDescent="0.3">
      <c r="A1104" s="2">
        <v>5088</v>
      </c>
      <c r="B1104" s="3">
        <v>46187</v>
      </c>
      <c r="C1104" s="4">
        <f>YEAR(SalesDataTable[[#This Row],[Order Date]])</f>
        <v>2026</v>
      </c>
      <c r="D1104" s="4"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x14ac:dyDescent="0.3">
      <c r="A1105" s="2">
        <v>1450</v>
      </c>
      <c r="B1105" s="3">
        <v>46188</v>
      </c>
      <c r="C1105" s="4">
        <f>YEAR(SalesDataTable[[#This Row],[Order Date]])</f>
        <v>2026</v>
      </c>
      <c r="D1105" s="4"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x14ac:dyDescent="0.3">
      <c r="A1106" s="2">
        <v>2330</v>
      </c>
      <c r="B1106" s="3">
        <v>46188</v>
      </c>
      <c r="C1106" s="4">
        <f>YEAR(SalesDataTable[[#This Row],[Order Date]])</f>
        <v>2026</v>
      </c>
      <c r="D1106" s="4"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x14ac:dyDescent="0.3">
      <c r="A1107" s="2">
        <v>4655</v>
      </c>
      <c r="B1107" s="3">
        <v>46188</v>
      </c>
      <c r="C1107" s="4">
        <f>YEAR(SalesDataTable[[#This Row],[Order Date]])</f>
        <v>2026</v>
      </c>
      <c r="D1107" s="4"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x14ac:dyDescent="0.3">
      <c r="A1108" s="2">
        <v>137</v>
      </c>
      <c r="B1108" s="3">
        <v>46189</v>
      </c>
      <c r="C1108" s="4">
        <f>YEAR(SalesDataTable[[#This Row],[Order Date]])</f>
        <v>2026</v>
      </c>
      <c r="D1108" s="4"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x14ac:dyDescent="0.3">
      <c r="A1109" s="2">
        <v>141</v>
      </c>
      <c r="B1109" s="3">
        <v>46189</v>
      </c>
      <c r="C1109" s="4">
        <f>YEAR(SalesDataTable[[#This Row],[Order Date]])</f>
        <v>2026</v>
      </c>
      <c r="D1109" s="4"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x14ac:dyDescent="0.3">
      <c r="A1110" s="2">
        <v>335</v>
      </c>
      <c r="B1110" s="3">
        <v>46189</v>
      </c>
      <c r="C1110" s="4">
        <f>YEAR(SalesDataTable[[#This Row],[Order Date]])</f>
        <v>2026</v>
      </c>
      <c r="D1110" s="4"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x14ac:dyDescent="0.3">
      <c r="A1111" s="2">
        <v>498</v>
      </c>
      <c r="B1111" s="3">
        <v>46189</v>
      </c>
      <c r="C1111" s="4">
        <f>YEAR(SalesDataTable[[#This Row],[Order Date]])</f>
        <v>2026</v>
      </c>
      <c r="D1111" s="4"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x14ac:dyDescent="0.3">
      <c r="A1112" s="2">
        <v>2611</v>
      </c>
      <c r="B1112" s="3">
        <v>46189</v>
      </c>
      <c r="C1112" s="4">
        <f>YEAR(SalesDataTable[[#This Row],[Order Date]])</f>
        <v>2026</v>
      </c>
      <c r="D1112" s="4"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x14ac:dyDescent="0.3">
      <c r="A1113" s="2">
        <v>3197</v>
      </c>
      <c r="B1113" s="3">
        <v>46189</v>
      </c>
      <c r="C1113" s="4">
        <f>YEAR(SalesDataTable[[#This Row],[Order Date]])</f>
        <v>2026</v>
      </c>
      <c r="D1113" s="4"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x14ac:dyDescent="0.3">
      <c r="A1114" s="2">
        <v>4668</v>
      </c>
      <c r="B1114" s="3">
        <v>46189</v>
      </c>
      <c r="C1114" s="4">
        <f>YEAR(SalesDataTable[[#This Row],[Order Date]])</f>
        <v>2026</v>
      </c>
      <c r="D1114" s="4"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x14ac:dyDescent="0.3">
      <c r="A1115" s="2">
        <v>4994</v>
      </c>
      <c r="B1115" s="3">
        <v>46189</v>
      </c>
      <c r="C1115" s="4">
        <f>YEAR(SalesDataTable[[#This Row],[Order Date]])</f>
        <v>2026</v>
      </c>
      <c r="D1115" s="4"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x14ac:dyDescent="0.3">
      <c r="A1116" s="2">
        <v>512</v>
      </c>
      <c r="B1116" s="3">
        <v>46190</v>
      </c>
      <c r="C1116" s="4">
        <f>YEAR(SalesDataTable[[#This Row],[Order Date]])</f>
        <v>2026</v>
      </c>
      <c r="D1116" s="4"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x14ac:dyDescent="0.3">
      <c r="A1117" s="2">
        <v>717</v>
      </c>
      <c r="B1117" s="3">
        <v>46190</v>
      </c>
      <c r="C1117" s="4">
        <f>YEAR(SalesDataTable[[#This Row],[Order Date]])</f>
        <v>2026</v>
      </c>
      <c r="D1117" s="4"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x14ac:dyDescent="0.3">
      <c r="A1118" s="2">
        <v>952</v>
      </c>
      <c r="B1118" s="3">
        <v>46190</v>
      </c>
      <c r="C1118" s="4">
        <f>YEAR(SalesDataTable[[#This Row],[Order Date]])</f>
        <v>2026</v>
      </c>
      <c r="D1118" s="4"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x14ac:dyDescent="0.3">
      <c r="A1119" s="2">
        <v>1081</v>
      </c>
      <c r="B1119" s="3">
        <v>46190</v>
      </c>
      <c r="C1119" s="4">
        <f>YEAR(SalesDataTable[[#This Row],[Order Date]])</f>
        <v>2026</v>
      </c>
      <c r="D1119" s="4"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x14ac:dyDescent="0.3">
      <c r="A1120" s="2">
        <v>2043</v>
      </c>
      <c r="B1120" s="3">
        <v>46190</v>
      </c>
      <c r="C1120" s="4">
        <f>YEAR(SalesDataTable[[#This Row],[Order Date]])</f>
        <v>2026</v>
      </c>
      <c r="D1120" s="4"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x14ac:dyDescent="0.3">
      <c r="A1121" s="2">
        <v>4040</v>
      </c>
      <c r="B1121" s="3">
        <v>46190</v>
      </c>
      <c r="C1121" s="4">
        <f>YEAR(SalesDataTable[[#This Row],[Order Date]])</f>
        <v>2026</v>
      </c>
      <c r="D1121" s="4"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x14ac:dyDescent="0.3">
      <c r="A1122" s="2">
        <v>2295</v>
      </c>
      <c r="B1122" s="3">
        <v>46191</v>
      </c>
      <c r="C1122" s="4">
        <f>YEAR(SalesDataTable[[#This Row],[Order Date]])</f>
        <v>2026</v>
      </c>
      <c r="D1122" s="4"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x14ac:dyDescent="0.3">
      <c r="A1123" s="2">
        <v>2670</v>
      </c>
      <c r="B1123" s="3">
        <v>46191</v>
      </c>
      <c r="C1123" s="4">
        <f>YEAR(SalesDataTable[[#This Row],[Order Date]])</f>
        <v>2026</v>
      </c>
      <c r="D1123" s="4"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x14ac:dyDescent="0.3">
      <c r="A1124" s="2">
        <v>2777</v>
      </c>
      <c r="B1124" s="3">
        <v>46191</v>
      </c>
      <c r="C1124" s="4">
        <f>YEAR(SalesDataTable[[#This Row],[Order Date]])</f>
        <v>2026</v>
      </c>
      <c r="D1124" s="4"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x14ac:dyDescent="0.3">
      <c r="A1125" s="2">
        <v>2780</v>
      </c>
      <c r="B1125" s="3">
        <v>46191</v>
      </c>
      <c r="C1125" s="4">
        <f>YEAR(SalesDataTable[[#This Row],[Order Date]])</f>
        <v>2026</v>
      </c>
      <c r="D1125" s="4"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x14ac:dyDescent="0.3">
      <c r="A1126" s="2">
        <v>3209</v>
      </c>
      <c r="B1126" s="3">
        <v>46191</v>
      </c>
      <c r="C1126" s="4">
        <f>YEAR(SalesDataTable[[#This Row],[Order Date]])</f>
        <v>2026</v>
      </c>
      <c r="D1126" s="4"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x14ac:dyDescent="0.3">
      <c r="A1127" s="2">
        <v>3414</v>
      </c>
      <c r="B1127" s="3">
        <v>46191</v>
      </c>
      <c r="C1127" s="4">
        <f>YEAR(SalesDataTable[[#This Row],[Order Date]])</f>
        <v>2026</v>
      </c>
      <c r="D1127" s="4"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x14ac:dyDescent="0.3">
      <c r="A1128" s="2">
        <v>3846</v>
      </c>
      <c r="B1128" s="3">
        <v>46191</v>
      </c>
      <c r="C1128" s="4">
        <f>YEAR(SalesDataTable[[#This Row],[Order Date]])</f>
        <v>2026</v>
      </c>
      <c r="D1128" s="4"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x14ac:dyDescent="0.3">
      <c r="A1129" s="2">
        <v>4120</v>
      </c>
      <c r="B1129" s="3">
        <v>46191</v>
      </c>
      <c r="C1129" s="4">
        <f>YEAR(SalesDataTable[[#This Row],[Order Date]])</f>
        <v>2026</v>
      </c>
      <c r="D1129" s="4"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x14ac:dyDescent="0.3">
      <c r="A1130" s="2">
        <v>4217</v>
      </c>
      <c r="B1130" s="3">
        <v>46191</v>
      </c>
      <c r="C1130" s="4">
        <f>YEAR(SalesDataTable[[#This Row],[Order Date]])</f>
        <v>2026</v>
      </c>
      <c r="D1130" s="4"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x14ac:dyDescent="0.3">
      <c r="A1131" s="2">
        <v>4786</v>
      </c>
      <c r="B1131" s="3">
        <v>46191</v>
      </c>
      <c r="C1131" s="4">
        <f>YEAR(SalesDataTable[[#This Row],[Order Date]])</f>
        <v>2026</v>
      </c>
      <c r="D1131" s="4"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x14ac:dyDescent="0.3">
      <c r="A1132" s="2">
        <v>23</v>
      </c>
      <c r="B1132" s="3">
        <v>46192</v>
      </c>
      <c r="C1132" s="4">
        <f>YEAR(SalesDataTable[[#This Row],[Order Date]])</f>
        <v>2026</v>
      </c>
      <c r="D1132" s="4"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x14ac:dyDescent="0.3">
      <c r="A1133" s="2">
        <v>99</v>
      </c>
      <c r="B1133" s="3">
        <v>46192</v>
      </c>
      <c r="C1133" s="4">
        <f>YEAR(SalesDataTable[[#This Row],[Order Date]])</f>
        <v>2026</v>
      </c>
      <c r="D1133" s="4"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x14ac:dyDescent="0.3">
      <c r="A1134" s="2">
        <v>269</v>
      </c>
      <c r="B1134" s="3">
        <v>46192</v>
      </c>
      <c r="C1134" s="4">
        <f>YEAR(SalesDataTable[[#This Row],[Order Date]])</f>
        <v>2026</v>
      </c>
      <c r="D1134" s="4"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x14ac:dyDescent="0.3">
      <c r="A1135" s="2">
        <v>1772</v>
      </c>
      <c r="B1135" s="3">
        <v>46192</v>
      </c>
      <c r="C1135" s="4">
        <f>YEAR(SalesDataTable[[#This Row],[Order Date]])</f>
        <v>2026</v>
      </c>
      <c r="D1135" s="4"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x14ac:dyDescent="0.3">
      <c r="A1136" s="2">
        <v>1906</v>
      </c>
      <c r="B1136" s="3">
        <v>46192</v>
      </c>
      <c r="C1136" s="4">
        <f>YEAR(SalesDataTable[[#This Row],[Order Date]])</f>
        <v>2026</v>
      </c>
      <c r="D1136" s="4"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x14ac:dyDescent="0.3">
      <c r="A1137" s="2">
        <v>2473</v>
      </c>
      <c r="B1137" s="3">
        <v>46192</v>
      </c>
      <c r="C1137" s="4">
        <f>YEAR(SalesDataTable[[#This Row],[Order Date]])</f>
        <v>2026</v>
      </c>
      <c r="D1137" s="4"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x14ac:dyDescent="0.3">
      <c r="A1138" s="2">
        <v>2549</v>
      </c>
      <c r="B1138" s="3">
        <v>46192</v>
      </c>
      <c r="C1138" s="4">
        <f>YEAR(SalesDataTable[[#This Row],[Order Date]])</f>
        <v>2026</v>
      </c>
      <c r="D1138" s="4"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x14ac:dyDescent="0.3">
      <c r="A1139" s="2">
        <v>3341</v>
      </c>
      <c r="B1139" s="3">
        <v>46192</v>
      </c>
      <c r="C1139" s="4">
        <f>YEAR(SalesDataTable[[#This Row],[Order Date]])</f>
        <v>2026</v>
      </c>
      <c r="D1139" s="4"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x14ac:dyDescent="0.3">
      <c r="A1140" s="2">
        <v>3351</v>
      </c>
      <c r="B1140" s="3">
        <v>46192</v>
      </c>
      <c r="C1140" s="4">
        <f>YEAR(SalesDataTable[[#This Row],[Order Date]])</f>
        <v>2026</v>
      </c>
      <c r="D1140" s="4"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x14ac:dyDescent="0.3">
      <c r="A1141" s="2">
        <v>3366</v>
      </c>
      <c r="B1141" s="3">
        <v>46192</v>
      </c>
      <c r="C1141" s="4">
        <f>YEAR(SalesDataTable[[#This Row],[Order Date]])</f>
        <v>2026</v>
      </c>
      <c r="D1141" s="4"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x14ac:dyDescent="0.3">
      <c r="A1142" s="2">
        <v>3691</v>
      </c>
      <c r="B1142" s="3">
        <v>46192</v>
      </c>
      <c r="C1142" s="4">
        <f>YEAR(SalesDataTable[[#This Row],[Order Date]])</f>
        <v>2026</v>
      </c>
      <c r="D1142" s="4"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x14ac:dyDescent="0.3">
      <c r="A1143" s="2">
        <v>3909</v>
      </c>
      <c r="B1143" s="3">
        <v>46192</v>
      </c>
      <c r="C1143" s="4">
        <f>YEAR(SalesDataTable[[#This Row],[Order Date]])</f>
        <v>2026</v>
      </c>
      <c r="D1143" s="4"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x14ac:dyDescent="0.3">
      <c r="A1144" s="2">
        <v>4862</v>
      </c>
      <c r="B1144" s="3">
        <v>46192</v>
      </c>
      <c r="C1144" s="4">
        <f>YEAR(SalesDataTable[[#This Row],[Order Date]])</f>
        <v>2026</v>
      </c>
      <c r="D1144" s="4"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x14ac:dyDescent="0.3">
      <c r="A1145" s="2">
        <v>5096</v>
      </c>
      <c r="B1145" s="3">
        <v>46192</v>
      </c>
      <c r="C1145" s="4">
        <f>YEAR(SalesDataTable[[#This Row],[Order Date]])</f>
        <v>2026</v>
      </c>
      <c r="D1145" s="4"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x14ac:dyDescent="0.3">
      <c r="A1146" s="2">
        <v>5112</v>
      </c>
      <c r="B1146" s="3">
        <v>46192</v>
      </c>
      <c r="C1146" s="4">
        <f>YEAR(SalesDataTable[[#This Row],[Order Date]])</f>
        <v>2026</v>
      </c>
      <c r="D1146" s="4"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x14ac:dyDescent="0.3">
      <c r="A1147" s="2">
        <v>501</v>
      </c>
      <c r="B1147" s="3">
        <v>46193</v>
      </c>
      <c r="C1147" s="4">
        <f>YEAR(SalesDataTable[[#This Row],[Order Date]])</f>
        <v>2026</v>
      </c>
      <c r="D1147" s="4"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x14ac:dyDescent="0.3">
      <c r="A1148" s="2">
        <v>540</v>
      </c>
      <c r="B1148" s="3">
        <v>46193</v>
      </c>
      <c r="C1148" s="4">
        <f>YEAR(SalesDataTable[[#This Row],[Order Date]])</f>
        <v>2026</v>
      </c>
      <c r="D1148" s="4"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x14ac:dyDescent="0.3">
      <c r="A1149" s="2">
        <v>2255</v>
      </c>
      <c r="B1149" s="3">
        <v>46193</v>
      </c>
      <c r="C1149" s="4">
        <f>YEAR(SalesDataTable[[#This Row],[Order Date]])</f>
        <v>2026</v>
      </c>
      <c r="D1149" s="4"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x14ac:dyDescent="0.3">
      <c r="A1150" s="2">
        <v>3126</v>
      </c>
      <c r="B1150" s="3">
        <v>46193</v>
      </c>
      <c r="C1150" s="4">
        <f>YEAR(SalesDataTable[[#This Row],[Order Date]])</f>
        <v>2026</v>
      </c>
      <c r="D1150" s="4"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x14ac:dyDescent="0.3">
      <c r="A1151" s="2">
        <v>3223</v>
      </c>
      <c r="B1151" s="3">
        <v>46193</v>
      </c>
      <c r="C1151" s="4">
        <f>YEAR(SalesDataTable[[#This Row],[Order Date]])</f>
        <v>2026</v>
      </c>
      <c r="D1151" s="4"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x14ac:dyDescent="0.3">
      <c r="A1152" s="2">
        <v>3260</v>
      </c>
      <c r="B1152" s="3">
        <v>46193</v>
      </c>
      <c r="C1152" s="4">
        <f>YEAR(SalesDataTable[[#This Row],[Order Date]])</f>
        <v>2026</v>
      </c>
      <c r="D1152" s="4"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x14ac:dyDescent="0.3">
      <c r="A1153" s="2">
        <v>3404</v>
      </c>
      <c r="B1153" s="3">
        <v>46193</v>
      </c>
      <c r="C1153" s="4">
        <f>YEAR(SalesDataTable[[#This Row],[Order Date]])</f>
        <v>2026</v>
      </c>
      <c r="D1153" s="4"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x14ac:dyDescent="0.3">
      <c r="A1154" s="2">
        <v>4267</v>
      </c>
      <c r="B1154" s="3">
        <v>46193</v>
      </c>
      <c r="C1154" s="4">
        <f>YEAR(SalesDataTable[[#This Row],[Order Date]])</f>
        <v>2026</v>
      </c>
      <c r="D1154" s="4"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x14ac:dyDescent="0.3">
      <c r="A1155" s="2">
        <v>5082</v>
      </c>
      <c r="B1155" s="3">
        <v>46193</v>
      </c>
      <c r="C1155" s="4">
        <f>YEAR(SalesDataTable[[#This Row],[Order Date]])</f>
        <v>2026</v>
      </c>
      <c r="D1155" s="4"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x14ac:dyDescent="0.3">
      <c r="A1156" s="2">
        <v>5108</v>
      </c>
      <c r="B1156" s="3">
        <v>46193</v>
      </c>
      <c r="C1156" s="4">
        <f>YEAR(SalesDataTable[[#This Row],[Order Date]])</f>
        <v>2026</v>
      </c>
      <c r="D1156" s="4"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x14ac:dyDescent="0.3">
      <c r="A1157" s="2">
        <v>1105</v>
      </c>
      <c r="B1157" s="3">
        <v>46194</v>
      </c>
      <c r="C1157" s="4">
        <f>YEAR(SalesDataTable[[#This Row],[Order Date]])</f>
        <v>2026</v>
      </c>
      <c r="D1157" s="4"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x14ac:dyDescent="0.3">
      <c r="A1158" s="2">
        <v>2757</v>
      </c>
      <c r="B1158" s="3">
        <v>46194</v>
      </c>
      <c r="C1158" s="4">
        <f>YEAR(SalesDataTable[[#This Row],[Order Date]])</f>
        <v>2026</v>
      </c>
      <c r="D1158" s="4"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x14ac:dyDescent="0.3">
      <c r="A1159" s="2">
        <v>3325</v>
      </c>
      <c r="B1159" s="3">
        <v>46194</v>
      </c>
      <c r="C1159" s="4">
        <f>YEAR(SalesDataTable[[#This Row],[Order Date]])</f>
        <v>2026</v>
      </c>
      <c r="D1159" s="4"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x14ac:dyDescent="0.3">
      <c r="A1160" s="2">
        <v>4070</v>
      </c>
      <c r="B1160" s="3">
        <v>46194</v>
      </c>
      <c r="C1160" s="4">
        <f>YEAR(SalesDataTable[[#This Row],[Order Date]])</f>
        <v>2026</v>
      </c>
      <c r="D1160" s="4"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x14ac:dyDescent="0.3">
      <c r="A1161" s="2">
        <v>4339</v>
      </c>
      <c r="B1161" s="3">
        <v>46194</v>
      </c>
      <c r="C1161" s="4">
        <f>YEAR(SalesDataTable[[#This Row],[Order Date]])</f>
        <v>2026</v>
      </c>
      <c r="D1161" s="4"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x14ac:dyDescent="0.3">
      <c r="A1162" s="2">
        <v>731</v>
      </c>
      <c r="B1162" s="3">
        <v>46195</v>
      </c>
      <c r="C1162" s="4">
        <f>YEAR(SalesDataTable[[#This Row],[Order Date]])</f>
        <v>2026</v>
      </c>
      <c r="D1162" s="4"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x14ac:dyDescent="0.3">
      <c r="A1163" s="2">
        <v>1362</v>
      </c>
      <c r="B1163" s="3">
        <v>46195</v>
      </c>
      <c r="C1163" s="4">
        <f>YEAR(SalesDataTable[[#This Row],[Order Date]])</f>
        <v>2026</v>
      </c>
      <c r="D1163" s="4"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x14ac:dyDescent="0.3">
      <c r="A1164" s="2">
        <v>1512</v>
      </c>
      <c r="B1164" s="3">
        <v>46195</v>
      </c>
      <c r="C1164" s="4">
        <f>YEAR(SalesDataTable[[#This Row],[Order Date]])</f>
        <v>2026</v>
      </c>
      <c r="D1164" s="4"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x14ac:dyDescent="0.3">
      <c r="A1165" s="2">
        <v>1647</v>
      </c>
      <c r="B1165" s="3">
        <v>46195</v>
      </c>
      <c r="C1165" s="4">
        <f>YEAR(SalesDataTable[[#This Row],[Order Date]])</f>
        <v>2026</v>
      </c>
      <c r="D1165" s="4"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x14ac:dyDescent="0.3">
      <c r="A1166" s="2">
        <v>2358</v>
      </c>
      <c r="B1166" s="3">
        <v>46195</v>
      </c>
      <c r="C1166" s="4">
        <f>YEAR(SalesDataTable[[#This Row],[Order Date]])</f>
        <v>2026</v>
      </c>
      <c r="D1166" s="4"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x14ac:dyDescent="0.3">
      <c r="A1167" s="2">
        <v>2366</v>
      </c>
      <c r="B1167" s="3">
        <v>46195</v>
      </c>
      <c r="C1167" s="4">
        <f>YEAR(SalesDataTable[[#This Row],[Order Date]])</f>
        <v>2026</v>
      </c>
      <c r="D1167" s="4"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x14ac:dyDescent="0.3">
      <c r="A1168" s="2">
        <v>3481</v>
      </c>
      <c r="B1168" s="3">
        <v>46195</v>
      </c>
      <c r="C1168" s="4">
        <f>YEAR(SalesDataTable[[#This Row],[Order Date]])</f>
        <v>2026</v>
      </c>
      <c r="D1168" s="4"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x14ac:dyDescent="0.3">
      <c r="A1169" s="2">
        <v>3595</v>
      </c>
      <c r="B1169" s="3">
        <v>46195</v>
      </c>
      <c r="C1169" s="4">
        <f>YEAR(SalesDataTable[[#This Row],[Order Date]])</f>
        <v>2026</v>
      </c>
      <c r="D1169" s="4"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x14ac:dyDescent="0.3">
      <c r="A1170" s="2">
        <v>3766</v>
      </c>
      <c r="B1170" s="3">
        <v>46195</v>
      </c>
      <c r="C1170" s="4">
        <f>YEAR(SalesDataTable[[#This Row],[Order Date]])</f>
        <v>2026</v>
      </c>
      <c r="D1170" s="4"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x14ac:dyDescent="0.3">
      <c r="A1171" s="2">
        <v>3933</v>
      </c>
      <c r="B1171" s="3">
        <v>46195</v>
      </c>
      <c r="C1171" s="4">
        <f>YEAR(SalesDataTable[[#This Row],[Order Date]])</f>
        <v>2026</v>
      </c>
      <c r="D1171" s="4"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x14ac:dyDescent="0.3">
      <c r="A1172" s="2">
        <v>3951</v>
      </c>
      <c r="B1172" s="3">
        <v>46195</v>
      </c>
      <c r="C1172" s="4">
        <f>YEAR(SalesDataTable[[#This Row],[Order Date]])</f>
        <v>2026</v>
      </c>
      <c r="D1172" s="4"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x14ac:dyDescent="0.3">
      <c r="A1173" s="2">
        <v>4078</v>
      </c>
      <c r="B1173" s="3">
        <v>46195</v>
      </c>
      <c r="C1173" s="4">
        <f>YEAR(SalesDataTable[[#This Row],[Order Date]])</f>
        <v>2026</v>
      </c>
      <c r="D1173" s="4"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x14ac:dyDescent="0.3">
      <c r="A1174" s="2">
        <v>4182</v>
      </c>
      <c r="B1174" s="3">
        <v>46195</v>
      </c>
      <c r="C1174" s="4">
        <f>YEAR(SalesDataTable[[#This Row],[Order Date]])</f>
        <v>2026</v>
      </c>
      <c r="D1174" s="4"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x14ac:dyDescent="0.3">
      <c r="A1175" s="2">
        <v>323</v>
      </c>
      <c r="B1175" s="3">
        <v>46196</v>
      </c>
      <c r="C1175" s="4">
        <f>YEAR(SalesDataTable[[#This Row],[Order Date]])</f>
        <v>2026</v>
      </c>
      <c r="D1175" s="4"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x14ac:dyDescent="0.3">
      <c r="A1176" s="2">
        <v>544</v>
      </c>
      <c r="B1176" s="3">
        <v>46196</v>
      </c>
      <c r="C1176" s="4">
        <f>YEAR(SalesDataTable[[#This Row],[Order Date]])</f>
        <v>2026</v>
      </c>
      <c r="D1176" s="4"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x14ac:dyDescent="0.3">
      <c r="A1177" s="2">
        <v>1570</v>
      </c>
      <c r="B1177" s="3">
        <v>46196</v>
      </c>
      <c r="C1177" s="4">
        <f>YEAR(SalesDataTable[[#This Row],[Order Date]])</f>
        <v>2026</v>
      </c>
      <c r="D1177" s="4"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x14ac:dyDescent="0.3">
      <c r="A1178" s="2">
        <v>1932</v>
      </c>
      <c r="B1178" s="3">
        <v>46196</v>
      </c>
      <c r="C1178" s="4">
        <f>YEAR(SalesDataTable[[#This Row],[Order Date]])</f>
        <v>2026</v>
      </c>
      <c r="D1178" s="4"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x14ac:dyDescent="0.3">
      <c r="A1179" s="2">
        <v>4352</v>
      </c>
      <c r="B1179" s="3">
        <v>46196</v>
      </c>
      <c r="C1179" s="4">
        <f>YEAR(SalesDataTable[[#This Row],[Order Date]])</f>
        <v>2026</v>
      </c>
      <c r="D1179" s="4"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x14ac:dyDescent="0.3">
      <c r="A1180" s="2">
        <v>4561</v>
      </c>
      <c r="B1180" s="3">
        <v>46196</v>
      </c>
      <c r="C1180" s="4">
        <f>YEAR(SalesDataTable[[#This Row],[Order Date]])</f>
        <v>2026</v>
      </c>
      <c r="D1180" s="4"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x14ac:dyDescent="0.3">
      <c r="A1181" s="2">
        <v>4741</v>
      </c>
      <c r="B1181" s="3">
        <v>46196</v>
      </c>
      <c r="C1181" s="4">
        <f>YEAR(SalesDataTable[[#This Row],[Order Date]])</f>
        <v>2026</v>
      </c>
      <c r="D1181" s="4"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x14ac:dyDescent="0.3">
      <c r="A1182" s="2">
        <v>4882</v>
      </c>
      <c r="B1182" s="3">
        <v>46196</v>
      </c>
      <c r="C1182" s="4">
        <f>YEAR(SalesDataTable[[#This Row],[Order Date]])</f>
        <v>2026</v>
      </c>
      <c r="D1182" s="4"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x14ac:dyDescent="0.3">
      <c r="A1183" s="2">
        <v>4885</v>
      </c>
      <c r="B1183" s="3">
        <v>46196</v>
      </c>
      <c r="C1183" s="4">
        <f>YEAR(SalesDataTable[[#This Row],[Order Date]])</f>
        <v>2026</v>
      </c>
      <c r="D1183" s="4"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x14ac:dyDescent="0.3">
      <c r="A1184" s="2">
        <v>4982</v>
      </c>
      <c r="B1184" s="3">
        <v>46196</v>
      </c>
      <c r="C1184" s="4">
        <f>YEAR(SalesDataTable[[#This Row],[Order Date]])</f>
        <v>2026</v>
      </c>
      <c r="D1184" s="4"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x14ac:dyDescent="0.3">
      <c r="A1185" s="2">
        <v>40</v>
      </c>
      <c r="B1185" s="3">
        <v>46197</v>
      </c>
      <c r="C1185" s="4">
        <f>YEAR(SalesDataTable[[#This Row],[Order Date]])</f>
        <v>2026</v>
      </c>
      <c r="D1185" s="4"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x14ac:dyDescent="0.3">
      <c r="A1186" s="2">
        <v>110</v>
      </c>
      <c r="B1186" s="3">
        <v>46197</v>
      </c>
      <c r="C1186" s="4">
        <f>YEAR(SalesDataTable[[#This Row],[Order Date]])</f>
        <v>2026</v>
      </c>
      <c r="D1186" s="4"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x14ac:dyDescent="0.3">
      <c r="A1187" s="2">
        <v>1169</v>
      </c>
      <c r="B1187" s="3">
        <v>46197</v>
      </c>
      <c r="C1187" s="4">
        <f>YEAR(SalesDataTable[[#This Row],[Order Date]])</f>
        <v>2026</v>
      </c>
      <c r="D1187" s="4"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x14ac:dyDescent="0.3">
      <c r="A1188" s="2">
        <v>2211</v>
      </c>
      <c r="B1188" s="3">
        <v>46197</v>
      </c>
      <c r="C1188" s="4">
        <f>YEAR(SalesDataTable[[#This Row],[Order Date]])</f>
        <v>2026</v>
      </c>
      <c r="D1188" s="4"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x14ac:dyDescent="0.3">
      <c r="A1189" s="2">
        <v>3494</v>
      </c>
      <c r="B1189" s="3">
        <v>46197</v>
      </c>
      <c r="C1189" s="4">
        <f>YEAR(SalesDataTable[[#This Row],[Order Date]])</f>
        <v>2026</v>
      </c>
      <c r="D1189" s="4"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x14ac:dyDescent="0.3">
      <c r="A1190" s="2">
        <v>3586</v>
      </c>
      <c r="B1190" s="3">
        <v>46197</v>
      </c>
      <c r="C1190" s="4">
        <f>YEAR(SalesDataTable[[#This Row],[Order Date]])</f>
        <v>2026</v>
      </c>
      <c r="D1190" s="4"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x14ac:dyDescent="0.3">
      <c r="A1191" s="2">
        <v>3660</v>
      </c>
      <c r="B1191" s="3">
        <v>46197</v>
      </c>
      <c r="C1191" s="4">
        <f>YEAR(SalesDataTable[[#This Row],[Order Date]])</f>
        <v>2026</v>
      </c>
      <c r="D1191" s="4"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x14ac:dyDescent="0.3">
      <c r="A1192" s="2">
        <v>4307</v>
      </c>
      <c r="B1192" s="3">
        <v>46197</v>
      </c>
      <c r="C1192" s="4">
        <f>YEAR(SalesDataTable[[#This Row],[Order Date]])</f>
        <v>2026</v>
      </c>
      <c r="D1192" s="4"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x14ac:dyDescent="0.3">
      <c r="A1193" s="2">
        <v>5133</v>
      </c>
      <c r="B1193" s="3">
        <v>46197</v>
      </c>
      <c r="C1193" s="4">
        <f>YEAR(SalesDataTable[[#This Row],[Order Date]])</f>
        <v>2026</v>
      </c>
      <c r="D1193" s="4"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x14ac:dyDescent="0.3">
      <c r="A1194" s="2">
        <v>472</v>
      </c>
      <c r="B1194" s="3">
        <v>46198</v>
      </c>
      <c r="C1194" s="4">
        <f>YEAR(SalesDataTable[[#This Row],[Order Date]])</f>
        <v>2026</v>
      </c>
      <c r="D1194" s="4"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x14ac:dyDescent="0.3">
      <c r="A1195" s="2">
        <v>689</v>
      </c>
      <c r="B1195" s="3">
        <v>46198</v>
      </c>
      <c r="C1195" s="4">
        <f>YEAR(SalesDataTable[[#This Row],[Order Date]])</f>
        <v>2026</v>
      </c>
      <c r="D1195" s="4"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x14ac:dyDescent="0.3">
      <c r="A1196" s="2">
        <v>864</v>
      </c>
      <c r="B1196" s="3">
        <v>46198</v>
      </c>
      <c r="C1196" s="4">
        <f>YEAR(SalesDataTable[[#This Row],[Order Date]])</f>
        <v>2026</v>
      </c>
      <c r="D1196" s="4"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x14ac:dyDescent="0.3">
      <c r="A1197" s="2">
        <v>1163</v>
      </c>
      <c r="B1197" s="3">
        <v>46198</v>
      </c>
      <c r="C1197" s="4">
        <f>YEAR(SalesDataTable[[#This Row],[Order Date]])</f>
        <v>2026</v>
      </c>
      <c r="D1197" s="4"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x14ac:dyDescent="0.3">
      <c r="A1198" s="2">
        <v>1323</v>
      </c>
      <c r="B1198" s="3">
        <v>46198</v>
      </c>
      <c r="C1198" s="4">
        <f>YEAR(SalesDataTable[[#This Row],[Order Date]])</f>
        <v>2026</v>
      </c>
      <c r="D1198" s="4"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x14ac:dyDescent="0.3">
      <c r="A1199" s="2">
        <v>2098</v>
      </c>
      <c r="B1199" s="3">
        <v>46198</v>
      </c>
      <c r="C1199" s="4">
        <f>YEAR(SalesDataTable[[#This Row],[Order Date]])</f>
        <v>2026</v>
      </c>
      <c r="D1199" s="4"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x14ac:dyDescent="0.3">
      <c r="A1200" s="2">
        <v>2190</v>
      </c>
      <c r="B1200" s="3">
        <v>46198</v>
      </c>
      <c r="C1200" s="4">
        <f>YEAR(SalesDataTable[[#This Row],[Order Date]])</f>
        <v>2026</v>
      </c>
      <c r="D1200" s="4"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x14ac:dyDescent="0.3">
      <c r="A1201" s="2">
        <v>2664</v>
      </c>
      <c r="B1201" s="3">
        <v>46198</v>
      </c>
      <c r="C1201" s="4">
        <f>YEAR(SalesDataTable[[#This Row],[Order Date]])</f>
        <v>2026</v>
      </c>
      <c r="D1201" s="4"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x14ac:dyDescent="0.3">
      <c r="A1202" s="2">
        <v>2992</v>
      </c>
      <c r="B1202" s="3">
        <v>46198</v>
      </c>
      <c r="C1202" s="4">
        <f>YEAR(SalesDataTable[[#This Row],[Order Date]])</f>
        <v>2026</v>
      </c>
      <c r="D1202" s="4"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x14ac:dyDescent="0.3">
      <c r="A1203" s="2">
        <v>3120</v>
      </c>
      <c r="B1203" s="3">
        <v>46198</v>
      </c>
      <c r="C1203" s="4">
        <f>YEAR(SalesDataTable[[#This Row],[Order Date]])</f>
        <v>2026</v>
      </c>
      <c r="D1203" s="4"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x14ac:dyDescent="0.3">
      <c r="A1204" s="2">
        <v>189</v>
      </c>
      <c r="B1204" s="3">
        <v>46199</v>
      </c>
      <c r="C1204" s="4">
        <f>YEAR(SalesDataTable[[#This Row],[Order Date]])</f>
        <v>2026</v>
      </c>
      <c r="D1204" s="4"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x14ac:dyDescent="0.3">
      <c r="A1205" s="2">
        <v>927</v>
      </c>
      <c r="B1205" s="3">
        <v>46199</v>
      </c>
      <c r="C1205" s="4">
        <f>YEAR(SalesDataTable[[#This Row],[Order Date]])</f>
        <v>2026</v>
      </c>
      <c r="D1205" s="4"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x14ac:dyDescent="0.3">
      <c r="A1206" s="2">
        <v>1388</v>
      </c>
      <c r="B1206" s="3">
        <v>46199</v>
      </c>
      <c r="C1206" s="4">
        <f>YEAR(SalesDataTable[[#This Row],[Order Date]])</f>
        <v>2026</v>
      </c>
      <c r="D1206" s="4"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x14ac:dyDescent="0.3">
      <c r="A1207" s="2">
        <v>3932</v>
      </c>
      <c r="B1207" s="3">
        <v>46199</v>
      </c>
      <c r="C1207" s="4">
        <f>YEAR(SalesDataTable[[#This Row],[Order Date]])</f>
        <v>2026</v>
      </c>
      <c r="D1207" s="4"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x14ac:dyDescent="0.3">
      <c r="A1208" s="2">
        <v>4008</v>
      </c>
      <c r="B1208" s="3">
        <v>46199</v>
      </c>
      <c r="C1208" s="4">
        <f>YEAR(SalesDataTable[[#This Row],[Order Date]])</f>
        <v>2026</v>
      </c>
      <c r="D1208" s="4"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x14ac:dyDescent="0.3">
      <c r="A1209" s="2">
        <v>4701</v>
      </c>
      <c r="B1209" s="3">
        <v>46199</v>
      </c>
      <c r="C1209" s="4">
        <f>YEAR(SalesDataTable[[#This Row],[Order Date]])</f>
        <v>2026</v>
      </c>
      <c r="D1209" s="4"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x14ac:dyDescent="0.3">
      <c r="A1210" s="2">
        <v>4805</v>
      </c>
      <c r="B1210" s="3">
        <v>46199</v>
      </c>
      <c r="C1210" s="4">
        <f>YEAR(SalesDataTable[[#This Row],[Order Date]])</f>
        <v>2026</v>
      </c>
      <c r="D1210" s="4"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x14ac:dyDescent="0.3">
      <c r="A1211" s="2">
        <v>912</v>
      </c>
      <c r="B1211" s="3">
        <v>46200</v>
      </c>
      <c r="C1211" s="4">
        <f>YEAR(SalesDataTable[[#This Row],[Order Date]])</f>
        <v>2026</v>
      </c>
      <c r="D1211" s="4"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x14ac:dyDescent="0.3">
      <c r="A1212" s="2">
        <v>1837</v>
      </c>
      <c r="B1212" s="3">
        <v>46200</v>
      </c>
      <c r="C1212" s="4">
        <f>YEAR(SalesDataTable[[#This Row],[Order Date]])</f>
        <v>2026</v>
      </c>
      <c r="D1212" s="4"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x14ac:dyDescent="0.3">
      <c r="A1213" s="2">
        <v>2216</v>
      </c>
      <c r="B1213" s="3">
        <v>46200</v>
      </c>
      <c r="C1213" s="4">
        <f>YEAR(SalesDataTable[[#This Row],[Order Date]])</f>
        <v>2026</v>
      </c>
      <c r="D1213" s="4"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x14ac:dyDescent="0.3">
      <c r="A1214" s="2">
        <v>2451</v>
      </c>
      <c r="B1214" s="3">
        <v>46200</v>
      </c>
      <c r="C1214" s="4">
        <f>YEAR(SalesDataTable[[#This Row],[Order Date]])</f>
        <v>2026</v>
      </c>
      <c r="D1214" s="4"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x14ac:dyDescent="0.3">
      <c r="A1215" s="2">
        <v>2874</v>
      </c>
      <c r="B1215" s="3">
        <v>46200</v>
      </c>
      <c r="C1215" s="4">
        <f>YEAR(SalesDataTable[[#This Row],[Order Date]])</f>
        <v>2026</v>
      </c>
      <c r="D1215" s="4"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x14ac:dyDescent="0.3">
      <c r="A1216" s="2">
        <v>2885</v>
      </c>
      <c r="B1216" s="3">
        <v>46200</v>
      </c>
      <c r="C1216" s="4">
        <f>YEAR(SalesDataTable[[#This Row],[Order Date]])</f>
        <v>2026</v>
      </c>
      <c r="D1216" s="4"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x14ac:dyDescent="0.3">
      <c r="A1217" s="2">
        <v>3014</v>
      </c>
      <c r="B1217" s="3">
        <v>46200</v>
      </c>
      <c r="C1217" s="4">
        <f>YEAR(SalesDataTable[[#This Row],[Order Date]])</f>
        <v>2026</v>
      </c>
      <c r="D1217" s="4"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x14ac:dyDescent="0.3">
      <c r="A1218" s="2">
        <v>3273</v>
      </c>
      <c r="B1218" s="3">
        <v>46200</v>
      </c>
      <c r="C1218" s="4">
        <f>YEAR(SalesDataTable[[#This Row],[Order Date]])</f>
        <v>2026</v>
      </c>
      <c r="D1218" s="4"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x14ac:dyDescent="0.3">
      <c r="A1219" s="2">
        <v>5041</v>
      </c>
      <c r="B1219" s="3">
        <v>46200</v>
      </c>
      <c r="C1219" s="4">
        <f>YEAR(SalesDataTable[[#This Row],[Order Date]])</f>
        <v>2026</v>
      </c>
      <c r="D1219" s="4"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x14ac:dyDescent="0.3">
      <c r="A1220" s="2">
        <v>312</v>
      </c>
      <c r="B1220" s="3">
        <v>46201</v>
      </c>
      <c r="C1220" s="4">
        <f>YEAR(SalesDataTable[[#This Row],[Order Date]])</f>
        <v>2026</v>
      </c>
      <c r="D1220" s="4"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x14ac:dyDescent="0.3">
      <c r="A1221" s="2">
        <v>647</v>
      </c>
      <c r="B1221" s="3">
        <v>46201</v>
      </c>
      <c r="C1221" s="4">
        <f>YEAR(SalesDataTable[[#This Row],[Order Date]])</f>
        <v>2026</v>
      </c>
      <c r="D1221" s="4"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x14ac:dyDescent="0.3">
      <c r="A1222" s="2">
        <v>708</v>
      </c>
      <c r="B1222" s="3">
        <v>46201</v>
      </c>
      <c r="C1222" s="4">
        <f>YEAR(SalesDataTable[[#This Row],[Order Date]])</f>
        <v>2026</v>
      </c>
      <c r="D1222" s="4"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x14ac:dyDescent="0.3">
      <c r="A1223" s="2">
        <v>886</v>
      </c>
      <c r="B1223" s="3">
        <v>46201</v>
      </c>
      <c r="C1223" s="4">
        <f>YEAR(SalesDataTable[[#This Row],[Order Date]])</f>
        <v>2026</v>
      </c>
      <c r="D1223" s="4"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x14ac:dyDescent="0.3">
      <c r="A1224" s="2">
        <v>944</v>
      </c>
      <c r="B1224" s="3">
        <v>46201</v>
      </c>
      <c r="C1224" s="4">
        <f>YEAR(SalesDataTable[[#This Row],[Order Date]])</f>
        <v>2026</v>
      </c>
      <c r="D1224" s="4"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x14ac:dyDescent="0.3">
      <c r="A1225" s="2">
        <v>1050</v>
      </c>
      <c r="B1225" s="3">
        <v>46201</v>
      </c>
      <c r="C1225" s="4">
        <f>YEAR(SalesDataTable[[#This Row],[Order Date]])</f>
        <v>2026</v>
      </c>
      <c r="D1225" s="4"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x14ac:dyDescent="0.3">
      <c r="A1226" s="2">
        <v>1677</v>
      </c>
      <c r="B1226" s="3">
        <v>46201</v>
      </c>
      <c r="C1226" s="4">
        <f>YEAR(SalesDataTable[[#This Row],[Order Date]])</f>
        <v>2026</v>
      </c>
      <c r="D1226" s="4"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x14ac:dyDescent="0.3">
      <c r="A1227" s="2">
        <v>2109</v>
      </c>
      <c r="B1227" s="3">
        <v>46201</v>
      </c>
      <c r="C1227" s="4">
        <f>YEAR(SalesDataTable[[#This Row],[Order Date]])</f>
        <v>2026</v>
      </c>
      <c r="D1227" s="4"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x14ac:dyDescent="0.3">
      <c r="A1228" s="2">
        <v>3688</v>
      </c>
      <c r="B1228" s="3">
        <v>46201</v>
      </c>
      <c r="C1228" s="4">
        <f>YEAR(SalesDataTable[[#This Row],[Order Date]])</f>
        <v>2026</v>
      </c>
      <c r="D1228" s="4"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x14ac:dyDescent="0.3">
      <c r="A1229" s="2">
        <v>521</v>
      </c>
      <c r="B1229" s="3">
        <v>46202</v>
      </c>
      <c r="C1229" s="4">
        <f>YEAR(SalesDataTable[[#This Row],[Order Date]])</f>
        <v>2026</v>
      </c>
      <c r="D1229" s="4"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x14ac:dyDescent="0.3">
      <c r="A1230" s="2">
        <v>557</v>
      </c>
      <c r="B1230" s="3">
        <v>46202</v>
      </c>
      <c r="C1230" s="4">
        <f>YEAR(SalesDataTable[[#This Row],[Order Date]])</f>
        <v>2026</v>
      </c>
      <c r="D1230" s="4"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x14ac:dyDescent="0.3">
      <c r="A1231" s="2">
        <v>929</v>
      </c>
      <c r="B1231" s="3">
        <v>46202</v>
      </c>
      <c r="C1231" s="4">
        <f>YEAR(SalesDataTable[[#This Row],[Order Date]])</f>
        <v>2026</v>
      </c>
      <c r="D1231" s="4"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x14ac:dyDescent="0.3">
      <c r="A1232" s="2">
        <v>1089</v>
      </c>
      <c r="B1232" s="3">
        <v>46202</v>
      </c>
      <c r="C1232" s="4">
        <f>YEAR(SalesDataTable[[#This Row],[Order Date]])</f>
        <v>2026</v>
      </c>
      <c r="D1232" s="4"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x14ac:dyDescent="0.3">
      <c r="A1233" s="2">
        <v>1655</v>
      </c>
      <c r="B1233" s="3">
        <v>46202</v>
      </c>
      <c r="C1233" s="4">
        <f>YEAR(SalesDataTable[[#This Row],[Order Date]])</f>
        <v>2026</v>
      </c>
      <c r="D1233" s="4"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x14ac:dyDescent="0.3">
      <c r="A1234" s="2">
        <v>1897</v>
      </c>
      <c r="B1234" s="3">
        <v>46202</v>
      </c>
      <c r="C1234" s="4">
        <f>YEAR(SalesDataTable[[#This Row],[Order Date]])</f>
        <v>2026</v>
      </c>
      <c r="D1234" s="4"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x14ac:dyDescent="0.3">
      <c r="A1235" s="2">
        <v>2417</v>
      </c>
      <c r="B1235" s="3">
        <v>46202</v>
      </c>
      <c r="C1235" s="4">
        <f>YEAR(SalesDataTable[[#This Row],[Order Date]])</f>
        <v>2026</v>
      </c>
      <c r="D1235" s="4"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x14ac:dyDescent="0.3">
      <c r="A1236" s="2">
        <v>3474</v>
      </c>
      <c r="B1236" s="3">
        <v>46202</v>
      </c>
      <c r="C1236" s="4">
        <f>YEAR(SalesDataTable[[#This Row],[Order Date]])</f>
        <v>2026</v>
      </c>
      <c r="D1236" s="4"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x14ac:dyDescent="0.3">
      <c r="A1237" s="2">
        <v>4079</v>
      </c>
      <c r="B1237" s="3">
        <v>46202</v>
      </c>
      <c r="C1237" s="4">
        <f>YEAR(SalesDataTable[[#This Row],[Order Date]])</f>
        <v>2026</v>
      </c>
      <c r="D1237" s="4"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x14ac:dyDescent="0.3">
      <c r="A1238" s="2">
        <v>45</v>
      </c>
      <c r="B1238" s="3">
        <v>46203</v>
      </c>
      <c r="C1238" s="4">
        <f>YEAR(SalesDataTable[[#This Row],[Order Date]])</f>
        <v>2026</v>
      </c>
      <c r="D1238" s="4"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x14ac:dyDescent="0.3">
      <c r="A1239" s="2">
        <v>2895</v>
      </c>
      <c r="B1239" s="3">
        <v>46203</v>
      </c>
      <c r="C1239" s="4">
        <f>YEAR(SalesDataTable[[#This Row],[Order Date]])</f>
        <v>2026</v>
      </c>
      <c r="D1239" s="4"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x14ac:dyDescent="0.3">
      <c r="A1240" s="2">
        <v>5158</v>
      </c>
      <c r="B1240" s="3">
        <v>46203</v>
      </c>
      <c r="C1240" s="4">
        <f>YEAR(SalesDataTable[[#This Row],[Order Date]])</f>
        <v>2026</v>
      </c>
      <c r="D1240" s="4"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x14ac:dyDescent="0.3">
      <c r="A1241" s="2">
        <v>1217</v>
      </c>
      <c r="B1241" s="3">
        <v>46204</v>
      </c>
      <c r="C1241" s="4">
        <f>YEAR(SalesDataTable[[#This Row],[Order Date]])</f>
        <v>2026</v>
      </c>
      <c r="D1241" s="4"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x14ac:dyDescent="0.3">
      <c r="A1242" s="2">
        <v>2249</v>
      </c>
      <c r="B1242" s="3">
        <v>46204</v>
      </c>
      <c r="C1242" s="4">
        <f>YEAR(SalesDataTable[[#This Row],[Order Date]])</f>
        <v>2026</v>
      </c>
      <c r="D1242" s="4"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x14ac:dyDescent="0.3">
      <c r="A1243" s="2">
        <v>2650</v>
      </c>
      <c r="B1243" s="3">
        <v>46204</v>
      </c>
      <c r="C1243" s="4">
        <f>YEAR(SalesDataTable[[#This Row],[Order Date]])</f>
        <v>2026</v>
      </c>
      <c r="D1243" s="4"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x14ac:dyDescent="0.3">
      <c r="A1244" s="2">
        <v>3937</v>
      </c>
      <c r="B1244" s="3">
        <v>46204</v>
      </c>
      <c r="C1244" s="4">
        <f>YEAR(SalesDataTable[[#This Row],[Order Date]])</f>
        <v>2026</v>
      </c>
      <c r="D1244" s="4"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x14ac:dyDescent="0.3">
      <c r="A1245" s="2">
        <v>4122</v>
      </c>
      <c r="B1245" s="3">
        <v>46204</v>
      </c>
      <c r="C1245" s="4">
        <f>YEAR(SalesDataTable[[#This Row],[Order Date]])</f>
        <v>2026</v>
      </c>
      <c r="D1245" s="4"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x14ac:dyDescent="0.3">
      <c r="A1246" s="2">
        <v>4589</v>
      </c>
      <c r="B1246" s="3">
        <v>46204</v>
      </c>
      <c r="C1246" s="4">
        <f>YEAR(SalesDataTable[[#This Row],[Order Date]])</f>
        <v>2026</v>
      </c>
      <c r="D1246" s="4"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x14ac:dyDescent="0.3">
      <c r="A1247" s="2">
        <v>4873</v>
      </c>
      <c r="B1247" s="3">
        <v>46204</v>
      </c>
      <c r="C1247" s="4">
        <f>YEAR(SalesDataTable[[#This Row],[Order Date]])</f>
        <v>2026</v>
      </c>
      <c r="D1247" s="4"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x14ac:dyDescent="0.3">
      <c r="A1248" s="2">
        <v>729</v>
      </c>
      <c r="B1248" s="3">
        <v>46205</v>
      </c>
      <c r="C1248" s="4">
        <f>YEAR(SalesDataTable[[#This Row],[Order Date]])</f>
        <v>2026</v>
      </c>
      <c r="D1248" s="4"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x14ac:dyDescent="0.3">
      <c r="A1249" s="2">
        <v>906</v>
      </c>
      <c r="B1249" s="3">
        <v>46205</v>
      </c>
      <c r="C1249" s="4">
        <f>YEAR(SalesDataTable[[#This Row],[Order Date]])</f>
        <v>2026</v>
      </c>
      <c r="D1249" s="4"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x14ac:dyDescent="0.3">
      <c r="A1250" s="2">
        <v>1531</v>
      </c>
      <c r="B1250" s="3">
        <v>46205</v>
      </c>
      <c r="C1250" s="4">
        <f>YEAR(SalesDataTable[[#This Row],[Order Date]])</f>
        <v>2026</v>
      </c>
      <c r="D1250" s="4"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x14ac:dyDescent="0.3">
      <c r="A1251" s="2">
        <v>1683</v>
      </c>
      <c r="B1251" s="3">
        <v>46205</v>
      </c>
      <c r="C1251" s="4">
        <f>YEAR(SalesDataTable[[#This Row],[Order Date]])</f>
        <v>2026</v>
      </c>
      <c r="D1251" s="4"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x14ac:dyDescent="0.3">
      <c r="A1252" s="2">
        <v>2363</v>
      </c>
      <c r="B1252" s="3">
        <v>46205</v>
      </c>
      <c r="C1252" s="4">
        <f>YEAR(SalesDataTable[[#This Row],[Order Date]])</f>
        <v>2026</v>
      </c>
      <c r="D1252" s="4"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x14ac:dyDescent="0.3">
      <c r="A1253" s="2">
        <v>3858</v>
      </c>
      <c r="B1253" s="3">
        <v>46205</v>
      </c>
      <c r="C1253" s="4">
        <f>YEAR(SalesDataTable[[#This Row],[Order Date]])</f>
        <v>2026</v>
      </c>
      <c r="D1253" s="4"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x14ac:dyDescent="0.3">
      <c r="A1254" s="2">
        <v>4233</v>
      </c>
      <c r="B1254" s="3">
        <v>46205</v>
      </c>
      <c r="C1254" s="4">
        <f>YEAR(SalesDataTable[[#This Row],[Order Date]])</f>
        <v>2026</v>
      </c>
      <c r="D1254" s="4"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x14ac:dyDescent="0.3">
      <c r="A1255" s="2">
        <v>5071</v>
      </c>
      <c r="B1255" s="3">
        <v>46205</v>
      </c>
      <c r="C1255" s="4">
        <f>YEAR(SalesDataTable[[#This Row],[Order Date]])</f>
        <v>2026</v>
      </c>
      <c r="D1255" s="4"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x14ac:dyDescent="0.3">
      <c r="A1256" s="2">
        <v>5174</v>
      </c>
      <c r="B1256" s="3">
        <v>46205</v>
      </c>
      <c r="C1256" s="4">
        <f>YEAR(SalesDataTable[[#This Row],[Order Date]])</f>
        <v>2026</v>
      </c>
      <c r="D1256" s="4"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x14ac:dyDescent="0.3">
      <c r="A1257" s="2">
        <v>727</v>
      </c>
      <c r="B1257" s="3">
        <v>46206</v>
      </c>
      <c r="C1257" s="4">
        <f>YEAR(SalesDataTable[[#This Row],[Order Date]])</f>
        <v>2026</v>
      </c>
      <c r="D1257" s="4"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x14ac:dyDescent="0.3">
      <c r="A1258" s="2">
        <v>1546</v>
      </c>
      <c r="B1258" s="3">
        <v>46206</v>
      </c>
      <c r="C1258" s="4">
        <f>YEAR(SalesDataTable[[#This Row],[Order Date]])</f>
        <v>2026</v>
      </c>
      <c r="D1258" s="4"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x14ac:dyDescent="0.3">
      <c r="A1259" s="2">
        <v>3610</v>
      </c>
      <c r="B1259" s="3">
        <v>46206</v>
      </c>
      <c r="C1259" s="4">
        <f>YEAR(SalesDataTable[[#This Row],[Order Date]])</f>
        <v>2026</v>
      </c>
      <c r="D1259" s="4"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x14ac:dyDescent="0.3">
      <c r="A1260" s="2">
        <v>3931</v>
      </c>
      <c r="B1260" s="3">
        <v>46206</v>
      </c>
      <c r="C1260" s="4">
        <f>YEAR(SalesDataTable[[#This Row],[Order Date]])</f>
        <v>2026</v>
      </c>
      <c r="D1260" s="4"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x14ac:dyDescent="0.3">
      <c r="A1261" s="2">
        <v>3942</v>
      </c>
      <c r="B1261" s="3">
        <v>46206</v>
      </c>
      <c r="C1261" s="4">
        <f>YEAR(SalesDataTable[[#This Row],[Order Date]])</f>
        <v>2026</v>
      </c>
      <c r="D1261" s="4"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x14ac:dyDescent="0.3">
      <c r="A1262" s="2">
        <v>4165</v>
      </c>
      <c r="B1262" s="3">
        <v>46206</v>
      </c>
      <c r="C1262" s="4">
        <f>YEAR(SalesDataTable[[#This Row],[Order Date]])</f>
        <v>2026</v>
      </c>
      <c r="D1262" s="4"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x14ac:dyDescent="0.3">
      <c r="A1263" s="2">
        <v>1149</v>
      </c>
      <c r="B1263" s="3">
        <v>46207</v>
      </c>
      <c r="C1263" s="4">
        <f>YEAR(SalesDataTable[[#This Row],[Order Date]])</f>
        <v>2026</v>
      </c>
      <c r="D1263" s="4"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x14ac:dyDescent="0.3">
      <c r="A1264" s="2">
        <v>1310</v>
      </c>
      <c r="B1264" s="3">
        <v>46207</v>
      </c>
      <c r="C1264" s="4">
        <f>YEAR(SalesDataTable[[#This Row],[Order Date]])</f>
        <v>2026</v>
      </c>
      <c r="D1264" s="4"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x14ac:dyDescent="0.3">
      <c r="A1265" s="2">
        <v>2352</v>
      </c>
      <c r="B1265" s="3">
        <v>46207</v>
      </c>
      <c r="C1265" s="4">
        <f>YEAR(SalesDataTable[[#This Row],[Order Date]])</f>
        <v>2026</v>
      </c>
      <c r="D1265" s="4"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x14ac:dyDescent="0.3">
      <c r="A1266" s="2">
        <v>2547</v>
      </c>
      <c r="B1266" s="3">
        <v>46207</v>
      </c>
      <c r="C1266" s="4">
        <f>YEAR(SalesDataTable[[#This Row],[Order Date]])</f>
        <v>2026</v>
      </c>
      <c r="D1266" s="4"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x14ac:dyDescent="0.3">
      <c r="A1267" s="2">
        <v>2720</v>
      </c>
      <c r="B1267" s="3">
        <v>46207</v>
      </c>
      <c r="C1267" s="4">
        <f>YEAR(SalesDataTable[[#This Row],[Order Date]])</f>
        <v>2026</v>
      </c>
      <c r="D1267" s="4"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x14ac:dyDescent="0.3">
      <c r="A1268" s="2">
        <v>3591</v>
      </c>
      <c r="B1268" s="3">
        <v>46207</v>
      </c>
      <c r="C1268" s="4">
        <f>YEAR(SalesDataTable[[#This Row],[Order Date]])</f>
        <v>2026</v>
      </c>
      <c r="D1268" s="4"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x14ac:dyDescent="0.3">
      <c r="A1269" s="2">
        <v>3819</v>
      </c>
      <c r="B1269" s="3">
        <v>46207</v>
      </c>
      <c r="C1269" s="4">
        <f>YEAR(SalesDataTable[[#This Row],[Order Date]])</f>
        <v>2026</v>
      </c>
      <c r="D1269" s="4"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x14ac:dyDescent="0.3">
      <c r="A1270" s="2">
        <v>4869</v>
      </c>
      <c r="B1270" s="3">
        <v>46207</v>
      </c>
      <c r="C1270" s="4">
        <f>YEAR(SalesDataTable[[#This Row],[Order Date]])</f>
        <v>2026</v>
      </c>
      <c r="D1270" s="4"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x14ac:dyDescent="0.3">
      <c r="A1271" s="2">
        <v>4940</v>
      </c>
      <c r="B1271" s="3">
        <v>46207</v>
      </c>
      <c r="C1271" s="4">
        <f>YEAR(SalesDataTable[[#This Row],[Order Date]])</f>
        <v>2026</v>
      </c>
      <c r="D1271" s="4"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x14ac:dyDescent="0.3">
      <c r="A1272" s="2">
        <v>5164</v>
      </c>
      <c r="B1272" s="3">
        <v>46207</v>
      </c>
      <c r="C1272" s="4">
        <f>YEAR(SalesDataTable[[#This Row],[Order Date]])</f>
        <v>2026</v>
      </c>
      <c r="D1272" s="4"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x14ac:dyDescent="0.3">
      <c r="A1273" s="2">
        <v>659</v>
      </c>
      <c r="B1273" s="3">
        <v>46208</v>
      </c>
      <c r="C1273" s="4">
        <f>YEAR(SalesDataTable[[#This Row],[Order Date]])</f>
        <v>2026</v>
      </c>
      <c r="D1273" s="4"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x14ac:dyDescent="0.3">
      <c r="A1274" s="2">
        <v>969</v>
      </c>
      <c r="B1274" s="3">
        <v>46208</v>
      </c>
      <c r="C1274" s="4">
        <f>YEAR(SalesDataTable[[#This Row],[Order Date]])</f>
        <v>2026</v>
      </c>
      <c r="D1274" s="4"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x14ac:dyDescent="0.3">
      <c r="A1275" s="2">
        <v>1096</v>
      </c>
      <c r="B1275" s="3">
        <v>46208</v>
      </c>
      <c r="C1275" s="4">
        <f>YEAR(SalesDataTable[[#This Row],[Order Date]])</f>
        <v>2026</v>
      </c>
      <c r="D1275" s="4"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x14ac:dyDescent="0.3">
      <c r="A1276" s="2">
        <v>1440</v>
      </c>
      <c r="B1276" s="3">
        <v>46208</v>
      </c>
      <c r="C1276" s="4">
        <f>YEAR(SalesDataTable[[#This Row],[Order Date]])</f>
        <v>2026</v>
      </c>
      <c r="D1276" s="4"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x14ac:dyDescent="0.3">
      <c r="A1277" s="2">
        <v>2052</v>
      </c>
      <c r="B1277" s="3">
        <v>46208</v>
      </c>
      <c r="C1277" s="4">
        <f>YEAR(SalesDataTable[[#This Row],[Order Date]])</f>
        <v>2026</v>
      </c>
      <c r="D1277" s="4"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x14ac:dyDescent="0.3">
      <c r="A1278" s="2">
        <v>2096</v>
      </c>
      <c r="B1278" s="3">
        <v>46208</v>
      </c>
      <c r="C1278" s="4">
        <f>YEAR(SalesDataTable[[#This Row],[Order Date]])</f>
        <v>2026</v>
      </c>
      <c r="D1278" s="4"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x14ac:dyDescent="0.3">
      <c r="A1279" s="2">
        <v>2488</v>
      </c>
      <c r="B1279" s="3">
        <v>46208</v>
      </c>
      <c r="C1279" s="4">
        <f>YEAR(SalesDataTable[[#This Row],[Order Date]])</f>
        <v>2026</v>
      </c>
      <c r="D1279" s="4"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x14ac:dyDescent="0.3">
      <c r="A1280" s="2">
        <v>3220</v>
      </c>
      <c r="B1280" s="3">
        <v>46208</v>
      </c>
      <c r="C1280" s="4">
        <f>YEAR(SalesDataTable[[#This Row],[Order Date]])</f>
        <v>2026</v>
      </c>
      <c r="D1280" s="4"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x14ac:dyDescent="0.3">
      <c r="A1281" s="2">
        <v>3711</v>
      </c>
      <c r="B1281" s="3">
        <v>46208</v>
      </c>
      <c r="C1281" s="4">
        <f>YEAR(SalesDataTable[[#This Row],[Order Date]])</f>
        <v>2026</v>
      </c>
      <c r="D1281" s="4"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x14ac:dyDescent="0.3">
      <c r="A1282" s="2">
        <v>3823</v>
      </c>
      <c r="B1282" s="3">
        <v>46208</v>
      </c>
      <c r="C1282" s="4">
        <f>YEAR(SalesDataTable[[#This Row],[Order Date]])</f>
        <v>2026</v>
      </c>
      <c r="D1282" s="4"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x14ac:dyDescent="0.3">
      <c r="A1283" s="2">
        <v>4058</v>
      </c>
      <c r="B1283" s="3">
        <v>46208</v>
      </c>
      <c r="C1283" s="4">
        <f>YEAR(SalesDataTable[[#This Row],[Order Date]])</f>
        <v>2026</v>
      </c>
      <c r="D1283" s="4"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x14ac:dyDescent="0.3">
      <c r="A1284" s="2">
        <v>4126</v>
      </c>
      <c r="B1284" s="3">
        <v>46208</v>
      </c>
      <c r="C1284" s="4">
        <f>YEAR(SalesDataTable[[#This Row],[Order Date]])</f>
        <v>2026</v>
      </c>
      <c r="D1284" s="4"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x14ac:dyDescent="0.3">
      <c r="A1285" s="2">
        <v>5080</v>
      </c>
      <c r="B1285" s="3">
        <v>46208</v>
      </c>
      <c r="C1285" s="4">
        <f>YEAR(SalesDataTable[[#This Row],[Order Date]])</f>
        <v>2026</v>
      </c>
      <c r="D1285" s="4"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x14ac:dyDescent="0.3">
      <c r="A1286" s="2">
        <v>923</v>
      </c>
      <c r="B1286" s="3">
        <v>46209</v>
      </c>
      <c r="C1286" s="4">
        <f>YEAR(SalesDataTable[[#This Row],[Order Date]])</f>
        <v>2026</v>
      </c>
      <c r="D1286" s="4"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x14ac:dyDescent="0.3">
      <c r="A1287" s="2">
        <v>1549</v>
      </c>
      <c r="B1287" s="3">
        <v>46209</v>
      </c>
      <c r="C1287" s="4">
        <f>YEAR(SalesDataTable[[#This Row],[Order Date]])</f>
        <v>2026</v>
      </c>
      <c r="D1287" s="4"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x14ac:dyDescent="0.3">
      <c r="A1288" s="2">
        <v>1839</v>
      </c>
      <c r="B1288" s="3">
        <v>46209</v>
      </c>
      <c r="C1288" s="4">
        <f>YEAR(SalesDataTable[[#This Row],[Order Date]])</f>
        <v>2026</v>
      </c>
      <c r="D1288" s="4"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x14ac:dyDescent="0.3">
      <c r="A1289" s="2">
        <v>2053</v>
      </c>
      <c r="B1289" s="3">
        <v>46209</v>
      </c>
      <c r="C1289" s="4">
        <f>YEAR(SalesDataTable[[#This Row],[Order Date]])</f>
        <v>2026</v>
      </c>
      <c r="D1289" s="4"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x14ac:dyDescent="0.3">
      <c r="A1290" s="2">
        <v>2342</v>
      </c>
      <c r="B1290" s="3">
        <v>46209</v>
      </c>
      <c r="C1290" s="4">
        <f>YEAR(SalesDataTable[[#This Row],[Order Date]])</f>
        <v>2026</v>
      </c>
      <c r="D1290" s="4"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x14ac:dyDescent="0.3">
      <c r="A1291" s="2">
        <v>2465</v>
      </c>
      <c r="B1291" s="3">
        <v>46209</v>
      </c>
      <c r="C1291" s="4">
        <f>YEAR(SalesDataTable[[#This Row],[Order Date]])</f>
        <v>2026</v>
      </c>
      <c r="D1291" s="4"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x14ac:dyDescent="0.3">
      <c r="A1292" s="2">
        <v>3990</v>
      </c>
      <c r="B1292" s="3">
        <v>46209</v>
      </c>
      <c r="C1292" s="4">
        <f>YEAR(SalesDataTable[[#This Row],[Order Date]])</f>
        <v>2026</v>
      </c>
      <c r="D1292" s="4"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x14ac:dyDescent="0.3">
      <c r="A1293" s="2">
        <v>4370</v>
      </c>
      <c r="B1293" s="3">
        <v>46209</v>
      </c>
      <c r="C1293" s="4">
        <f>YEAR(SalesDataTable[[#This Row],[Order Date]])</f>
        <v>2026</v>
      </c>
      <c r="D1293" s="4"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x14ac:dyDescent="0.3">
      <c r="A1294" s="2">
        <v>4856</v>
      </c>
      <c r="B1294" s="3">
        <v>46209</v>
      </c>
      <c r="C1294" s="4">
        <f>YEAR(SalesDataTable[[#This Row],[Order Date]])</f>
        <v>2026</v>
      </c>
      <c r="D1294" s="4"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x14ac:dyDescent="0.3">
      <c r="A1295" s="2">
        <v>337</v>
      </c>
      <c r="B1295" s="3">
        <v>46210</v>
      </c>
      <c r="C1295" s="4">
        <f>YEAR(SalesDataTable[[#This Row],[Order Date]])</f>
        <v>2026</v>
      </c>
      <c r="D1295" s="4"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x14ac:dyDescent="0.3">
      <c r="A1296" s="2">
        <v>1001</v>
      </c>
      <c r="B1296" s="3">
        <v>46210</v>
      </c>
      <c r="C1296" s="4">
        <f>YEAR(SalesDataTable[[#This Row],[Order Date]])</f>
        <v>2026</v>
      </c>
      <c r="D1296" s="4"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x14ac:dyDescent="0.3">
      <c r="A1297" s="2">
        <v>2424</v>
      </c>
      <c r="B1297" s="3">
        <v>46210</v>
      </c>
      <c r="C1297" s="4">
        <f>YEAR(SalesDataTable[[#This Row],[Order Date]])</f>
        <v>2026</v>
      </c>
      <c r="D1297" s="4"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x14ac:dyDescent="0.3">
      <c r="A1298" s="2">
        <v>2751</v>
      </c>
      <c r="B1298" s="3">
        <v>46210</v>
      </c>
      <c r="C1298" s="4">
        <f>YEAR(SalesDataTable[[#This Row],[Order Date]])</f>
        <v>2026</v>
      </c>
      <c r="D1298" s="4"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x14ac:dyDescent="0.3">
      <c r="A1299" s="2">
        <v>375</v>
      </c>
      <c r="B1299" s="3">
        <v>46211</v>
      </c>
      <c r="C1299" s="4">
        <f>YEAR(SalesDataTable[[#This Row],[Order Date]])</f>
        <v>2026</v>
      </c>
      <c r="D1299" s="4"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x14ac:dyDescent="0.3">
      <c r="A1300" s="2">
        <v>650</v>
      </c>
      <c r="B1300" s="3">
        <v>46211</v>
      </c>
      <c r="C1300" s="4">
        <f>YEAR(SalesDataTable[[#This Row],[Order Date]])</f>
        <v>2026</v>
      </c>
      <c r="D1300" s="4"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x14ac:dyDescent="0.3">
      <c r="A1301" s="2">
        <v>941</v>
      </c>
      <c r="B1301" s="3">
        <v>46211</v>
      </c>
      <c r="C1301" s="4">
        <f>YEAR(SalesDataTable[[#This Row],[Order Date]])</f>
        <v>2026</v>
      </c>
      <c r="D1301" s="4"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x14ac:dyDescent="0.3">
      <c r="A1302" s="2">
        <v>2719</v>
      </c>
      <c r="B1302" s="3">
        <v>46211</v>
      </c>
      <c r="C1302" s="4">
        <f>YEAR(SalesDataTable[[#This Row],[Order Date]])</f>
        <v>2026</v>
      </c>
      <c r="D1302" s="4"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x14ac:dyDescent="0.3">
      <c r="A1303" s="2">
        <v>3833</v>
      </c>
      <c r="B1303" s="3">
        <v>46211</v>
      </c>
      <c r="C1303" s="4">
        <f>YEAR(SalesDataTable[[#This Row],[Order Date]])</f>
        <v>2026</v>
      </c>
      <c r="D1303" s="4"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x14ac:dyDescent="0.3">
      <c r="A1304" s="2">
        <v>211</v>
      </c>
      <c r="B1304" s="3">
        <v>46212</v>
      </c>
      <c r="C1304" s="4">
        <f>YEAR(SalesDataTable[[#This Row],[Order Date]])</f>
        <v>2026</v>
      </c>
      <c r="D1304" s="4"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x14ac:dyDescent="0.3">
      <c r="A1305" s="2">
        <v>392</v>
      </c>
      <c r="B1305" s="3">
        <v>46212</v>
      </c>
      <c r="C1305" s="4">
        <f>YEAR(SalesDataTable[[#This Row],[Order Date]])</f>
        <v>2026</v>
      </c>
      <c r="D1305" s="4"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x14ac:dyDescent="0.3">
      <c r="A1306" s="2">
        <v>1302</v>
      </c>
      <c r="B1306" s="3">
        <v>46212</v>
      </c>
      <c r="C1306" s="4">
        <f>YEAR(SalesDataTable[[#This Row],[Order Date]])</f>
        <v>2026</v>
      </c>
      <c r="D1306" s="4"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x14ac:dyDescent="0.3">
      <c r="A1307" s="2">
        <v>1366</v>
      </c>
      <c r="B1307" s="3">
        <v>46212</v>
      </c>
      <c r="C1307" s="4">
        <f>YEAR(SalesDataTable[[#This Row],[Order Date]])</f>
        <v>2026</v>
      </c>
      <c r="D1307" s="4"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x14ac:dyDescent="0.3">
      <c r="A1308" s="2">
        <v>1974</v>
      </c>
      <c r="B1308" s="3">
        <v>46212</v>
      </c>
      <c r="C1308" s="4">
        <f>YEAR(SalesDataTable[[#This Row],[Order Date]])</f>
        <v>2026</v>
      </c>
      <c r="D1308" s="4"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x14ac:dyDescent="0.3">
      <c r="A1309" s="2">
        <v>2716</v>
      </c>
      <c r="B1309" s="3">
        <v>46212</v>
      </c>
      <c r="C1309" s="4">
        <f>YEAR(SalesDataTable[[#This Row],[Order Date]])</f>
        <v>2026</v>
      </c>
      <c r="D1309" s="4"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x14ac:dyDescent="0.3">
      <c r="A1310" s="2">
        <v>3161</v>
      </c>
      <c r="B1310" s="3">
        <v>46212</v>
      </c>
      <c r="C1310" s="4">
        <f>YEAR(SalesDataTable[[#This Row],[Order Date]])</f>
        <v>2026</v>
      </c>
      <c r="D1310" s="4"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x14ac:dyDescent="0.3">
      <c r="A1311" s="2">
        <v>3240</v>
      </c>
      <c r="B1311" s="3">
        <v>46212</v>
      </c>
      <c r="C1311" s="4">
        <f>YEAR(SalesDataTable[[#This Row],[Order Date]])</f>
        <v>2026</v>
      </c>
      <c r="D1311" s="4"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x14ac:dyDescent="0.3">
      <c r="A1312" s="2">
        <v>3682</v>
      </c>
      <c r="B1312" s="3">
        <v>46212</v>
      </c>
      <c r="C1312" s="4">
        <f>YEAR(SalesDataTable[[#This Row],[Order Date]])</f>
        <v>2026</v>
      </c>
      <c r="D1312" s="4"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x14ac:dyDescent="0.3">
      <c r="A1313" s="2">
        <v>4725</v>
      </c>
      <c r="B1313" s="3">
        <v>46212</v>
      </c>
      <c r="C1313" s="4">
        <f>YEAR(SalesDataTable[[#This Row],[Order Date]])</f>
        <v>2026</v>
      </c>
      <c r="D1313" s="4"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x14ac:dyDescent="0.3">
      <c r="A1314" s="2">
        <v>758</v>
      </c>
      <c r="B1314" s="3">
        <v>46213</v>
      </c>
      <c r="C1314" s="4">
        <f>YEAR(SalesDataTable[[#This Row],[Order Date]])</f>
        <v>2026</v>
      </c>
      <c r="D1314" s="4"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x14ac:dyDescent="0.3">
      <c r="A1315" s="2">
        <v>1910</v>
      </c>
      <c r="B1315" s="3">
        <v>46213</v>
      </c>
      <c r="C1315" s="4">
        <f>YEAR(SalesDataTable[[#This Row],[Order Date]])</f>
        <v>2026</v>
      </c>
      <c r="D1315" s="4"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x14ac:dyDescent="0.3">
      <c r="A1316" s="2">
        <v>1941</v>
      </c>
      <c r="B1316" s="3">
        <v>46213</v>
      </c>
      <c r="C1316" s="4">
        <f>YEAR(SalesDataTable[[#This Row],[Order Date]])</f>
        <v>2026</v>
      </c>
      <c r="D1316" s="4"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x14ac:dyDescent="0.3">
      <c r="A1317" s="2">
        <v>2324</v>
      </c>
      <c r="B1317" s="3">
        <v>46213</v>
      </c>
      <c r="C1317" s="4">
        <f>YEAR(SalesDataTable[[#This Row],[Order Date]])</f>
        <v>2026</v>
      </c>
      <c r="D1317" s="4"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x14ac:dyDescent="0.3">
      <c r="A1318" s="2">
        <v>2869</v>
      </c>
      <c r="B1318" s="3">
        <v>46213</v>
      </c>
      <c r="C1318" s="4">
        <f>YEAR(SalesDataTable[[#This Row],[Order Date]])</f>
        <v>2026</v>
      </c>
      <c r="D1318" s="4"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x14ac:dyDescent="0.3">
      <c r="A1319" s="2">
        <v>3236</v>
      </c>
      <c r="B1319" s="3">
        <v>46213</v>
      </c>
      <c r="C1319" s="4">
        <f>YEAR(SalesDataTable[[#This Row],[Order Date]])</f>
        <v>2026</v>
      </c>
      <c r="D1319" s="4"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x14ac:dyDescent="0.3">
      <c r="A1320" s="2">
        <v>3582</v>
      </c>
      <c r="B1320" s="3">
        <v>46213</v>
      </c>
      <c r="C1320" s="4">
        <f>YEAR(SalesDataTable[[#This Row],[Order Date]])</f>
        <v>2026</v>
      </c>
      <c r="D1320" s="4"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x14ac:dyDescent="0.3">
      <c r="A1321" s="2">
        <v>3715</v>
      </c>
      <c r="B1321" s="3">
        <v>46213</v>
      </c>
      <c r="C1321" s="4">
        <f>YEAR(SalesDataTable[[#This Row],[Order Date]])</f>
        <v>2026</v>
      </c>
      <c r="D1321" s="4"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x14ac:dyDescent="0.3">
      <c r="A1322" s="2">
        <v>3940</v>
      </c>
      <c r="B1322" s="3">
        <v>46213</v>
      </c>
      <c r="C1322" s="4">
        <f>YEAR(SalesDataTable[[#This Row],[Order Date]])</f>
        <v>2026</v>
      </c>
      <c r="D1322" s="4"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x14ac:dyDescent="0.3">
      <c r="A1323" s="2">
        <v>4760</v>
      </c>
      <c r="B1323" s="3">
        <v>46213</v>
      </c>
      <c r="C1323" s="4">
        <f>YEAR(SalesDataTable[[#This Row],[Order Date]])</f>
        <v>2026</v>
      </c>
      <c r="D1323" s="4"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x14ac:dyDescent="0.3">
      <c r="A1324" s="2">
        <v>4768</v>
      </c>
      <c r="B1324" s="3">
        <v>46213</v>
      </c>
      <c r="C1324" s="4">
        <f>YEAR(SalesDataTable[[#This Row],[Order Date]])</f>
        <v>2026</v>
      </c>
      <c r="D1324" s="4"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x14ac:dyDescent="0.3">
      <c r="A1325" s="2">
        <v>5025</v>
      </c>
      <c r="B1325" s="3">
        <v>46213</v>
      </c>
      <c r="C1325" s="4">
        <f>YEAR(SalesDataTable[[#This Row],[Order Date]])</f>
        <v>2026</v>
      </c>
      <c r="D1325" s="4"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x14ac:dyDescent="0.3">
      <c r="A1326" s="2">
        <v>165</v>
      </c>
      <c r="B1326" s="3">
        <v>46214</v>
      </c>
      <c r="C1326" s="4">
        <f>YEAR(SalesDataTable[[#This Row],[Order Date]])</f>
        <v>2026</v>
      </c>
      <c r="D1326" s="4"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x14ac:dyDescent="0.3">
      <c r="A1327" s="2">
        <v>198</v>
      </c>
      <c r="B1327" s="3">
        <v>46214</v>
      </c>
      <c r="C1327" s="4">
        <f>YEAR(SalesDataTable[[#This Row],[Order Date]])</f>
        <v>2026</v>
      </c>
      <c r="D1327" s="4"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x14ac:dyDescent="0.3">
      <c r="A1328" s="2">
        <v>1480</v>
      </c>
      <c r="B1328" s="3">
        <v>46214</v>
      </c>
      <c r="C1328" s="4">
        <f>YEAR(SalesDataTable[[#This Row],[Order Date]])</f>
        <v>2026</v>
      </c>
      <c r="D1328" s="4"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x14ac:dyDescent="0.3">
      <c r="A1329" s="2">
        <v>1990</v>
      </c>
      <c r="B1329" s="3">
        <v>46214</v>
      </c>
      <c r="C1329" s="4">
        <f>YEAR(SalesDataTable[[#This Row],[Order Date]])</f>
        <v>2026</v>
      </c>
      <c r="D1329" s="4"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x14ac:dyDescent="0.3">
      <c r="A1330" s="2">
        <v>2298</v>
      </c>
      <c r="B1330" s="3">
        <v>46214</v>
      </c>
      <c r="C1330" s="4">
        <f>YEAR(SalesDataTable[[#This Row],[Order Date]])</f>
        <v>2026</v>
      </c>
      <c r="D1330" s="4"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x14ac:dyDescent="0.3">
      <c r="A1331" s="2">
        <v>2886</v>
      </c>
      <c r="B1331" s="3">
        <v>46214</v>
      </c>
      <c r="C1331" s="4">
        <f>YEAR(SalesDataTable[[#This Row],[Order Date]])</f>
        <v>2026</v>
      </c>
      <c r="D1331" s="4"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x14ac:dyDescent="0.3">
      <c r="A1332" s="2">
        <v>2893</v>
      </c>
      <c r="B1332" s="3">
        <v>46214</v>
      </c>
      <c r="C1332" s="4">
        <f>YEAR(SalesDataTable[[#This Row],[Order Date]])</f>
        <v>2026</v>
      </c>
      <c r="D1332" s="4"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x14ac:dyDescent="0.3">
      <c r="A1333" s="2">
        <v>2939</v>
      </c>
      <c r="B1333" s="3">
        <v>46214</v>
      </c>
      <c r="C1333" s="4">
        <f>YEAR(SalesDataTable[[#This Row],[Order Date]])</f>
        <v>2026</v>
      </c>
      <c r="D1333" s="4"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x14ac:dyDescent="0.3">
      <c r="A1334" s="2">
        <v>3249</v>
      </c>
      <c r="B1334" s="3">
        <v>46214</v>
      </c>
      <c r="C1334" s="4">
        <f>YEAR(SalesDataTable[[#This Row],[Order Date]])</f>
        <v>2026</v>
      </c>
      <c r="D1334" s="4"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x14ac:dyDescent="0.3">
      <c r="A1335" s="2">
        <v>3832</v>
      </c>
      <c r="B1335" s="3">
        <v>46214</v>
      </c>
      <c r="C1335" s="4">
        <f>YEAR(SalesDataTable[[#This Row],[Order Date]])</f>
        <v>2026</v>
      </c>
      <c r="D1335" s="4"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x14ac:dyDescent="0.3">
      <c r="A1336" s="2">
        <v>3868</v>
      </c>
      <c r="B1336" s="3">
        <v>46214</v>
      </c>
      <c r="C1336" s="4">
        <f>YEAR(SalesDataTable[[#This Row],[Order Date]])</f>
        <v>2026</v>
      </c>
      <c r="D1336" s="4"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x14ac:dyDescent="0.3">
      <c r="A1337" s="2">
        <v>4365</v>
      </c>
      <c r="B1337" s="3">
        <v>46214</v>
      </c>
      <c r="C1337" s="4">
        <f>YEAR(SalesDataTable[[#This Row],[Order Date]])</f>
        <v>2026</v>
      </c>
      <c r="D1337" s="4"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x14ac:dyDescent="0.3">
      <c r="A1338" s="2">
        <v>314</v>
      </c>
      <c r="B1338" s="3">
        <v>46215</v>
      </c>
      <c r="C1338" s="4">
        <f>YEAR(SalesDataTable[[#This Row],[Order Date]])</f>
        <v>2026</v>
      </c>
      <c r="D1338" s="4"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x14ac:dyDescent="0.3">
      <c r="A1339" s="2">
        <v>552</v>
      </c>
      <c r="B1339" s="3">
        <v>46215</v>
      </c>
      <c r="C1339" s="4">
        <f>YEAR(SalesDataTable[[#This Row],[Order Date]])</f>
        <v>2026</v>
      </c>
      <c r="D1339" s="4"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x14ac:dyDescent="0.3">
      <c r="A1340" s="2">
        <v>1317</v>
      </c>
      <c r="B1340" s="3">
        <v>46215</v>
      </c>
      <c r="C1340" s="4">
        <f>YEAR(SalesDataTable[[#This Row],[Order Date]])</f>
        <v>2026</v>
      </c>
      <c r="D1340" s="4"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x14ac:dyDescent="0.3">
      <c r="A1341" s="2">
        <v>1515</v>
      </c>
      <c r="B1341" s="3">
        <v>46215</v>
      </c>
      <c r="C1341" s="4">
        <f>YEAR(SalesDataTable[[#This Row],[Order Date]])</f>
        <v>2026</v>
      </c>
      <c r="D1341" s="4"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x14ac:dyDescent="0.3">
      <c r="A1342" s="2">
        <v>1674</v>
      </c>
      <c r="B1342" s="3">
        <v>46215</v>
      </c>
      <c r="C1342" s="4">
        <f>YEAR(SalesDataTable[[#This Row],[Order Date]])</f>
        <v>2026</v>
      </c>
      <c r="D1342" s="4"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x14ac:dyDescent="0.3">
      <c r="A1343" s="2">
        <v>2407</v>
      </c>
      <c r="B1343" s="3">
        <v>46215</v>
      </c>
      <c r="C1343" s="4">
        <f>YEAR(SalesDataTable[[#This Row],[Order Date]])</f>
        <v>2026</v>
      </c>
      <c r="D1343" s="4"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x14ac:dyDescent="0.3">
      <c r="A1344" s="2">
        <v>2817</v>
      </c>
      <c r="B1344" s="3">
        <v>46215</v>
      </c>
      <c r="C1344" s="4">
        <f>YEAR(SalesDataTable[[#This Row],[Order Date]])</f>
        <v>2026</v>
      </c>
      <c r="D1344" s="4"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x14ac:dyDescent="0.3">
      <c r="A1345" s="2">
        <v>3059</v>
      </c>
      <c r="B1345" s="3">
        <v>46215</v>
      </c>
      <c r="C1345" s="4">
        <f>YEAR(SalesDataTable[[#This Row],[Order Date]])</f>
        <v>2026</v>
      </c>
      <c r="D1345" s="4"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x14ac:dyDescent="0.3">
      <c r="A1346" s="2">
        <v>3210</v>
      </c>
      <c r="B1346" s="3">
        <v>46215</v>
      </c>
      <c r="C1346" s="4">
        <f>YEAR(SalesDataTable[[#This Row],[Order Date]])</f>
        <v>2026</v>
      </c>
      <c r="D1346" s="4"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x14ac:dyDescent="0.3">
      <c r="A1347" s="2">
        <v>3670</v>
      </c>
      <c r="B1347" s="3">
        <v>46215</v>
      </c>
      <c r="C1347" s="4">
        <f>YEAR(SalesDataTable[[#This Row],[Order Date]])</f>
        <v>2026</v>
      </c>
      <c r="D1347" s="4"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x14ac:dyDescent="0.3">
      <c r="A1348" s="2">
        <v>4017</v>
      </c>
      <c r="B1348" s="3">
        <v>46215</v>
      </c>
      <c r="C1348" s="4">
        <f>YEAR(SalesDataTable[[#This Row],[Order Date]])</f>
        <v>2026</v>
      </c>
      <c r="D1348" s="4"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x14ac:dyDescent="0.3">
      <c r="A1349" s="2">
        <v>5012</v>
      </c>
      <c r="B1349" s="3">
        <v>46215</v>
      </c>
      <c r="C1349" s="4">
        <f>YEAR(SalesDataTable[[#This Row],[Order Date]])</f>
        <v>2026</v>
      </c>
      <c r="D1349" s="4"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x14ac:dyDescent="0.3">
      <c r="A1350" s="2">
        <v>884</v>
      </c>
      <c r="B1350" s="3">
        <v>46216</v>
      </c>
      <c r="C1350" s="4">
        <f>YEAR(SalesDataTable[[#This Row],[Order Date]])</f>
        <v>2026</v>
      </c>
      <c r="D1350" s="4"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x14ac:dyDescent="0.3">
      <c r="A1351" s="2">
        <v>1025</v>
      </c>
      <c r="B1351" s="3">
        <v>46216</v>
      </c>
      <c r="C1351" s="4">
        <f>YEAR(SalesDataTable[[#This Row],[Order Date]])</f>
        <v>2026</v>
      </c>
      <c r="D1351" s="4"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x14ac:dyDescent="0.3">
      <c r="A1352" s="2">
        <v>1279</v>
      </c>
      <c r="B1352" s="3">
        <v>46216</v>
      </c>
      <c r="C1352" s="4">
        <f>YEAR(SalesDataTable[[#This Row],[Order Date]])</f>
        <v>2026</v>
      </c>
      <c r="D1352" s="4"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x14ac:dyDescent="0.3">
      <c r="A1353" s="2">
        <v>1534</v>
      </c>
      <c r="B1353" s="3">
        <v>46216</v>
      </c>
      <c r="C1353" s="4">
        <f>YEAR(SalesDataTable[[#This Row],[Order Date]])</f>
        <v>2026</v>
      </c>
      <c r="D1353" s="4"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x14ac:dyDescent="0.3">
      <c r="A1354" s="2">
        <v>2147</v>
      </c>
      <c r="B1354" s="3">
        <v>46216</v>
      </c>
      <c r="C1354" s="4">
        <f>YEAR(SalesDataTable[[#This Row],[Order Date]])</f>
        <v>2026</v>
      </c>
      <c r="D1354" s="4"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x14ac:dyDescent="0.3">
      <c r="A1355" s="2">
        <v>2385</v>
      </c>
      <c r="B1355" s="3">
        <v>46216</v>
      </c>
      <c r="C1355" s="4">
        <f>YEAR(SalesDataTable[[#This Row],[Order Date]])</f>
        <v>2026</v>
      </c>
      <c r="D1355" s="4"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x14ac:dyDescent="0.3">
      <c r="A1356" s="2">
        <v>2517</v>
      </c>
      <c r="B1356" s="3">
        <v>46216</v>
      </c>
      <c r="C1356" s="4">
        <f>YEAR(SalesDataTable[[#This Row],[Order Date]])</f>
        <v>2026</v>
      </c>
      <c r="D1356" s="4"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x14ac:dyDescent="0.3">
      <c r="A1357" s="2">
        <v>2746</v>
      </c>
      <c r="B1357" s="3">
        <v>46216</v>
      </c>
      <c r="C1357" s="4">
        <f>YEAR(SalesDataTable[[#This Row],[Order Date]])</f>
        <v>2026</v>
      </c>
      <c r="D1357" s="4"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x14ac:dyDescent="0.3">
      <c r="A1358" s="2">
        <v>3297</v>
      </c>
      <c r="B1358" s="3">
        <v>46216</v>
      </c>
      <c r="C1358" s="4">
        <f>YEAR(SalesDataTable[[#This Row],[Order Date]])</f>
        <v>2026</v>
      </c>
      <c r="D1358" s="4"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x14ac:dyDescent="0.3">
      <c r="A1359" s="2">
        <v>772</v>
      </c>
      <c r="B1359" s="3">
        <v>46217</v>
      </c>
      <c r="C1359" s="4">
        <f>YEAR(SalesDataTable[[#This Row],[Order Date]])</f>
        <v>2026</v>
      </c>
      <c r="D1359" s="4"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x14ac:dyDescent="0.3">
      <c r="A1360" s="2">
        <v>838</v>
      </c>
      <c r="B1360" s="3">
        <v>46217</v>
      </c>
      <c r="C1360" s="4">
        <f>YEAR(SalesDataTable[[#This Row],[Order Date]])</f>
        <v>2026</v>
      </c>
      <c r="D1360" s="4"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x14ac:dyDescent="0.3">
      <c r="A1361" s="2">
        <v>1144</v>
      </c>
      <c r="B1361" s="3">
        <v>46217</v>
      </c>
      <c r="C1361" s="4">
        <f>YEAR(SalesDataTable[[#This Row],[Order Date]])</f>
        <v>2026</v>
      </c>
      <c r="D1361" s="4"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x14ac:dyDescent="0.3">
      <c r="A1362" s="2">
        <v>1686</v>
      </c>
      <c r="B1362" s="3">
        <v>46217</v>
      </c>
      <c r="C1362" s="4">
        <f>YEAR(SalesDataTable[[#This Row],[Order Date]])</f>
        <v>2026</v>
      </c>
      <c r="D1362" s="4"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x14ac:dyDescent="0.3">
      <c r="A1363" s="2">
        <v>2823</v>
      </c>
      <c r="B1363" s="3">
        <v>46217</v>
      </c>
      <c r="C1363" s="4">
        <f>YEAR(SalesDataTable[[#This Row],[Order Date]])</f>
        <v>2026</v>
      </c>
      <c r="D1363" s="4"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x14ac:dyDescent="0.3">
      <c r="A1364" s="2">
        <v>2883</v>
      </c>
      <c r="B1364" s="3">
        <v>46217</v>
      </c>
      <c r="C1364" s="4">
        <f>YEAR(SalesDataTable[[#This Row],[Order Date]])</f>
        <v>2026</v>
      </c>
      <c r="D1364" s="4"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x14ac:dyDescent="0.3">
      <c r="A1365" s="2">
        <v>3259</v>
      </c>
      <c r="B1365" s="3">
        <v>46217</v>
      </c>
      <c r="C1365" s="4">
        <f>YEAR(SalesDataTable[[#This Row],[Order Date]])</f>
        <v>2026</v>
      </c>
      <c r="D1365" s="4"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x14ac:dyDescent="0.3">
      <c r="A1366" s="2">
        <v>3709</v>
      </c>
      <c r="B1366" s="3">
        <v>46217</v>
      </c>
      <c r="C1366" s="4">
        <f>YEAR(SalesDataTable[[#This Row],[Order Date]])</f>
        <v>2026</v>
      </c>
      <c r="D1366" s="4"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x14ac:dyDescent="0.3">
      <c r="A1367" s="2">
        <v>61</v>
      </c>
      <c r="B1367" s="3">
        <v>46218</v>
      </c>
      <c r="C1367" s="4">
        <f>YEAR(SalesDataTable[[#This Row],[Order Date]])</f>
        <v>2026</v>
      </c>
      <c r="D1367" s="4"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x14ac:dyDescent="0.3">
      <c r="A1368" s="2">
        <v>357</v>
      </c>
      <c r="B1368" s="3">
        <v>46218</v>
      </c>
      <c r="C1368" s="4">
        <f>YEAR(SalesDataTable[[#This Row],[Order Date]])</f>
        <v>2026</v>
      </c>
      <c r="D1368" s="4"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x14ac:dyDescent="0.3">
      <c r="A1369" s="2">
        <v>1607</v>
      </c>
      <c r="B1369" s="3">
        <v>46218</v>
      </c>
      <c r="C1369" s="4">
        <f>YEAR(SalesDataTable[[#This Row],[Order Date]])</f>
        <v>2026</v>
      </c>
      <c r="D1369" s="4"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x14ac:dyDescent="0.3">
      <c r="A1370" s="2">
        <v>3295</v>
      </c>
      <c r="B1370" s="3">
        <v>46218</v>
      </c>
      <c r="C1370" s="4">
        <f>YEAR(SalesDataTable[[#This Row],[Order Date]])</f>
        <v>2026</v>
      </c>
      <c r="D1370" s="4"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x14ac:dyDescent="0.3">
      <c r="A1371" s="2">
        <v>4048</v>
      </c>
      <c r="B1371" s="3">
        <v>46218</v>
      </c>
      <c r="C1371" s="4">
        <f>YEAR(SalesDataTable[[#This Row],[Order Date]])</f>
        <v>2026</v>
      </c>
      <c r="D1371" s="4"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x14ac:dyDescent="0.3">
      <c r="A1372" s="2">
        <v>4424</v>
      </c>
      <c r="B1372" s="3">
        <v>46218</v>
      </c>
      <c r="C1372" s="4">
        <f>YEAR(SalesDataTable[[#This Row],[Order Date]])</f>
        <v>2026</v>
      </c>
      <c r="D1372" s="4"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x14ac:dyDescent="0.3">
      <c r="A1373" s="2">
        <v>4732</v>
      </c>
      <c r="B1373" s="3">
        <v>46218</v>
      </c>
      <c r="C1373" s="4">
        <f>YEAR(SalesDataTable[[#This Row],[Order Date]])</f>
        <v>2026</v>
      </c>
      <c r="D1373" s="4"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x14ac:dyDescent="0.3">
      <c r="A1374" s="2">
        <v>194</v>
      </c>
      <c r="B1374" s="3">
        <v>46219</v>
      </c>
      <c r="C1374" s="4">
        <f>YEAR(SalesDataTable[[#This Row],[Order Date]])</f>
        <v>2026</v>
      </c>
      <c r="D1374" s="4"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x14ac:dyDescent="0.3">
      <c r="A1375" s="2">
        <v>258</v>
      </c>
      <c r="B1375" s="3">
        <v>46219</v>
      </c>
      <c r="C1375" s="4">
        <f>YEAR(SalesDataTable[[#This Row],[Order Date]])</f>
        <v>2026</v>
      </c>
      <c r="D1375" s="4"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x14ac:dyDescent="0.3">
      <c r="A1376" s="2">
        <v>543</v>
      </c>
      <c r="B1376" s="3">
        <v>46219</v>
      </c>
      <c r="C1376" s="4">
        <f>YEAR(SalesDataTable[[#This Row],[Order Date]])</f>
        <v>2026</v>
      </c>
      <c r="D1376" s="4"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x14ac:dyDescent="0.3">
      <c r="A1377" s="2">
        <v>972</v>
      </c>
      <c r="B1377" s="3">
        <v>46219</v>
      </c>
      <c r="C1377" s="4">
        <f>YEAR(SalesDataTable[[#This Row],[Order Date]])</f>
        <v>2026</v>
      </c>
      <c r="D1377" s="4"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x14ac:dyDescent="0.3">
      <c r="A1378" s="2">
        <v>1146</v>
      </c>
      <c r="B1378" s="3">
        <v>46219</v>
      </c>
      <c r="C1378" s="4">
        <f>YEAR(SalesDataTable[[#This Row],[Order Date]])</f>
        <v>2026</v>
      </c>
      <c r="D1378" s="4"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x14ac:dyDescent="0.3">
      <c r="A1379" s="2">
        <v>1464</v>
      </c>
      <c r="B1379" s="3">
        <v>46219</v>
      </c>
      <c r="C1379" s="4">
        <f>YEAR(SalesDataTable[[#This Row],[Order Date]])</f>
        <v>2026</v>
      </c>
      <c r="D1379" s="4"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x14ac:dyDescent="0.3">
      <c r="A1380" s="2">
        <v>1581</v>
      </c>
      <c r="B1380" s="3">
        <v>46219</v>
      </c>
      <c r="C1380" s="4">
        <f>YEAR(SalesDataTable[[#This Row],[Order Date]])</f>
        <v>2026</v>
      </c>
      <c r="D1380" s="4"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x14ac:dyDescent="0.3">
      <c r="A1381" s="2">
        <v>1894</v>
      </c>
      <c r="B1381" s="3">
        <v>46219</v>
      </c>
      <c r="C1381" s="4">
        <f>YEAR(SalesDataTable[[#This Row],[Order Date]])</f>
        <v>2026</v>
      </c>
      <c r="D1381" s="4"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x14ac:dyDescent="0.3">
      <c r="A1382" s="2">
        <v>2100</v>
      </c>
      <c r="B1382" s="3">
        <v>46219</v>
      </c>
      <c r="C1382" s="4">
        <f>YEAR(SalesDataTable[[#This Row],[Order Date]])</f>
        <v>2026</v>
      </c>
      <c r="D1382" s="4"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x14ac:dyDescent="0.3">
      <c r="A1383" s="2">
        <v>2902</v>
      </c>
      <c r="B1383" s="3">
        <v>46219</v>
      </c>
      <c r="C1383" s="4">
        <f>YEAR(SalesDataTable[[#This Row],[Order Date]])</f>
        <v>2026</v>
      </c>
      <c r="D1383" s="4"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x14ac:dyDescent="0.3">
      <c r="A1384" s="2">
        <v>3115</v>
      </c>
      <c r="B1384" s="3">
        <v>46219</v>
      </c>
      <c r="C1384" s="4">
        <f>YEAR(SalesDataTable[[#This Row],[Order Date]])</f>
        <v>2026</v>
      </c>
      <c r="D1384" s="4"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x14ac:dyDescent="0.3">
      <c r="A1385" s="2">
        <v>3546</v>
      </c>
      <c r="B1385" s="3">
        <v>46219</v>
      </c>
      <c r="C1385" s="4">
        <f>YEAR(SalesDataTable[[#This Row],[Order Date]])</f>
        <v>2026</v>
      </c>
      <c r="D1385" s="4"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x14ac:dyDescent="0.3">
      <c r="A1386" s="2">
        <v>4224</v>
      </c>
      <c r="B1386" s="3">
        <v>46219</v>
      </c>
      <c r="C1386" s="4">
        <f>YEAR(SalesDataTable[[#This Row],[Order Date]])</f>
        <v>2026</v>
      </c>
      <c r="D1386" s="4"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x14ac:dyDescent="0.3">
      <c r="A1387" s="2">
        <v>4858</v>
      </c>
      <c r="B1387" s="3">
        <v>46219</v>
      </c>
      <c r="C1387" s="4">
        <f>YEAR(SalesDataTable[[#This Row],[Order Date]])</f>
        <v>2026</v>
      </c>
      <c r="D1387" s="4"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x14ac:dyDescent="0.3">
      <c r="A1388" s="2">
        <v>768</v>
      </c>
      <c r="B1388" s="3">
        <v>46220</v>
      </c>
      <c r="C1388" s="4">
        <f>YEAR(SalesDataTable[[#This Row],[Order Date]])</f>
        <v>2026</v>
      </c>
      <c r="D1388" s="4"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x14ac:dyDescent="0.3">
      <c r="A1389" s="2">
        <v>1901</v>
      </c>
      <c r="B1389" s="3">
        <v>46220</v>
      </c>
      <c r="C1389" s="4">
        <f>YEAR(SalesDataTable[[#This Row],[Order Date]])</f>
        <v>2026</v>
      </c>
      <c r="D1389" s="4"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x14ac:dyDescent="0.3">
      <c r="A1390" s="2">
        <v>2226</v>
      </c>
      <c r="B1390" s="3">
        <v>46220</v>
      </c>
      <c r="C1390" s="4">
        <f>YEAR(SalesDataTable[[#This Row],[Order Date]])</f>
        <v>2026</v>
      </c>
      <c r="D1390" s="4"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x14ac:dyDescent="0.3">
      <c r="A1391" s="2">
        <v>2660</v>
      </c>
      <c r="B1391" s="3">
        <v>46220</v>
      </c>
      <c r="C1391" s="4">
        <f>YEAR(SalesDataTable[[#This Row],[Order Date]])</f>
        <v>2026</v>
      </c>
      <c r="D1391" s="4"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x14ac:dyDescent="0.3">
      <c r="A1392" s="2">
        <v>3004</v>
      </c>
      <c r="B1392" s="3">
        <v>46220</v>
      </c>
      <c r="C1392" s="4">
        <f>YEAR(SalesDataTable[[#This Row],[Order Date]])</f>
        <v>2026</v>
      </c>
      <c r="D1392" s="4"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x14ac:dyDescent="0.3">
      <c r="A1393" s="2">
        <v>4020</v>
      </c>
      <c r="B1393" s="3">
        <v>46220</v>
      </c>
      <c r="C1393" s="4">
        <f>YEAR(SalesDataTable[[#This Row],[Order Date]])</f>
        <v>2026</v>
      </c>
      <c r="D1393" s="4"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x14ac:dyDescent="0.3">
      <c r="A1394" s="2">
        <v>4154</v>
      </c>
      <c r="B1394" s="3">
        <v>46220</v>
      </c>
      <c r="C1394" s="4">
        <f>YEAR(SalesDataTable[[#This Row],[Order Date]])</f>
        <v>2026</v>
      </c>
      <c r="D1394" s="4"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x14ac:dyDescent="0.3">
      <c r="A1395" s="2">
        <v>4957</v>
      </c>
      <c r="B1395" s="3">
        <v>46220</v>
      </c>
      <c r="C1395" s="4">
        <f>YEAR(SalesDataTable[[#This Row],[Order Date]])</f>
        <v>2026</v>
      </c>
      <c r="D1395" s="4"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x14ac:dyDescent="0.3">
      <c r="A1396" s="2">
        <v>945</v>
      </c>
      <c r="B1396" s="3">
        <v>46221</v>
      </c>
      <c r="C1396" s="4">
        <f>YEAR(SalesDataTable[[#This Row],[Order Date]])</f>
        <v>2026</v>
      </c>
      <c r="D1396" s="4"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x14ac:dyDescent="0.3">
      <c r="A1397" s="2">
        <v>1726</v>
      </c>
      <c r="B1397" s="3">
        <v>46221</v>
      </c>
      <c r="C1397" s="4">
        <f>YEAR(SalesDataTable[[#This Row],[Order Date]])</f>
        <v>2026</v>
      </c>
      <c r="D1397" s="4"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x14ac:dyDescent="0.3">
      <c r="A1398" s="2">
        <v>1790</v>
      </c>
      <c r="B1398" s="3">
        <v>46221</v>
      </c>
      <c r="C1398" s="4">
        <f>YEAR(SalesDataTable[[#This Row],[Order Date]])</f>
        <v>2026</v>
      </c>
      <c r="D1398" s="4"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x14ac:dyDescent="0.3">
      <c r="A1399" s="2">
        <v>2193</v>
      </c>
      <c r="B1399" s="3">
        <v>46221</v>
      </c>
      <c r="C1399" s="4">
        <f>YEAR(SalesDataTable[[#This Row],[Order Date]])</f>
        <v>2026</v>
      </c>
      <c r="D1399" s="4"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x14ac:dyDescent="0.3">
      <c r="A1400" s="2">
        <v>2781</v>
      </c>
      <c r="B1400" s="3">
        <v>46221</v>
      </c>
      <c r="C1400" s="4">
        <f>YEAR(SalesDataTable[[#This Row],[Order Date]])</f>
        <v>2026</v>
      </c>
      <c r="D1400" s="4"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x14ac:dyDescent="0.3">
      <c r="A1401" s="2">
        <v>3043</v>
      </c>
      <c r="B1401" s="3">
        <v>46221</v>
      </c>
      <c r="C1401" s="4">
        <f>YEAR(SalesDataTable[[#This Row],[Order Date]])</f>
        <v>2026</v>
      </c>
      <c r="D1401" s="4"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x14ac:dyDescent="0.3">
      <c r="A1402" s="2">
        <v>3102</v>
      </c>
      <c r="B1402" s="3">
        <v>46221</v>
      </c>
      <c r="C1402" s="4">
        <f>YEAR(SalesDataTable[[#This Row],[Order Date]])</f>
        <v>2026</v>
      </c>
      <c r="D1402" s="4"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x14ac:dyDescent="0.3">
      <c r="A1403" s="2">
        <v>3156</v>
      </c>
      <c r="B1403" s="3">
        <v>46221</v>
      </c>
      <c r="C1403" s="4">
        <f>YEAR(SalesDataTable[[#This Row],[Order Date]])</f>
        <v>2026</v>
      </c>
      <c r="D1403" s="4"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x14ac:dyDescent="0.3">
      <c r="A1404" s="2">
        <v>3308</v>
      </c>
      <c r="B1404" s="3">
        <v>46221</v>
      </c>
      <c r="C1404" s="4">
        <f>YEAR(SalesDataTable[[#This Row],[Order Date]])</f>
        <v>2026</v>
      </c>
      <c r="D1404" s="4"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x14ac:dyDescent="0.3">
      <c r="A1405" s="2">
        <v>3329</v>
      </c>
      <c r="B1405" s="3">
        <v>46221</v>
      </c>
      <c r="C1405" s="4">
        <f>YEAR(SalesDataTable[[#This Row],[Order Date]])</f>
        <v>2026</v>
      </c>
      <c r="D1405" s="4"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x14ac:dyDescent="0.3">
      <c r="A1406" s="2">
        <v>4102</v>
      </c>
      <c r="B1406" s="3">
        <v>46221</v>
      </c>
      <c r="C1406" s="4">
        <f>YEAR(SalesDataTable[[#This Row],[Order Date]])</f>
        <v>2026</v>
      </c>
      <c r="D1406" s="4"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x14ac:dyDescent="0.3">
      <c r="A1407" s="2">
        <v>4109</v>
      </c>
      <c r="B1407" s="3">
        <v>46221</v>
      </c>
      <c r="C1407" s="4">
        <f>YEAR(SalesDataTable[[#This Row],[Order Date]])</f>
        <v>2026</v>
      </c>
      <c r="D1407" s="4"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x14ac:dyDescent="0.3">
      <c r="A1408" s="2">
        <v>4813</v>
      </c>
      <c r="B1408" s="3">
        <v>46221</v>
      </c>
      <c r="C1408" s="4">
        <f>YEAR(SalesDataTable[[#This Row],[Order Date]])</f>
        <v>2026</v>
      </c>
      <c r="D1408" s="4"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x14ac:dyDescent="0.3">
      <c r="A1409" s="2">
        <v>5054</v>
      </c>
      <c r="B1409" s="3">
        <v>46221</v>
      </c>
      <c r="C1409" s="4">
        <f>YEAR(SalesDataTable[[#This Row],[Order Date]])</f>
        <v>2026</v>
      </c>
      <c r="D1409" s="4"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x14ac:dyDescent="0.3">
      <c r="A1410" s="2">
        <v>138</v>
      </c>
      <c r="B1410" s="3">
        <v>46222</v>
      </c>
      <c r="C1410" s="4">
        <f>YEAR(SalesDataTable[[#This Row],[Order Date]])</f>
        <v>2026</v>
      </c>
      <c r="D1410" s="4"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x14ac:dyDescent="0.3">
      <c r="A1411" s="2">
        <v>433</v>
      </c>
      <c r="B1411" s="3">
        <v>46222</v>
      </c>
      <c r="C1411" s="4">
        <f>YEAR(SalesDataTable[[#This Row],[Order Date]])</f>
        <v>2026</v>
      </c>
      <c r="D1411" s="4"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x14ac:dyDescent="0.3">
      <c r="A1412" s="2">
        <v>484</v>
      </c>
      <c r="B1412" s="3">
        <v>46222</v>
      </c>
      <c r="C1412" s="4">
        <f>YEAR(SalesDataTable[[#This Row],[Order Date]])</f>
        <v>2026</v>
      </c>
      <c r="D1412" s="4"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x14ac:dyDescent="0.3">
      <c r="A1413" s="2">
        <v>492</v>
      </c>
      <c r="B1413" s="3">
        <v>46222</v>
      </c>
      <c r="C1413" s="4">
        <f>YEAR(SalesDataTable[[#This Row],[Order Date]])</f>
        <v>2026</v>
      </c>
      <c r="D1413" s="4"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x14ac:dyDescent="0.3">
      <c r="A1414" s="2">
        <v>626</v>
      </c>
      <c r="B1414" s="3">
        <v>46222</v>
      </c>
      <c r="C1414" s="4">
        <f>YEAR(SalesDataTable[[#This Row],[Order Date]])</f>
        <v>2026</v>
      </c>
      <c r="D1414" s="4"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x14ac:dyDescent="0.3">
      <c r="A1415" s="2">
        <v>1409</v>
      </c>
      <c r="B1415" s="3">
        <v>46222</v>
      </c>
      <c r="C1415" s="4">
        <f>YEAR(SalesDataTable[[#This Row],[Order Date]])</f>
        <v>2026</v>
      </c>
      <c r="D1415" s="4"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x14ac:dyDescent="0.3">
      <c r="A1416" s="2">
        <v>1486</v>
      </c>
      <c r="B1416" s="3">
        <v>46222</v>
      </c>
      <c r="C1416" s="4">
        <f>YEAR(SalesDataTable[[#This Row],[Order Date]])</f>
        <v>2026</v>
      </c>
      <c r="D1416" s="4"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x14ac:dyDescent="0.3">
      <c r="A1417" s="2">
        <v>1940</v>
      </c>
      <c r="B1417" s="3">
        <v>46222</v>
      </c>
      <c r="C1417" s="4">
        <f>YEAR(SalesDataTable[[#This Row],[Order Date]])</f>
        <v>2026</v>
      </c>
      <c r="D1417" s="4"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x14ac:dyDescent="0.3">
      <c r="A1418" s="2">
        <v>2215</v>
      </c>
      <c r="B1418" s="3">
        <v>46222</v>
      </c>
      <c r="C1418" s="4">
        <f>YEAR(SalesDataTable[[#This Row],[Order Date]])</f>
        <v>2026</v>
      </c>
      <c r="D1418" s="4"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x14ac:dyDescent="0.3">
      <c r="A1419" s="2">
        <v>2555</v>
      </c>
      <c r="B1419" s="3">
        <v>46222</v>
      </c>
      <c r="C1419" s="4">
        <f>YEAR(SalesDataTable[[#This Row],[Order Date]])</f>
        <v>2026</v>
      </c>
      <c r="D1419" s="4"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x14ac:dyDescent="0.3">
      <c r="A1420" s="2">
        <v>4710</v>
      </c>
      <c r="B1420" s="3">
        <v>46222</v>
      </c>
      <c r="C1420" s="4">
        <f>YEAR(SalesDataTable[[#This Row],[Order Date]])</f>
        <v>2026</v>
      </c>
      <c r="D1420" s="4"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x14ac:dyDescent="0.3">
      <c r="A1421" s="2">
        <v>4974</v>
      </c>
      <c r="B1421" s="3">
        <v>46222</v>
      </c>
      <c r="C1421" s="4">
        <f>YEAR(SalesDataTable[[#This Row],[Order Date]])</f>
        <v>2026</v>
      </c>
      <c r="D1421" s="4"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x14ac:dyDescent="0.3">
      <c r="A1422" s="2">
        <v>5048</v>
      </c>
      <c r="B1422" s="3">
        <v>46222</v>
      </c>
      <c r="C1422" s="4">
        <f>YEAR(SalesDataTable[[#This Row],[Order Date]])</f>
        <v>2026</v>
      </c>
      <c r="D1422" s="4"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x14ac:dyDescent="0.3">
      <c r="A1423" s="2">
        <v>1</v>
      </c>
      <c r="B1423" s="3">
        <v>46223</v>
      </c>
      <c r="C1423" s="4">
        <f>YEAR(SalesDataTable[[#This Row],[Order Date]])</f>
        <v>2026</v>
      </c>
      <c r="D1423" s="4"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x14ac:dyDescent="0.3">
      <c r="A1424" s="2">
        <v>270</v>
      </c>
      <c r="B1424" s="3">
        <v>46223</v>
      </c>
      <c r="C1424" s="4">
        <f>YEAR(SalesDataTable[[#This Row],[Order Date]])</f>
        <v>2026</v>
      </c>
      <c r="D1424" s="4"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x14ac:dyDescent="0.3">
      <c r="A1425" s="2">
        <v>2130</v>
      </c>
      <c r="B1425" s="3">
        <v>46223</v>
      </c>
      <c r="C1425" s="4">
        <f>YEAR(SalesDataTable[[#This Row],[Order Date]])</f>
        <v>2026</v>
      </c>
      <c r="D1425" s="4"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x14ac:dyDescent="0.3">
      <c r="A1426" s="2">
        <v>2474</v>
      </c>
      <c r="B1426" s="3">
        <v>46223</v>
      </c>
      <c r="C1426" s="4">
        <f>YEAR(SalesDataTable[[#This Row],[Order Date]])</f>
        <v>2026</v>
      </c>
      <c r="D1426" s="4"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x14ac:dyDescent="0.3">
      <c r="A1427" s="2">
        <v>2514</v>
      </c>
      <c r="B1427" s="3">
        <v>46223</v>
      </c>
      <c r="C1427" s="4">
        <f>YEAR(SalesDataTable[[#This Row],[Order Date]])</f>
        <v>2026</v>
      </c>
      <c r="D1427" s="4"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x14ac:dyDescent="0.3">
      <c r="A1428" s="2">
        <v>2616</v>
      </c>
      <c r="B1428" s="3">
        <v>46223</v>
      </c>
      <c r="C1428" s="4">
        <f>YEAR(SalesDataTable[[#This Row],[Order Date]])</f>
        <v>2026</v>
      </c>
      <c r="D1428" s="4"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x14ac:dyDescent="0.3">
      <c r="A1429" s="2">
        <v>2632</v>
      </c>
      <c r="B1429" s="3">
        <v>46223</v>
      </c>
      <c r="C1429" s="4">
        <f>YEAR(SalesDataTable[[#This Row],[Order Date]])</f>
        <v>2026</v>
      </c>
      <c r="D1429" s="4"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x14ac:dyDescent="0.3">
      <c r="A1430" s="2">
        <v>3725</v>
      </c>
      <c r="B1430" s="3">
        <v>46223</v>
      </c>
      <c r="C1430" s="4">
        <f>YEAR(SalesDataTable[[#This Row],[Order Date]])</f>
        <v>2026</v>
      </c>
      <c r="D1430" s="4"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x14ac:dyDescent="0.3">
      <c r="A1431" s="2">
        <v>3834</v>
      </c>
      <c r="B1431" s="3">
        <v>46223</v>
      </c>
      <c r="C1431" s="4">
        <f>YEAR(SalesDataTable[[#This Row],[Order Date]])</f>
        <v>2026</v>
      </c>
      <c r="D1431" s="4"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x14ac:dyDescent="0.3">
      <c r="A1432" s="2">
        <v>159</v>
      </c>
      <c r="B1432" s="3">
        <v>46224</v>
      </c>
      <c r="C1432" s="4">
        <f>YEAR(SalesDataTable[[#This Row],[Order Date]])</f>
        <v>2026</v>
      </c>
      <c r="D1432" s="4"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x14ac:dyDescent="0.3">
      <c r="A1433" s="2">
        <v>435</v>
      </c>
      <c r="B1433" s="3">
        <v>46224</v>
      </c>
      <c r="C1433" s="4">
        <f>YEAR(SalesDataTable[[#This Row],[Order Date]])</f>
        <v>2026</v>
      </c>
      <c r="D1433" s="4"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x14ac:dyDescent="0.3">
      <c r="A1434" s="2">
        <v>1467</v>
      </c>
      <c r="B1434" s="3">
        <v>46224</v>
      </c>
      <c r="C1434" s="4">
        <f>YEAR(SalesDataTable[[#This Row],[Order Date]])</f>
        <v>2026</v>
      </c>
      <c r="D1434" s="4"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x14ac:dyDescent="0.3">
      <c r="A1435" s="2">
        <v>1552</v>
      </c>
      <c r="B1435" s="3">
        <v>46224</v>
      </c>
      <c r="C1435" s="4">
        <f>YEAR(SalesDataTable[[#This Row],[Order Date]])</f>
        <v>2026</v>
      </c>
      <c r="D1435" s="4"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x14ac:dyDescent="0.3">
      <c r="A1436" s="2">
        <v>1745</v>
      </c>
      <c r="B1436" s="3">
        <v>46224</v>
      </c>
      <c r="C1436" s="4">
        <f>YEAR(SalesDataTable[[#This Row],[Order Date]])</f>
        <v>2026</v>
      </c>
      <c r="D1436" s="4"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x14ac:dyDescent="0.3">
      <c r="A1437" s="2">
        <v>2174</v>
      </c>
      <c r="B1437" s="3">
        <v>46224</v>
      </c>
      <c r="C1437" s="4">
        <f>YEAR(SalesDataTable[[#This Row],[Order Date]])</f>
        <v>2026</v>
      </c>
      <c r="D1437" s="4"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x14ac:dyDescent="0.3">
      <c r="A1438" s="2">
        <v>3444</v>
      </c>
      <c r="B1438" s="3">
        <v>46224</v>
      </c>
      <c r="C1438" s="4">
        <f>YEAR(SalesDataTable[[#This Row],[Order Date]])</f>
        <v>2026</v>
      </c>
      <c r="D1438" s="4"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x14ac:dyDescent="0.3">
      <c r="A1439" s="2">
        <v>3646</v>
      </c>
      <c r="B1439" s="3">
        <v>46224</v>
      </c>
      <c r="C1439" s="4">
        <f>YEAR(SalesDataTable[[#This Row],[Order Date]])</f>
        <v>2026</v>
      </c>
      <c r="D1439" s="4"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x14ac:dyDescent="0.3">
      <c r="A1440" s="2">
        <v>4558</v>
      </c>
      <c r="B1440" s="3">
        <v>46224</v>
      </c>
      <c r="C1440" s="4">
        <f>YEAR(SalesDataTable[[#This Row],[Order Date]])</f>
        <v>2026</v>
      </c>
      <c r="D1440" s="4"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x14ac:dyDescent="0.3">
      <c r="A1441" s="2">
        <v>4564</v>
      </c>
      <c r="B1441" s="3">
        <v>46224</v>
      </c>
      <c r="C1441" s="4">
        <f>YEAR(SalesDataTable[[#This Row],[Order Date]])</f>
        <v>2026</v>
      </c>
      <c r="D1441" s="4"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x14ac:dyDescent="0.3">
      <c r="A1442" s="2">
        <v>4616</v>
      </c>
      <c r="B1442" s="3">
        <v>46224</v>
      </c>
      <c r="C1442" s="4">
        <f>YEAR(SalesDataTable[[#This Row],[Order Date]])</f>
        <v>2026</v>
      </c>
      <c r="D1442" s="4"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x14ac:dyDescent="0.3">
      <c r="A1443" s="2">
        <v>536</v>
      </c>
      <c r="B1443" s="3">
        <v>46225</v>
      </c>
      <c r="C1443" s="4">
        <f>YEAR(SalesDataTable[[#This Row],[Order Date]])</f>
        <v>2026</v>
      </c>
      <c r="D1443" s="4"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x14ac:dyDescent="0.3">
      <c r="A1444" s="2">
        <v>571</v>
      </c>
      <c r="B1444" s="3">
        <v>46225</v>
      </c>
      <c r="C1444" s="4">
        <f>YEAR(SalesDataTable[[#This Row],[Order Date]])</f>
        <v>2026</v>
      </c>
      <c r="D1444" s="4"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x14ac:dyDescent="0.3">
      <c r="A1445" s="2">
        <v>965</v>
      </c>
      <c r="B1445" s="3">
        <v>46225</v>
      </c>
      <c r="C1445" s="4">
        <f>YEAR(SalesDataTable[[#This Row],[Order Date]])</f>
        <v>2026</v>
      </c>
      <c r="D1445" s="4"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x14ac:dyDescent="0.3">
      <c r="A1446" s="2">
        <v>1504</v>
      </c>
      <c r="B1446" s="3">
        <v>46225</v>
      </c>
      <c r="C1446" s="4">
        <f>YEAR(SalesDataTable[[#This Row],[Order Date]])</f>
        <v>2026</v>
      </c>
      <c r="D1446" s="4"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x14ac:dyDescent="0.3">
      <c r="A1447" s="2">
        <v>2560</v>
      </c>
      <c r="B1447" s="3">
        <v>46225</v>
      </c>
      <c r="C1447" s="4">
        <f>YEAR(SalesDataTable[[#This Row],[Order Date]])</f>
        <v>2026</v>
      </c>
      <c r="D1447" s="4"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x14ac:dyDescent="0.3">
      <c r="A1448" s="2">
        <v>2758</v>
      </c>
      <c r="B1448" s="3">
        <v>46225</v>
      </c>
      <c r="C1448" s="4">
        <f>YEAR(SalesDataTable[[#This Row],[Order Date]])</f>
        <v>2026</v>
      </c>
      <c r="D1448" s="4"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x14ac:dyDescent="0.3">
      <c r="A1449" s="2">
        <v>4030</v>
      </c>
      <c r="B1449" s="3">
        <v>46225</v>
      </c>
      <c r="C1449" s="4">
        <f>YEAR(SalesDataTable[[#This Row],[Order Date]])</f>
        <v>2026</v>
      </c>
      <c r="D1449" s="4"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x14ac:dyDescent="0.3">
      <c r="A1450" s="2">
        <v>4337</v>
      </c>
      <c r="B1450" s="3">
        <v>46225</v>
      </c>
      <c r="C1450" s="4">
        <f>YEAR(SalesDataTable[[#This Row],[Order Date]])</f>
        <v>2026</v>
      </c>
      <c r="D1450" s="4"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x14ac:dyDescent="0.3">
      <c r="A1451" s="2">
        <v>5129</v>
      </c>
      <c r="B1451" s="3">
        <v>46225</v>
      </c>
      <c r="C1451" s="4">
        <f>YEAR(SalesDataTable[[#This Row],[Order Date]])</f>
        <v>2026</v>
      </c>
      <c r="D1451" s="4"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x14ac:dyDescent="0.3">
      <c r="A1452" s="2">
        <v>81</v>
      </c>
      <c r="B1452" s="3">
        <v>46226</v>
      </c>
      <c r="C1452" s="4">
        <f>YEAR(SalesDataTable[[#This Row],[Order Date]])</f>
        <v>2026</v>
      </c>
      <c r="D1452" s="4"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x14ac:dyDescent="0.3">
      <c r="A1453" s="2">
        <v>493</v>
      </c>
      <c r="B1453" s="3">
        <v>46226</v>
      </c>
      <c r="C1453" s="4">
        <f>YEAR(SalesDataTable[[#This Row],[Order Date]])</f>
        <v>2026</v>
      </c>
      <c r="D1453" s="4"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x14ac:dyDescent="0.3">
      <c r="A1454" s="2">
        <v>613</v>
      </c>
      <c r="B1454" s="3">
        <v>46226</v>
      </c>
      <c r="C1454" s="4">
        <f>YEAR(SalesDataTable[[#This Row],[Order Date]])</f>
        <v>2026</v>
      </c>
      <c r="D1454" s="4"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x14ac:dyDescent="0.3">
      <c r="A1455" s="2">
        <v>958</v>
      </c>
      <c r="B1455" s="3">
        <v>46226</v>
      </c>
      <c r="C1455" s="4">
        <f>YEAR(SalesDataTable[[#This Row],[Order Date]])</f>
        <v>2026</v>
      </c>
      <c r="D1455" s="4"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x14ac:dyDescent="0.3">
      <c r="A1456" s="2">
        <v>1270</v>
      </c>
      <c r="B1456" s="3">
        <v>46226</v>
      </c>
      <c r="C1456" s="4">
        <f>YEAR(SalesDataTable[[#This Row],[Order Date]])</f>
        <v>2026</v>
      </c>
      <c r="D1456" s="4"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x14ac:dyDescent="0.3">
      <c r="A1457" s="2">
        <v>1513</v>
      </c>
      <c r="B1457" s="3">
        <v>46226</v>
      </c>
      <c r="C1457" s="4">
        <f>YEAR(SalesDataTable[[#This Row],[Order Date]])</f>
        <v>2026</v>
      </c>
      <c r="D1457" s="4"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x14ac:dyDescent="0.3">
      <c r="A1458" s="2">
        <v>2009</v>
      </c>
      <c r="B1458" s="3">
        <v>46226</v>
      </c>
      <c r="C1458" s="4">
        <f>YEAR(SalesDataTable[[#This Row],[Order Date]])</f>
        <v>2026</v>
      </c>
      <c r="D1458" s="4"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x14ac:dyDescent="0.3">
      <c r="A1459" s="2">
        <v>2838</v>
      </c>
      <c r="B1459" s="3">
        <v>46226</v>
      </c>
      <c r="C1459" s="4">
        <f>YEAR(SalesDataTable[[#This Row],[Order Date]])</f>
        <v>2026</v>
      </c>
      <c r="D1459" s="4"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x14ac:dyDescent="0.3">
      <c r="A1460" s="2">
        <v>3730</v>
      </c>
      <c r="B1460" s="3">
        <v>46226</v>
      </c>
      <c r="C1460" s="4">
        <f>YEAR(SalesDataTable[[#This Row],[Order Date]])</f>
        <v>2026</v>
      </c>
      <c r="D1460" s="4"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x14ac:dyDescent="0.3">
      <c r="A1461" s="2">
        <v>4287</v>
      </c>
      <c r="B1461" s="3">
        <v>46226</v>
      </c>
      <c r="C1461" s="4">
        <f>YEAR(SalesDataTable[[#This Row],[Order Date]])</f>
        <v>2026</v>
      </c>
      <c r="D1461" s="4"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x14ac:dyDescent="0.3">
      <c r="A1462" s="2">
        <v>4297</v>
      </c>
      <c r="B1462" s="3">
        <v>46226</v>
      </c>
      <c r="C1462" s="4">
        <f>YEAR(SalesDataTable[[#This Row],[Order Date]])</f>
        <v>2026</v>
      </c>
      <c r="D1462" s="4"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x14ac:dyDescent="0.3">
      <c r="A1463" s="2">
        <v>5118</v>
      </c>
      <c r="B1463" s="3">
        <v>46226</v>
      </c>
      <c r="C1463" s="4">
        <f>YEAR(SalesDataTable[[#This Row],[Order Date]])</f>
        <v>2026</v>
      </c>
      <c r="D1463" s="4"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x14ac:dyDescent="0.3">
      <c r="A1464" s="2">
        <v>363</v>
      </c>
      <c r="B1464" s="3">
        <v>46227</v>
      </c>
      <c r="C1464" s="4">
        <f>YEAR(SalesDataTable[[#This Row],[Order Date]])</f>
        <v>2026</v>
      </c>
      <c r="D1464" s="4"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x14ac:dyDescent="0.3">
      <c r="A1465" s="2">
        <v>4243</v>
      </c>
      <c r="B1465" s="3">
        <v>46227</v>
      </c>
      <c r="C1465" s="4">
        <f>YEAR(SalesDataTable[[#This Row],[Order Date]])</f>
        <v>2026</v>
      </c>
      <c r="D1465" s="4"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x14ac:dyDescent="0.3">
      <c r="A1466" s="2">
        <v>4348</v>
      </c>
      <c r="B1466" s="3">
        <v>46227</v>
      </c>
      <c r="C1466" s="4">
        <f>YEAR(SalesDataTable[[#This Row],[Order Date]])</f>
        <v>2026</v>
      </c>
      <c r="D1466" s="4"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x14ac:dyDescent="0.3">
      <c r="A1467" s="2">
        <v>4405</v>
      </c>
      <c r="B1467" s="3">
        <v>46227</v>
      </c>
      <c r="C1467" s="4">
        <f>YEAR(SalesDataTable[[#This Row],[Order Date]])</f>
        <v>2026</v>
      </c>
      <c r="D1467" s="4"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x14ac:dyDescent="0.3">
      <c r="A1468" s="2">
        <v>4857</v>
      </c>
      <c r="B1468" s="3">
        <v>46227</v>
      </c>
      <c r="C1468" s="4">
        <f>YEAR(SalesDataTable[[#This Row],[Order Date]])</f>
        <v>2026</v>
      </c>
      <c r="D1468" s="4"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x14ac:dyDescent="0.3">
      <c r="A1469" s="2">
        <v>87</v>
      </c>
      <c r="B1469" s="3">
        <v>46228</v>
      </c>
      <c r="C1469" s="4">
        <f>YEAR(SalesDataTable[[#This Row],[Order Date]])</f>
        <v>2026</v>
      </c>
      <c r="D1469" s="4"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x14ac:dyDescent="0.3">
      <c r="A1470" s="2">
        <v>315</v>
      </c>
      <c r="B1470" s="3">
        <v>46228</v>
      </c>
      <c r="C1470" s="4">
        <f>YEAR(SalesDataTable[[#This Row],[Order Date]])</f>
        <v>2026</v>
      </c>
      <c r="D1470" s="4"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x14ac:dyDescent="0.3">
      <c r="A1471" s="2">
        <v>970</v>
      </c>
      <c r="B1471" s="3">
        <v>46228</v>
      </c>
      <c r="C1471" s="4">
        <f>YEAR(SalesDataTable[[#This Row],[Order Date]])</f>
        <v>2026</v>
      </c>
      <c r="D1471" s="4"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x14ac:dyDescent="0.3">
      <c r="A1472" s="2">
        <v>1891</v>
      </c>
      <c r="B1472" s="3">
        <v>46228</v>
      </c>
      <c r="C1472" s="4">
        <f>YEAR(SalesDataTable[[#This Row],[Order Date]])</f>
        <v>2026</v>
      </c>
      <c r="D1472" s="4"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x14ac:dyDescent="0.3">
      <c r="A1473" s="2">
        <v>2148</v>
      </c>
      <c r="B1473" s="3">
        <v>46228</v>
      </c>
      <c r="C1473" s="4">
        <f>YEAR(SalesDataTable[[#This Row],[Order Date]])</f>
        <v>2026</v>
      </c>
      <c r="D1473" s="4"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x14ac:dyDescent="0.3">
      <c r="A1474" s="2">
        <v>2467</v>
      </c>
      <c r="B1474" s="3">
        <v>46228</v>
      </c>
      <c r="C1474" s="4">
        <f>YEAR(SalesDataTable[[#This Row],[Order Date]])</f>
        <v>2026</v>
      </c>
      <c r="D1474" s="4"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x14ac:dyDescent="0.3">
      <c r="A1475" s="2">
        <v>3710</v>
      </c>
      <c r="B1475" s="3">
        <v>46228</v>
      </c>
      <c r="C1475" s="4">
        <f>YEAR(SalesDataTable[[#This Row],[Order Date]])</f>
        <v>2026</v>
      </c>
      <c r="D1475" s="4"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x14ac:dyDescent="0.3">
      <c r="A1476" s="2">
        <v>3714</v>
      </c>
      <c r="B1476" s="3">
        <v>46228</v>
      </c>
      <c r="C1476" s="4">
        <f>YEAR(SalesDataTable[[#This Row],[Order Date]])</f>
        <v>2026</v>
      </c>
      <c r="D1476" s="4"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x14ac:dyDescent="0.3">
      <c r="A1477" s="2">
        <v>3893</v>
      </c>
      <c r="B1477" s="3">
        <v>46228</v>
      </c>
      <c r="C1477" s="4">
        <f>YEAR(SalesDataTable[[#This Row],[Order Date]])</f>
        <v>2026</v>
      </c>
      <c r="D1477" s="4"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x14ac:dyDescent="0.3">
      <c r="A1478" s="2">
        <v>4136</v>
      </c>
      <c r="B1478" s="3">
        <v>46228</v>
      </c>
      <c r="C1478" s="4">
        <f>YEAR(SalesDataTable[[#This Row],[Order Date]])</f>
        <v>2026</v>
      </c>
      <c r="D1478" s="4"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x14ac:dyDescent="0.3">
      <c r="A1479" s="2">
        <v>4212</v>
      </c>
      <c r="B1479" s="3">
        <v>46228</v>
      </c>
      <c r="C1479" s="4">
        <f>YEAR(SalesDataTable[[#This Row],[Order Date]])</f>
        <v>2026</v>
      </c>
      <c r="D1479" s="4"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x14ac:dyDescent="0.3">
      <c r="A1480" s="2">
        <v>4332</v>
      </c>
      <c r="B1480" s="3">
        <v>46228</v>
      </c>
      <c r="C1480" s="4">
        <f>YEAR(SalesDataTable[[#This Row],[Order Date]])</f>
        <v>2026</v>
      </c>
      <c r="D1480" s="4"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x14ac:dyDescent="0.3">
      <c r="A1481" s="2">
        <v>702</v>
      </c>
      <c r="B1481" s="3">
        <v>46229</v>
      </c>
      <c r="C1481" s="4">
        <f>YEAR(SalesDataTable[[#This Row],[Order Date]])</f>
        <v>2026</v>
      </c>
      <c r="D1481" s="4"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x14ac:dyDescent="0.3">
      <c r="A1482" s="2">
        <v>1223</v>
      </c>
      <c r="B1482" s="3">
        <v>46229</v>
      </c>
      <c r="C1482" s="4">
        <f>YEAR(SalesDataTable[[#This Row],[Order Date]])</f>
        <v>2026</v>
      </c>
      <c r="D1482" s="4"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x14ac:dyDescent="0.3">
      <c r="A1483" s="2">
        <v>1370</v>
      </c>
      <c r="B1483" s="3">
        <v>46229</v>
      </c>
      <c r="C1483" s="4">
        <f>YEAR(SalesDataTable[[#This Row],[Order Date]])</f>
        <v>2026</v>
      </c>
      <c r="D1483" s="4"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x14ac:dyDescent="0.3">
      <c r="A1484" s="2">
        <v>3476</v>
      </c>
      <c r="B1484" s="3">
        <v>46229</v>
      </c>
      <c r="C1484" s="4">
        <f>YEAR(SalesDataTable[[#This Row],[Order Date]])</f>
        <v>2026</v>
      </c>
      <c r="D1484" s="4"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x14ac:dyDescent="0.3">
      <c r="A1485" s="2">
        <v>4066</v>
      </c>
      <c r="B1485" s="3">
        <v>46229</v>
      </c>
      <c r="C1485" s="4">
        <f>YEAR(SalesDataTable[[#This Row],[Order Date]])</f>
        <v>2026</v>
      </c>
      <c r="D1485" s="4"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x14ac:dyDescent="0.3">
      <c r="A1486" s="2">
        <v>4153</v>
      </c>
      <c r="B1486" s="3">
        <v>46229</v>
      </c>
      <c r="C1486" s="4">
        <f>YEAR(SalesDataTable[[#This Row],[Order Date]])</f>
        <v>2026</v>
      </c>
      <c r="D1486" s="4"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x14ac:dyDescent="0.3">
      <c r="A1487" s="2">
        <v>379</v>
      </c>
      <c r="B1487" s="3">
        <v>46230</v>
      </c>
      <c r="C1487" s="4">
        <f>YEAR(SalesDataTable[[#This Row],[Order Date]])</f>
        <v>2026</v>
      </c>
      <c r="D1487" s="4"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x14ac:dyDescent="0.3">
      <c r="A1488" s="2">
        <v>820</v>
      </c>
      <c r="B1488" s="3">
        <v>46230</v>
      </c>
      <c r="C1488" s="4">
        <f>YEAR(SalesDataTable[[#This Row],[Order Date]])</f>
        <v>2026</v>
      </c>
      <c r="D1488" s="4"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x14ac:dyDescent="0.3">
      <c r="A1489" s="2">
        <v>2003</v>
      </c>
      <c r="B1489" s="3">
        <v>46230</v>
      </c>
      <c r="C1489" s="4">
        <f>YEAR(SalesDataTable[[#This Row],[Order Date]])</f>
        <v>2026</v>
      </c>
      <c r="D1489" s="4"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x14ac:dyDescent="0.3">
      <c r="A1490" s="2">
        <v>2682</v>
      </c>
      <c r="B1490" s="3">
        <v>46230</v>
      </c>
      <c r="C1490" s="4">
        <f>YEAR(SalesDataTable[[#This Row],[Order Date]])</f>
        <v>2026</v>
      </c>
      <c r="D1490" s="4"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x14ac:dyDescent="0.3">
      <c r="A1491" s="2">
        <v>3860</v>
      </c>
      <c r="B1491" s="3">
        <v>46230</v>
      </c>
      <c r="C1491" s="4">
        <f>YEAR(SalesDataTable[[#This Row],[Order Date]])</f>
        <v>2026</v>
      </c>
      <c r="D1491" s="4"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x14ac:dyDescent="0.3">
      <c r="A1492" s="2">
        <v>4063</v>
      </c>
      <c r="B1492" s="3">
        <v>46230</v>
      </c>
      <c r="C1492" s="4">
        <f>YEAR(SalesDataTable[[#This Row],[Order Date]])</f>
        <v>2026</v>
      </c>
      <c r="D1492" s="4"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x14ac:dyDescent="0.3">
      <c r="A1493" s="2">
        <v>4474</v>
      </c>
      <c r="B1493" s="3">
        <v>46230</v>
      </c>
      <c r="C1493" s="4">
        <f>YEAR(SalesDataTable[[#This Row],[Order Date]])</f>
        <v>2026</v>
      </c>
      <c r="D1493" s="4"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x14ac:dyDescent="0.3">
      <c r="A1494" s="2">
        <v>21</v>
      </c>
      <c r="B1494" s="3">
        <v>46231</v>
      </c>
      <c r="C1494" s="4">
        <f>YEAR(SalesDataTable[[#This Row],[Order Date]])</f>
        <v>2026</v>
      </c>
      <c r="D1494" s="4"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x14ac:dyDescent="0.3">
      <c r="A1495" s="2">
        <v>368</v>
      </c>
      <c r="B1495" s="3">
        <v>46231</v>
      </c>
      <c r="C1495" s="4">
        <f>YEAR(SalesDataTable[[#This Row],[Order Date]])</f>
        <v>2026</v>
      </c>
      <c r="D1495" s="4"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x14ac:dyDescent="0.3">
      <c r="A1496" s="2">
        <v>457</v>
      </c>
      <c r="B1496" s="3">
        <v>46231</v>
      </c>
      <c r="C1496" s="4">
        <f>YEAR(SalesDataTable[[#This Row],[Order Date]])</f>
        <v>2026</v>
      </c>
      <c r="D1496" s="4"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x14ac:dyDescent="0.3">
      <c r="A1497" s="2">
        <v>1516</v>
      </c>
      <c r="B1497" s="3">
        <v>46231</v>
      </c>
      <c r="C1497" s="4">
        <f>YEAR(SalesDataTable[[#This Row],[Order Date]])</f>
        <v>2026</v>
      </c>
      <c r="D1497" s="4"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x14ac:dyDescent="0.3">
      <c r="A1498" s="2">
        <v>2266</v>
      </c>
      <c r="B1498" s="3">
        <v>46231</v>
      </c>
      <c r="C1498" s="4">
        <f>YEAR(SalesDataTable[[#This Row],[Order Date]])</f>
        <v>2026</v>
      </c>
      <c r="D1498" s="4"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x14ac:dyDescent="0.3">
      <c r="A1499" s="2">
        <v>2802</v>
      </c>
      <c r="B1499" s="3">
        <v>46231</v>
      </c>
      <c r="C1499" s="4">
        <f>YEAR(SalesDataTable[[#This Row],[Order Date]])</f>
        <v>2026</v>
      </c>
      <c r="D1499" s="4"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x14ac:dyDescent="0.3">
      <c r="A1500" s="2">
        <v>3604</v>
      </c>
      <c r="B1500" s="3">
        <v>46231</v>
      </c>
      <c r="C1500" s="4">
        <f>YEAR(SalesDataTable[[#This Row],[Order Date]])</f>
        <v>2026</v>
      </c>
      <c r="D1500" s="4"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x14ac:dyDescent="0.3">
      <c r="A1501" s="2">
        <v>3644</v>
      </c>
      <c r="B1501" s="3">
        <v>46231</v>
      </c>
      <c r="C1501" s="4">
        <f>YEAR(SalesDataTable[[#This Row],[Order Date]])</f>
        <v>2026</v>
      </c>
      <c r="D1501" s="4"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x14ac:dyDescent="0.3">
      <c r="A1502" s="2">
        <v>4271</v>
      </c>
      <c r="B1502" s="3">
        <v>46231</v>
      </c>
      <c r="C1502" s="4">
        <f>YEAR(SalesDataTable[[#This Row],[Order Date]])</f>
        <v>2026</v>
      </c>
      <c r="D1502" s="4"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x14ac:dyDescent="0.3">
      <c r="A1503" s="2">
        <v>272</v>
      </c>
      <c r="B1503" s="3">
        <v>46232</v>
      </c>
      <c r="C1503" s="4">
        <f>YEAR(SalesDataTable[[#This Row],[Order Date]])</f>
        <v>2026</v>
      </c>
      <c r="D1503" s="4"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x14ac:dyDescent="0.3">
      <c r="A1504" s="2">
        <v>1469</v>
      </c>
      <c r="B1504" s="3">
        <v>46232</v>
      </c>
      <c r="C1504" s="4">
        <f>YEAR(SalesDataTable[[#This Row],[Order Date]])</f>
        <v>2026</v>
      </c>
      <c r="D1504" s="4"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x14ac:dyDescent="0.3">
      <c r="A1505" s="2">
        <v>2253</v>
      </c>
      <c r="B1505" s="3">
        <v>46232</v>
      </c>
      <c r="C1505" s="4">
        <f>YEAR(SalesDataTable[[#This Row],[Order Date]])</f>
        <v>2026</v>
      </c>
      <c r="D1505" s="4"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x14ac:dyDescent="0.3">
      <c r="A1506" s="2">
        <v>2554</v>
      </c>
      <c r="B1506" s="3">
        <v>46232</v>
      </c>
      <c r="C1506" s="4">
        <f>YEAR(SalesDataTable[[#This Row],[Order Date]])</f>
        <v>2026</v>
      </c>
      <c r="D1506" s="4"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x14ac:dyDescent="0.3">
      <c r="A1507" s="2">
        <v>2624</v>
      </c>
      <c r="B1507" s="3">
        <v>46232</v>
      </c>
      <c r="C1507" s="4">
        <f>YEAR(SalesDataTable[[#This Row],[Order Date]])</f>
        <v>2026</v>
      </c>
      <c r="D1507" s="4"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x14ac:dyDescent="0.3">
      <c r="A1508" s="2">
        <v>3338</v>
      </c>
      <c r="B1508" s="3">
        <v>46232</v>
      </c>
      <c r="C1508" s="4">
        <f>YEAR(SalesDataTable[[#This Row],[Order Date]])</f>
        <v>2026</v>
      </c>
      <c r="D1508" s="4"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x14ac:dyDescent="0.3">
      <c r="A1509" s="2">
        <v>4575</v>
      </c>
      <c r="B1509" s="3">
        <v>46232</v>
      </c>
      <c r="C1509" s="4">
        <f>YEAR(SalesDataTable[[#This Row],[Order Date]])</f>
        <v>2026</v>
      </c>
      <c r="D1509" s="4"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x14ac:dyDescent="0.3">
      <c r="A1510" s="2">
        <v>4871</v>
      </c>
      <c r="B1510" s="3">
        <v>46232</v>
      </c>
      <c r="C1510" s="4">
        <f>YEAR(SalesDataTable[[#This Row],[Order Date]])</f>
        <v>2026</v>
      </c>
      <c r="D1510" s="4"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x14ac:dyDescent="0.3">
      <c r="A1511" s="2">
        <v>4931</v>
      </c>
      <c r="B1511" s="3">
        <v>46232</v>
      </c>
      <c r="C1511" s="4">
        <f>YEAR(SalesDataTable[[#This Row],[Order Date]])</f>
        <v>2026</v>
      </c>
      <c r="D1511" s="4"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x14ac:dyDescent="0.3">
      <c r="A1512" s="2">
        <v>4962</v>
      </c>
      <c r="B1512" s="3">
        <v>46232</v>
      </c>
      <c r="C1512" s="4">
        <f>YEAR(SalesDataTable[[#This Row],[Order Date]])</f>
        <v>2026</v>
      </c>
      <c r="D1512" s="4"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x14ac:dyDescent="0.3">
      <c r="A1513" s="2">
        <v>5006</v>
      </c>
      <c r="B1513" s="3">
        <v>46232</v>
      </c>
      <c r="C1513" s="4">
        <f>YEAR(SalesDataTable[[#This Row],[Order Date]])</f>
        <v>2026</v>
      </c>
      <c r="D1513" s="4"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x14ac:dyDescent="0.3">
      <c r="A1514" s="2">
        <v>5033</v>
      </c>
      <c r="B1514" s="3">
        <v>46232</v>
      </c>
      <c r="C1514" s="4">
        <f>YEAR(SalesDataTable[[#This Row],[Order Date]])</f>
        <v>2026</v>
      </c>
      <c r="D1514" s="4"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x14ac:dyDescent="0.3">
      <c r="A1515" s="2">
        <v>5117</v>
      </c>
      <c r="B1515" s="3">
        <v>46232</v>
      </c>
      <c r="C1515" s="4">
        <f>YEAR(SalesDataTable[[#This Row],[Order Date]])</f>
        <v>2026</v>
      </c>
      <c r="D1515" s="4"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x14ac:dyDescent="0.3">
      <c r="A1516" s="2">
        <v>954</v>
      </c>
      <c r="B1516" s="3">
        <v>46233</v>
      </c>
      <c r="C1516" s="4">
        <f>YEAR(SalesDataTable[[#This Row],[Order Date]])</f>
        <v>2026</v>
      </c>
      <c r="D1516" s="4"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x14ac:dyDescent="0.3">
      <c r="A1517" s="2">
        <v>1644</v>
      </c>
      <c r="B1517" s="3">
        <v>46233</v>
      </c>
      <c r="C1517" s="4">
        <f>YEAR(SalesDataTable[[#This Row],[Order Date]])</f>
        <v>2026</v>
      </c>
      <c r="D1517" s="4"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x14ac:dyDescent="0.3">
      <c r="A1518" s="2">
        <v>2030</v>
      </c>
      <c r="B1518" s="3">
        <v>46233</v>
      </c>
      <c r="C1518" s="4">
        <f>YEAR(SalesDataTable[[#This Row],[Order Date]])</f>
        <v>2026</v>
      </c>
      <c r="D1518" s="4"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x14ac:dyDescent="0.3">
      <c r="A1519" s="2">
        <v>2595</v>
      </c>
      <c r="B1519" s="3">
        <v>46233</v>
      </c>
      <c r="C1519" s="4">
        <f>YEAR(SalesDataTable[[#This Row],[Order Date]])</f>
        <v>2026</v>
      </c>
      <c r="D1519" s="4"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x14ac:dyDescent="0.3">
      <c r="A1520" s="2">
        <v>2763</v>
      </c>
      <c r="B1520" s="3">
        <v>46233</v>
      </c>
      <c r="C1520" s="4">
        <f>YEAR(SalesDataTable[[#This Row],[Order Date]])</f>
        <v>2026</v>
      </c>
      <c r="D1520" s="4"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x14ac:dyDescent="0.3">
      <c r="A1521" s="2">
        <v>3537</v>
      </c>
      <c r="B1521" s="3">
        <v>46233</v>
      </c>
      <c r="C1521" s="4">
        <f>YEAR(SalesDataTable[[#This Row],[Order Date]])</f>
        <v>2026</v>
      </c>
      <c r="D1521" s="4"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x14ac:dyDescent="0.3">
      <c r="A1522" s="2">
        <v>3550</v>
      </c>
      <c r="B1522" s="3">
        <v>46233</v>
      </c>
      <c r="C1522" s="4">
        <f>YEAR(SalesDataTable[[#This Row],[Order Date]])</f>
        <v>2026</v>
      </c>
      <c r="D1522" s="4"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x14ac:dyDescent="0.3">
      <c r="A1523" s="2">
        <v>3875</v>
      </c>
      <c r="B1523" s="3">
        <v>46233</v>
      </c>
      <c r="C1523" s="4">
        <f>YEAR(SalesDataTable[[#This Row],[Order Date]])</f>
        <v>2026</v>
      </c>
      <c r="D1523" s="4"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x14ac:dyDescent="0.3">
      <c r="A1524" s="2">
        <v>4467</v>
      </c>
      <c r="B1524" s="3">
        <v>46233</v>
      </c>
      <c r="C1524" s="4">
        <f>YEAR(SalesDataTable[[#This Row],[Order Date]])</f>
        <v>2026</v>
      </c>
      <c r="D1524" s="4"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x14ac:dyDescent="0.3">
      <c r="A1525" s="2">
        <v>739</v>
      </c>
      <c r="B1525" s="3">
        <v>46234</v>
      </c>
      <c r="C1525" s="4">
        <f>YEAR(SalesDataTable[[#This Row],[Order Date]])</f>
        <v>2026</v>
      </c>
      <c r="D1525" s="4"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x14ac:dyDescent="0.3">
      <c r="A1526" s="2">
        <v>2376</v>
      </c>
      <c r="B1526" s="3">
        <v>46234</v>
      </c>
      <c r="C1526" s="4">
        <f>YEAR(SalesDataTable[[#This Row],[Order Date]])</f>
        <v>2026</v>
      </c>
      <c r="D1526" s="4"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x14ac:dyDescent="0.3">
      <c r="A1527" s="2">
        <v>3109</v>
      </c>
      <c r="B1527" s="3">
        <v>46234</v>
      </c>
      <c r="C1527" s="4">
        <f>YEAR(SalesDataTable[[#This Row],[Order Date]])</f>
        <v>2026</v>
      </c>
      <c r="D1527" s="4"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x14ac:dyDescent="0.3">
      <c r="A1528" s="2">
        <v>4362</v>
      </c>
      <c r="B1528" s="3">
        <v>46234</v>
      </c>
      <c r="C1528" s="4">
        <f>YEAR(SalesDataTable[[#This Row],[Order Date]])</f>
        <v>2026</v>
      </c>
      <c r="D1528" s="4"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x14ac:dyDescent="0.3">
      <c r="A1529" s="2">
        <v>777</v>
      </c>
      <c r="B1529" s="3">
        <v>46235</v>
      </c>
      <c r="C1529" s="4">
        <f>YEAR(SalesDataTable[[#This Row],[Order Date]])</f>
        <v>2026</v>
      </c>
      <c r="D1529" s="4"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x14ac:dyDescent="0.3">
      <c r="A1530" s="2">
        <v>831</v>
      </c>
      <c r="B1530" s="3">
        <v>46235</v>
      </c>
      <c r="C1530" s="4">
        <f>YEAR(SalesDataTable[[#This Row],[Order Date]])</f>
        <v>2026</v>
      </c>
      <c r="D1530" s="4"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x14ac:dyDescent="0.3">
      <c r="A1531" s="2">
        <v>2059</v>
      </c>
      <c r="B1531" s="3">
        <v>46235</v>
      </c>
      <c r="C1531" s="4">
        <f>YEAR(SalesDataTable[[#This Row],[Order Date]])</f>
        <v>2026</v>
      </c>
      <c r="D1531" s="4"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x14ac:dyDescent="0.3">
      <c r="A1532" s="2">
        <v>2519</v>
      </c>
      <c r="B1532" s="3">
        <v>46235</v>
      </c>
      <c r="C1532" s="4">
        <f>YEAR(SalesDataTable[[#This Row],[Order Date]])</f>
        <v>2026</v>
      </c>
      <c r="D1532" s="4"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x14ac:dyDescent="0.3">
      <c r="A1533" s="2">
        <v>2644</v>
      </c>
      <c r="B1533" s="3">
        <v>46235</v>
      </c>
      <c r="C1533" s="4">
        <f>YEAR(SalesDataTable[[#This Row],[Order Date]])</f>
        <v>2026</v>
      </c>
      <c r="D1533" s="4"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x14ac:dyDescent="0.3">
      <c r="A1534" s="2">
        <v>4141</v>
      </c>
      <c r="B1534" s="3">
        <v>46235</v>
      </c>
      <c r="C1534" s="4">
        <f>YEAR(SalesDataTable[[#This Row],[Order Date]])</f>
        <v>2026</v>
      </c>
      <c r="D1534" s="4"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x14ac:dyDescent="0.3">
      <c r="A1535" s="2">
        <v>4804</v>
      </c>
      <c r="B1535" s="3">
        <v>46235</v>
      </c>
      <c r="C1535" s="4">
        <f>YEAR(SalesDataTable[[#This Row],[Order Date]])</f>
        <v>2026</v>
      </c>
      <c r="D1535" s="4"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x14ac:dyDescent="0.3">
      <c r="A1536" s="2">
        <v>5161</v>
      </c>
      <c r="B1536" s="3">
        <v>46235</v>
      </c>
      <c r="C1536" s="4">
        <f>YEAR(SalesDataTable[[#This Row],[Order Date]])</f>
        <v>2026</v>
      </c>
      <c r="D1536" s="4"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x14ac:dyDescent="0.3">
      <c r="A1537" s="2">
        <v>590</v>
      </c>
      <c r="B1537" s="3">
        <v>46236</v>
      </c>
      <c r="C1537" s="4">
        <f>YEAR(SalesDataTable[[#This Row],[Order Date]])</f>
        <v>2026</v>
      </c>
      <c r="D1537" s="4"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x14ac:dyDescent="0.3">
      <c r="A1538" s="2">
        <v>1599</v>
      </c>
      <c r="B1538" s="3">
        <v>46236</v>
      </c>
      <c r="C1538" s="4">
        <f>YEAR(SalesDataTable[[#This Row],[Order Date]])</f>
        <v>2026</v>
      </c>
      <c r="D1538" s="4"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x14ac:dyDescent="0.3">
      <c r="A1539" s="2">
        <v>1665</v>
      </c>
      <c r="B1539" s="3">
        <v>46236</v>
      </c>
      <c r="C1539" s="4">
        <f>YEAR(SalesDataTable[[#This Row],[Order Date]])</f>
        <v>2026</v>
      </c>
      <c r="D1539" s="4"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x14ac:dyDescent="0.3">
      <c r="A1540" s="2">
        <v>2409</v>
      </c>
      <c r="B1540" s="3">
        <v>46236</v>
      </c>
      <c r="C1540" s="4">
        <f>YEAR(SalesDataTable[[#This Row],[Order Date]])</f>
        <v>2026</v>
      </c>
      <c r="D1540" s="4"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x14ac:dyDescent="0.3">
      <c r="A1541" s="2">
        <v>2936</v>
      </c>
      <c r="B1541" s="3">
        <v>46236</v>
      </c>
      <c r="C1541" s="4">
        <f>YEAR(SalesDataTable[[#This Row],[Order Date]])</f>
        <v>2026</v>
      </c>
      <c r="D1541" s="4"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x14ac:dyDescent="0.3">
      <c r="A1542" s="2">
        <v>3397</v>
      </c>
      <c r="B1542" s="3">
        <v>46236</v>
      </c>
      <c r="C1542" s="4">
        <f>YEAR(SalesDataTable[[#This Row],[Order Date]])</f>
        <v>2026</v>
      </c>
      <c r="D1542" s="4"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x14ac:dyDescent="0.3">
      <c r="A1543" s="2">
        <v>4556</v>
      </c>
      <c r="B1543" s="3">
        <v>46236</v>
      </c>
      <c r="C1543" s="4">
        <f>YEAR(SalesDataTable[[#This Row],[Order Date]])</f>
        <v>2026</v>
      </c>
      <c r="D1543" s="4"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x14ac:dyDescent="0.3">
      <c r="A1544" s="2">
        <v>4614</v>
      </c>
      <c r="B1544" s="3">
        <v>46236</v>
      </c>
      <c r="C1544" s="4">
        <f>YEAR(SalesDataTable[[#This Row],[Order Date]])</f>
        <v>2026</v>
      </c>
      <c r="D1544" s="4"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x14ac:dyDescent="0.3">
      <c r="A1545" s="2">
        <v>4999</v>
      </c>
      <c r="B1545" s="3">
        <v>46236</v>
      </c>
      <c r="C1545" s="4">
        <f>YEAR(SalesDataTable[[#This Row],[Order Date]])</f>
        <v>2026</v>
      </c>
      <c r="D1545" s="4"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x14ac:dyDescent="0.3">
      <c r="A1546" s="2">
        <v>207</v>
      </c>
      <c r="B1546" s="3">
        <v>46237</v>
      </c>
      <c r="C1546" s="4">
        <f>YEAR(SalesDataTable[[#This Row],[Order Date]])</f>
        <v>2026</v>
      </c>
      <c r="D1546" s="4"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x14ac:dyDescent="0.3">
      <c r="A1547" s="2">
        <v>295</v>
      </c>
      <c r="B1547" s="3">
        <v>46237</v>
      </c>
      <c r="C1547" s="4">
        <f>YEAR(SalesDataTable[[#This Row],[Order Date]])</f>
        <v>2026</v>
      </c>
      <c r="D1547" s="4"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x14ac:dyDescent="0.3">
      <c r="A1548" s="2">
        <v>657</v>
      </c>
      <c r="B1548" s="3">
        <v>46237</v>
      </c>
      <c r="C1548" s="4">
        <f>YEAR(SalesDataTable[[#This Row],[Order Date]])</f>
        <v>2026</v>
      </c>
      <c r="D1548" s="4"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x14ac:dyDescent="0.3">
      <c r="A1549" s="2">
        <v>694</v>
      </c>
      <c r="B1549" s="3">
        <v>46237</v>
      </c>
      <c r="C1549" s="4">
        <f>YEAR(SalesDataTable[[#This Row],[Order Date]])</f>
        <v>2026</v>
      </c>
      <c r="D1549" s="4"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x14ac:dyDescent="0.3">
      <c r="A1550" s="2">
        <v>1187</v>
      </c>
      <c r="B1550" s="3">
        <v>46237</v>
      </c>
      <c r="C1550" s="4">
        <f>YEAR(SalesDataTable[[#This Row],[Order Date]])</f>
        <v>2026</v>
      </c>
      <c r="D1550" s="4"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x14ac:dyDescent="0.3">
      <c r="A1551" s="2">
        <v>1915</v>
      </c>
      <c r="B1551" s="3">
        <v>46237</v>
      </c>
      <c r="C1551" s="4">
        <f>YEAR(SalesDataTable[[#This Row],[Order Date]])</f>
        <v>2026</v>
      </c>
      <c r="D1551" s="4"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x14ac:dyDescent="0.3">
      <c r="A1552" s="2">
        <v>2156</v>
      </c>
      <c r="B1552" s="3">
        <v>46237</v>
      </c>
      <c r="C1552" s="4">
        <f>YEAR(SalesDataTable[[#This Row],[Order Date]])</f>
        <v>2026</v>
      </c>
      <c r="D1552" s="4"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x14ac:dyDescent="0.3">
      <c r="A1553" s="2">
        <v>2539</v>
      </c>
      <c r="B1553" s="3">
        <v>46237</v>
      </c>
      <c r="C1553" s="4">
        <f>YEAR(SalesDataTable[[#This Row],[Order Date]])</f>
        <v>2026</v>
      </c>
      <c r="D1553" s="4"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x14ac:dyDescent="0.3">
      <c r="A1554" s="2">
        <v>3803</v>
      </c>
      <c r="B1554" s="3">
        <v>46237</v>
      </c>
      <c r="C1554" s="4">
        <f>YEAR(SalesDataTable[[#This Row],[Order Date]])</f>
        <v>2026</v>
      </c>
      <c r="D1554" s="4"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x14ac:dyDescent="0.3">
      <c r="A1555" s="2">
        <v>100</v>
      </c>
      <c r="B1555" s="3">
        <v>46238</v>
      </c>
      <c r="C1555" s="4">
        <f>YEAR(SalesDataTable[[#This Row],[Order Date]])</f>
        <v>2026</v>
      </c>
      <c r="D1555" s="4"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x14ac:dyDescent="0.3">
      <c r="A1556" s="2">
        <v>118</v>
      </c>
      <c r="B1556" s="3">
        <v>46238</v>
      </c>
      <c r="C1556" s="4">
        <f>YEAR(SalesDataTable[[#This Row],[Order Date]])</f>
        <v>2026</v>
      </c>
      <c r="D1556" s="4"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x14ac:dyDescent="0.3">
      <c r="A1557" s="2">
        <v>220</v>
      </c>
      <c r="B1557" s="3">
        <v>46238</v>
      </c>
      <c r="C1557" s="4">
        <f>YEAR(SalesDataTable[[#This Row],[Order Date]])</f>
        <v>2026</v>
      </c>
      <c r="D1557" s="4"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x14ac:dyDescent="0.3">
      <c r="A1558" s="2">
        <v>1145</v>
      </c>
      <c r="B1558" s="3">
        <v>46238</v>
      </c>
      <c r="C1558" s="4">
        <f>YEAR(SalesDataTable[[#This Row],[Order Date]])</f>
        <v>2026</v>
      </c>
      <c r="D1558" s="4"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x14ac:dyDescent="0.3">
      <c r="A1559" s="2">
        <v>1289</v>
      </c>
      <c r="B1559" s="3">
        <v>46238</v>
      </c>
      <c r="C1559" s="4">
        <f>YEAR(SalesDataTable[[#This Row],[Order Date]])</f>
        <v>2026</v>
      </c>
      <c r="D1559" s="4"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x14ac:dyDescent="0.3">
      <c r="A1560" s="2">
        <v>1411</v>
      </c>
      <c r="B1560" s="3">
        <v>46238</v>
      </c>
      <c r="C1560" s="4">
        <f>YEAR(SalesDataTable[[#This Row],[Order Date]])</f>
        <v>2026</v>
      </c>
      <c r="D1560" s="4"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x14ac:dyDescent="0.3">
      <c r="A1561" s="2">
        <v>1799</v>
      </c>
      <c r="B1561" s="3">
        <v>46238</v>
      </c>
      <c r="C1561" s="4">
        <f>YEAR(SalesDataTable[[#This Row],[Order Date]])</f>
        <v>2026</v>
      </c>
      <c r="D1561" s="4"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x14ac:dyDescent="0.3">
      <c r="A1562" s="2">
        <v>1871</v>
      </c>
      <c r="B1562" s="3">
        <v>46238</v>
      </c>
      <c r="C1562" s="4">
        <f>YEAR(SalesDataTable[[#This Row],[Order Date]])</f>
        <v>2026</v>
      </c>
      <c r="D1562" s="4"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x14ac:dyDescent="0.3">
      <c r="A1563" s="2">
        <v>4180</v>
      </c>
      <c r="B1563" s="3">
        <v>46238</v>
      </c>
      <c r="C1563" s="4">
        <f>YEAR(SalesDataTable[[#This Row],[Order Date]])</f>
        <v>2026</v>
      </c>
      <c r="D1563" s="4"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x14ac:dyDescent="0.3">
      <c r="A1564" s="2">
        <v>4338</v>
      </c>
      <c r="B1564" s="3">
        <v>46238</v>
      </c>
      <c r="C1564" s="4">
        <f>YEAR(SalesDataTable[[#This Row],[Order Date]])</f>
        <v>2026</v>
      </c>
      <c r="D1564" s="4"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x14ac:dyDescent="0.3">
      <c r="A1565" s="2">
        <v>4463</v>
      </c>
      <c r="B1565" s="3">
        <v>46238</v>
      </c>
      <c r="C1565" s="4">
        <f>YEAR(SalesDataTable[[#This Row],[Order Date]])</f>
        <v>2026</v>
      </c>
      <c r="D1565" s="4"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x14ac:dyDescent="0.3">
      <c r="A1566" s="2">
        <v>382</v>
      </c>
      <c r="B1566" s="3">
        <v>46239</v>
      </c>
      <c r="C1566" s="4">
        <f>YEAR(SalesDataTable[[#This Row],[Order Date]])</f>
        <v>2026</v>
      </c>
      <c r="D1566" s="4"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x14ac:dyDescent="0.3">
      <c r="A1567" s="2">
        <v>1011</v>
      </c>
      <c r="B1567" s="3">
        <v>46239</v>
      </c>
      <c r="C1567" s="4">
        <f>YEAR(SalesDataTable[[#This Row],[Order Date]])</f>
        <v>2026</v>
      </c>
      <c r="D1567" s="4"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x14ac:dyDescent="0.3">
      <c r="A1568" s="2">
        <v>1148</v>
      </c>
      <c r="B1568" s="3">
        <v>46239</v>
      </c>
      <c r="C1568" s="4">
        <f>YEAR(SalesDataTable[[#This Row],[Order Date]])</f>
        <v>2026</v>
      </c>
      <c r="D1568" s="4"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x14ac:dyDescent="0.3">
      <c r="A1569" s="2">
        <v>1397</v>
      </c>
      <c r="B1569" s="3">
        <v>46239</v>
      </c>
      <c r="C1569" s="4">
        <f>YEAR(SalesDataTable[[#This Row],[Order Date]])</f>
        <v>2026</v>
      </c>
      <c r="D1569" s="4"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x14ac:dyDescent="0.3">
      <c r="A1570" s="2">
        <v>2252</v>
      </c>
      <c r="B1570" s="3">
        <v>46239</v>
      </c>
      <c r="C1570" s="4">
        <f>YEAR(SalesDataTable[[#This Row],[Order Date]])</f>
        <v>2026</v>
      </c>
      <c r="D1570" s="4"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x14ac:dyDescent="0.3">
      <c r="A1571" s="2">
        <v>2415</v>
      </c>
      <c r="B1571" s="3">
        <v>46239</v>
      </c>
      <c r="C1571" s="4">
        <f>YEAR(SalesDataTable[[#This Row],[Order Date]])</f>
        <v>2026</v>
      </c>
      <c r="D1571" s="4"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x14ac:dyDescent="0.3">
      <c r="A1572" s="2">
        <v>2525</v>
      </c>
      <c r="B1572" s="3">
        <v>46239</v>
      </c>
      <c r="C1572" s="4">
        <f>YEAR(SalesDataTable[[#This Row],[Order Date]])</f>
        <v>2026</v>
      </c>
      <c r="D1572" s="4"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x14ac:dyDescent="0.3">
      <c r="A1573" s="2">
        <v>2652</v>
      </c>
      <c r="B1573" s="3">
        <v>46239</v>
      </c>
      <c r="C1573" s="4">
        <f>YEAR(SalesDataTable[[#This Row],[Order Date]])</f>
        <v>2026</v>
      </c>
      <c r="D1573" s="4"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x14ac:dyDescent="0.3">
      <c r="A1574" s="2">
        <v>4035</v>
      </c>
      <c r="B1574" s="3">
        <v>46239</v>
      </c>
      <c r="C1574" s="4">
        <f>YEAR(SalesDataTable[[#This Row],[Order Date]])</f>
        <v>2026</v>
      </c>
      <c r="D1574" s="4"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x14ac:dyDescent="0.3">
      <c r="A1575" s="2">
        <v>4377</v>
      </c>
      <c r="B1575" s="3">
        <v>46239</v>
      </c>
      <c r="C1575" s="4">
        <f>YEAR(SalesDataTable[[#This Row],[Order Date]])</f>
        <v>2026</v>
      </c>
      <c r="D1575" s="4"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x14ac:dyDescent="0.3">
      <c r="A1576" s="2">
        <v>4734</v>
      </c>
      <c r="B1576" s="3">
        <v>46239</v>
      </c>
      <c r="C1576" s="4">
        <f>YEAR(SalesDataTable[[#This Row],[Order Date]])</f>
        <v>2026</v>
      </c>
      <c r="D1576" s="4"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x14ac:dyDescent="0.3">
      <c r="A1577" s="2">
        <v>4892</v>
      </c>
      <c r="B1577" s="3">
        <v>46239</v>
      </c>
      <c r="C1577" s="4">
        <f>YEAR(SalesDataTable[[#This Row],[Order Date]])</f>
        <v>2026</v>
      </c>
      <c r="D1577" s="4"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x14ac:dyDescent="0.3">
      <c r="A1578" s="2">
        <v>5059</v>
      </c>
      <c r="B1578" s="3">
        <v>46239</v>
      </c>
      <c r="C1578" s="4">
        <f>YEAR(SalesDataTable[[#This Row],[Order Date]])</f>
        <v>2026</v>
      </c>
      <c r="D1578" s="4"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x14ac:dyDescent="0.3">
      <c r="A1579" s="2">
        <v>835</v>
      </c>
      <c r="B1579" s="3">
        <v>46240</v>
      </c>
      <c r="C1579" s="4">
        <f>YEAR(SalesDataTable[[#This Row],[Order Date]])</f>
        <v>2026</v>
      </c>
      <c r="D1579" s="4"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x14ac:dyDescent="0.3">
      <c r="A1580" s="2">
        <v>1104</v>
      </c>
      <c r="B1580" s="3">
        <v>46240</v>
      </c>
      <c r="C1580" s="4">
        <f>YEAR(SalesDataTable[[#This Row],[Order Date]])</f>
        <v>2026</v>
      </c>
      <c r="D1580" s="4"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x14ac:dyDescent="0.3">
      <c r="A1581" s="2">
        <v>1976</v>
      </c>
      <c r="B1581" s="3">
        <v>46240</v>
      </c>
      <c r="C1581" s="4">
        <f>YEAR(SalesDataTable[[#This Row],[Order Date]])</f>
        <v>2026</v>
      </c>
      <c r="D1581" s="4"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x14ac:dyDescent="0.3">
      <c r="A1582" s="2">
        <v>2596</v>
      </c>
      <c r="B1582" s="3">
        <v>46240</v>
      </c>
      <c r="C1582" s="4">
        <f>YEAR(SalesDataTable[[#This Row],[Order Date]])</f>
        <v>2026</v>
      </c>
      <c r="D1582" s="4"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x14ac:dyDescent="0.3">
      <c r="A1583" s="2">
        <v>2693</v>
      </c>
      <c r="B1583" s="3">
        <v>46240</v>
      </c>
      <c r="C1583" s="4">
        <f>YEAR(SalesDataTable[[#This Row],[Order Date]])</f>
        <v>2026</v>
      </c>
      <c r="D1583" s="4"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x14ac:dyDescent="0.3">
      <c r="A1584" s="2">
        <v>3045</v>
      </c>
      <c r="B1584" s="3">
        <v>46240</v>
      </c>
      <c r="C1584" s="4">
        <f>YEAR(SalesDataTable[[#This Row],[Order Date]])</f>
        <v>2026</v>
      </c>
      <c r="D1584" s="4"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x14ac:dyDescent="0.3">
      <c r="A1585" s="2">
        <v>3340</v>
      </c>
      <c r="B1585" s="3">
        <v>46240</v>
      </c>
      <c r="C1585" s="4">
        <f>YEAR(SalesDataTable[[#This Row],[Order Date]])</f>
        <v>2026</v>
      </c>
      <c r="D1585" s="4"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x14ac:dyDescent="0.3">
      <c r="A1586" s="2">
        <v>3553</v>
      </c>
      <c r="B1586" s="3">
        <v>46240</v>
      </c>
      <c r="C1586" s="4">
        <f>YEAR(SalesDataTable[[#This Row],[Order Date]])</f>
        <v>2026</v>
      </c>
      <c r="D1586" s="4"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x14ac:dyDescent="0.3">
      <c r="A1587" s="2">
        <v>3807</v>
      </c>
      <c r="B1587" s="3">
        <v>46240</v>
      </c>
      <c r="C1587" s="4">
        <f>YEAR(SalesDataTable[[#This Row],[Order Date]])</f>
        <v>2026</v>
      </c>
      <c r="D1587" s="4"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x14ac:dyDescent="0.3">
      <c r="A1588" s="2">
        <v>4061</v>
      </c>
      <c r="B1588" s="3">
        <v>46240</v>
      </c>
      <c r="C1588" s="4">
        <f>YEAR(SalesDataTable[[#This Row],[Order Date]])</f>
        <v>2026</v>
      </c>
      <c r="D1588" s="4"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x14ac:dyDescent="0.3">
      <c r="A1589" s="2">
        <v>4645</v>
      </c>
      <c r="B1589" s="3">
        <v>46240</v>
      </c>
      <c r="C1589" s="4">
        <f>YEAR(SalesDataTable[[#This Row],[Order Date]])</f>
        <v>2026</v>
      </c>
      <c r="D1589" s="4"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x14ac:dyDescent="0.3">
      <c r="A1590" s="2">
        <v>5104</v>
      </c>
      <c r="B1590" s="3">
        <v>46240</v>
      </c>
      <c r="C1590" s="4">
        <f>YEAR(SalesDataTable[[#This Row],[Order Date]])</f>
        <v>2026</v>
      </c>
      <c r="D1590" s="4"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x14ac:dyDescent="0.3">
      <c r="A1591" s="2">
        <v>813</v>
      </c>
      <c r="B1591" s="3">
        <v>46241</v>
      </c>
      <c r="C1591" s="4">
        <f>YEAR(SalesDataTable[[#This Row],[Order Date]])</f>
        <v>2026</v>
      </c>
      <c r="D1591" s="4"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x14ac:dyDescent="0.3">
      <c r="A1592" s="2">
        <v>836</v>
      </c>
      <c r="B1592" s="3">
        <v>46241</v>
      </c>
      <c r="C1592" s="4">
        <f>YEAR(SalesDataTable[[#This Row],[Order Date]])</f>
        <v>2026</v>
      </c>
      <c r="D1592" s="4"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x14ac:dyDescent="0.3">
      <c r="A1593" s="2">
        <v>1266</v>
      </c>
      <c r="B1593" s="3">
        <v>46241</v>
      </c>
      <c r="C1593" s="4">
        <f>YEAR(SalesDataTable[[#This Row],[Order Date]])</f>
        <v>2026</v>
      </c>
      <c r="D1593" s="4"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x14ac:dyDescent="0.3">
      <c r="A1594" s="2">
        <v>2201</v>
      </c>
      <c r="B1594" s="3">
        <v>46241</v>
      </c>
      <c r="C1594" s="4">
        <f>YEAR(SalesDataTable[[#This Row],[Order Date]])</f>
        <v>2026</v>
      </c>
      <c r="D1594" s="4"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x14ac:dyDescent="0.3">
      <c r="A1595" s="2">
        <v>2382</v>
      </c>
      <c r="B1595" s="3">
        <v>46241</v>
      </c>
      <c r="C1595" s="4">
        <f>YEAR(SalesDataTable[[#This Row],[Order Date]])</f>
        <v>2026</v>
      </c>
      <c r="D1595" s="4"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x14ac:dyDescent="0.3">
      <c r="A1596" s="2">
        <v>1227</v>
      </c>
      <c r="B1596" s="3">
        <v>46242</v>
      </c>
      <c r="C1596" s="4">
        <f>YEAR(SalesDataTable[[#This Row],[Order Date]])</f>
        <v>2026</v>
      </c>
      <c r="D1596" s="4"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x14ac:dyDescent="0.3">
      <c r="A1597" s="2">
        <v>1843</v>
      </c>
      <c r="B1597" s="3">
        <v>46242</v>
      </c>
      <c r="C1597" s="4">
        <f>YEAR(SalesDataTable[[#This Row],[Order Date]])</f>
        <v>2026</v>
      </c>
      <c r="D1597" s="4"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x14ac:dyDescent="0.3">
      <c r="A1598" s="2">
        <v>2369</v>
      </c>
      <c r="B1598" s="3">
        <v>46242</v>
      </c>
      <c r="C1598" s="4">
        <f>YEAR(SalesDataTable[[#This Row],[Order Date]])</f>
        <v>2026</v>
      </c>
      <c r="D1598" s="4"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x14ac:dyDescent="0.3">
      <c r="A1599" s="2">
        <v>2386</v>
      </c>
      <c r="B1599" s="3">
        <v>46242</v>
      </c>
      <c r="C1599" s="4">
        <f>YEAR(SalesDataTable[[#This Row],[Order Date]])</f>
        <v>2026</v>
      </c>
      <c r="D1599" s="4"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x14ac:dyDescent="0.3">
      <c r="A1600" s="2">
        <v>2579</v>
      </c>
      <c r="B1600" s="3">
        <v>46242</v>
      </c>
      <c r="C1600" s="4">
        <f>YEAR(SalesDataTable[[#This Row],[Order Date]])</f>
        <v>2026</v>
      </c>
      <c r="D1600" s="4"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x14ac:dyDescent="0.3">
      <c r="A1601" s="2">
        <v>3075</v>
      </c>
      <c r="B1601" s="3">
        <v>46242</v>
      </c>
      <c r="C1601" s="4">
        <f>YEAR(SalesDataTable[[#This Row],[Order Date]])</f>
        <v>2026</v>
      </c>
      <c r="D1601" s="4"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x14ac:dyDescent="0.3">
      <c r="A1602" s="2">
        <v>3982</v>
      </c>
      <c r="B1602" s="3">
        <v>46242</v>
      </c>
      <c r="C1602" s="4">
        <f>YEAR(SalesDataTable[[#This Row],[Order Date]])</f>
        <v>2026</v>
      </c>
      <c r="D1602" s="4"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x14ac:dyDescent="0.3">
      <c r="A1603" s="2">
        <v>4530</v>
      </c>
      <c r="B1603" s="3">
        <v>46242</v>
      </c>
      <c r="C1603" s="4">
        <f>YEAR(SalesDataTable[[#This Row],[Order Date]])</f>
        <v>2026</v>
      </c>
      <c r="D1603" s="4"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x14ac:dyDescent="0.3">
      <c r="A1604" s="2">
        <v>4641</v>
      </c>
      <c r="B1604" s="3">
        <v>46242</v>
      </c>
      <c r="C1604" s="4">
        <f>YEAR(SalesDataTable[[#This Row],[Order Date]])</f>
        <v>2026</v>
      </c>
      <c r="D1604" s="4"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x14ac:dyDescent="0.3">
      <c r="A1605" s="2">
        <v>4778</v>
      </c>
      <c r="B1605" s="3">
        <v>46242</v>
      </c>
      <c r="C1605" s="4">
        <f>YEAR(SalesDataTable[[#This Row],[Order Date]])</f>
        <v>2026</v>
      </c>
      <c r="D1605" s="4"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x14ac:dyDescent="0.3">
      <c r="A1606" s="2">
        <v>5132</v>
      </c>
      <c r="B1606" s="3">
        <v>46242</v>
      </c>
      <c r="C1606" s="4">
        <f>YEAR(SalesDataTable[[#This Row],[Order Date]])</f>
        <v>2026</v>
      </c>
      <c r="D1606" s="4"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x14ac:dyDescent="0.3">
      <c r="A1607" s="2">
        <v>227</v>
      </c>
      <c r="B1607" s="3">
        <v>46243</v>
      </c>
      <c r="C1607" s="4">
        <f>YEAR(SalesDataTable[[#This Row],[Order Date]])</f>
        <v>2026</v>
      </c>
      <c r="D1607" s="4"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x14ac:dyDescent="0.3">
      <c r="A1608" s="2">
        <v>390</v>
      </c>
      <c r="B1608" s="3">
        <v>46243</v>
      </c>
      <c r="C1608" s="4">
        <f>YEAR(SalesDataTable[[#This Row],[Order Date]])</f>
        <v>2026</v>
      </c>
      <c r="D1608" s="4"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x14ac:dyDescent="0.3">
      <c r="A1609" s="2">
        <v>859</v>
      </c>
      <c r="B1609" s="3">
        <v>46243</v>
      </c>
      <c r="C1609" s="4">
        <f>YEAR(SalesDataTable[[#This Row],[Order Date]])</f>
        <v>2026</v>
      </c>
      <c r="D1609" s="4"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x14ac:dyDescent="0.3">
      <c r="A1610" s="2">
        <v>1468</v>
      </c>
      <c r="B1610" s="3">
        <v>46243</v>
      </c>
      <c r="C1610" s="4">
        <f>YEAR(SalesDataTable[[#This Row],[Order Date]])</f>
        <v>2026</v>
      </c>
      <c r="D1610" s="4"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x14ac:dyDescent="0.3">
      <c r="A1611" s="2">
        <v>2356</v>
      </c>
      <c r="B1611" s="3">
        <v>46243</v>
      </c>
      <c r="C1611" s="4">
        <f>YEAR(SalesDataTable[[#This Row],[Order Date]])</f>
        <v>2026</v>
      </c>
      <c r="D1611" s="4"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x14ac:dyDescent="0.3">
      <c r="A1612" s="2">
        <v>3556</v>
      </c>
      <c r="B1612" s="3">
        <v>46243</v>
      </c>
      <c r="C1612" s="4">
        <f>YEAR(SalesDataTable[[#This Row],[Order Date]])</f>
        <v>2026</v>
      </c>
      <c r="D1612" s="4"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x14ac:dyDescent="0.3">
      <c r="A1613" s="2">
        <v>925</v>
      </c>
      <c r="B1613" s="3">
        <v>46244</v>
      </c>
      <c r="C1613" s="4">
        <f>YEAR(SalesDataTable[[#This Row],[Order Date]])</f>
        <v>2026</v>
      </c>
      <c r="D1613" s="4"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x14ac:dyDescent="0.3">
      <c r="A1614" s="2">
        <v>1563</v>
      </c>
      <c r="B1614" s="3">
        <v>46244</v>
      </c>
      <c r="C1614" s="4">
        <f>YEAR(SalesDataTable[[#This Row],[Order Date]])</f>
        <v>2026</v>
      </c>
      <c r="D1614" s="4"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x14ac:dyDescent="0.3">
      <c r="A1615" s="2">
        <v>1634</v>
      </c>
      <c r="B1615" s="3">
        <v>46244</v>
      </c>
      <c r="C1615" s="4">
        <f>YEAR(SalesDataTable[[#This Row],[Order Date]])</f>
        <v>2026</v>
      </c>
      <c r="D1615" s="4"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x14ac:dyDescent="0.3">
      <c r="A1616" s="2">
        <v>2187</v>
      </c>
      <c r="B1616" s="3">
        <v>46244</v>
      </c>
      <c r="C1616" s="4">
        <f>YEAR(SalesDataTable[[#This Row],[Order Date]])</f>
        <v>2026</v>
      </c>
      <c r="D1616" s="4"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x14ac:dyDescent="0.3">
      <c r="A1617" s="2">
        <v>2773</v>
      </c>
      <c r="B1617" s="3">
        <v>46244</v>
      </c>
      <c r="C1617" s="4">
        <f>YEAR(SalesDataTable[[#This Row],[Order Date]])</f>
        <v>2026</v>
      </c>
      <c r="D1617" s="4"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x14ac:dyDescent="0.3">
      <c r="A1618" s="2">
        <v>5040</v>
      </c>
      <c r="B1618" s="3">
        <v>46244</v>
      </c>
      <c r="C1618" s="4">
        <f>YEAR(SalesDataTable[[#This Row],[Order Date]])</f>
        <v>2026</v>
      </c>
      <c r="D1618" s="4"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x14ac:dyDescent="0.3">
      <c r="A1619" s="2">
        <v>415</v>
      </c>
      <c r="B1619" s="3">
        <v>46245</v>
      </c>
      <c r="C1619" s="4">
        <f>YEAR(SalesDataTable[[#This Row],[Order Date]])</f>
        <v>2026</v>
      </c>
      <c r="D1619" s="4"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x14ac:dyDescent="0.3">
      <c r="A1620" s="2">
        <v>1111</v>
      </c>
      <c r="B1620" s="3">
        <v>46245</v>
      </c>
      <c r="C1620" s="4">
        <f>YEAR(SalesDataTable[[#This Row],[Order Date]])</f>
        <v>2026</v>
      </c>
      <c r="D1620" s="4"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x14ac:dyDescent="0.3">
      <c r="A1621" s="2">
        <v>1243</v>
      </c>
      <c r="B1621" s="3">
        <v>46245</v>
      </c>
      <c r="C1621" s="4">
        <f>YEAR(SalesDataTable[[#This Row],[Order Date]])</f>
        <v>2026</v>
      </c>
      <c r="D1621" s="4"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x14ac:dyDescent="0.3">
      <c r="A1622" s="2">
        <v>1326</v>
      </c>
      <c r="B1622" s="3">
        <v>46245</v>
      </c>
      <c r="C1622" s="4">
        <f>YEAR(SalesDataTable[[#This Row],[Order Date]])</f>
        <v>2026</v>
      </c>
      <c r="D1622" s="4"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x14ac:dyDescent="0.3">
      <c r="A1623" s="2">
        <v>1682</v>
      </c>
      <c r="B1623" s="3">
        <v>46245</v>
      </c>
      <c r="C1623" s="4">
        <f>YEAR(SalesDataTable[[#This Row],[Order Date]])</f>
        <v>2026</v>
      </c>
      <c r="D1623" s="4"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x14ac:dyDescent="0.3">
      <c r="A1624" s="2">
        <v>2618</v>
      </c>
      <c r="B1624" s="3">
        <v>46245</v>
      </c>
      <c r="C1624" s="4">
        <f>YEAR(SalesDataTable[[#This Row],[Order Date]])</f>
        <v>2026</v>
      </c>
      <c r="D1624" s="4"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x14ac:dyDescent="0.3">
      <c r="A1625" s="2">
        <v>3319</v>
      </c>
      <c r="B1625" s="3">
        <v>46245</v>
      </c>
      <c r="C1625" s="4">
        <f>YEAR(SalesDataTable[[#This Row],[Order Date]])</f>
        <v>2026</v>
      </c>
      <c r="D1625" s="4"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x14ac:dyDescent="0.3">
      <c r="A1626" s="2">
        <v>4600</v>
      </c>
      <c r="B1626" s="3">
        <v>46245</v>
      </c>
      <c r="C1626" s="4">
        <f>YEAR(SalesDataTable[[#This Row],[Order Date]])</f>
        <v>2026</v>
      </c>
      <c r="D1626" s="4"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x14ac:dyDescent="0.3">
      <c r="A1627" s="2">
        <v>5168</v>
      </c>
      <c r="B1627" s="3">
        <v>46245</v>
      </c>
      <c r="C1627" s="4">
        <f>YEAR(SalesDataTable[[#This Row],[Order Date]])</f>
        <v>2026</v>
      </c>
      <c r="D1627" s="4"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x14ac:dyDescent="0.3">
      <c r="A1628" s="2">
        <v>245</v>
      </c>
      <c r="B1628" s="3">
        <v>46246</v>
      </c>
      <c r="C1628" s="4">
        <f>YEAR(SalesDataTable[[#This Row],[Order Date]])</f>
        <v>2026</v>
      </c>
      <c r="D1628" s="4"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x14ac:dyDescent="0.3">
      <c r="A1629" s="2">
        <v>322</v>
      </c>
      <c r="B1629" s="3">
        <v>46246</v>
      </c>
      <c r="C1629" s="4">
        <f>YEAR(SalesDataTable[[#This Row],[Order Date]])</f>
        <v>2026</v>
      </c>
      <c r="D1629" s="4"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x14ac:dyDescent="0.3">
      <c r="A1630" s="2">
        <v>1101</v>
      </c>
      <c r="B1630" s="3">
        <v>46246</v>
      </c>
      <c r="C1630" s="4">
        <f>YEAR(SalesDataTable[[#This Row],[Order Date]])</f>
        <v>2026</v>
      </c>
      <c r="D1630" s="4"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x14ac:dyDescent="0.3">
      <c r="A1631" s="2">
        <v>1564</v>
      </c>
      <c r="B1631" s="3">
        <v>46246</v>
      </c>
      <c r="C1631" s="4">
        <f>YEAR(SalesDataTable[[#This Row],[Order Date]])</f>
        <v>2026</v>
      </c>
      <c r="D1631" s="4"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x14ac:dyDescent="0.3">
      <c r="A1632" s="2">
        <v>3712</v>
      </c>
      <c r="B1632" s="3">
        <v>46246</v>
      </c>
      <c r="C1632" s="4">
        <f>YEAR(SalesDataTable[[#This Row],[Order Date]])</f>
        <v>2026</v>
      </c>
      <c r="D1632" s="4"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x14ac:dyDescent="0.3">
      <c r="A1633" s="2">
        <v>771</v>
      </c>
      <c r="B1633" s="3">
        <v>46247</v>
      </c>
      <c r="C1633" s="4">
        <f>YEAR(SalesDataTable[[#This Row],[Order Date]])</f>
        <v>2026</v>
      </c>
      <c r="D1633" s="4"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x14ac:dyDescent="0.3">
      <c r="A1634" s="2">
        <v>2749</v>
      </c>
      <c r="B1634" s="3">
        <v>46247</v>
      </c>
      <c r="C1634" s="4">
        <f>YEAR(SalesDataTable[[#This Row],[Order Date]])</f>
        <v>2026</v>
      </c>
      <c r="D1634" s="4"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x14ac:dyDescent="0.3">
      <c r="A1635" s="2">
        <v>4252</v>
      </c>
      <c r="B1635" s="3">
        <v>46247</v>
      </c>
      <c r="C1635" s="4">
        <f>YEAR(SalesDataTable[[#This Row],[Order Date]])</f>
        <v>2026</v>
      </c>
      <c r="D1635" s="4"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x14ac:dyDescent="0.3">
      <c r="A1636" s="2">
        <v>4665</v>
      </c>
      <c r="B1636" s="3">
        <v>46247</v>
      </c>
      <c r="C1636" s="4">
        <f>YEAR(SalesDataTable[[#This Row],[Order Date]])</f>
        <v>2026</v>
      </c>
      <c r="D1636" s="4"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x14ac:dyDescent="0.3">
      <c r="A1637" s="2">
        <v>4767</v>
      </c>
      <c r="B1637" s="3">
        <v>46247</v>
      </c>
      <c r="C1637" s="4">
        <f>YEAR(SalesDataTable[[#This Row],[Order Date]])</f>
        <v>2026</v>
      </c>
      <c r="D1637" s="4"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x14ac:dyDescent="0.3">
      <c r="A1638" s="2">
        <v>4832</v>
      </c>
      <c r="B1638" s="3">
        <v>46247</v>
      </c>
      <c r="C1638" s="4">
        <f>YEAR(SalesDataTable[[#This Row],[Order Date]])</f>
        <v>2026</v>
      </c>
      <c r="D1638" s="4"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x14ac:dyDescent="0.3">
      <c r="A1639" s="2">
        <v>747</v>
      </c>
      <c r="B1639" s="3">
        <v>46248</v>
      </c>
      <c r="C1639" s="4">
        <f>YEAR(SalesDataTable[[#This Row],[Order Date]])</f>
        <v>2026</v>
      </c>
      <c r="D1639" s="4"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x14ac:dyDescent="0.3">
      <c r="A1640" s="2">
        <v>2281</v>
      </c>
      <c r="B1640" s="3">
        <v>46248</v>
      </c>
      <c r="C1640" s="4">
        <f>YEAR(SalesDataTable[[#This Row],[Order Date]])</f>
        <v>2026</v>
      </c>
      <c r="D1640" s="4"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x14ac:dyDescent="0.3">
      <c r="A1641" s="2">
        <v>2414</v>
      </c>
      <c r="B1641" s="3">
        <v>46248</v>
      </c>
      <c r="C1641" s="4">
        <f>YEAR(SalesDataTable[[#This Row],[Order Date]])</f>
        <v>2026</v>
      </c>
      <c r="D1641" s="4"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x14ac:dyDescent="0.3">
      <c r="A1642" s="2">
        <v>3162</v>
      </c>
      <c r="B1642" s="3">
        <v>46248</v>
      </c>
      <c r="C1642" s="4">
        <f>YEAR(SalesDataTable[[#This Row],[Order Date]])</f>
        <v>2026</v>
      </c>
      <c r="D1642" s="4"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x14ac:dyDescent="0.3">
      <c r="A1643" s="2">
        <v>3200</v>
      </c>
      <c r="B1643" s="3">
        <v>46248</v>
      </c>
      <c r="C1643" s="4">
        <f>YEAR(SalesDataTable[[#This Row],[Order Date]])</f>
        <v>2026</v>
      </c>
      <c r="D1643" s="4"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x14ac:dyDescent="0.3">
      <c r="A1644" s="2">
        <v>3521</v>
      </c>
      <c r="B1644" s="3">
        <v>46248</v>
      </c>
      <c r="C1644" s="4">
        <f>YEAR(SalesDataTable[[#This Row],[Order Date]])</f>
        <v>2026</v>
      </c>
      <c r="D1644" s="4"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x14ac:dyDescent="0.3">
      <c r="A1645" s="2">
        <v>4447</v>
      </c>
      <c r="B1645" s="3">
        <v>46248</v>
      </c>
      <c r="C1645" s="4">
        <f>YEAR(SalesDataTable[[#This Row],[Order Date]])</f>
        <v>2026</v>
      </c>
      <c r="D1645" s="4"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x14ac:dyDescent="0.3">
      <c r="A1646" s="2">
        <v>421</v>
      </c>
      <c r="B1646" s="3">
        <v>46249</v>
      </c>
      <c r="C1646" s="4">
        <f>YEAR(SalesDataTable[[#This Row],[Order Date]])</f>
        <v>2026</v>
      </c>
      <c r="D1646" s="4"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x14ac:dyDescent="0.3">
      <c r="A1647" s="2">
        <v>962</v>
      </c>
      <c r="B1647" s="3">
        <v>46249</v>
      </c>
      <c r="C1647" s="4">
        <f>YEAR(SalesDataTable[[#This Row],[Order Date]])</f>
        <v>2026</v>
      </c>
      <c r="D1647" s="4"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x14ac:dyDescent="0.3">
      <c r="A1648" s="2">
        <v>1386</v>
      </c>
      <c r="B1648" s="3">
        <v>46249</v>
      </c>
      <c r="C1648" s="4">
        <f>YEAR(SalesDataTable[[#This Row],[Order Date]])</f>
        <v>2026</v>
      </c>
      <c r="D1648" s="4"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x14ac:dyDescent="0.3">
      <c r="A1649" s="2">
        <v>3083</v>
      </c>
      <c r="B1649" s="3">
        <v>46249</v>
      </c>
      <c r="C1649" s="4">
        <f>YEAR(SalesDataTable[[#This Row],[Order Date]])</f>
        <v>2026</v>
      </c>
      <c r="D1649" s="4"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x14ac:dyDescent="0.3">
      <c r="A1650" s="2">
        <v>3174</v>
      </c>
      <c r="B1650" s="3">
        <v>46249</v>
      </c>
      <c r="C1650" s="4">
        <f>YEAR(SalesDataTable[[#This Row],[Order Date]])</f>
        <v>2026</v>
      </c>
      <c r="D1650" s="4"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x14ac:dyDescent="0.3">
      <c r="A1651" s="2">
        <v>4045</v>
      </c>
      <c r="B1651" s="3">
        <v>46249</v>
      </c>
      <c r="C1651" s="4">
        <f>YEAR(SalesDataTable[[#This Row],[Order Date]])</f>
        <v>2026</v>
      </c>
      <c r="D1651" s="4"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x14ac:dyDescent="0.3">
      <c r="A1652" s="2">
        <v>4850</v>
      </c>
      <c r="B1652" s="3">
        <v>46249</v>
      </c>
      <c r="C1652" s="4">
        <f>YEAR(SalesDataTable[[#This Row],[Order Date]])</f>
        <v>2026</v>
      </c>
      <c r="D1652" s="4"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x14ac:dyDescent="0.3">
      <c r="A1653" s="2">
        <v>71</v>
      </c>
      <c r="B1653" s="3">
        <v>46250</v>
      </c>
      <c r="C1653" s="4">
        <f>YEAR(SalesDataTable[[#This Row],[Order Date]])</f>
        <v>2026</v>
      </c>
      <c r="D1653" s="4"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x14ac:dyDescent="0.3">
      <c r="A1654" s="2">
        <v>627</v>
      </c>
      <c r="B1654" s="3">
        <v>46250</v>
      </c>
      <c r="C1654" s="4">
        <f>YEAR(SalesDataTable[[#This Row],[Order Date]])</f>
        <v>2026</v>
      </c>
      <c r="D1654" s="4"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x14ac:dyDescent="0.3">
      <c r="A1655" s="2">
        <v>959</v>
      </c>
      <c r="B1655" s="3">
        <v>46250</v>
      </c>
      <c r="C1655" s="4">
        <f>YEAR(SalesDataTable[[#This Row],[Order Date]])</f>
        <v>2026</v>
      </c>
      <c r="D1655" s="4"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x14ac:dyDescent="0.3">
      <c r="A1656" s="2">
        <v>967</v>
      </c>
      <c r="B1656" s="3">
        <v>46250</v>
      </c>
      <c r="C1656" s="4">
        <f>YEAR(SalesDataTable[[#This Row],[Order Date]])</f>
        <v>2026</v>
      </c>
      <c r="D1656" s="4"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x14ac:dyDescent="0.3">
      <c r="A1657" s="2">
        <v>1267</v>
      </c>
      <c r="B1657" s="3">
        <v>46250</v>
      </c>
      <c r="C1657" s="4">
        <f>YEAR(SalesDataTable[[#This Row],[Order Date]])</f>
        <v>2026</v>
      </c>
      <c r="D1657" s="4"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x14ac:dyDescent="0.3">
      <c r="A1658" s="2">
        <v>1394</v>
      </c>
      <c r="B1658" s="3">
        <v>46250</v>
      </c>
      <c r="C1658" s="4">
        <f>YEAR(SalesDataTable[[#This Row],[Order Date]])</f>
        <v>2026</v>
      </c>
      <c r="D1658" s="4"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x14ac:dyDescent="0.3">
      <c r="A1659" s="2">
        <v>1652</v>
      </c>
      <c r="B1659" s="3">
        <v>46250</v>
      </c>
      <c r="C1659" s="4">
        <f>YEAR(SalesDataTable[[#This Row],[Order Date]])</f>
        <v>2026</v>
      </c>
      <c r="D1659" s="4"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x14ac:dyDescent="0.3">
      <c r="A1660" s="2">
        <v>2126</v>
      </c>
      <c r="B1660" s="3">
        <v>46250</v>
      </c>
      <c r="C1660" s="4">
        <f>YEAR(SalesDataTable[[#This Row],[Order Date]])</f>
        <v>2026</v>
      </c>
      <c r="D1660" s="4"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x14ac:dyDescent="0.3">
      <c r="A1661" s="2">
        <v>2282</v>
      </c>
      <c r="B1661" s="3">
        <v>46250</v>
      </c>
      <c r="C1661" s="4">
        <f>YEAR(SalesDataTable[[#This Row],[Order Date]])</f>
        <v>2026</v>
      </c>
      <c r="D1661" s="4"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x14ac:dyDescent="0.3">
      <c r="A1662" s="2">
        <v>2426</v>
      </c>
      <c r="B1662" s="3">
        <v>46250</v>
      </c>
      <c r="C1662" s="4">
        <f>YEAR(SalesDataTable[[#This Row],[Order Date]])</f>
        <v>2026</v>
      </c>
      <c r="D1662" s="4"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x14ac:dyDescent="0.3">
      <c r="A1663" s="2">
        <v>2534</v>
      </c>
      <c r="B1663" s="3">
        <v>46250</v>
      </c>
      <c r="C1663" s="4">
        <f>YEAR(SalesDataTable[[#This Row],[Order Date]])</f>
        <v>2026</v>
      </c>
      <c r="D1663" s="4"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x14ac:dyDescent="0.3">
      <c r="A1664" s="2">
        <v>2948</v>
      </c>
      <c r="B1664" s="3">
        <v>46250</v>
      </c>
      <c r="C1664" s="4">
        <f>YEAR(SalesDataTable[[#This Row],[Order Date]])</f>
        <v>2026</v>
      </c>
      <c r="D1664" s="4"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x14ac:dyDescent="0.3">
      <c r="A1665" s="2">
        <v>3141</v>
      </c>
      <c r="B1665" s="3">
        <v>46250</v>
      </c>
      <c r="C1665" s="4">
        <f>YEAR(SalesDataTable[[#This Row],[Order Date]])</f>
        <v>2026</v>
      </c>
      <c r="D1665" s="4"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x14ac:dyDescent="0.3">
      <c r="A1666" s="2">
        <v>3935</v>
      </c>
      <c r="B1666" s="3">
        <v>46250</v>
      </c>
      <c r="C1666" s="4">
        <f>YEAR(SalesDataTable[[#This Row],[Order Date]])</f>
        <v>2026</v>
      </c>
      <c r="D1666" s="4"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x14ac:dyDescent="0.3">
      <c r="A1667" s="2">
        <v>4636</v>
      </c>
      <c r="B1667" s="3">
        <v>46250</v>
      </c>
      <c r="C1667" s="4">
        <f>YEAR(SalesDataTable[[#This Row],[Order Date]])</f>
        <v>2026</v>
      </c>
      <c r="D1667" s="4"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x14ac:dyDescent="0.3">
      <c r="A1668" s="2">
        <v>4895</v>
      </c>
      <c r="B1668" s="3">
        <v>46250</v>
      </c>
      <c r="C1668" s="4">
        <f>YEAR(SalesDataTable[[#This Row],[Order Date]])</f>
        <v>2026</v>
      </c>
      <c r="D1668" s="4"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x14ac:dyDescent="0.3">
      <c r="A1669" s="2">
        <v>5029</v>
      </c>
      <c r="B1669" s="3">
        <v>46250</v>
      </c>
      <c r="C1669" s="4">
        <f>YEAR(SalesDataTable[[#This Row],[Order Date]])</f>
        <v>2026</v>
      </c>
      <c r="D1669" s="4"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x14ac:dyDescent="0.3">
      <c r="A1670" s="2">
        <v>1965</v>
      </c>
      <c r="B1670" s="3">
        <v>46251</v>
      </c>
      <c r="C1670" s="4">
        <f>YEAR(SalesDataTable[[#This Row],[Order Date]])</f>
        <v>2026</v>
      </c>
      <c r="D1670" s="4"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x14ac:dyDescent="0.3">
      <c r="A1671" s="2">
        <v>3647</v>
      </c>
      <c r="B1671" s="3">
        <v>46251</v>
      </c>
      <c r="C1671" s="4">
        <f>YEAR(SalesDataTable[[#This Row],[Order Date]])</f>
        <v>2026</v>
      </c>
      <c r="D1671" s="4"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x14ac:dyDescent="0.3">
      <c r="A1672" s="2">
        <v>3918</v>
      </c>
      <c r="B1672" s="3">
        <v>46251</v>
      </c>
      <c r="C1672" s="4">
        <f>YEAR(SalesDataTable[[#This Row],[Order Date]])</f>
        <v>2026</v>
      </c>
      <c r="D1672" s="4"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x14ac:dyDescent="0.3">
      <c r="A1673" s="2">
        <v>4256</v>
      </c>
      <c r="B1673" s="3">
        <v>46251</v>
      </c>
      <c r="C1673" s="4">
        <f>YEAR(SalesDataTable[[#This Row],[Order Date]])</f>
        <v>2026</v>
      </c>
      <c r="D1673" s="4"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x14ac:dyDescent="0.3">
      <c r="A1674" s="2">
        <v>5087</v>
      </c>
      <c r="B1674" s="3">
        <v>46251</v>
      </c>
      <c r="C1674" s="4">
        <f>YEAR(SalesDataTable[[#This Row],[Order Date]])</f>
        <v>2026</v>
      </c>
      <c r="D1674" s="4"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x14ac:dyDescent="0.3">
      <c r="A1675" s="2">
        <v>1921</v>
      </c>
      <c r="B1675" s="3">
        <v>46252</v>
      </c>
      <c r="C1675" s="4">
        <f>YEAR(SalesDataTable[[#This Row],[Order Date]])</f>
        <v>2026</v>
      </c>
      <c r="D1675" s="4"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x14ac:dyDescent="0.3">
      <c r="A1676" s="2">
        <v>1966</v>
      </c>
      <c r="B1676" s="3">
        <v>46252</v>
      </c>
      <c r="C1676" s="4">
        <f>YEAR(SalesDataTable[[#This Row],[Order Date]])</f>
        <v>2026</v>
      </c>
      <c r="D1676" s="4"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x14ac:dyDescent="0.3">
      <c r="A1677" s="2">
        <v>2431</v>
      </c>
      <c r="B1677" s="3">
        <v>46252</v>
      </c>
      <c r="C1677" s="4">
        <f>YEAR(SalesDataTable[[#This Row],[Order Date]])</f>
        <v>2026</v>
      </c>
      <c r="D1677" s="4"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x14ac:dyDescent="0.3">
      <c r="A1678" s="2">
        <v>3676</v>
      </c>
      <c r="B1678" s="3">
        <v>46252</v>
      </c>
      <c r="C1678" s="4">
        <f>YEAR(SalesDataTable[[#This Row],[Order Date]])</f>
        <v>2026</v>
      </c>
      <c r="D1678" s="4"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x14ac:dyDescent="0.3">
      <c r="A1679" s="2">
        <v>3972</v>
      </c>
      <c r="B1679" s="3">
        <v>46252</v>
      </c>
      <c r="C1679" s="4">
        <f>YEAR(SalesDataTable[[#This Row],[Order Date]])</f>
        <v>2026</v>
      </c>
      <c r="D1679" s="4"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x14ac:dyDescent="0.3">
      <c r="A1680" s="2">
        <v>4056</v>
      </c>
      <c r="B1680" s="3">
        <v>46252</v>
      </c>
      <c r="C1680" s="4">
        <f>YEAR(SalesDataTable[[#This Row],[Order Date]])</f>
        <v>2026</v>
      </c>
      <c r="D1680" s="4"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x14ac:dyDescent="0.3">
      <c r="A1681" s="2">
        <v>4471</v>
      </c>
      <c r="B1681" s="3">
        <v>46252</v>
      </c>
      <c r="C1681" s="4">
        <f>YEAR(SalesDataTable[[#This Row],[Order Date]])</f>
        <v>2026</v>
      </c>
      <c r="D1681" s="4"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x14ac:dyDescent="0.3">
      <c r="A1682" s="2">
        <v>1054</v>
      </c>
      <c r="B1682" s="3">
        <v>46253</v>
      </c>
      <c r="C1682" s="4">
        <f>YEAR(SalesDataTable[[#This Row],[Order Date]])</f>
        <v>2026</v>
      </c>
      <c r="D1682" s="4"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x14ac:dyDescent="0.3">
      <c r="A1683" s="2">
        <v>1854</v>
      </c>
      <c r="B1683" s="3">
        <v>46253</v>
      </c>
      <c r="C1683" s="4">
        <f>YEAR(SalesDataTable[[#This Row],[Order Date]])</f>
        <v>2026</v>
      </c>
      <c r="D1683" s="4"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x14ac:dyDescent="0.3">
      <c r="A1684" s="2">
        <v>2140</v>
      </c>
      <c r="B1684" s="3">
        <v>46253</v>
      </c>
      <c r="C1684" s="4">
        <f>YEAR(SalesDataTable[[#This Row],[Order Date]])</f>
        <v>2026</v>
      </c>
      <c r="D1684" s="4"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x14ac:dyDescent="0.3">
      <c r="A1685" s="2">
        <v>2328</v>
      </c>
      <c r="B1685" s="3">
        <v>46253</v>
      </c>
      <c r="C1685" s="4">
        <f>YEAR(SalesDataTable[[#This Row],[Order Date]])</f>
        <v>2026</v>
      </c>
      <c r="D1685" s="4"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x14ac:dyDescent="0.3">
      <c r="A1686" s="2">
        <v>4215</v>
      </c>
      <c r="B1686" s="3">
        <v>46253</v>
      </c>
      <c r="C1686" s="4">
        <f>YEAR(SalesDataTable[[#This Row],[Order Date]])</f>
        <v>2026</v>
      </c>
      <c r="D1686" s="4"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x14ac:dyDescent="0.3">
      <c r="A1687" s="2">
        <v>4563</v>
      </c>
      <c r="B1687" s="3">
        <v>46253</v>
      </c>
      <c r="C1687" s="4">
        <f>YEAR(SalesDataTable[[#This Row],[Order Date]])</f>
        <v>2026</v>
      </c>
      <c r="D1687" s="4"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x14ac:dyDescent="0.3">
      <c r="A1688" s="2">
        <v>4775</v>
      </c>
      <c r="B1688" s="3">
        <v>46253</v>
      </c>
      <c r="C1688" s="4">
        <f>YEAR(SalesDataTable[[#This Row],[Order Date]])</f>
        <v>2026</v>
      </c>
      <c r="D1688" s="4"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x14ac:dyDescent="0.3">
      <c r="A1689" s="2">
        <v>247</v>
      </c>
      <c r="B1689" s="3">
        <v>46254</v>
      </c>
      <c r="C1689" s="4">
        <f>YEAR(SalesDataTable[[#This Row],[Order Date]])</f>
        <v>2026</v>
      </c>
      <c r="D1689" s="4"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x14ac:dyDescent="0.3">
      <c r="A1690" s="2">
        <v>827</v>
      </c>
      <c r="B1690" s="3">
        <v>46254</v>
      </c>
      <c r="C1690" s="4">
        <f>YEAR(SalesDataTable[[#This Row],[Order Date]])</f>
        <v>2026</v>
      </c>
      <c r="D1690" s="4"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x14ac:dyDescent="0.3">
      <c r="A1691" s="2">
        <v>1156</v>
      </c>
      <c r="B1691" s="3">
        <v>46254</v>
      </c>
      <c r="C1691" s="4">
        <f>YEAR(SalesDataTable[[#This Row],[Order Date]])</f>
        <v>2026</v>
      </c>
      <c r="D1691" s="4"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x14ac:dyDescent="0.3">
      <c r="A1692" s="2">
        <v>1543</v>
      </c>
      <c r="B1692" s="3">
        <v>46254</v>
      </c>
      <c r="C1692" s="4">
        <f>YEAR(SalesDataTable[[#This Row],[Order Date]])</f>
        <v>2026</v>
      </c>
      <c r="D1692" s="4"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x14ac:dyDescent="0.3">
      <c r="A1693" s="2">
        <v>2613</v>
      </c>
      <c r="B1693" s="3">
        <v>46254</v>
      </c>
      <c r="C1693" s="4">
        <f>YEAR(SalesDataTable[[#This Row],[Order Date]])</f>
        <v>2026</v>
      </c>
      <c r="D1693" s="4"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x14ac:dyDescent="0.3">
      <c r="A1694" s="2">
        <v>3002</v>
      </c>
      <c r="B1694" s="3">
        <v>46254</v>
      </c>
      <c r="C1694" s="4">
        <f>YEAR(SalesDataTable[[#This Row],[Order Date]])</f>
        <v>2026</v>
      </c>
      <c r="D1694" s="4"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x14ac:dyDescent="0.3">
      <c r="A1695" s="2">
        <v>3103</v>
      </c>
      <c r="B1695" s="3">
        <v>46254</v>
      </c>
      <c r="C1695" s="4">
        <f>YEAR(SalesDataTable[[#This Row],[Order Date]])</f>
        <v>2026</v>
      </c>
      <c r="D1695" s="4"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x14ac:dyDescent="0.3">
      <c r="A1696" s="2">
        <v>3234</v>
      </c>
      <c r="B1696" s="3">
        <v>46254</v>
      </c>
      <c r="C1696" s="4">
        <f>YEAR(SalesDataTable[[#This Row],[Order Date]])</f>
        <v>2026</v>
      </c>
      <c r="D1696" s="4"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x14ac:dyDescent="0.3">
      <c r="A1697" s="2">
        <v>3281</v>
      </c>
      <c r="B1697" s="3">
        <v>46254</v>
      </c>
      <c r="C1697" s="4">
        <f>YEAR(SalesDataTable[[#This Row],[Order Date]])</f>
        <v>2026</v>
      </c>
      <c r="D1697" s="4"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x14ac:dyDescent="0.3">
      <c r="A1698" s="2">
        <v>3870</v>
      </c>
      <c r="B1698" s="3">
        <v>46254</v>
      </c>
      <c r="C1698" s="4">
        <f>YEAR(SalesDataTable[[#This Row],[Order Date]])</f>
        <v>2026</v>
      </c>
      <c r="D1698" s="4"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x14ac:dyDescent="0.3">
      <c r="A1699" s="2">
        <v>3938</v>
      </c>
      <c r="B1699" s="3">
        <v>46254</v>
      </c>
      <c r="C1699" s="4">
        <f>YEAR(SalesDataTable[[#This Row],[Order Date]])</f>
        <v>2026</v>
      </c>
      <c r="D1699" s="4"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x14ac:dyDescent="0.3">
      <c r="A1700" s="2">
        <v>4237</v>
      </c>
      <c r="B1700" s="3">
        <v>46254</v>
      </c>
      <c r="C1700" s="4">
        <f>YEAR(SalesDataTable[[#This Row],[Order Date]])</f>
        <v>2026</v>
      </c>
      <c r="D1700" s="4"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x14ac:dyDescent="0.3">
      <c r="A1701" s="2">
        <v>4970</v>
      </c>
      <c r="B1701" s="3">
        <v>46254</v>
      </c>
      <c r="C1701" s="4">
        <f>YEAR(SalesDataTable[[#This Row],[Order Date]])</f>
        <v>2026</v>
      </c>
      <c r="D1701" s="4"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x14ac:dyDescent="0.3">
      <c r="A1702" s="2">
        <v>515</v>
      </c>
      <c r="B1702" s="3">
        <v>46255</v>
      </c>
      <c r="C1702" s="4">
        <f>YEAR(SalesDataTable[[#This Row],[Order Date]])</f>
        <v>2026</v>
      </c>
      <c r="D1702" s="4"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x14ac:dyDescent="0.3">
      <c r="A1703" s="2">
        <v>661</v>
      </c>
      <c r="B1703" s="3">
        <v>46255</v>
      </c>
      <c r="C1703" s="4">
        <f>YEAR(SalesDataTable[[#This Row],[Order Date]])</f>
        <v>2026</v>
      </c>
      <c r="D1703" s="4"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x14ac:dyDescent="0.3">
      <c r="A1704" s="2">
        <v>1443</v>
      </c>
      <c r="B1704" s="3">
        <v>46255</v>
      </c>
      <c r="C1704" s="4">
        <f>YEAR(SalesDataTable[[#This Row],[Order Date]])</f>
        <v>2026</v>
      </c>
      <c r="D1704" s="4"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x14ac:dyDescent="0.3">
      <c r="A1705" s="2">
        <v>1446</v>
      </c>
      <c r="B1705" s="3">
        <v>46255</v>
      </c>
      <c r="C1705" s="4">
        <f>YEAR(SalesDataTable[[#This Row],[Order Date]])</f>
        <v>2026</v>
      </c>
      <c r="D1705" s="4"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x14ac:dyDescent="0.3">
      <c r="A1706" s="2">
        <v>1524</v>
      </c>
      <c r="B1706" s="3">
        <v>46255</v>
      </c>
      <c r="C1706" s="4">
        <f>YEAR(SalesDataTable[[#This Row],[Order Date]])</f>
        <v>2026</v>
      </c>
      <c r="D1706" s="4"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x14ac:dyDescent="0.3">
      <c r="A1707" s="2">
        <v>1946</v>
      </c>
      <c r="B1707" s="3">
        <v>46255</v>
      </c>
      <c r="C1707" s="4">
        <f>YEAR(SalesDataTable[[#This Row],[Order Date]])</f>
        <v>2026</v>
      </c>
      <c r="D1707" s="4"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x14ac:dyDescent="0.3">
      <c r="A1708" s="2">
        <v>2285</v>
      </c>
      <c r="B1708" s="3">
        <v>46255</v>
      </c>
      <c r="C1708" s="4">
        <f>YEAR(SalesDataTable[[#This Row],[Order Date]])</f>
        <v>2026</v>
      </c>
      <c r="D1708" s="4"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x14ac:dyDescent="0.3">
      <c r="A1709" s="2">
        <v>2978</v>
      </c>
      <c r="B1709" s="3">
        <v>46255</v>
      </c>
      <c r="C1709" s="4">
        <f>YEAR(SalesDataTable[[#This Row],[Order Date]])</f>
        <v>2026</v>
      </c>
      <c r="D1709" s="4"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x14ac:dyDescent="0.3">
      <c r="A1710" s="2">
        <v>3842</v>
      </c>
      <c r="B1710" s="3">
        <v>46255</v>
      </c>
      <c r="C1710" s="4">
        <f>YEAR(SalesDataTable[[#This Row],[Order Date]])</f>
        <v>2026</v>
      </c>
      <c r="D1710" s="4"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x14ac:dyDescent="0.3">
      <c r="A1711" s="2">
        <v>4220</v>
      </c>
      <c r="B1711" s="3">
        <v>46255</v>
      </c>
      <c r="C1711" s="4">
        <f>YEAR(SalesDataTable[[#This Row],[Order Date]])</f>
        <v>2026</v>
      </c>
      <c r="D1711" s="4"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x14ac:dyDescent="0.3">
      <c r="A1712" s="2">
        <v>478</v>
      </c>
      <c r="B1712" s="3">
        <v>46256</v>
      </c>
      <c r="C1712" s="4">
        <f>YEAR(SalesDataTable[[#This Row],[Order Date]])</f>
        <v>2026</v>
      </c>
      <c r="D1712" s="4"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x14ac:dyDescent="0.3">
      <c r="A1713" s="2">
        <v>491</v>
      </c>
      <c r="B1713" s="3">
        <v>46256</v>
      </c>
      <c r="C1713" s="4">
        <f>YEAR(SalesDataTable[[#This Row],[Order Date]])</f>
        <v>2026</v>
      </c>
      <c r="D1713" s="4"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x14ac:dyDescent="0.3">
      <c r="A1714" s="2">
        <v>862</v>
      </c>
      <c r="B1714" s="3">
        <v>46256</v>
      </c>
      <c r="C1714" s="4">
        <f>YEAR(SalesDataTable[[#This Row],[Order Date]])</f>
        <v>2026</v>
      </c>
      <c r="D1714" s="4"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x14ac:dyDescent="0.3">
      <c r="A1715" s="2">
        <v>957</v>
      </c>
      <c r="B1715" s="3">
        <v>46256</v>
      </c>
      <c r="C1715" s="4">
        <f>YEAR(SalesDataTable[[#This Row],[Order Date]])</f>
        <v>2026</v>
      </c>
      <c r="D1715" s="4"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x14ac:dyDescent="0.3">
      <c r="A1716" s="2">
        <v>1728</v>
      </c>
      <c r="B1716" s="3">
        <v>46256</v>
      </c>
      <c r="C1716" s="4">
        <f>YEAR(SalesDataTable[[#This Row],[Order Date]])</f>
        <v>2026</v>
      </c>
      <c r="D1716" s="4"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x14ac:dyDescent="0.3">
      <c r="A1717" s="2">
        <v>2743</v>
      </c>
      <c r="B1717" s="3">
        <v>46256</v>
      </c>
      <c r="C1717" s="4">
        <f>YEAR(SalesDataTable[[#This Row],[Order Date]])</f>
        <v>2026</v>
      </c>
      <c r="D1717" s="4"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x14ac:dyDescent="0.3">
      <c r="A1718" s="2">
        <v>3098</v>
      </c>
      <c r="B1718" s="3">
        <v>46256</v>
      </c>
      <c r="C1718" s="4">
        <f>YEAR(SalesDataTable[[#This Row],[Order Date]])</f>
        <v>2026</v>
      </c>
      <c r="D1718" s="4"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x14ac:dyDescent="0.3">
      <c r="A1719" s="2">
        <v>3606</v>
      </c>
      <c r="B1719" s="3">
        <v>46256</v>
      </c>
      <c r="C1719" s="4">
        <f>YEAR(SalesDataTable[[#This Row],[Order Date]])</f>
        <v>2026</v>
      </c>
      <c r="D1719" s="4"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x14ac:dyDescent="0.3">
      <c r="A1720" s="2">
        <v>3815</v>
      </c>
      <c r="B1720" s="3">
        <v>46256</v>
      </c>
      <c r="C1720" s="4">
        <f>YEAR(SalesDataTable[[#This Row],[Order Date]])</f>
        <v>2026</v>
      </c>
      <c r="D1720" s="4"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x14ac:dyDescent="0.3">
      <c r="A1721" s="2">
        <v>3979</v>
      </c>
      <c r="B1721" s="3">
        <v>46256</v>
      </c>
      <c r="C1721" s="4">
        <f>YEAR(SalesDataTable[[#This Row],[Order Date]])</f>
        <v>2026</v>
      </c>
      <c r="D1721" s="4"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x14ac:dyDescent="0.3">
      <c r="A1722" s="2">
        <v>4160</v>
      </c>
      <c r="B1722" s="3">
        <v>46256</v>
      </c>
      <c r="C1722" s="4">
        <f>YEAR(SalesDataTable[[#This Row],[Order Date]])</f>
        <v>2026</v>
      </c>
      <c r="D1722" s="4"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x14ac:dyDescent="0.3">
      <c r="A1723" s="2">
        <v>4172</v>
      </c>
      <c r="B1723" s="3">
        <v>46256</v>
      </c>
      <c r="C1723" s="4">
        <f>YEAR(SalesDataTable[[#This Row],[Order Date]])</f>
        <v>2026</v>
      </c>
      <c r="D1723" s="4"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x14ac:dyDescent="0.3">
      <c r="A1724" s="2">
        <v>4265</v>
      </c>
      <c r="B1724" s="3">
        <v>46256</v>
      </c>
      <c r="C1724" s="4">
        <f>YEAR(SalesDataTable[[#This Row],[Order Date]])</f>
        <v>2026</v>
      </c>
      <c r="D1724" s="4"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x14ac:dyDescent="0.3">
      <c r="A1725" s="2">
        <v>4321</v>
      </c>
      <c r="B1725" s="3">
        <v>46256</v>
      </c>
      <c r="C1725" s="4">
        <f>YEAR(SalesDataTable[[#This Row],[Order Date]])</f>
        <v>2026</v>
      </c>
      <c r="D1725" s="4"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x14ac:dyDescent="0.3">
      <c r="A1726" s="2">
        <v>4975</v>
      </c>
      <c r="B1726" s="3">
        <v>46256</v>
      </c>
      <c r="C1726" s="4">
        <f>YEAR(SalesDataTable[[#This Row],[Order Date]])</f>
        <v>2026</v>
      </c>
      <c r="D1726" s="4"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x14ac:dyDescent="0.3">
      <c r="A1727" s="2">
        <v>991</v>
      </c>
      <c r="B1727" s="3">
        <v>46257</v>
      </c>
      <c r="C1727" s="4">
        <f>YEAR(SalesDataTable[[#This Row],[Order Date]])</f>
        <v>2026</v>
      </c>
      <c r="D1727" s="4"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x14ac:dyDescent="0.3">
      <c r="A1728" s="2">
        <v>1008</v>
      </c>
      <c r="B1728" s="3">
        <v>46257</v>
      </c>
      <c r="C1728" s="4">
        <f>YEAR(SalesDataTable[[#This Row],[Order Date]])</f>
        <v>2026</v>
      </c>
      <c r="D1728" s="4"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x14ac:dyDescent="0.3">
      <c r="A1729" s="2">
        <v>1083</v>
      </c>
      <c r="B1729" s="3">
        <v>46257</v>
      </c>
      <c r="C1729" s="4">
        <f>YEAR(SalesDataTable[[#This Row],[Order Date]])</f>
        <v>2026</v>
      </c>
      <c r="D1729" s="4"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x14ac:dyDescent="0.3">
      <c r="A1730" s="2">
        <v>1553</v>
      </c>
      <c r="B1730" s="3">
        <v>46257</v>
      </c>
      <c r="C1730" s="4">
        <f>YEAR(SalesDataTable[[#This Row],[Order Date]])</f>
        <v>2026</v>
      </c>
      <c r="D1730" s="4"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x14ac:dyDescent="0.3">
      <c r="A1731" s="2">
        <v>1579</v>
      </c>
      <c r="B1731" s="3">
        <v>46257</v>
      </c>
      <c r="C1731" s="4">
        <f>YEAR(SalesDataTable[[#This Row],[Order Date]])</f>
        <v>2026</v>
      </c>
      <c r="D1731" s="4"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x14ac:dyDescent="0.3">
      <c r="A1732" s="2">
        <v>1732</v>
      </c>
      <c r="B1732" s="3">
        <v>46257</v>
      </c>
      <c r="C1732" s="4">
        <f>YEAR(SalesDataTable[[#This Row],[Order Date]])</f>
        <v>2026</v>
      </c>
      <c r="D1732" s="4"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x14ac:dyDescent="0.3">
      <c r="A1733" s="2">
        <v>2083</v>
      </c>
      <c r="B1733" s="3">
        <v>46257</v>
      </c>
      <c r="C1733" s="4">
        <f>YEAR(SalesDataTable[[#This Row],[Order Date]])</f>
        <v>2026</v>
      </c>
      <c r="D1733" s="4"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x14ac:dyDescent="0.3">
      <c r="A1734" s="2">
        <v>2176</v>
      </c>
      <c r="B1734" s="3">
        <v>46257</v>
      </c>
      <c r="C1734" s="4">
        <f>YEAR(SalesDataTable[[#This Row],[Order Date]])</f>
        <v>2026</v>
      </c>
      <c r="D1734" s="4"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x14ac:dyDescent="0.3">
      <c r="A1735" s="2">
        <v>2723</v>
      </c>
      <c r="B1735" s="3">
        <v>46257</v>
      </c>
      <c r="C1735" s="4">
        <f>YEAR(SalesDataTable[[#This Row],[Order Date]])</f>
        <v>2026</v>
      </c>
      <c r="D1735" s="4"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x14ac:dyDescent="0.3">
      <c r="A1736" s="2">
        <v>3299</v>
      </c>
      <c r="B1736" s="3">
        <v>46257</v>
      </c>
      <c r="C1736" s="4">
        <f>YEAR(SalesDataTable[[#This Row],[Order Date]])</f>
        <v>2026</v>
      </c>
      <c r="D1736" s="4"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x14ac:dyDescent="0.3">
      <c r="A1737" s="2">
        <v>3398</v>
      </c>
      <c r="B1737" s="3">
        <v>46257</v>
      </c>
      <c r="C1737" s="4">
        <f>YEAR(SalesDataTable[[#This Row],[Order Date]])</f>
        <v>2026</v>
      </c>
      <c r="D1737" s="4"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x14ac:dyDescent="0.3">
      <c r="A1738" s="2">
        <v>4012</v>
      </c>
      <c r="B1738" s="3">
        <v>46257</v>
      </c>
      <c r="C1738" s="4">
        <f>YEAR(SalesDataTable[[#This Row],[Order Date]])</f>
        <v>2026</v>
      </c>
      <c r="D1738" s="4"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x14ac:dyDescent="0.3">
      <c r="A1739" s="2">
        <v>4064</v>
      </c>
      <c r="B1739" s="3">
        <v>46257</v>
      </c>
      <c r="C1739" s="4">
        <f>YEAR(SalesDataTable[[#This Row],[Order Date]])</f>
        <v>2026</v>
      </c>
      <c r="D1739" s="4"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x14ac:dyDescent="0.3">
      <c r="A1740" s="2">
        <v>4671</v>
      </c>
      <c r="B1740" s="3">
        <v>46257</v>
      </c>
      <c r="C1740" s="4">
        <f>YEAR(SalesDataTable[[#This Row],[Order Date]])</f>
        <v>2026</v>
      </c>
      <c r="D1740" s="4"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x14ac:dyDescent="0.3">
      <c r="A1741" s="2">
        <v>1914</v>
      </c>
      <c r="B1741" s="3">
        <v>46258</v>
      </c>
      <c r="C1741" s="4">
        <f>YEAR(SalesDataTable[[#This Row],[Order Date]])</f>
        <v>2026</v>
      </c>
      <c r="D1741" s="4"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x14ac:dyDescent="0.3">
      <c r="A1742" s="2">
        <v>1973</v>
      </c>
      <c r="B1742" s="3">
        <v>46258</v>
      </c>
      <c r="C1742" s="4">
        <f>YEAR(SalesDataTable[[#This Row],[Order Date]])</f>
        <v>2026</v>
      </c>
      <c r="D1742" s="4"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x14ac:dyDescent="0.3">
      <c r="A1743" s="2">
        <v>2564</v>
      </c>
      <c r="B1743" s="3">
        <v>46258</v>
      </c>
      <c r="C1743" s="4">
        <f>YEAR(SalesDataTable[[#This Row],[Order Date]])</f>
        <v>2026</v>
      </c>
      <c r="D1743" s="4"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x14ac:dyDescent="0.3">
      <c r="A1744" s="2">
        <v>2791</v>
      </c>
      <c r="B1744" s="3">
        <v>46258</v>
      </c>
      <c r="C1744" s="4">
        <f>YEAR(SalesDataTable[[#This Row],[Order Date]])</f>
        <v>2026</v>
      </c>
      <c r="D1744" s="4"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x14ac:dyDescent="0.3">
      <c r="A1745" s="2">
        <v>3559</v>
      </c>
      <c r="B1745" s="3">
        <v>46258</v>
      </c>
      <c r="C1745" s="4">
        <f>YEAR(SalesDataTable[[#This Row],[Order Date]])</f>
        <v>2026</v>
      </c>
      <c r="D1745" s="4"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x14ac:dyDescent="0.3">
      <c r="A1746" s="2">
        <v>3839</v>
      </c>
      <c r="B1746" s="3">
        <v>46258</v>
      </c>
      <c r="C1746" s="4">
        <f>YEAR(SalesDataTable[[#This Row],[Order Date]])</f>
        <v>2026</v>
      </c>
      <c r="D1746" s="4"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x14ac:dyDescent="0.3">
      <c r="A1747" s="2">
        <v>4133</v>
      </c>
      <c r="B1747" s="3">
        <v>46258</v>
      </c>
      <c r="C1747" s="4">
        <f>YEAR(SalesDataTable[[#This Row],[Order Date]])</f>
        <v>2026</v>
      </c>
      <c r="D1747" s="4"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x14ac:dyDescent="0.3">
      <c r="A1748" s="2">
        <v>4765</v>
      </c>
      <c r="B1748" s="3">
        <v>46258</v>
      </c>
      <c r="C1748" s="4">
        <f>YEAR(SalesDataTable[[#This Row],[Order Date]])</f>
        <v>2026</v>
      </c>
      <c r="D1748" s="4"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x14ac:dyDescent="0.3">
      <c r="A1749" s="2">
        <v>1868</v>
      </c>
      <c r="B1749" s="3">
        <v>46259</v>
      </c>
      <c r="C1749" s="4">
        <f>YEAR(SalesDataTable[[#This Row],[Order Date]])</f>
        <v>2026</v>
      </c>
      <c r="D1749" s="4"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x14ac:dyDescent="0.3">
      <c r="A1750" s="2">
        <v>987</v>
      </c>
      <c r="B1750" s="3">
        <v>46260</v>
      </c>
      <c r="C1750" s="4">
        <f>YEAR(SalesDataTable[[#This Row],[Order Date]])</f>
        <v>2026</v>
      </c>
      <c r="D1750" s="4"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x14ac:dyDescent="0.3">
      <c r="A1751" s="2">
        <v>2503</v>
      </c>
      <c r="B1751" s="3">
        <v>46260</v>
      </c>
      <c r="C1751" s="4">
        <f>YEAR(SalesDataTable[[#This Row],[Order Date]])</f>
        <v>2026</v>
      </c>
      <c r="D1751" s="4"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x14ac:dyDescent="0.3">
      <c r="A1752" s="2">
        <v>4928</v>
      </c>
      <c r="B1752" s="3">
        <v>46260</v>
      </c>
      <c r="C1752" s="4">
        <f>YEAR(SalesDataTable[[#This Row],[Order Date]])</f>
        <v>2026</v>
      </c>
      <c r="D1752" s="4"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x14ac:dyDescent="0.3">
      <c r="A1753" s="2">
        <v>852</v>
      </c>
      <c r="B1753" s="3">
        <v>46261</v>
      </c>
      <c r="C1753" s="4">
        <f>YEAR(SalesDataTable[[#This Row],[Order Date]])</f>
        <v>2026</v>
      </c>
      <c r="D1753" s="4"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x14ac:dyDescent="0.3">
      <c r="A1754" s="2">
        <v>2188</v>
      </c>
      <c r="B1754" s="3">
        <v>46261</v>
      </c>
      <c r="C1754" s="4">
        <f>YEAR(SalesDataTable[[#This Row],[Order Date]])</f>
        <v>2026</v>
      </c>
      <c r="D1754" s="4"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x14ac:dyDescent="0.3">
      <c r="A1755" s="2">
        <v>2574</v>
      </c>
      <c r="B1755" s="3">
        <v>46261</v>
      </c>
      <c r="C1755" s="4">
        <f>YEAR(SalesDataTable[[#This Row],[Order Date]])</f>
        <v>2026</v>
      </c>
      <c r="D1755" s="4"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x14ac:dyDescent="0.3">
      <c r="A1756" s="2">
        <v>2942</v>
      </c>
      <c r="B1756" s="3">
        <v>46261</v>
      </c>
      <c r="C1756" s="4">
        <f>YEAR(SalesDataTable[[#This Row],[Order Date]])</f>
        <v>2026</v>
      </c>
      <c r="D1756" s="4"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x14ac:dyDescent="0.3">
      <c r="A1757" s="2">
        <v>3211</v>
      </c>
      <c r="B1757" s="3">
        <v>46261</v>
      </c>
      <c r="C1757" s="4">
        <f>YEAR(SalesDataTable[[#This Row],[Order Date]])</f>
        <v>2026</v>
      </c>
      <c r="D1757" s="4"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x14ac:dyDescent="0.3">
      <c r="A1758" s="2">
        <v>3306</v>
      </c>
      <c r="B1758" s="3">
        <v>46261</v>
      </c>
      <c r="C1758" s="4">
        <f>YEAR(SalesDataTable[[#This Row],[Order Date]])</f>
        <v>2026</v>
      </c>
      <c r="D1758" s="4"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x14ac:dyDescent="0.3">
      <c r="A1759" s="2">
        <v>3837</v>
      </c>
      <c r="B1759" s="3">
        <v>46261</v>
      </c>
      <c r="C1759" s="4">
        <f>YEAR(SalesDataTable[[#This Row],[Order Date]])</f>
        <v>2026</v>
      </c>
      <c r="D1759" s="4"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x14ac:dyDescent="0.3">
      <c r="A1760" s="2">
        <v>4169</v>
      </c>
      <c r="B1760" s="3">
        <v>46261</v>
      </c>
      <c r="C1760" s="4">
        <f>YEAR(SalesDataTable[[#This Row],[Order Date]])</f>
        <v>2026</v>
      </c>
      <c r="D1760" s="4"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x14ac:dyDescent="0.3">
      <c r="A1761" s="2">
        <v>4452</v>
      </c>
      <c r="B1761" s="3">
        <v>46261</v>
      </c>
      <c r="C1761" s="4">
        <f>YEAR(SalesDataTable[[#This Row],[Order Date]])</f>
        <v>2026</v>
      </c>
      <c r="D1761" s="4"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x14ac:dyDescent="0.3">
      <c r="A1762" s="2">
        <v>4740</v>
      </c>
      <c r="B1762" s="3">
        <v>46261</v>
      </c>
      <c r="C1762" s="4">
        <f>YEAR(SalesDataTable[[#This Row],[Order Date]])</f>
        <v>2026</v>
      </c>
      <c r="D1762" s="4"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x14ac:dyDescent="0.3">
      <c r="A1763" s="2">
        <v>5000</v>
      </c>
      <c r="B1763" s="3">
        <v>46261</v>
      </c>
      <c r="C1763" s="4">
        <f>YEAR(SalesDataTable[[#This Row],[Order Date]])</f>
        <v>2026</v>
      </c>
      <c r="D1763" s="4"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x14ac:dyDescent="0.3">
      <c r="A1764" s="2">
        <v>5058</v>
      </c>
      <c r="B1764" s="3">
        <v>46261</v>
      </c>
      <c r="C1764" s="4">
        <f>YEAR(SalesDataTable[[#This Row],[Order Date]])</f>
        <v>2026</v>
      </c>
      <c r="D1764" s="4"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x14ac:dyDescent="0.3">
      <c r="A1765" s="2">
        <v>496</v>
      </c>
      <c r="B1765" s="3">
        <v>46262</v>
      </c>
      <c r="C1765" s="4">
        <f>YEAR(SalesDataTable[[#This Row],[Order Date]])</f>
        <v>2026</v>
      </c>
      <c r="D1765" s="4"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x14ac:dyDescent="0.3">
      <c r="A1766" s="2">
        <v>1343</v>
      </c>
      <c r="B1766" s="3">
        <v>46262</v>
      </c>
      <c r="C1766" s="4">
        <f>YEAR(SalesDataTable[[#This Row],[Order Date]])</f>
        <v>2026</v>
      </c>
      <c r="D1766" s="4"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x14ac:dyDescent="0.3">
      <c r="A1767" s="2">
        <v>1455</v>
      </c>
      <c r="B1767" s="3">
        <v>46262</v>
      </c>
      <c r="C1767" s="4">
        <f>YEAR(SalesDataTable[[#This Row],[Order Date]])</f>
        <v>2026</v>
      </c>
      <c r="D1767" s="4"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x14ac:dyDescent="0.3">
      <c r="A1768" s="2">
        <v>1632</v>
      </c>
      <c r="B1768" s="3">
        <v>46262</v>
      </c>
      <c r="C1768" s="4">
        <f>YEAR(SalesDataTable[[#This Row],[Order Date]])</f>
        <v>2026</v>
      </c>
      <c r="D1768" s="4"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x14ac:dyDescent="0.3">
      <c r="A1769" s="2">
        <v>1817</v>
      </c>
      <c r="B1769" s="3">
        <v>46262</v>
      </c>
      <c r="C1769" s="4">
        <f>YEAR(SalesDataTable[[#This Row],[Order Date]])</f>
        <v>2026</v>
      </c>
      <c r="D1769" s="4"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x14ac:dyDescent="0.3">
      <c r="A1770" s="2">
        <v>2993</v>
      </c>
      <c r="B1770" s="3">
        <v>46262</v>
      </c>
      <c r="C1770" s="4">
        <f>YEAR(SalesDataTable[[#This Row],[Order Date]])</f>
        <v>2026</v>
      </c>
      <c r="D1770" s="4"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x14ac:dyDescent="0.3">
      <c r="A1771" s="2">
        <v>4676</v>
      </c>
      <c r="B1771" s="3">
        <v>46262</v>
      </c>
      <c r="C1771" s="4">
        <f>YEAR(SalesDataTable[[#This Row],[Order Date]])</f>
        <v>2026</v>
      </c>
      <c r="D1771" s="4"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x14ac:dyDescent="0.3">
      <c r="A1772" s="2">
        <v>5105</v>
      </c>
      <c r="B1772" s="3">
        <v>46262</v>
      </c>
      <c r="C1772" s="4">
        <f>YEAR(SalesDataTable[[#This Row],[Order Date]])</f>
        <v>2026</v>
      </c>
      <c r="D1772" s="4"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x14ac:dyDescent="0.3">
      <c r="A1773" s="2">
        <v>223</v>
      </c>
      <c r="B1773" s="3">
        <v>46263</v>
      </c>
      <c r="C1773" s="4">
        <f>YEAR(SalesDataTable[[#This Row],[Order Date]])</f>
        <v>2026</v>
      </c>
      <c r="D1773" s="4"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x14ac:dyDescent="0.3">
      <c r="A1774" s="2">
        <v>1023</v>
      </c>
      <c r="B1774" s="3">
        <v>46263</v>
      </c>
      <c r="C1774" s="4">
        <f>YEAR(SalesDataTable[[#This Row],[Order Date]])</f>
        <v>2026</v>
      </c>
      <c r="D1774" s="4"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x14ac:dyDescent="0.3">
      <c r="A1775" s="2">
        <v>1694</v>
      </c>
      <c r="B1775" s="3">
        <v>46263</v>
      </c>
      <c r="C1775" s="4">
        <f>YEAR(SalesDataTable[[#This Row],[Order Date]])</f>
        <v>2026</v>
      </c>
      <c r="D1775" s="4"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x14ac:dyDescent="0.3">
      <c r="A1776" s="2">
        <v>2006</v>
      </c>
      <c r="B1776" s="3">
        <v>46263</v>
      </c>
      <c r="C1776" s="4">
        <f>YEAR(SalesDataTable[[#This Row],[Order Date]])</f>
        <v>2026</v>
      </c>
      <c r="D1776" s="4"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x14ac:dyDescent="0.3">
      <c r="A1777" s="2">
        <v>3026</v>
      </c>
      <c r="B1777" s="3">
        <v>46263</v>
      </c>
      <c r="C1777" s="4">
        <f>YEAR(SalesDataTable[[#This Row],[Order Date]])</f>
        <v>2026</v>
      </c>
      <c r="D1777" s="4"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x14ac:dyDescent="0.3">
      <c r="A1778" s="2">
        <v>3057</v>
      </c>
      <c r="B1778" s="3">
        <v>46263</v>
      </c>
      <c r="C1778" s="4">
        <f>YEAR(SalesDataTable[[#This Row],[Order Date]])</f>
        <v>2026</v>
      </c>
      <c r="D1778" s="4"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x14ac:dyDescent="0.3">
      <c r="A1779" s="2">
        <v>3112</v>
      </c>
      <c r="B1779" s="3">
        <v>46263</v>
      </c>
      <c r="C1779" s="4">
        <f>YEAR(SalesDataTable[[#This Row],[Order Date]])</f>
        <v>2026</v>
      </c>
      <c r="D1779" s="4"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x14ac:dyDescent="0.3">
      <c r="A1780" s="2">
        <v>3137</v>
      </c>
      <c r="B1780" s="3">
        <v>46263</v>
      </c>
      <c r="C1780" s="4">
        <f>YEAR(SalesDataTable[[#This Row],[Order Date]])</f>
        <v>2026</v>
      </c>
      <c r="D1780" s="4"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x14ac:dyDescent="0.3">
      <c r="A1781" s="2">
        <v>3983</v>
      </c>
      <c r="B1781" s="3">
        <v>46263</v>
      </c>
      <c r="C1781" s="4">
        <f>YEAR(SalesDataTable[[#This Row],[Order Date]])</f>
        <v>2026</v>
      </c>
      <c r="D1781" s="4"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x14ac:dyDescent="0.3">
      <c r="A1782" s="2">
        <v>4016</v>
      </c>
      <c r="B1782" s="3">
        <v>46263</v>
      </c>
      <c r="C1782" s="4">
        <f>YEAR(SalesDataTable[[#This Row],[Order Date]])</f>
        <v>2026</v>
      </c>
      <c r="D1782" s="4"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x14ac:dyDescent="0.3">
      <c r="A1783" s="2">
        <v>4340</v>
      </c>
      <c r="B1783" s="3">
        <v>46263</v>
      </c>
      <c r="C1783" s="4">
        <f>YEAR(SalesDataTable[[#This Row],[Order Date]])</f>
        <v>2026</v>
      </c>
      <c r="D1783" s="4"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x14ac:dyDescent="0.3">
      <c r="A1784" s="2">
        <v>4640</v>
      </c>
      <c r="B1784" s="3">
        <v>46263</v>
      </c>
      <c r="C1784" s="4">
        <f>YEAR(SalesDataTable[[#This Row],[Order Date]])</f>
        <v>2026</v>
      </c>
      <c r="D1784" s="4"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x14ac:dyDescent="0.3">
      <c r="A1785" s="2">
        <v>4733</v>
      </c>
      <c r="B1785" s="3">
        <v>46263</v>
      </c>
      <c r="C1785" s="4">
        <f>YEAR(SalesDataTable[[#This Row],[Order Date]])</f>
        <v>2026</v>
      </c>
      <c r="D1785" s="4"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x14ac:dyDescent="0.3">
      <c r="A1786" s="2">
        <v>4827</v>
      </c>
      <c r="B1786" s="3">
        <v>46263</v>
      </c>
      <c r="C1786" s="4">
        <f>YEAR(SalesDataTable[[#This Row],[Order Date]])</f>
        <v>2026</v>
      </c>
      <c r="D1786" s="4"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x14ac:dyDescent="0.3">
      <c r="A1787" s="2">
        <v>5180</v>
      </c>
      <c r="B1787" s="3">
        <v>46263</v>
      </c>
      <c r="C1787" s="4">
        <f>YEAR(SalesDataTable[[#This Row],[Order Date]])</f>
        <v>2026</v>
      </c>
      <c r="D1787" s="4"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x14ac:dyDescent="0.3">
      <c r="A1788" s="2">
        <v>121</v>
      </c>
      <c r="B1788" s="3">
        <v>46264</v>
      </c>
      <c r="C1788" s="4">
        <f>YEAR(SalesDataTable[[#This Row],[Order Date]])</f>
        <v>2026</v>
      </c>
      <c r="D1788" s="4"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x14ac:dyDescent="0.3">
      <c r="A1789" s="2">
        <v>618</v>
      </c>
      <c r="B1789" s="3">
        <v>46264</v>
      </c>
      <c r="C1789" s="4">
        <f>YEAR(SalesDataTable[[#This Row],[Order Date]])</f>
        <v>2026</v>
      </c>
      <c r="D1789" s="4"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x14ac:dyDescent="0.3">
      <c r="A1790" s="2">
        <v>2860</v>
      </c>
      <c r="B1790" s="3">
        <v>46264</v>
      </c>
      <c r="C1790" s="4">
        <f>YEAR(SalesDataTable[[#This Row],[Order Date]])</f>
        <v>2026</v>
      </c>
      <c r="D1790" s="4"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x14ac:dyDescent="0.3">
      <c r="A1791" s="2">
        <v>3768</v>
      </c>
      <c r="B1791" s="3">
        <v>46264</v>
      </c>
      <c r="C1791" s="4">
        <f>YEAR(SalesDataTable[[#This Row],[Order Date]])</f>
        <v>2026</v>
      </c>
      <c r="D1791" s="4"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x14ac:dyDescent="0.3">
      <c r="A1792" s="2">
        <v>3987</v>
      </c>
      <c r="B1792" s="3">
        <v>46264</v>
      </c>
      <c r="C1792" s="4">
        <f>YEAR(SalesDataTable[[#This Row],[Order Date]])</f>
        <v>2026</v>
      </c>
      <c r="D1792" s="4"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x14ac:dyDescent="0.3">
      <c r="A1793" s="2">
        <v>4990</v>
      </c>
      <c r="B1793" s="3">
        <v>46264</v>
      </c>
      <c r="C1793" s="4">
        <f>YEAR(SalesDataTable[[#This Row],[Order Date]])</f>
        <v>2026</v>
      </c>
      <c r="D1793" s="4"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x14ac:dyDescent="0.3">
      <c r="A1794" s="2">
        <v>348</v>
      </c>
      <c r="B1794" s="3">
        <v>46265</v>
      </c>
      <c r="C1794" s="4">
        <f>YEAR(SalesDataTable[[#This Row],[Order Date]])</f>
        <v>2026</v>
      </c>
      <c r="D1794" s="4"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x14ac:dyDescent="0.3">
      <c r="A1795" s="2">
        <v>1642</v>
      </c>
      <c r="B1795" s="3">
        <v>46265</v>
      </c>
      <c r="C1795" s="4">
        <f>YEAR(SalesDataTable[[#This Row],[Order Date]])</f>
        <v>2026</v>
      </c>
      <c r="D1795" s="4"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x14ac:dyDescent="0.3">
      <c r="A1796" s="2">
        <v>2146</v>
      </c>
      <c r="B1796" s="3">
        <v>46265</v>
      </c>
      <c r="C1796" s="4">
        <f>YEAR(SalesDataTable[[#This Row],[Order Date]])</f>
        <v>2026</v>
      </c>
      <c r="D1796" s="4"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x14ac:dyDescent="0.3">
      <c r="A1797" s="2">
        <v>2629</v>
      </c>
      <c r="B1797" s="3">
        <v>46265</v>
      </c>
      <c r="C1797" s="4">
        <f>YEAR(SalesDataTable[[#This Row],[Order Date]])</f>
        <v>2026</v>
      </c>
      <c r="D1797" s="4"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x14ac:dyDescent="0.3">
      <c r="A1798" s="2">
        <v>2870</v>
      </c>
      <c r="B1798" s="3">
        <v>46265</v>
      </c>
      <c r="C1798" s="4">
        <f>YEAR(SalesDataTable[[#This Row],[Order Date]])</f>
        <v>2026</v>
      </c>
      <c r="D1798" s="4"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x14ac:dyDescent="0.3">
      <c r="A1799" s="2">
        <v>2975</v>
      </c>
      <c r="B1799" s="3">
        <v>46265</v>
      </c>
      <c r="C1799" s="4">
        <f>YEAR(SalesDataTable[[#This Row],[Order Date]])</f>
        <v>2026</v>
      </c>
      <c r="D1799" s="4"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x14ac:dyDescent="0.3">
      <c r="A1800" s="2">
        <v>3163</v>
      </c>
      <c r="B1800" s="3">
        <v>46265</v>
      </c>
      <c r="C1800" s="4">
        <f>YEAR(SalesDataTable[[#This Row],[Order Date]])</f>
        <v>2026</v>
      </c>
      <c r="D1800" s="4"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x14ac:dyDescent="0.3">
      <c r="A1801" s="2">
        <v>94</v>
      </c>
      <c r="B1801" s="3">
        <v>46266</v>
      </c>
      <c r="C1801" s="4">
        <f>YEAR(SalesDataTable[[#This Row],[Order Date]])</f>
        <v>2026</v>
      </c>
      <c r="D1801" s="4"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x14ac:dyDescent="0.3">
      <c r="A1802" s="2">
        <v>271</v>
      </c>
      <c r="B1802" s="3">
        <v>46266</v>
      </c>
      <c r="C1802" s="4">
        <f>YEAR(SalesDataTable[[#This Row],[Order Date]])</f>
        <v>2026</v>
      </c>
      <c r="D1802" s="4"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x14ac:dyDescent="0.3">
      <c r="A1803" s="2">
        <v>1481</v>
      </c>
      <c r="B1803" s="3">
        <v>46266</v>
      </c>
      <c r="C1803" s="4">
        <f>YEAR(SalesDataTable[[#This Row],[Order Date]])</f>
        <v>2026</v>
      </c>
      <c r="D1803" s="4"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x14ac:dyDescent="0.3">
      <c r="A1804" s="2">
        <v>1663</v>
      </c>
      <c r="B1804" s="3">
        <v>46266</v>
      </c>
      <c r="C1804" s="4">
        <f>YEAR(SalesDataTable[[#This Row],[Order Date]])</f>
        <v>2026</v>
      </c>
      <c r="D1804" s="4"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x14ac:dyDescent="0.3">
      <c r="A1805" s="2">
        <v>2866</v>
      </c>
      <c r="B1805" s="3">
        <v>46266</v>
      </c>
      <c r="C1805" s="4">
        <f>YEAR(SalesDataTable[[#This Row],[Order Date]])</f>
        <v>2026</v>
      </c>
      <c r="D1805" s="4"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x14ac:dyDescent="0.3">
      <c r="A1806" s="2">
        <v>3288</v>
      </c>
      <c r="B1806" s="3">
        <v>46266</v>
      </c>
      <c r="C1806" s="4">
        <f>YEAR(SalesDataTable[[#This Row],[Order Date]])</f>
        <v>2026</v>
      </c>
      <c r="D1806" s="4"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x14ac:dyDescent="0.3">
      <c r="A1807" s="2">
        <v>3426</v>
      </c>
      <c r="B1807" s="3">
        <v>46266</v>
      </c>
      <c r="C1807" s="4">
        <f>YEAR(SalesDataTable[[#This Row],[Order Date]])</f>
        <v>2026</v>
      </c>
      <c r="D1807" s="4"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x14ac:dyDescent="0.3">
      <c r="A1808" s="2">
        <v>4826</v>
      </c>
      <c r="B1808" s="3">
        <v>46266</v>
      </c>
      <c r="C1808" s="4">
        <f>YEAR(SalesDataTable[[#This Row],[Order Date]])</f>
        <v>2026</v>
      </c>
      <c r="D1808" s="4"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x14ac:dyDescent="0.3">
      <c r="A1809" s="2">
        <v>662</v>
      </c>
      <c r="B1809" s="3">
        <v>46267</v>
      </c>
      <c r="C1809" s="4">
        <f>YEAR(SalesDataTable[[#This Row],[Order Date]])</f>
        <v>2026</v>
      </c>
      <c r="D1809" s="4"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x14ac:dyDescent="0.3">
      <c r="A1810" s="2">
        <v>1393</v>
      </c>
      <c r="B1810" s="3">
        <v>46267</v>
      </c>
      <c r="C1810" s="4">
        <f>YEAR(SalesDataTable[[#This Row],[Order Date]])</f>
        <v>2026</v>
      </c>
      <c r="D1810" s="4"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x14ac:dyDescent="0.3">
      <c r="A1811" s="2">
        <v>1568</v>
      </c>
      <c r="B1811" s="3">
        <v>46267</v>
      </c>
      <c r="C1811" s="4">
        <f>YEAR(SalesDataTable[[#This Row],[Order Date]])</f>
        <v>2026</v>
      </c>
      <c r="D1811" s="4"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x14ac:dyDescent="0.3">
      <c r="A1812" s="2">
        <v>2428</v>
      </c>
      <c r="B1812" s="3">
        <v>46267</v>
      </c>
      <c r="C1812" s="4">
        <f>YEAR(SalesDataTable[[#This Row],[Order Date]])</f>
        <v>2026</v>
      </c>
      <c r="D1812" s="4"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x14ac:dyDescent="0.3">
      <c r="A1813" s="2">
        <v>2890</v>
      </c>
      <c r="B1813" s="3">
        <v>46267</v>
      </c>
      <c r="C1813" s="4">
        <f>YEAR(SalesDataTable[[#This Row],[Order Date]])</f>
        <v>2026</v>
      </c>
      <c r="D1813" s="4"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x14ac:dyDescent="0.3">
      <c r="A1814" s="2">
        <v>2108</v>
      </c>
      <c r="B1814" s="3">
        <v>46268</v>
      </c>
      <c r="C1814" s="4">
        <f>YEAR(SalesDataTable[[#This Row],[Order Date]])</f>
        <v>2026</v>
      </c>
      <c r="D1814" s="4"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x14ac:dyDescent="0.3">
      <c r="A1815" s="2">
        <v>2340</v>
      </c>
      <c r="B1815" s="3">
        <v>46268</v>
      </c>
      <c r="C1815" s="4">
        <f>YEAR(SalesDataTable[[#This Row],[Order Date]])</f>
        <v>2026</v>
      </c>
      <c r="D1815" s="4"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x14ac:dyDescent="0.3">
      <c r="A1816" s="2">
        <v>3078</v>
      </c>
      <c r="B1816" s="3">
        <v>46268</v>
      </c>
      <c r="C1816" s="4">
        <f>YEAR(SalesDataTable[[#This Row],[Order Date]])</f>
        <v>2026</v>
      </c>
      <c r="D1816" s="4"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x14ac:dyDescent="0.3">
      <c r="A1817" s="2">
        <v>3575</v>
      </c>
      <c r="B1817" s="3">
        <v>46268</v>
      </c>
      <c r="C1817" s="4">
        <f>YEAR(SalesDataTable[[#This Row],[Order Date]])</f>
        <v>2026</v>
      </c>
      <c r="D1817" s="4"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x14ac:dyDescent="0.3">
      <c r="A1818" s="2">
        <v>3700</v>
      </c>
      <c r="B1818" s="3">
        <v>46268</v>
      </c>
      <c r="C1818" s="4">
        <f>YEAR(SalesDataTable[[#This Row],[Order Date]])</f>
        <v>2026</v>
      </c>
      <c r="D1818" s="4"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x14ac:dyDescent="0.3">
      <c r="A1819" s="2">
        <v>3762</v>
      </c>
      <c r="B1819" s="3">
        <v>46268</v>
      </c>
      <c r="C1819" s="4">
        <f>YEAR(SalesDataTable[[#This Row],[Order Date]])</f>
        <v>2026</v>
      </c>
      <c r="D1819" s="4"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x14ac:dyDescent="0.3">
      <c r="A1820" s="2">
        <v>2790</v>
      </c>
      <c r="B1820" s="3">
        <v>46269</v>
      </c>
      <c r="C1820" s="4">
        <f>YEAR(SalesDataTable[[#This Row],[Order Date]])</f>
        <v>2026</v>
      </c>
      <c r="D1820" s="4"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x14ac:dyDescent="0.3">
      <c r="A1821" s="2">
        <v>4149</v>
      </c>
      <c r="B1821" s="3">
        <v>46269</v>
      </c>
      <c r="C1821" s="4">
        <f>YEAR(SalesDataTable[[#This Row],[Order Date]])</f>
        <v>2026</v>
      </c>
      <c r="D1821" s="4"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x14ac:dyDescent="0.3">
      <c r="A1822" s="2">
        <v>1955</v>
      </c>
      <c r="B1822" s="3">
        <v>46270</v>
      </c>
      <c r="C1822" s="4">
        <f>YEAR(SalesDataTable[[#This Row],[Order Date]])</f>
        <v>2026</v>
      </c>
      <c r="D1822" s="4"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x14ac:dyDescent="0.3">
      <c r="A1823" s="2">
        <v>2077</v>
      </c>
      <c r="B1823" s="3">
        <v>46270</v>
      </c>
      <c r="C1823" s="4">
        <f>YEAR(SalesDataTable[[#This Row],[Order Date]])</f>
        <v>2026</v>
      </c>
      <c r="D1823" s="4"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x14ac:dyDescent="0.3">
      <c r="A1824" s="2">
        <v>2879</v>
      </c>
      <c r="B1824" s="3">
        <v>46270</v>
      </c>
      <c r="C1824" s="4">
        <f>YEAR(SalesDataTable[[#This Row],[Order Date]])</f>
        <v>2026</v>
      </c>
      <c r="D1824" s="4"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x14ac:dyDescent="0.3">
      <c r="A1825" s="2">
        <v>3353</v>
      </c>
      <c r="B1825" s="3">
        <v>46270</v>
      </c>
      <c r="C1825" s="4">
        <f>YEAR(SalesDataTable[[#This Row],[Order Date]])</f>
        <v>2026</v>
      </c>
      <c r="D1825" s="4"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x14ac:dyDescent="0.3">
      <c r="A1826" s="2">
        <v>3514</v>
      </c>
      <c r="B1826" s="3">
        <v>46270</v>
      </c>
      <c r="C1826" s="4">
        <f>YEAR(SalesDataTable[[#This Row],[Order Date]])</f>
        <v>2026</v>
      </c>
      <c r="D1826" s="4"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x14ac:dyDescent="0.3">
      <c r="A1827" s="2">
        <v>3964</v>
      </c>
      <c r="B1827" s="3">
        <v>46270</v>
      </c>
      <c r="C1827" s="4">
        <f>YEAR(SalesDataTable[[#This Row],[Order Date]])</f>
        <v>2026</v>
      </c>
      <c r="D1827" s="4"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x14ac:dyDescent="0.3">
      <c r="A1828" s="2">
        <v>4599</v>
      </c>
      <c r="B1828" s="3">
        <v>46270</v>
      </c>
      <c r="C1828" s="4">
        <f>YEAR(SalesDataTable[[#This Row],[Order Date]])</f>
        <v>2026</v>
      </c>
      <c r="D1828" s="4"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x14ac:dyDescent="0.3">
      <c r="A1829" s="2">
        <v>5030</v>
      </c>
      <c r="B1829" s="3">
        <v>46270</v>
      </c>
      <c r="C1829" s="4">
        <f>YEAR(SalesDataTable[[#This Row],[Order Date]])</f>
        <v>2026</v>
      </c>
      <c r="D1829" s="4"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x14ac:dyDescent="0.3">
      <c r="A1830" s="2">
        <v>1593</v>
      </c>
      <c r="B1830" s="3">
        <v>46271</v>
      </c>
      <c r="C1830" s="4">
        <f>YEAR(SalesDataTable[[#This Row],[Order Date]])</f>
        <v>2026</v>
      </c>
      <c r="D1830" s="4"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x14ac:dyDescent="0.3">
      <c r="A1831" s="2">
        <v>1818</v>
      </c>
      <c r="B1831" s="3">
        <v>46271</v>
      </c>
      <c r="C1831" s="4">
        <f>YEAR(SalesDataTable[[#This Row],[Order Date]])</f>
        <v>2026</v>
      </c>
      <c r="D1831" s="4"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x14ac:dyDescent="0.3">
      <c r="A1832" s="2">
        <v>2370</v>
      </c>
      <c r="B1832" s="3">
        <v>46271</v>
      </c>
      <c r="C1832" s="4">
        <f>YEAR(SalesDataTable[[#This Row],[Order Date]])</f>
        <v>2026</v>
      </c>
      <c r="D1832" s="4"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x14ac:dyDescent="0.3">
      <c r="A1833" s="2">
        <v>2726</v>
      </c>
      <c r="B1833" s="3">
        <v>46271</v>
      </c>
      <c r="C1833" s="4">
        <f>YEAR(SalesDataTable[[#This Row],[Order Date]])</f>
        <v>2026</v>
      </c>
      <c r="D1833" s="4"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x14ac:dyDescent="0.3">
      <c r="A1834" s="2">
        <v>2755</v>
      </c>
      <c r="B1834" s="3">
        <v>46271</v>
      </c>
      <c r="C1834" s="4">
        <f>YEAR(SalesDataTable[[#This Row],[Order Date]])</f>
        <v>2026</v>
      </c>
      <c r="D1834" s="4"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x14ac:dyDescent="0.3">
      <c r="A1835" s="2">
        <v>3187</v>
      </c>
      <c r="B1835" s="3">
        <v>46271</v>
      </c>
      <c r="C1835" s="4">
        <f>YEAR(SalesDataTable[[#This Row],[Order Date]])</f>
        <v>2026</v>
      </c>
      <c r="D1835" s="4"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x14ac:dyDescent="0.3">
      <c r="A1836" s="2">
        <v>3471</v>
      </c>
      <c r="B1836" s="3">
        <v>46271</v>
      </c>
      <c r="C1836" s="4">
        <f>YEAR(SalesDataTable[[#This Row],[Order Date]])</f>
        <v>2026</v>
      </c>
      <c r="D1836" s="4"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x14ac:dyDescent="0.3">
      <c r="A1837" s="2">
        <v>3529</v>
      </c>
      <c r="B1837" s="3">
        <v>46271</v>
      </c>
      <c r="C1837" s="4">
        <f>YEAR(SalesDataTable[[#This Row],[Order Date]])</f>
        <v>2026</v>
      </c>
      <c r="D1837" s="4"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x14ac:dyDescent="0.3">
      <c r="A1838" s="2">
        <v>3549</v>
      </c>
      <c r="B1838" s="3">
        <v>46271</v>
      </c>
      <c r="C1838" s="4">
        <f>YEAR(SalesDataTable[[#This Row],[Order Date]])</f>
        <v>2026</v>
      </c>
      <c r="D1838" s="4"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x14ac:dyDescent="0.3">
      <c r="A1839" s="2">
        <v>4003</v>
      </c>
      <c r="B1839" s="3">
        <v>46271</v>
      </c>
      <c r="C1839" s="4">
        <f>YEAR(SalesDataTable[[#This Row],[Order Date]])</f>
        <v>2026</v>
      </c>
      <c r="D1839" s="4"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x14ac:dyDescent="0.3">
      <c r="A1840" s="2">
        <v>4613</v>
      </c>
      <c r="B1840" s="3">
        <v>46271</v>
      </c>
      <c r="C1840" s="4">
        <f>YEAR(SalesDataTable[[#This Row],[Order Date]])</f>
        <v>2026</v>
      </c>
      <c r="D1840" s="4"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x14ac:dyDescent="0.3">
      <c r="A1841" s="2">
        <v>75</v>
      </c>
      <c r="B1841" s="3">
        <v>46272</v>
      </c>
      <c r="C1841" s="4">
        <f>YEAR(SalesDataTable[[#This Row],[Order Date]])</f>
        <v>2026</v>
      </c>
      <c r="D1841" s="4"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x14ac:dyDescent="0.3">
      <c r="A1842" s="2">
        <v>601</v>
      </c>
      <c r="B1842" s="3">
        <v>46272</v>
      </c>
      <c r="C1842" s="4">
        <f>YEAR(SalesDataTable[[#This Row],[Order Date]])</f>
        <v>2026</v>
      </c>
      <c r="D1842" s="4"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x14ac:dyDescent="0.3">
      <c r="A1843" s="2">
        <v>1617</v>
      </c>
      <c r="B1843" s="3">
        <v>46272</v>
      </c>
      <c r="C1843" s="4">
        <f>YEAR(SalesDataTable[[#This Row],[Order Date]])</f>
        <v>2026</v>
      </c>
      <c r="D1843" s="4"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x14ac:dyDescent="0.3">
      <c r="A1844" s="2">
        <v>2305</v>
      </c>
      <c r="B1844" s="3">
        <v>46272</v>
      </c>
      <c r="C1844" s="4">
        <f>YEAR(SalesDataTable[[#This Row],[Order Date]])</f>
        <v>2026</v>
      </c>
      <c r="D1844" s="4"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x14ac:dyDescent="0.3">
      <c r="A1845" s="2">
        <v>2344</v>
      </c>
      <c r="B1845" s="3">
        <v>46272</v>
      </c>
      <c r="C1845" s="4">
        <f>YEAR(SalesDataTable[[#This Row],[Order Date]])</f>
        <v>2026</v>
      </c>
      <c r="D1845" s="4"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x14ac:dyDescent="0.3">
      <c r="A1846" s="2">
        <v>2601</v>
      </c>
      <c r="B1846" s="3">
        <v>46272</v>
      </c>
      <c r="C1846" s="4">
        <f>YEAR(SalesDataTable[[#This Row],[Order Date]])</f>
        <v>2026</v>
      </c>
      <c r="D1846" s="4"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x14ac:dyDescent="0.3">
      <c r="A1847" s="2">
        <v>2831</v>
      </c>
      <c r="B1847" s="3">
        <v>46272</v>
      </c>
      <c r="C1847" s="4">
        <f>YEAR(SalesDataTable[[#This Row],[Order Date]])</f>
        <v>2026</v>
      </c>
      <c r="D1847" s="4"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x14ac:dyDescent="0.3">
      <c r="A1848" s="2">
        <v>2845</v>
      </c>
      <c r="B1848" s="3">
        <v>46272</v>
      </c>
      <c r="C1848" s="4">
        <f>YEAR(SalesDataTable[[#This Row],[Order Date]])</f>
        <v>2026</v>
      </c>
      <c r="D1848" s="4"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x14ac:dyDescent="0.3">
      <c r="A1849" s="2">
        <v>3679</v>
      </c>
      <c r="B1849" s="3">
        <v>46272</v>
      </c>
      <c r="C1849" s="4">
        <f>YEAR(SalesDataTable[[#This Row],[Order Date]])</f>
        <v>2026</v>
      </c>
      <c r="D1849" s="4"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x14ac:dyDescent="0.3">
      <c r="A1850" s="2">
        <v>3828</v>
      </c>
      <c r="B1850" s="3">
        <v>46272</v>
      </c>
      <c r="C1850" s="4">
        <f>YEAR(SalesDataTable[[#This Row],[Order Date]])</f>
        <v>2026</v>
      </c>
      <c r="D1850" s="4"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x14ac:dyDescent="0.3">
      <c r="A1851" s="2">
        <v>4226</v>
      </c>
      <c r="B1851" s="3">
        <v>46272</v>
      </c>
      <c r="C1851" s="4">
        <f>YEAR(SalesDataTable[[#This Row],[Order Date]])</f>
        <v>2026</v>
      </c>
      <c r="D1851" s="4"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x14ac:dyDescent="0.3">
      <c r="A1852" s="2">
        <v>58</v>
      </c>
      <c r="B1852" s="3">
        <v>46273</v>
      </c>
      <c r="C1852" s="4">
        <f>YEAR(SalesDataTable[[#This Row],[Order Date]])</f>
        <v>2026</v>
      </c>
      <c r="D1852" s="4"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x14ac:dyDescent="0.3">
      <c r="A1853" s="2">
        <v>1224</v>
      </c>
      <c r="B1853" s="3">
        <v>46273</v>
      </c>
      <c r="C1853" s="4">
        <f>YEAR(SalesDataTable[[#This Row],[Order Date]])</f>
        <v>2026</v>
      </c>
      <c r="D1853" s="4"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x14ac:dyDescent="0.3">
      <c r="A1854" s="2">
        <v>4345</v>
      </c>
      <c r="B1854" s="3">
        <v>46273</v>
      </c>
      <c r="C1854" s="4">
        <f>YEAR(SalesDataTable[[#This Row],[Order Date]])</f>
        <v>2026</v>
      </c>
      <c r="D1854" s="4"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x14ac:dyDescent="0.3">
      <c r="A1855" s="2">
        <v>1069</v>
      </c>
      <c r="B1855" s="3">
        <v>46274</v>
      </c>
      <c r="C1855" s="4">
        <f>YEAR(SalesDataTable[[#This Row],[Order Date]])</f>
        <v>2026</v>
      </c>
      <c r="D1855" s="4"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x14ac:dyDescent="0.3">
      <c r="A1856" s="2">
        <v>1489</v>
      </c>
      <c r="B1856" s="3">
        <v>46274</v>
      </c>
      <c r="C1856" s="4">
        <f>YEAR(SalesDataTable[[#This Row],[Order Date]])</f>
        <v>2026</v>
      </c>
      <c r="D1856" s="4"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x14ac:dyDescent="0.3">
      <c r="A1857" s="2">
        <v>2045</v>
      </c>
      <c r="B1857" s="3">
        <v>46274</v>
      </c>
      <c r="C1857" s="4">
        <f>YEAR(SalesDataTable[[#This Row],[Order Date]])</f>
        <v>2026</v>
      </c>
      <c r="D1857" s="4"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x14ac:dyDescent="0.3">
      <c r="A1858" s="2">
        <v>2610</v>
      </c>
      <c r="B1858" s="3">
        <v>46274</v>
      </c>
      <c r="C1858" s="4">
        <f>YEAR(SalesDataTable[[#This Row],[Order Date]])</f>
        <v>2026</v>
      </c>
      <c r="D1858" s="4"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x14ac:dyDescent="0.3">
      <c r="A1859" s="2">
        <v>4210</v>
      </c>
      <c r="B1859" s="3">
        <v>46274</v>
      </c>
      <c r="C1859" s="4">
        <f>YEAR(SalesDataTable[[#This Row],[Order Date]])</f>
        <v>2026</v>
      </c>
      <c r="D1859" s="4"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x14ac:dyDescent="0.3">
      <c r="A1860" s="2">
        <v>4584</v>
      </c>
      <c r="B1860" s="3">
        <v>46274</v>
      </c>
      <c r="C1860" s="4">
        <f>YEAR(SalesDataTable[[#This Row],[Order Date]])</f>
        <v>2026</v>
      </c>
      <c r="D1860" s="4"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x14ac:dyDescent="0.3">
      <c r="A1861" s="2">
        <v>44</v>
      </c>
      <c r="B1861" s="3">
        <v>46275</v>
      </c>
      <c r="C1861" s="4">
        <f>YEAR(SalesDataTable[[#This Row],[Order Date]])</f>
        <v>2026</v>
      </c>
      <c r="D1861" s="4"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x14ac:dyDescent="0.3">
      <c r="A1862" s="2">
        <v>97</v>
      </c>
      <c r="B1862" s="3">
        <v>46275</v>
      </c>
      <c r="C1862" s="4">
        <f>YEAR(SalesDataTable[[#This Row],[Order Date]])</f>
        <v>2026</v>
      </c>
      <c r="D1862" s="4"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x14ac:dyDescent="0.3">
      <c r="A1863" s="2">
        <v>1015</v>
      </c>
      <c r="B1863" s="3">
        <v>46275</v>
      </c>
      <c r="C1863" s="4">
        <f>YEAR(SalesDataTable[[#This Row],[Order Date]])</f>
        <v>2026</v>
      </c>
      <c r="D1863" s="4"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x14ac:dyDescent="0.3">
      <c r="A1864" s="2">
        <v>1128</v>
      </c>
      <c r="B1864" s="3">
        <v>46275</v>
      </c>
      <c r="C1864" s="4">
        <f>YEAR(SalesDataTable[[#This Row],[Order Date]])</f>
        <v>2026</v>
      </c>
      <c r="D1864" s="4"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x14ac:dyDescent="0.3">
      <c r="A1865" s="2">
        <v>3548</v>
      </c>
      <c r="B1865" s="3">
        <v>46275</v>
      </c>
      <c r="C1865" s="4">
        <f>YEAR(SalesDataTable[[#This Row],[Order Date]])</f>
        <v>2026</v>
      </c>
      <c r="D1865" s="4"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x14ac:dyDescent="0.3">
      <c r="A1866" s="2">
        <v>242</v>
      </c>
      <c r="B1866" s="3">
        <v>46276</v>
      </c>
      <c r="C1866" s="4">
        <f>YEAR(SalesDataTable[[#This Row],[Order Date]])</f>
        <v>2026</v>
      </c>
      <c r="D1866" s="4"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x14ac:dyDescent="0.3">
      <c r="A1867" s="2">
        <v>784</v>
      </c>
      <c r="B1867" s="3">
        <v>46276</v>
      </c>
      <c r="C1867" s="4">
        <f>YEAR(SalesDataTable[[#This Row],[Order Date]])</f>
        <v>2026</v>
      </c>
      <c r="D1867" s="4"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x14ac:dyDescent="0.3">
      <c r="A1868" s="2">
        <v>1535</v>
      </c>
      <c r="B1868" s="3">
        <v>46276</v>
      </c>
      <c r="C1868" s="4">
        <f>YEAR(SalesDataTable[[#This Row],[Order Date]])</f>
        <v>2026</v>
      </c>
      <c r="D1868" s="4"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x14ac:dyDescent="0.3">
      <c r="A1869" s="2">
        <v>1687</v>
      </c>
      <c r="B1869" s="3">
        <v>46276</v>
      </c>
      <c r="C1869" s="4">
        <f>YEAR(SalesDataTable[[#This Row],[Order Date]])</f>
        <v>2026</v>
      </c>
      <c r="D1869" s="4"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x14ac:dyDescent="0.3">
      <c r="A1870" s="2">
        <v>2162</v>
      </c>
      <c r="B1870" s="3">
        <v>46276</v>
      </c>
      <c r="C1870" s="4">
        <f>YEAR(SalesDataTable[[#This Row],[Order Date]])</f>
        <v>2026</v>
      </c>
      <c r="D1870" s="4"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x14ac:dyDescent="0.3">
      <c r="A1871" s="2">
        <v>2307</v>
      </c>
      <c r="B1871" s="3">
        <v>46276</v>
      </c>
      <c r="C1871" s="4">
        <f>YEAR(SalesDataTable[[#This Row],[Order Date]])</f>
        <v>2026</v>
      </c>
      <c r="D1871" s="4"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x14ac:dyDescent="0.3">
      <c r="A1872" s="2">
        <v>3976</v>
      </c>
      <c r="B1872" s="3">
        <v>46276</v>
      </c>
      <c r="C1872" s="4">
        <f>YEAR(SalesDataTable[[#This Row],[Order Date]])</f>
        <v>2026</v>
      </c>
      <c r="D1872" s="4"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x14ac:dyDescent="0.3">
      <c r="A1873" s="2">
        <v>5066</v>
      </c>
      <c r="B1873" s="3">
        <v>46276</v>
      </c>
      <c r="C1873" s="4">
        <f>YEAR(SalesDataTable[[#This Row],[Order Date]])</f>
        <v>2026</v>
      </c>
      <c r="D1873" s="4"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x14ac:dyDescent="0.3">
      <c r="A1874" s="2">
        <v>78</v>
      </c>
      <c r="B1874" s="3">
        <v>46277</v>
      </c>
      <c r="C1874" s="4">
        <f>YEAR(SalesDataTable[[#This Row],[Order Date]])</f>
        <v>2026</v>
      </c>
      <c r="D1874" s="4"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x14ac:dyDescent="0.3">
      <c r="A1875" s="2">
        <v>354</v>
      </c>
      <c r="B1875" s="3">
        <v>46277</v>
      </c>
      <c r="C1875" s="4">
        <f>YEAR(SalesDataTable[[#This Row],[Order Date]])</f>
        <v>2026</v>
      </c>
      <c r="D1875" s="4"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x14ac:dyDescent="0.3">
      <c r="A1876" s="2">
        <v>1738</v>
      </c>
      <c r="B1876" s="3">
        <v>46277</v>
      </c>
      <c r="C1876" s="4">
        <f>YEAR(SalesDataTable[[#This Row],[Order Date]])</f>
        <v>2026</v>
      </c>
      <c r="D1876" s="4"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x14ac:dyDescent="0.3">
      <c r="A1877" s="2">
        <v>1900</v>
      </c>
      <c r="B1877" s="3">
        <v>46277</v>
      </c>
      <c r="C1877" s="4">
        <f>YEAR(SalesDataTable[[#This Row],[Order Date]])</f>
        <v>2026</v>
      </c>
      <c r="D1877" s="4"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x14ac:dyDescent="0.3">
      <c r="A1878" s="2">
        <v>3375</v>
      </c>
      <c r="B1878" s="3">
        <v>46277</v>
      </c>
      <c r="C1878" s="4">
        <f>YEAR(SalesDataTable[[#This Row],[Order Date]])</f>
        <v>2026</v>
      </c>
      <c r="D1878" s="4"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x14ac:dyDescent="0.3">
      <c r="A1879" s="2">
        <v>3567</v>
      </c>
      <c r="B1879" s="3">
        <v>46277</v>
      </c>
      <c r="C1879" s="4">
        <f>YEAR(SalesDataTable[[#This Row],[Order Date]])</f>
        <v>2026</v>
      </c>
      <c r="D1879" s="4"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x14ac:dyDescent="0.3">
      <c r="A1880" s="2">
        <v>4106</v>
      </c>
      <c r="B1880" s="3">
        <v>46277</v>
      </c>
      <c r="C1880" s="4">
        <f>YEAR(SalesDataTable[[#This Row],[Order Date]])</f>
        <v>2026</v>
      </c>
      <c r="D1880" s="4"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x14ac:dyDescent="0.3">
      <c r="A1881" s="2">
        <v>4293</v>
      </c>
      <c r="B1881" s="3">
        <v>46277</v>
      </c>
      <c r="C1881" s="4">
        <f>YEAR(SalesDataTable[[#This Row],[Order Date]])</f>
        <v>2026</v>
      </c>
      <c r="D1881" s="4"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x14ac:dyDescent="0.3">
      <c r="A1882" s="2">
        <v>4859</v>
      </c>
      <c r="B1882" s="3">
        <v>46277</v>
      </c>
      <c r="C1882" s="4">
        <f>YEAR(SalesDataTable[[#This Row],[Order Date]])</f>
        <v>2026</v>
      </c>
      <c r="D1882" s="4"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x14ac:dyDescent="0.3">
      <c r="A1883" s="2">
        <v>770</v>
      </c>
      <c r="B1883" s="3">
        <v>46278</v>
      </c>
      <c r="C1883" s="4">
        <f>YEAR(SalesDataTable[[#This Row],[Order Date]])</f>
        <v>2026</v>
      </c>
      <c r="D1883" s="4"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x14ac:dyDescent="0.3">
      <c r="A1884" s="2">
        <v>1375</v>
      </c>
      <c r="B1884" s="3">
        <v>46278</v>
      </c>
      <c r="C1884" s="4">
        <f>YEAR(SalesDataTable[[#This Row],[Order Date]])</f>
        <v>2026</v>
      </c>
      <c r="D1884" s="4"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x14ac:dyDescent="0.3">
      <c r="A1885" s="2">
        <v>2063</v>
      </c>
      <c r="B1885" s="3">
        <v>46278</v>
      </c>
      <c r="C1885" s="4">
        <f>YEAR(SalesDataTable[[#This Row],[Order Date]])</f>
        <v>2026</v>
      </c>
      <c r="D1885" s="4"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x14ac:dyDescent="0.3">
      <c r="A1886" s="2">
        <v>2563</v>
      </c>
      <c r="B1886" s="3">
        <v>46278</v>
      </c>
      <c r="C1886" s="4">
        <f>YEAR(SalesDataTable[[#This Row],[Order Date]])</f>
        <v>2026</v>
      </c>
      <c r="D1886" s="4"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x14ac:dyDescent="0.3">
      <c r="A1887" s="2">
        <v>2786</v>
      </c>
      <c r="B1887" s="3">
        <v>46278</v>
      </c>
      <c r="C1887" s="4">
        <f>YEAR(SalesDataTable[[#This Row],[Order Date]])</f>
        <v>2026</v>
      </c>
      <c r="D1887" s="4"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x14ac:dyDescent="0.3">
      <c r="A1888" s="2">
        <v>3269</v>
      </c>
      <c r="B1888" s="3">
        <v>46278</v>
      </c>
      <c r="C1888" s="4">
        <f>YEAR(SalesDataTable[[#This Row],[Order Date]])</f>
        <v>2026</v>
      </c>
      <c r="D1888" s="4"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x14ac:dyDescent="0.3">
      <c r="A1889" s="2">
        <v>3346</v>
      </c>
      <c r="B1889" s="3">
        <v>46278</v>
      </c>
      <c r="C1889" s="4">
        <f>YEAR(SalesDataTable[[#This Row],[Order Date]])</f>
        <v>2026</v>
      </c>
      <c r="D1889" s="4"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x14ac:dyDescent="0.3">
      <c r="A1890" s="2">
        <v>4097</v>
      </c>
      <c r="B1890" s="3">
        <v>46278</v>
      </c>
      <c r="C1890" s="4">
        <f>YEAR(SalesDataTable[[#This Row],[Order Date]])</f>
        <v>2026</v>
      </c>
      <c r="D1890" s="4"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x14ac:dyDescent="0.3">
      <c r="A1891" s="2">
        <v>4208</v>
      </c>
      <c r="B1891" s="3">
        <v>46278</v>
      </c>
      <c r="C1891" s="4">
        <f>YEAR(SalesDataTable[[#This Row],[Order Date]])</f>
        <v>2026</v>
      </c>
      <c r="D1891" s="4"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x14ac:dyDescent="0.3">
      <c r="A1892" s="2">
        <v>4606</v>
      </c>
      <c r="B1892" s="3">
        <v>46278</v>
      </c>
      <c r="C1892" s="4">
        <f>YEAR(SalesDataTable[[#This Row],[Order Date]])</f>
        <v>2026</v>
      </c>
      <c r="D1892" s="4"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x14ac:dyDescent="0.3">
      <c r="A1893" s="2">
        <v>222</v>
      </c>
      <c r="B1893" s="3">
        <v>46279</v>
      </c>
      <c r="C1893" s="4">
        <f>YEAR(SalesDataTable[[#This Row],[Order Date]])</f>
        <v>2026</v>
      </c>
      <c r="D1893" s="4"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x14ac:dyDescent="0.3">
      <c r="A1894" s="2">
        <v>241</v>
      </c>
      <c r="B1894" s="3">
        <v>46279</v>
      </c>
      <c r="C1894" s="4">
        <f>YEAR(SalesDataTable[[#This Row],[Order Date]])</f>
        <v>2026</v>
      </c>
      <c r="D1894" s="4"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x14ac:dyDescent="0.3">
      <c r="A1895" s="2">
        <v>753</v>
      </c>
      <c r="B1895" s="3">
        <v>46279</v>
      </c>
      <c r="C1895" s="4">
        <f>YEAR(SalesDataTable[[#This Row],[Order Date]])</f>
        <v>2026</v>
      </c>
      <c r="D1895" s="4"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x14ac:dyDescent="0.3">
      <c r="A1896" s="2">
        <v>2530</v>
      </c>
      <c r="B1896" s="3">
        <v>46279</v>
      </c>
      <c r="C1896" s="4">
        <f>YEAR(SalesDataTable[[#This Row],[Order Date]])</f>
        <v>2026</v>
      </c>
      <c r="D1896" s="4"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x14ac:dyDescent="0.3">
      <c r="A1897" s="2">
        <v>572</v>
      </c>
      <c r="B1897" s="3">
        <v>46280</v>
      </c>
      <c r="C1897" s="4">
        <f>YEAR(SalesDataTable[[#This Row],[Order Date]])</f>
        <v>2026</v>
      </c>
      <c r="D1897" s="4"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x14ac:dyDescent="0.3">
      <c r="A1898" s="2">
        <v>874</v>
      </c>
      <c r="B1898" s="3">
        <v>46280</v>
      </c>
      <c r="C1898" s="4">
        <f>YEAR(SalesDataTable[[#This Row],[Order Date]])</f>
        <v>2026</v>
      </c>
      <c r="D1898" s="4"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x14ac:dyDescent="0.3">
      <c r="A1899" s="2">
        <v>937</v>
      </c>
      <c r="B1899" s="3">
        <v>46280</v>
      </c>
      <c r="C1899" s="4">
        <f>YEAR(SalesDataTable[[#This Row],[Order Date]])</f>
        <v>2026</v>
      </c>
      <c r="D1899" s="4"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x14ac:dyDescent="0.3">
      <c r="A1900" s="2">
        <v>1229</v>
      </c>
      <c r="B1900" s="3">
        <v>46280</v>
      </c>
      <c r="C1900" s="4">
        <f>YEAR(SalesDataTable[[#This Row],[Order Date]])</f>
        <v>2026</v>
      </c>
      <c r="D1900" s="4"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x14ac:dyDescent="0.3">
      <c r="A1901" s="2">
        <v>2186</v>
      </c>
      <c r="B1901" s="3">
        <v>46280</v>
      </c>
      <c r="C1901" s="4">
        <f>YEAR(SalesDataTable[[#This Row],[Order Date]])</f>
        <v>2026</v>
      </c>
      <c r="D1901" s="4"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x14ac:dyDescent="0.3">
      <c r="A1902" s="2">
        <v>2922</v>
      </c>
      <c r="B1902" s="3">
        <v>46280</v>
      </c>
      <c r="C1902" s="4">
        <f>YEAR(SalesDataTable[[#This Row],[Order Date]])</f>
        <v>2026</v>
      </c>
      <c r="D1902" s="4"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x14ac:dyDescent="0.3">
      <c r="A1903" s="2">
        <v>3140</v>
      </c>
      <c r="B1903" s="3">
        <v>46280</v>
      </c>
      <c r="C1903" s="4">
        <f>YEAR(SalesDataTable[[#This Row],[Order Date]])</f>
        <v>2026</v>
      </c>
      <c r="D1903" s="4"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x14ac:dyDescent="0.3">
      <c r="A1904" s="2">
        <v>3369</v>
      </c>
      <c r="B1904" s="3">
        <v>46280</v>
      </c>
      <c r="C1904" s="4">
        <f>YEAR(SalesDataTable[[#This Row],[Order Date]])</f>
        <v>2026</v>
      </c>
      <c r="D1904" s="4"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x14ac:dyDescent="0.3">
      <c r="A1905" s="2">
        <v>4865</v>
      </c>
      <c r="B1905" s="3">
        <v>46280</v>
      </c>
      <c r="C1905" s="4">
        <f>YEAR(SalesDataTable[[#This Row],[Order Date]])</f>
        <v>2026</v>
      </c>
      <c r="D1905" s="4"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x14ac:dyDescent="0.3">
      <c r="A1906" s="2">
        <v>103</v>
      </c>
      <c r="B1906" s="3">
        <v>46281</v>
      </c>
      <c r="C1906" s="4">
        <f>YEAR(SalesDataTable[[#This Row],[Order Date]])</f>
        <v>2026</v>
      </c>
      <c r="D1906" s="4"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x14ac:dyDescent="0.3">
      <c r="A1907" s="2">
        <v>4500</v>
      </c>
      <c r="B1907" s="3">
        <v>46281</v>
      </c>
      <c r="C1907" s="4">
        <f>YEAR(SalesDataTable[[#This Row],[Order Date]])</f>
        <v>2026</v>
      </c>
      <c r="D1907" s="4"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x14ac:dyDescent="0.3">
      <c r="A1908" s="2">
        <v>5093</v>
      </c>
      <c r="B1908" s="3">
        <v>46281</v>
      </c>
      <c r="C1908" s="4">
        <f>YEAR(SalesDataTable[[#This Row],[Order Date]])</f>
        <v>2026</v>
      </c>
      <c r="D1908" s="4"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x14ac:dyDescent="0.3">
      <c r="A1909" s="2">
        <v>5147</v>
      </c>
      <c r="B1909" s="3">
        <v>46281</v>
      </c>
      <c r="C1909" s="4">
        <f>YEAR(SalesDataTable[[#This Row],[Order Date]])</f>
        <v>2026</v>
      </c>
      <c r="D1909" s="4"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x14ac:dyDescent="0.3">
      <c r="A1910" s="2">
        <v>365</v>
      </c>
      <c r="B1910" s="3">
        <v>46282</v>
      </c>
      <c r="C1910" s="4">
        <f>YEAR(SalesDataTable[[#This Row],[Order Date]])</f>
        <v>2026</v>
      </c>
      <c r="D1910" s="4"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x14ac:dyDescent="0.3">
      <c r="A1911" s="2">
        <v>494</v>
      </c>
      <c r="B1911" s="3">
        <v>46282</v>
      </c>
      <c r="C1911" s="4">
        <f>YEAR(SalesDataTable[[#This Row],[Order Date]])</f>
        <v>2026</v>
      </c>
      <c r="D1911" s="4"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x14ac:dyDescent="0.3">
      <c r="A1912" s="2">
        <v>665</v>
      </c>
      <c r="B1912" s="3">
        <v>46282</v>
      </c>
      <c r="C1912" s="4">
        <f>YEAR(SalesDataTable[[#This Row],[Order Date]])</f>
        <v>2026</v>
      </c>
      <c r="D1912" s="4"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x14ac:dyDescent="0.3">
      <c r="A1913" s="2">
        <v>2067</v>
      </c>
      <c r="B1913" s="3">
        <v>46282</v>
      </c>
      <c r="C1913" s="4">
        <f>YEAR(SalesDataTable[[#This Row],[Order Date]])</f>
        <v>2026</v>
      </c>
      <c r="D1913" s="4"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x14ac:dyDescent="0.3">
      <c r="A1914" s="2">
        <v>2648</v>
      </c>
      <c r="B1914" s="3">
        <v>46282</v>
      </c>
      <c r="C1914" s="4">
        <f>YEAR(SalesDataTable[[#This Row],[Order Date]])</f>
        <v>2026</v>
      </c>
      <c r="D1914" s="4"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x14ac:dyDescent="0.3">
      <c r="A1915" s="2">
        <v>3074</v>
      </c>
      <c r="B1915" s="3">
        <v>46282</v>
      </c>
      <c r="C1915" s="4">
        <f>YEAR(SalesDataTable[[#This Row],[Order Date]])</f>
        <v>2026</v>
      </c>
      <c r="D1915" s="4"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x14ac:dyDescent="0.3">
      <c r="A1916" s="2">
        <v>259</v>
      </c>
      <c r="B1916" s="3">
        <v>46283</v>
      </c>
      <c r="C1916" s="4">
        <f>YEAR(SalesDataTable[[#This Row],[Order Date]])</f>
        <v>2026</v>
      </c>
      <c r="D1916" s="4"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x14ac:dyDescent="0.3">
      <c r="A1917" s="2">
        <v>997</v>
      </c>
      <c r="B1917" s="3">
        <v>46283</v>
      </c>
      <c r="C1917" s="4">
        <f>YEAR(SalesDataTable[[#This Row],[Order Date]])</f>
        <v>2026</v>
      </c>
      <c r="D1917" s="4"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x14ac:dyDescent="0.3">
      <c r="A1918" s="2">
        <v>2102</v>
      </c>
      <c r="B1918" s="3">
        <v>46283</v>
      </c>
      <c r="C1918" s="4">
        <f>YEAR(SalesDataTable[[#This Row],[Order Date]])</f>
        <v>2026</v>
      </c>
      <c r="D1918" s="4"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x14ac:dyDescent="0.3">
      <c r="A1919" s="2">
        <v>2452</v>
      </c>
      <c r="B1919" s="3">
        <v>46283</v>
      </c>
      <c r="C1919" s="4">
        <f>YEAR(SalesDataTable[[#This Row],[Order Date]])</f>
        <v>2026</v>
      </c>
      <c r="D1919" s="4"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x14ac:dyDescent="0.3">
      <c r="A1920" s="2">
        <v>2761</v>
      </c>
      <c r="B1920" s="3">
        <v>46283</v>
      </c>
      <c r="C1920" s="4">
        <f>YEAR(SalesDataTable[[#This Row],[Order Date]])</f>
        <v>2026</v>
      </c>
      <c r="D1920" s="4"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x14ac:dyDescent="0.3">
      <c r="A1921" s="2">
        <v>3993</v>
      </c>
      <c r="B1921" s="3">
        <v>46283</v>
      </c>
      <c r="C1921" s="4">
        <f>YEAR(SalesDataTable[[#This Row],[Order Date]])</f>
        <v>2026</v>
      </c>
      <c r="D1921" s="4"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x14ac:dyDescent="0.3">
      <c r="A1922" s="2">
        <v>4343</v>
      </c>
      <c r="B1922" s="3">
        <v>46283</v>
      </c>
      <c r="C1922" s="4">
        <f>YEAR(SalesDataTable[[#This Row],[Order Date]])</f>
        <v>2026</v>
      </c>
      <c r="D1922" s="4"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x14ac:dyDescent="0.3">
      <c r="A1923" s="2">
        <v>4429</v>
      </c>
      <c r="B1923" s="3">
        <v>46283</v>
      </c>
      <c r="C1923" s="4">
        <f>YEAR(SalesDataTable[[#This Row],[Order Date]])</f>
        <v>2026</v>
      </c>
      <c r="D1923" s="4"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x14ac:dyDescent="0.3">
      <c r="A1924" s="2">
        <v>4824</v>
      </c>
      <c r="B1924" s="3">
        <v>46283</v>
      </c>
      <c r="C1924" s="4">
        <f>YEAR(SalesDataTable[[#This Row],[Order Date]])</f>
        <v>2026</v>
      </c>
      <c r="D1924" s="4"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x14ac:dyDescent="0.3">
      <c r="A1925" s="2">
        <v>4881</v>
      </c>
      <c r="B1925" s="3">
        <v>46283</v>
      </c>
      <c r="C1925" s="4">
        <f>YEAR(SalesDataTable[[#This Row],[Order Date]])</f>
        <v>2026</v>
      </c>
      <c r="D1925" s="4"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x14ac:dyDescent="0.3">
      <c r="A1926" s="2">
        <v>5138</v>
      </c>
      <c r="B1926" s="3">
        <v>46283</v>
      </c>
      <c r="C1926" s="4">
        <f>YEAR(SalesDataTable[[#This Row],[Order Date]])</f>
        <v>2026</v>
      </c>
      <c r="D1926" s="4"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x14ac:dyDescent="0.3">
      <c r="A1927" s="2">
        <v>1214</v>
      </c>
      <c r="B1927" s="3">
        <v>46284</v>
      </c>
      <c r="C1927" s="4">
        <f>YEAR(SalesDataTable[[#This Row],[Order Date]])</f>
        <v>2026</v>
      </c>
      <c r="D1927" s="4"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x14ac:dyDescent="0.3">
      <c r="A1928" s="2">
        <v>1346</v>
      </c>
      <c r="B1928" s="3">
        <v>46284</v>
      </c>
      <c r="C1928" s="4">
        <f>YEAR(SalesDataTable[[#This Row],[Order Date]])</f>
        <v>2026</v>
      </c>
      <c r="D1928" s="4"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x14ac:dyDescent="0.3">
      <c r="A1929" s="2">
        <v>1361</v>
      </c>
      <c r="B1929" s="3">
        <v>46284</v>
      </c>
      <c r="C1929" s="4">
        <f>YEAR(SalesDataTable[[#This Row],[Order Date]])</f>
        <v>2026</v>
      </c>
      <c r="D1929" s="4"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x14ac:dyDescent="0.3">
      <c r="A1930" s="2">
        <v>2728</v>
      </c>
      <c r="B1930" s="3">
        <v>46284</v>
      </c>
      <c r="C1930" s="4">
        <f>YEAR(SalesDataTable[[#This Row],[Order Date]])</f>
        <v>2026</v>
      </c>
      <c r="D1930" s="4"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x14ac:dyDescent="0.3">
      <c r="A1931" s="2">
        <v>2788</v>
      </c>
      <c r="B1931" s="3">
        <v>46284</v>
      </c>
      <c r="C1931" s="4">
        <f>YEAR(SalesDataTable[[#This Row],[Order Date]])</f>
        <v>2026</v>
      </c>
      <c r="D1931" s="4"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x14ac:dyDescent="0.3">
      <c r="A1932" s="2">
        <v>2932</v>
      </c>
      <c r="B1932" s="3">
        <v>46284</v>
      </c>
      <c r="C1932" s="4">
        <f>YEAR(SalesDataTable[[#This Row],[Order Date]])</f>
        <v>2026</v>
      </c>
      <c r="D1932" s="4"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x14ac:dyDescent="0.3">
      <c r="A1933" s="2">
        <v>3399</v>
      </c>
      <c r="B1933" s="3">
        <v>46284</v>
      </c>
      <c r="C1933" s="4">
        <f>YEAR(SalesDataTable[[#This Row],[Order Date]])</f>
        <v>2026</v>
      </c>
      <c r="D1933" s="4"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x14ac:dyDescent="0.3">
      <c r="A1934" s="2">
        <v>3588</v>
      </c>
      <c r="B1934" s="3">
        <v>46284</v>
      </c>
      <c r="C1934" s="4">
        <f>YEAR(SalesDataTable[[#This Row],[Order Date]])</f>
        <v>2026</v>
      </c>
      <c r="D1934" s="4"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x14ac:dyDescent="0.3">
      <c r="A1935" s="2">
        <v>3603</v>
      </c>
      <c r="B1935" s="3">
        <v>46284</v>
      </c>
      <c r="C1935" s="4">
        <f>YEAR(SalesDataTable[[#This Row],[Order Date]])</f>
        <v>2026</v>
      </c>
      <c r="D1935" s="4"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x14ac:dyDescent="0.3">
      <c r="A1936" s="2">
        <v>3845</v>
      </c>
      <c r="B1936" s="3">
        <v>46284</v>
      </c>
      <c r="C1936" s="4">
        <f>YEAR(SalesDataTable[[#This Row],[Order Date]])</f>
        <v>2026</v>
      </c>
      <c r="D1936" s="4"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x14ac:dyDescent="0.3">
      <c r="A1937" s="2">
        <v>4191</v>
      </c>
      <c r="B1937" s="3">
        <v>46284</v>
      </c>
      <c r="C1937" s="4">
        <f>YEAR(SalesDataTable[[#This Row],[Order Date]])</f>
        <v>2026</v>
      </c>
      <c r="D1937" s="4"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x14ac:dyDescent="0.3">
      <c r="A1938" s="2">
        <v>4269</v>
      </c>
      <c r="B1938" s="3">
        <v>46284</v>
      </c>
      <c r="C1938" s="4">
        <f>YEAR(SalesDataTable[[#This Row],[Order Date]])</f>
        <v>2026</v>
      </c>
      <c r="D1938" s="4"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x14ac:dyDescent="0.3">
      <c r="A1939" s="2">
        <v>5</v>
      </c>
      <c r="B1939" s="3">
        <v>46285</v>
      </c>
      <c r="C1939" s="4">
        <f>YEAR(SalesDataTable[[#This Row],[Order Date]])</f>
        <v>2026</v>
      </c>
      <c r="D1939" s="4"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x14ac:dyDescent="0.3">
      <c r="A1940" s="2">
        <v>210</v>
      </c>
      <c r="B1940" s="3">
        <v>46285</v>
      </c>
      <c r="C1940" s="4">
        <f>YEAR(SalesDataTable[[#This Row],[Order Date]])</f>
        <v>2026</v>
      </c>
      <c r="D1940" s="4"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x14ac:dyDescent="0.3">
      <c r="A1941" s="2">
        <v>462</v>
      </c>
      <c r="B1941" s="3">
        <v>46285</v>
      </c>
      <c r="C1941" s="4">
        <f>YEAR(SalesDataTable[[#This Row],[Order Date]])</f>
        <v>2026</v>
      </c>
      <c r="D1941" s="4"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x14ac:dyDescent="0.3">
      <c r="A1942" s="2">
        <v>725</v>
      </c>
      <c r="B1942" s="3">
        <v>46285</v>
      </c>
      <c r="C1942" s="4">
        <f>YEAR(SalesDataTable[[#This Row],[Order Date]])</f>
        <v>2026</v>
      </c>
      <c r="D1942" s="4"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x14ac:dyDescent="0.3">
      <c r="A1943" s="2">
        <v>918</v>
      </c>
      <c r="B1943" s="3">
        <v>46285</v>
      </c>
      <c r="C1943" s="4">
        <f>YEAR(SalesDataTable[[#This Row],[Order Date]])</f>
        <v>2026</v>
      </c>
      <c r="D1943" s="4"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x14ac:dyDescent="0.3">
      <c r="A1944" s="2">
        <v>1442</v>
      </c>
      <c r="B1944" s="3">
        <v>46285</v>
      </c>
      <c r="C1944" s="4">
        <f>YEAR(SalesDataTable[[#This Row],[Order Date]])</f>
        <v>2026</v>
      </c>
      <c r="D1944" s="4"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x14ac:dyDescent="0.3">
      <c r="A1945" s="2">
        <v>4290</v>
      </c>
      <c r="B1945" s="3">
        <v>46285</v>
      </c>
      <c r="C1945" s="4">
        <f>YEAR(SalesDataTable[[#This Row],[Order Date]])</f>
        <v>2026</v>
      </c>
      <c r="D1945" s="4"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x14ac:dyDescent="0.3">
      <c r="A1946" s="2">
        <v>4666</v>
      </c>
      <c r="B1946" s="3">
        <v>46285</v>
      </c>
      <c r="C1946" s="4">
        <f>YEAR(SalesDataTable[[#This Row],[Order Date]])</f>
        <v>2026</v>
      </c>
      <c r="D1946" s="4"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x14ac:dyDescent="0.3">
      <c r="A1947" s="2">
        <v>234</v>
      </c>
      <c r="B1947" s="3">
        <v>46286</v>
      </c>
      <c r="C1947" s="4">
        <f>YEAR(SalesDataTable[[#This Row],[Order Date]])</f>
        <v>2026</v>
      </c>
      <c r="D1947" s="4"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x14ac:dyDescent="0.3">
      <c r="A1948" s="2">
        <v>802</v>
      </c>
      <c r="B1948" s="3">
        <v>46286</v>
      </c>
      <c r="C1948" s="4">
        <f>YEAR(SalesDataTable[[#This Row],[Order Date]])</f>
        <v>2026</v>
      </c>
      <c r="D1948" s="4"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x14ac:dyDescent="0.3">
      <c r="A1949" s="2">
        <v>1942</v>
      </c>
      <c r="B1949" s="3">
        <v>46286</v>
      </c>
      <c r="C1949" s="4">
        <f>YEAR(SalesDataTable[[#This Row],[Order Date]])</f>
        <v>2026</v>
      </c>
      <c r="D1949" s="4"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x14ac:dyDescent="0.3">
      <c r="A1950" s="2">
        <v>2200</v>
      </c>
      <c r="B1950" s="3">
        <v>46286</v>
      </c>
      <c r="C1950" s="4">
        <f>YEAR(SalesDataTable[[#This Row],[Order Date]])</f>
        <v>2026</v>
      </c>
      <c r="D1950" s="4"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x14ac:dyDescent="0.3">
      <c r="A1951" s="2">
        <v>2236</v>
      </c>
      <c r="B1951" s="3">
        <v>46286</v>
      </c>
      <c r="C1951" s="4">
        <f>YEAR(SalesDataTable[[#This Row],[Order Date]])</f>
        <v>2026</v>
      </c>
      <c r="D1951" s="4"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x14ac:dyDescent="0.3">
      <c r="A1952" s="2">
        <v>4041</v>
      </c>
      <c r="B1952" s="3">
        <v>46286</v>
      </c>
      <c r="C1952" s="4">
        <f>YEAR(SalesDataTable[[#This Row],[Order Date]])</f>
        <v>2026</v>
      </c>
      <c r="D1952" s="4"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x14ac:dyDescent="0.3">
      <c r="A1953" s="2">
        <v>4435</v>
      </c>
      <c r="B1953" s="3">
        <v>46286</v>
      </c>
      <c r="C1953" s="4">
        <f>YEAR(SalesDataTable[[#This Row],[Order Date]])</f>
        <v>2026</v>
      </c>
      <c r="D1953" s="4"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x14ac:dyDescent="0.3">
      <c r="A1954" s="2">
        <v>305</v>
      </c>
      <c r="B1954" s="3">
        <v>46287</v>
      </c>
      <c r="C1954" s="4">
        <f>YEAR(SalesDataTable[[#This Row],[Order Date]])</f>
        <v>2026</v>
      </c>
      <c r="D1954" s="4"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x14ac:dyDescent="0.3">
      <c r="A1955" s="2">
        <v>808</v>
      </c>
      <c r="B1955" s="3">
        <v>46287</v>
      </c>
      <c r="C1955" s="4">
        <f>YEAR(SalesDataTable[[#This Row],[Order Date]])</f>
        <v>2026</v>
      </c>
      <c r="D1955" s="4"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x14ac:dyDescent="0.3">
      <c r="A1956" s="2">
        <v>1029</v>
      </c>
      <c r="B1956" s="3">
        <v>46287</v>
      </c>
      <c r="C1956" s="4">
        <f>YEAR(SalesDataTable[[#This Row],[Order Date]])</f>
        <v>2026</v>
      </c>
      <c r="D1956" s="4"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x14ac:dyDescent="0.3">
      <c r="A1957" s="2">
        <v>1721</v>
      </c>
      <c r="B1957" s="3">
        <v>46287</v>
      </c>
      <c r="C1957" s="4">
        <f>YEAR(SalesDataTable[[#This Row],[Order Date]])</f>
        <v>2026</v>
      </c>
      <c r="D1957" s="4"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x14ac:dyDescent="0.3">
      <c r="A1958" s="2">
        <v>2425</v>
      </c>
      <c r="B1958" s="3">
        <v>46287</v>
      </c>
      <c r="C1958" s="4">
        <f>YEAR(SalesDataTable[[#This Row],[Order Date]])</f>
        <v>2026</v>
      </c>
      <c r="D1958" s="4"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x14ac:dyDescent="0.3">
      <c r="A1959" s="2">
        <v>3322</v>
      </c>
      <c r="B1959" s="3">
        <v>46287</v>
      </c>
      <c r="C1959" s="4">
        <f>YEAR(SalesDataTable[[#This Row],[Order Date]])</f>
        <v>2026</v>
      </c>
      <c r="D1959" s="4"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x14ac:dyDescent="0.3">
      <c r="A1960" s="2">
        <v>3821</v>
      </c>
      <c r="B1960" s="3">
        <v>46287</v>
      </c>
      <c r="C1960" s="4">
        <f>YEAR(SalesDataTable[[#This Row],[Order Date]])</f>
        <v>2026</v>
      </c>
      <c r="D1960" s="4"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x14ac:dyDescent="0.3">
      <c r="A1961" s="2">
        <v>3899</v>
      </c>
      <c r="B1961" s="3">
        <v>46287</v>
      </c>
      <c r="C1961" s="4">
        <f>YEAR(SalesDataTable[[#This Row],[Order Date]])</f>
        <v>2026</v>
      </c>
      <c r="D1961" s="4"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x14ac:dyDescent="0.3">
      <c r="A1962" s="2">
        <v>4807</v>
      </c>
      <c r="B1962" s="3">
        <v>46287</v>
      </c>
      <c r="C1962" s="4">
        <f>YEAR(SalesDataTable[[#This Row],[Order Date]])</f>
        <v>2026</v>
      </c>
      <c r="D1962" s="4"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x14ac:dyDescent="0.3">
      <c r="A1963" s="2">
        <v>30</v>
      </c>
      <c r="B1963" s="3">
        <v>46288</v>
      </c>
      <c r="C1963" s="4">
        <f>YEAR(SalesDataTable[[#This Row],[Order Date]])</f>
        <v>2026</v>
      </c>
      <c r="D1963" s="4"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x14ac:dyDescent="0.3">
      <c r="A1964" s="2">
        <v>3027</v>
      </c>
      <c r="B1964" s="3">
        <v>46288</v>
      </c>
      <c r="C1964" s="4">
        <f>YEAR(SalesDataTable[[#This Row],[Order Date]])</f>
        <v>2026</v>
      </c>
      <c r="D1964" s="4"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x14ac:dyDescent="0.3">
      <c r="A1965" s="2">
        <v>3690</v>
      </c>
      <c r="B1965" s="3">
        <v>46288</v>
      </c>
      <c r="C1965" s="4">
        <f>YEAR(SalesDataTable[[#This Row],[Order Date]])</f>
        <v>2026</v>
      </c>
      <c r="D1965" s="4"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x14ac:dyDescent="0.3">
      <c r="A1966" s="2">
        <v>600</v>
      </c>
      <c r="B1966" s="3">
        <v>46289</v>
      </c>
      <c r="C1966" s="4">
        <f>YEAR(SalesDataTable[[#This Row],[Order Date]])</f>
        <v>2026</v>
      </c>
      <c r="D1966" s="4"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x14ac:dyDescent="0.3">
      <c r="A1967" s="2">
        <v>1931</v>
      </c>
      <c r="B1967" s="3">
        <v>46289</v>
      </c>
      <c r="C1967" s="4">
        <f>YEAR(SalesDataTable[[#This Row],[Order Date]])</f>
        <v>2026</v>
      </c>
      <c r="D1967" s="4"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x14ac:dyDescent="0.3">
      <c r="A1968" s="2">
        <v>2124</v>
      </c>
      <c r="B1968" s="3">
        <v>46289</v>
      </c>
      <c r="C1968" s="4">
        <f>YEAR(SalesDataTable[[#This Row],[Order Date]])</f>
        <v>2026</v>
      </c>
      <c r="D1968" s="4"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x14ac:dyDescent="0.3">
      <c r="A1969" s="2">
        <v>2789</v>
      </c>
      <c r="B1969" s="3">
        <v>46289</v>
      </c>
      <c r="C1969" s="4">
        <f>YEAR(SalesDataTable[[#This Row],[Order Date]])</f>
        <v>2026</v>
      </c>
      <c r="D1969" s="4"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x14ac:dyDescent="0.3">
      <c r="A1970" s="2">
        <v>2921</v>
      </c>
      <c r="B1970" s="3">
        <v>46289</v>
      </c>
      <c r="C1970" s="4">
        <f>YEAR(SalesDataTable[[#This Row],[Order Date]])</f>
        <v>2026</v>
      </c>
      <c r="D1970" s="4"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x14ac:dyDescent="0.3">
      <c r="A1971" s="2">
        <v>3108</v>
      </c>
      <c r="B1971" s="3">
        <v>46289</v>
      </c>
      <c r="C1971" s="4">
        <f>YEAR(SalesDataTable[[#This Row],[Order Date]])</f>
        <v>2026</v>
      </c>
      <c r="D1971" s="4"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x14ac:dyDescent="0.3">
      <c r="A1972" s="2">
        <v>3226</v>
      </c>
      <c r="B1972" s="3">
        <v>46289</v>
      </c>
      <c r="C1972" s="4">
        <f>YEAR(SalesDataTable[[#This Row],[Order Date]])</f>
        <v>2026</v>
      </c>
      <c r="D1972" s="4"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x14ac:dyDescent="0.3">
      <c r="A1973" s="2">
        <v>3286</v>
      </c>
      <c r="B1973" s="3">
        <v>46289</v>
      </c>
      <c r="C1973" s="4">
        <f>YEAR(SalesDataTable[[#This Row],[Order Date]])</f>
        <v>2026</v>
      </c>
      <c r="D1973" s="4"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x14ac:dyDescent="0.3">
      <c r="A1974" s="2">
        <v>4510</v>
      </c>
      <c r="B1974" s="3">
        <v>46289</v>
      </c>
      <c r="C1974" s="4">
        <f>YEAR(SalesDataTable[[#This Row],[Order Date]])</f>
        <v>2026</v>
      </c>
      <c r="D1974" s="4"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x14ac:dyDescent="0.3">
      <c r="A1975" s="2">
        <v>2069</v>
      </c>
      <c r="B1975" s="3">
        <v>46290</v>
      </c>
      <c r="C1975" s="4">
        <f>YEAR(SalesDataTable[[#This Row],[Order Date]])</f>
        <v>2026</v>
      </c>
      <c r="D1975" s="4"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x14ac:dyDescent="0.3">
      <c r="A1976" s="2">
        <v>95</v>
      </c>
      <c r="B1976" s="3">
        <v>46291</v>
      </c>
      <c r="C1976" s="4">
        <f>YEAR(SalesDataTable[[#This Row],[Order Date]])</f>
        <v>2026</v>
      </c>
      <c r="D1976" s="4"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x14ac:dyDescent="0.3">
      <c r="A1977" s="2">
        <v>160</v>
      </c>
      <c r="B1977" s="3">
        <v>46291</v>
      </c>
      <c r="C1977" s="4">
        <f>YEAR(SalesDataTable[[#This Row],[Order Date]])</f>
        <v>2026</v>
      </c>
      <c r="D1977" s="4"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x14ac:dyDescent="0.3">
      <c r="A1978" s="2">
        <v>407</v>
      </c>
      <c r="B1978" s="3">
        <v>46291</v>
      </c>
      <c r="C1978" s="4">
        <f>YEAR(SalesDataTable[[#This Row],[Order Date]])</f>
        <v>2026</v>
      </c>
      <c r="D1978" s="4"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x14ac:dyDescent="0.3">
      <c r="A1979" s="2">
        <v>1395</v>
      </c>
      <c r="B1979" s="3">
        <v>46291</v>
      </c>
      <c r="C1979" s="4">
        <f>YEAR(SalesDataTable[[#This Row],[Order Date]])</f>
        <v>2026</v>
      </c>
      <c r="D1979" s="4"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x14ac:dyDescent="0.3">
      <c r="A1980" s="2">
        <v>2085</v>
      </c>
      <c r="B1980" s="3">
        <v>46291</v>
      </c>
      <c r="C1980" s="4">
        <f>YEAR(SalesDataTable[[#This Row],[Order Date]])</f>
        <v>2026</v>
      </c>
      <c r="D1980" s="4"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x14ac:dyDescent="0.3">
      <c r="A1981" s="2">
        <v>3124</v>
      </c>
      <c r="B1981" s="3">
        <v>46291</v>
      </c>
      <c r="C1981" s="4">
        <f>YEAR(SalesDataTable[[#This Row],[Order Date]])</f>
        <v>2026</v>
      </c>
      <c r="D1981" s="4"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x14ac:dyDescent="0.3">
      <c r="A1982" s="2">
        <v>3216</v>
      </c>
      <c r="B1982" s="3">
        <v>46291</v>
      </c>
      <c r="C1982" s="4">
        <f>YEAR(SalesDataTable[[#This Row],[Order Date]])</f>
        <v>2026</v>
      </c>
      <c r="D1982" s="4"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x14ac:dyDescent="0.3">
      <c r="A1983" s="2">
        <v>3743</v>
      </c>
      <c r="B1983" s="3">
        <v>46291</v>
      </c>
      <c r="C1983" s="4">
        <f>YEAR(SalesDataTable[[#This Row],[Order Date]])</f>
        <v>2026</v>
      </c>
      <c r="D1983" s="4"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x14ac:dyDescent="0.3">
      <c r="A1984" s="2">
        <v>3788</v>
      </c>
      <c r="B1984" s="3">
        <v>46291</v>
      </c>
      <c r="C1984" s="4">
        <f>YEAR(SalesDataTable[[#This Row],[Order Date]])</f>
        <v>2026</v>
      </c>
      <c r="D1984" s="4"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x14ac:dyDescent="0.3">
      <c r="A1985" s="2">
        <v>4883</v>
      </c>
      <c r="B1985" s="3">
        <v>46291</v>
      </c>
      <c r="C1985" s="4">
        <f>YEAR(SalesDataTable[[#This Row],[Order Date]])</f>
        <v>2026</v>
      </c>
      <c r="D1985" s="4"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x14ac:dyDescent="0.3">
      <c r="A1986" s="2">
        <v>1577</v>
      </c>
      <c r="B1986" s="3">
        <v>46292</v>
      </c>
      <c r="C1986" s="4">
        <f>YEAR(SalesDataTable[[#This Row],[Order Date]])</f>
        <v>2026</v>
      </c>
      <c r="D1986" s="4"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x14ac:dyDescent="0.3">
      <c r="A1987" s="2">
        <v>2310</v>
      </c>
      <c r="B1987" s="3">
        <v>46292</v>
      </c>
      <c r="C1987" s="4">
        <f>YEAR(SalesDataTable[[#This Row],[Order Date]])</f>
        <v>2026</v>
      </c>
      <c r="D1987" s="4"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x14ac:dyDescent="0.3">
      <c r="A1988" s="2">
        <v>2383</v>
      </c>
      <c r="B1988" s="3">
        <v>46292</v>
      </c>
      <c r="C1988" s="4">
        <f>YEAR(SalesDataTable[[#This Row],[Order Date]])</f>
        <v>2026</v>
      </c>
      <c r="D1988" s="4"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x14ac:dyDescent="0.3">
      <c r="A1989" s="2">
        <v>2803</v>
      </c>
      <c r="B1989" s="3">
        <v>46292</v>
      </c>
      <c r="C1989" s="4">
        <f>YEAR(SalesDataTable[[#This Row],[Order Date]])</f>
        <v>2026</v>
      </c>
      <c r="D1989" s="4"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x14ac:dyDescent="0.3">
      <c r="A1990" s="2">
        <v>4199</v>
      </c>
      <c r="B1990" s="3">
        <v>46292</v>
      </c>
      <c r="C1990" s="4">
        <f>YEAR(SalesDataTable[[#This Row],[Order Date]])</f>
        <v>2026</v>
      </c>
      <c r="D1990" s="4"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x14ac:dyDescent="0.3">
      <c r="A1991" s="2">
        <v>4517</v>
      </c>
      <c r="B1991" s="3">
        <v>46292</v>
      </c>
      <c r="C1991" s="4">
        <f>YEAR(SalesDataTable[[#This Row],[Order Date]])</f>
        <v>2026</v>
      </c>
      <c r="D1991" s="4"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x14ac:dyDescent="0.3">
      <c r="A1992" s="2">
        <v>80</v>
      </c>
      <c r="B1992" s="3">
        <v>46293</v>
      </c>
      <c r="C1992" s="4">
        <f>YEAR(SalesDataTable[[#This Row],[Order Date]])</f>
        <v>2026</v>
      </c>
      <c r="D1992" s="4"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x14ac:dyDescent="0.3">
      <c r="A1993" s="2">
        <v>370</v>
      </c>
      <c r="B1993" s="3">
        <v>46293</v>
      </c>
      <c r="C1993" s="4">
        <f>YEAR(SalesDataTable[[#This Row],[Order Date]])</f>
        <v>2026</v>
      </c>
      <c r="D1993" s="4"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x14ac:dyDescent="0.3">
      <c r="A1994" s="2">
        <v>417</v>
      </c>
      <c r="B1994" s="3">
        <v>46293</v>
      </c>
      <c r="C1994" s="4">
        <f>YEAR(SalesDataTable[[#This Row],[Order Date]])</f>
        <v>2026</v>
      </c>
      <c r="D1994" s="4"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x14ac:dyDescent="0.3">
      <c r="A1995" s="2">
        <v>437</v>
      </c>
      <c r="B1995" s="3">
        <v>46293</v>
      </c>
      <c r="C1995" s="4">
        <f>YEAR(SalesDataTable[[#This Row],[Order Date]])</f>
        <v>2026</v>
      </c>
      <c r="D1995" s="4"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x14ac:dyDescent="0.3">
      <c r="A1996" s="2">
        <v>790</v>
      </c>
      <c r="B1996" s="3">
        <v>46293</v>
      </c>
      <c r="C1996" s="4">
        <f>YEAR(SalesDataTable[[#This Row],[Order Date]])</f>
        <v>2026</v>
      </c>
      <c r="D1996" s="4"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x14ac:dyDescent="0.3">
      <c r="A1997" s="2">
        <v>1151</v>
      </c>
      <c r="B1997" s="3">
        <v>46293</v>
      </c>
      <c r="C1997" s="4">
        <f>YEAR(SalesDataTable[[#This Row],[Order Date]])</f>
        <v>2026</v>
      </c>
      <c r="D1997" s="4"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x14ac:dyDescent="0.3">
      <c r="A1998" s="2">
        <v>1331</v>
      </c>
      <c r="B1998" s="3">
        <v>46293</v>
      </c>
      <c r="C1998" s="4">
        <f>YEAR(SalesDataTable[[#This Row],[Order Date]])</f>
        <v>2026</v>
      </c>
      <c r="D1998" s="4"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x14ac:dyDescent="0.3">
      <c r="A1999" s="2">
        <v>2388</v>
      </c>
      <c r="B1999" s="3">
        <v>46293</v>
      </c>
      <c r="C1999" s="4">
        <f>YEAR(SalesDataTable[[#This Row],[Order Date]])</f>
        <v>2026</v>
      </c>
      <c r="D1999" s="4"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x14ac:dyDescent="0.3">
      <c r="A2000" s="2">
        <v>2795</v>
      </c>
      <c r="B2000" s="3">
        <v>46293</v>
      </c>
      <c r="C2000" s="4">
        <f>YEAR(SalesDataTable[[#This Row],[Order Date]])</f>
        <v>2026</v>
      </c>
      <c r="D2000" s="4"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x14ac:dyDescent="0.3">
      <c r="A2001" s="2">
        <v>2840</v>
      </c>
      <c r="B2001" s="3">
        <v>46293</v>
      </c>
      <c r="C2001" s="4">
        <f>YEAR(SalesDataTable[[#This Row],[Order Date]])</f>
        <v>2026</v>
      </c>
      <c r="D2001" s="4"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x14ac:dyDescent="0.3">
      <c r="A2002" s="2">
        <v>2863</v>
      </c>
      <c r="B2002" s="3">
        <v>46293</v>
      </c>
      <c r="C2002" s="4">
        <f>YEAR(SalesDataTable[[#This Row],[Order Date]])</f>
        <v>2026</v>
      </c>
      <c r="D2002" s="4"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x14ac:dyDescent="0.3">
      <c r="A2003" s="2">
        <v>4522</v>
      </c>
      <c r="B2003" s="3">
        <v>46293</v>
      </c>
      <c r="C2003" s="4">
        <f>YEAR(SalesDataTable[[#This Row],[Order Date]])</f>
        <v>2026</v>
      </c>
      <c r="D2003" s="4"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x14ac:dyDescent="0.3">
      <c r="A2004" s="2">
        <v>5200</v>
      </c>
      <c r="B2004" s="3">
        <v>46293</v>
      </c>
      <c r="C2004" s="4">
        <f>YEAR(SalesDataTable[[#This Row],[Order Date]])</f>
        <v>2026</v>
      </c>
      <c r="D2004" s="4"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x14ac:dyDescent="0.3">
      <c r="A2005" s="2">
        <v>452</v>
      </c>
      <c r="B2005" s="3">
        <v>46294</v>
      </c>
      <c r="C2005" s="4">
        <f>YEAR(SalesDataTable[[#This Row],[Order Date]])</f>
        <v>2026</v>
      </c>
      <c r="D2005" s="4"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x14ac:dyDescent="0.3">
      <c r="A2006" s="2">
        <v>871</v>
      </c>
      <c r="B2006" s="3">
        <v>46294</v>
      </c>
      <c r="C2006" s="4">
        <f>YEAR(SalesDataTable[[#This Row],[Order Date]])</f>
        <v>2026</v>
      </c>
      <c r="D2006" s="4"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x14ac:dyDescent="0.3">
      <c r="A2007" s="2">
        <v>922</v>
      </c>
      <c r="B2007" s="3">
        <v>46294</v>
      </c>
      <c r="C2007" s="4">
        <f>YEAR(SalesDataTable[[#This Row],[Order Date]])</f>
        <v>2026</v>
      </c>
      <c r="D2007" s="4"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x14ac:dyDescent="0.3">
      <c r="A2008" s="2">
        <v>1491</v>
      </c>
      <c r="B2008" s="3">
        <v>46294</v>
      </c>
      <c r="C2008" s="4">
        <f>YEAR(SalesDataTable[[#This Row],[Order Date]])</f>
        <v>2026</v>
      </c>
      <c r="D2008" s="4"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x14ac:dyDescent="0.3">
      <c r="A2009" s="2">
        <v>1548</v>
      </c>
      <c r="B2009" s="3">
        <v>46294</v>
      </c>
      <c r="C2009" s="4">
        <f>YEAR(SalesDataTable[[#This Row],[Order Date]])</f>
        <v>2026</v>
      </c>
      <c r="D2009" s="4"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x14ac:dyDescent="0.3">
      <c r="A2010" s="2">
        <v>2299</v>
      </c>
      <c r="B2010" s="3">
        <v>46294</v>
      </c>
      <c r="C2010" s="4">
        <f>YEAR(SalesDataTable[[#This Row],[Order Date]])</f>
        <v>2026</v>
      </c>
      <c r="D2010" s="4"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x14ac:dyDescent="0.3">
      <c r="A2011" s="2">
        <v>3051</v>
      </c>
      <c r="B2011" s="3">
        <v>46294</v>
      </c>
      <c r="C2011" s="4">
        <f>YEAR(SalesDataTable[[#This Row],[Order Date]])</f>
        <v>2026</v>
      </c>
      <c r="D2011" s="4"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x14ac:dyDescent="0.3">
      <c r="A2012" s="2">
        <v>4018</v>
      </c>
      <c r="B2012" s="3">
        <v>46294</v>
      </c>
      <c r="C2012" s="4">
        <f>YEAR(SalesDataTable[[#This Row],[Order Date]])</f>
        <v>2026</v>
      </c>
      <c r="D2012" s="4"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x14ac:dyDescent="0.3">
      <c r="A2013" s="2">
        <v>4118</v>
      </c>
      <c r="B2013" s="3">
        <v>46294</v>
      </c>
      <c r="C2013" s="4">
        <f>YEAR(SalesDataTable[[#This Row],[Order Date]])</f>
        <v>2026</v>
      </c>
      <c r="D2013" s="4"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x14ac:dyDescent="0.3">
      <c r="A2014" s="2">
        <v>4251</v>
      </c>
      <c r="B2014" s="3">
        <v>46294</v>
      </c>
      <c r="C2014" s="4">
        <f>YEAR(SalesDataTable[[#This Row],[Order Date]])</f>
        <v>2026</v>
      </c>
      <c r="D2014" s="4"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x14ac:dyDescent="0.3">
      <c r="A2015" s="2">
        <v>4557</v>
      </c>
      <c r="B2015" s="3">
        <v>46294</v>
      </c>
      <c r="C2015" s="4">
        <f>YEAR(SalesDataTable[[#This Row],[Order Date]])</f>
        <v>2026</v>
      </c>
      <c r="D2015" s="4"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x14ac:dyDescent="0.3">
      <c r="A2016" s="2">
        <v>4811</v>
      </c>
      <c r="B2016" s="3">
        <v>46294</v>
      </c>
      <c r="C2016" s="4">
        <f>YEAR(SalesDataTable[[#This Row],[Order Date]])</f>
        <v>2026</v>
      </c>
      <c r="D2016" s="4"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x14ac:dyDescent="0.3">
      <c r="A2017" s="2">
        <v>306</v>
      </c>
      <c r="B2017" s="3">
        <v>46295</v>
      </c>
      <c r="C2017" s="4">
        <f>YEAR(SalesDataTable[[#This Row],[Order Date]])</f>
        <v>2026</v>
      </c>
      <c r="D2017" s="4"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x14ac:dyDescent="0.3">
      <c r="A2018" s="2">
        <v>1158</v>
      </c>
      <c r="B2018" s="3">
        <v>46295</v>
      </c>
      <c r="C2018" s="4">
        <f>YEAR(SalesDataTable[[#This Row],[Order Date]])</f>
        <v>2026</v>
      </c>
      <c r="D2018" s="4"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x14ac:dyDescent="0.3">
      <c r="A2019" s="2">
        <v>1639</v>
      </c>
      <c r="B2019" s="3">
        <v>46295</v>
      </c>
      <c r="C2019" s="4">
        <f>YEAR(SalesDataTable[[#This Row],[Order Date]])</f>
        <v>2026</v>
      </c>
      <c r="D2019" s="4"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x14ac:dyDescent="0.3">
      <c r="A2020" s="2">
        <v>2247</v>
      </c>
      <c r="B2020" s="3">
        <v>46295</v>
      </c>
      <c r="C2020" s="4">
        <f>YEAR(SalesDataTable[[#This Row],[Order Date]])</f>
        <v>2026</v>
      </c>
      <c r="D2020" s="4"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x14ac:dyDescent="0.3">
      <c r="A2021" s="2">
        <v>3119</v>
      </c>
      <c r="B2021" s="3">
        <v>46295</v>
      </c>
      <c r="C2021" s="4">
        <f>YEAR(SalesDataTable[[#This Row],[Order Date]])</f>
        <v>2026</v>
      </c>
      <c r="D2021" s="4"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x14ac:dyDescent="0.3">
      <c r="A2022" s="2">
        <v>3267</v>
      </c>
      <c r="B2022" s="3">
        <v>46295</v>
      </c>
      <c r="C2022" s="4">
        <f>YEAR(SalesDataTable[[#This Row],[Order Date]])</f>
        <v>2026</v>
      </c>
      <c r="D2022" s="4"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x14ac:dyDescent="0.3">
      <c r="A2023" s="2">
        <v>3382</v>
      </c>
      <c r="B2023" s="3">
        <v>46295</v>
      </c>
      <c r="C2023" s="4">
        <f>YEAR(SalesDataTable[[#This Row],[Order Date]])</f>
        <v>2026</v>
      </c>
      <c r="D2023" s="4"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x14ac:dyDescent="0.3">
      <c r="A2024" s="2">
        <v>3814</v>
      </c>
      <c r="B2024" s="3">
        <v>46295</v>
      </c>
      <c r="C2024" s="4">
        <f>YEAR(SalesDataTable[[#This Row],[Order Date]])</f>
        <v>2026</v>
      </c>
      <c r="D2024" s="4"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x14ac:dyDescent="0.3">
      <c r="A2025" s="2">
        <v>3818</v>
      </c>
      <c r="B2025" s="3">
        <v>46295</v>
      </c>
      <c r="C2025" s="4">
        <f>YEAR(SalesDataTable[[#This Row],[Order Date]])</f>
        <v>2026</v>
      </c>
      <c r="D2025" s="4"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x14ac:dyDescent="0.3">
      <c r="A2026" s="2">
        <v>4347</v>
      </c>
      <c r="B2026" s="3">
        <v>46295</v>
      </c>
      <c r="C2026" s="4">
        <f>YEAR(SalesDataTable[[#This Row],[Order Date]])</f>
        <v>2026</v>
      </c>
      <c r="D2026" s="4"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x14ac:dyDescent="0.3">
      <c r="A2027" s="2">
        <v>4646</v>
      </c>
      <c r="B2027" s="3">
        <v>46295</v>
      </c>
      <c r="C2027" s="4">
        <f>YEAR(SalesDataTable[[#This Row],[Order Date]])</f>
        <v>2026</v>
      </c>
      <c r="D2027" s="4"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x14ac:dyDescent="0.3">
      <c r="A2028" s="2">
        <v>5102</v>
      </c>
      <c r="B2028" s="3">
        <v>46295</v>
      </c>
      <c r="C2028" s="4">
        <f>YEAR(SalesDataTable[[#This Row],[Order Date]])</f>
        <v>2026</v>
      </c>
      <c r="D2028" s="4"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x14ac:dyDescent="0.3">
      <c r="A2029" s="2">
        <v>5152</v>
      </c>
      <c r="B2029" s="3">
        <v>46295</v>
      </c>
      <c r="C2029" s="4">
        <f>YEAR(SalesDataTable[[#This Row],[Order Date]])</f>
        <v>2026</v>
      </c>
      <c r="D2029" s="4"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x14ac:dyDescent="0.3">
      <c r="A2030" s="2">
        <v>151</v>
      </c>
      <c r="B2030" s="3">
        <v>46296</v>
      </c>
      <c r="C2030" s="4">
        <f>YEAR(SalesDataTable[[#This Row],[Order Date]])</f>
        <v>2026</v>
      </c>
      <c r="D2030" s="4"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x14ac:dyDescent="0.3">
      <c r="A2031" s="2">
        <v>1292</v>
      </c>
      <c r="B2031" s="3">
        <v>46296</v>
      </c>
      <c r="C2031" s="4">
        <f>YEAR(SalesDataTable[[#This Row],[Order Date]])</f>
        <v>2026</v>
      </c>
      <c r="D2031" s="4"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x14ac:dyDescent="0.3">
      <c r="A2032" s="2">
        <v>1862</v>
      </c>
      <c r="B2032" s="3">
        <v>46296</v>
      </c>
      <c r="C2032" s="4">
        <f>YEAR(SalesDataTable[[#This Row],[Order Date]])</f>
        <v>2026</v>
      </c>
      <c r="D2032" s="4"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x14ac:dyDescent="0.3">
      <c r="A2033" s="2">
        <v>2569</v>
      </c>
      <c r="B2033" s="3">
        <v>46296</v>
      </c>
      <c r="C2033" s="4">
        <f>YEAR(SalesDataTable[[#This Row],[Order Date]])</f>
        <v>2026</v>
      </c>
      <c r="D2033" s="4"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x14ac:dyDescent="0.3">
      <c r="A2034" s="2">
        <v>3333</v>
      </c>
      <c r="B2034" s="3">
        <v>46296</v>
      </c>
      <c r="C2034" s="4">
        <f>YEAR(SalesDataTable[[#This Row],[Order Date]])</f>
        <v>2026</v>
      </c>
      <c r="D2034" s="4"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x14ac:dyDescent="0.3">
      <c r="A2035" s="2">
        <v>3830</v>
      </c>
      <c r="B2035" s="3">
        <v>46296</v>
      </c>
      <c r="C2035" s="4">
        <f>YEAR(SalesDataTable[[#This Row],[Order Date]])</f>
        <v>2026</v>
      </c>
      <c r="D2035" s="4"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x14ac:dyDescent="0.3">
      <c r="A2036" s="2">
        <v>4868</v>
      </c>
      <c r="B2036" s="3">
        <v>46296</v>
      </c>
      <c r="C2036" s="4">
        <f>YEAR(SalesDataTable[[#This Row],[Order Date]])</f>
        <v>2026</v>
      </c>
      <c r="D2036" s="4"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x14ac:dyDescent="0.3">
      <c r="A2037" s="2">
        <v>2250</v>
      </c>
      <c r="B2037" s="3">
        <v>46297</v>
      </c>
      <c r="C2037" s="4">
        <f>YEAR(SalesDataTable[[#This Row],[Order Date]])</f>
        <v>2026</v>
      </c>
      <c r="D2037" s="4"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x14ac:dyDescent="0.3">
      <c r="A2038" s="2">
        <v>2516</v>
      </c>
      <c r="B2038" s="3">
        <v>46297</v>
      </c>
      <c r="C2038" s="4">
        <f>YEAR(SalesDataTable[[#This Row],[Order Date]])</f>
        <v>2026</v>
      </c>
      <c r="D2038" s="4"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x14ac:dyDescent="0.3">
      <c r="A2039" s="2">
        <v>809</v>
      </c>
      <c r="B2039" s="3">
        <v>46298</v>
      </c>
      <c r="C2039" s="4">
        <f>YEAR(SalesDataTable[[#This Row],[Order Date]])</f>
        <v>2026</v>
      </c>
      <c r="D2039" s="4"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x14ac:dyDescent="0.3">
      <c r="A2040" s="2">
        <v>1852</v>
      </c>
      <c r="B2040" s="3">
        <v>46298</v>
      </c>
      <c r="C2040" s="4">
        <f>YEAR(SalesDataTable[[#This Row],[Order Date]])</f>
        <v>2026</v>
      </c>
      <c r="D2040" s="4"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x14ac:dyDescent="0.3">
      <c r="A2041" s="2">
        <v>3627</v>
      </c>
      <c r="B2041" s="3">
        <v>46298</v>
      </c>
      <c r="C2041" s="4">
        <f>YEAR(SalesDataTable[[#This Row],[Order Date]])</f>
        <v>2026</v>
      </c>
      <c r="D2041" s="4"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x14ac:dyDescent="0.3">
      <c r="A2042" s="2">
        <v>4135</v>
      </c>
      <c r="B2042" s="3">
        <v>46298</v>
      </c>
      <c r="C2042" s="4">
        <f>YEAR(SalesDataTable[[#This Row],[Order Date]])</f>
        <v>2026</v>
      </c>
      <c r="D2042" s="4"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x14ac:dyDescent="0.3">
      <c r="A2043" s="2">
        <v>4138</v>
      </c>
      <c r="B2043" s="3">
        <v>46298</v>
      </c>
      <c r="C2043" s="4">
        <f>YEAR(SalesDataTable[[#This Row],[Order Date]])</f>
        <v>2026</v>
      </c>
      <c r="D2043" s="4"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x14ac:dyDescent="0.3">
      <c r="A2044" s="2">
        <v>4286</v>
      </c>
      <c r="B2044" s="3">
        <v>46298</v>
      </c>
      <c r="C2044" s="4">
        <f>YEAR(SalesDataTable[[#This Row],[Order Date]])</f>
        <v>2026</v>
      </c>
      <c r="D2044" s="4"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x14ac:dyDescent="0.3">
      <c r="A2045" s="2">
        <v>4371</v>
      </c>
      <c r="B2045" s="3">
        <v>46298</v>
      </c>
      <c r="C2045" s="4">
        <f>YEAR(SalesDataTable[[#This Row],[Order Date]])</f>
        <v>2026</v>
      </c>
      <c r="D2045" s="4"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x14ac:dyDescent="0.3">
      <c r="A2046" s="2">
        <v>905</v>
      </c>
      <c r="B2046" s="3">
        <v>46299</v>
      </c>
      <c r="C2046" s="4">
        <f>YEAR(SalesDataTable[[#This Row],[Order Date]])</f>
        <v>2026</v>
      </c>
      <c r="D2046" s="4"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x14ac:dyDescent="0.3">
      <c r="A2047" s="2">
        <v>1415</v>
      </c>
      <c r="B2047" s="3">
        <v>46299</v>
      </c>
      <c r="C2047" s="4">
        <f>YEAR(SalesDataTable[[#This Row],[Order Date]])</f>
        <v>2026</v>
      </c>
      <c r="D2047" s="4"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x14ac:dyDescent="0.3">
      <c r="A2048" s="2">
        <v>2205</v>
      </c>
      <c r="B2048" s="3">
        <v>46299</v>
      </c>
      <c r="C2048" s="4">
        <f>YEAR(SalesDataTable[[#This Row],[Order Date]])</f>
        <v>2026</v>
      </c>
      <c r="D2048" s="4"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x14ac:dyDescent="0.3">
      <c r="A2049" s="2">
        <v>2374</v>
      </c>
      <c r="B2049" s="3">
        <v>46299</v>
      </c>
      <c r="C2049" s="4">
        <f>YEAR(SalesDataTable[[#This Row],[Order Date]])</f>
        <v>2026</v>
      </c>
      <c r="D2049" s="4"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x14ac:dyDescent="0.3">
      <c r="A2050" s="2">
        <v>4840</v>
      </c>
      <c r="B2050" s="3">
        <v>46299</v>
      </c>
      <c r="C2050" s="4">
        <f>YEAR(SalesDataTable[[#This Row],[Order Date]])</f>
        <v>2026</v>
      </c>
      <c r="D2050" s="4"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x14ac:dyDescent="0.3">
      <c r="A2051" s="2">
        <v>4984</v>
      </c>
      <c r="B2051" s="3">
        <v>46299</v>
      </c>
      <c r="C2051" s="4">
        <f>YEAR(SalesDataTable[[#This Row],[Order Date]])</f>
        <v>2026</v>
      </c>
      <c r="D2051" s="4"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x14ac:dyDescent="0.3">
      <c r="A2052" s="2">
        <v>641</v>
      </c>
      <c r="B2052" s="3">
        <v>46300</v>
      </c>
      <c r="C2052" s="4">
        <f>YEAR(SalesDataTable[[#This Row],[Order Date]])</f>
        <v>2026</v>
      </c>
      <c r="D2052" s="4"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x14ac:dyDescent="0.3">
      <c r="A2053" s="2">
        <v>1358</v>
      </c>
      <c r="B2053" s="3">
        <v>46300</v>
      </c>
      <c r="C2053" s="4">
        <f>YEAR(SalesDataTable[[#This Row],[Order Date]])</f>
        <v>2026</v>
      </c>
      <c r="D2053" s="4"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x14ac:dyDescent="0.3">
      <c r="A2054" s="2">
        <v>3904</v>
      </c>
      <c r="B2054" s="3">
        <v>46300</v>
      </c>
      <c r="C2054" s="4">
        <f>YEAR(SalesDataTable[[#This Row],[Order Date]])</f>
        <v>2026</v>
      </c>
      <c r="D2054" s="4"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x14ac:dyDescent="0.3">
      <c r="A2055" s="2">
        <v>4336</v>
      </c>
      <c r="B2055" s="3">
        <v>46300</v>
      </c>
      <c r="C2055" s="4">
        <f>YEAR(SalesDataTable[[#This Row],[Order Date]])</f>
        <v>2026</v>
      </c>
      <c r="D2055" s="4"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x14ac:dyDescent="0.3">
      <c r="A2056" s="2">
        <v>4705</v>
      </c>
      <c r="B2056" s="3">
        <v>46300</v>
      </c>
      <c r="C2056" s="4">
        <f>YEAR(SalesDataTable[[#This Row],[Order Date]])</f>
        <v>2026</v>
      </c>
      <c r="D2056" s="4"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x14ac:dyDescent="0.3">
      <c r="A2057" s="2">
        <v>1094</v>
      </c>
      <c r="B2057" s="3">
        <v>46301</v>
      </c>
      <c r="C2057" s="4">
        <f>YEAR(SalesDataTable[[#This Row],[Order Date]])</f>
        <v>2026</v>
      </c>
      <c r="D2057" s="4"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x14ac:dyDescent="0.3">
      <c r="A2058" s="2">
        <v>3926</v>
      </c>
      <c r="B2058" s="3">
        <v>46301</v>
      </c>
      <c r="C2058" s="4">
        <f>YEAR(SalesDataTable[[#This Row],[Order Date]])</f>
        <v>2026</v>
      </c>
      <c r="D2058" s="4"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x14ac:dyDescent="0.3">
      <c r="A2059" s="2">
        <v>524</v>
      </c>
      <c r="B2059" s="3">
        <v>46302</v>
      </c>
      <c r="C2059" s="4">
        <f>YEAR(SalesDataTable[[#This Row],[Order Date]])</f>
        <v>2026</v>
      </c>
      <c r="D2059" s="4"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x14ac:dyDescent="0.3">
      <c r="A2060" s="2">
        <v>2277</v>
      </c>
      <c r="B2060" s="3">
        <v>46302</v>
      </c>
      <c r="C2060" s="4">
        <f>YEAR(SalesDataTable[[#This Row],[Order Date]])</f>
        <v>2026</v>
      </c>
      <c r="D2060" s="4"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x14ac:dyDescent="0.3">
      <c r="A2061" s="2">
        <v>2442</v>
      </c>
      <c r="B2061" s="3">
        <v>46302</v>
      </c>
      <c r="C2061" s="4">
        <f>YEAR(SalesDataTable[[#This Row],[Order Date]])</f>
        <v>2026</v>
      </c>
      <c r="D2061" s="4"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x14ac:dyDescent="0.3">
      <c r="A2062" s="2">
        <v>2809</v>
      </c>
      <c r="B2062" s="3">
        <v>46302</v>
      </c>
      <c r="C2062" s="4">
        <f>YEAR(SalesDataTable[[#This Row],[Order Date]])</f>
        <v>2026</v>
      </c>
      <c r="D2062" s="4"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x14ac:dyDescent="0.3">
      <c r="A2063" s="2">
        <v>2946</v>
      </c>
      <c r="B2063" s="3">
        <v>46302</v>
      </c>
      <c r="C2063" s="4">
        <f>YEAR(SalesDataTable[[#This Row],[Order Date]])</f>
        <v>2026</v>
      </c>
      <c r="D2063" s="4"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x14ac:dyDescent="0.3">
      <c r="A2064" s="2">
        <v>4147</v>
      </c>
      <c r="B2064" s="3">
        <v>46302</v>
      </c>
      <c r="C2064" s="4">
        <f>YEAR(SalesDataTable[[#This Row],[Order Date]])</f>
        <v>2026</v>
      </c>
      <c r="D2064" s="4"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x14ac:dyDescent="0.3">
      <c r="A2065" s="2">
        <v>4164</v>
      </c>
      <c r="B2065" s="3">
        <v>46302</v>
      </c>
      <c r="C2065" s="4">
        <f>YEAR(SalesDataTable[[#This Row],[Order Date]])</f>
        <v>2026</v>
      </c>
      <c r="D2065" s="4"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x14ac:dyDescent="0.3">
      <c r="A2066" s="2">
        <v>4275</v>
      </c>
      <c r="B2066" s="3">
        <v>46302</v>
      </c>
      <c r="C2066" s="4">
        <f>YEAR(SalesDataTable[[#This Row],[Order Date]])</f>
        <v>2026</v>
      </c>
      <c r="D2066" s="4"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x14ac:dyDescent="0.3">
      <c r="A2067" s="2">
        <v>5062</v>
      </c>
      <c r="B2067" s="3">
        <v>46302</v>
      </c>
      <c r="C2067" s="4">
        <f>YEAR(SalesDataTable[[#This Row],[Order Date]])</f>
        <v>2026</v>
      </c>
      <c r="D2067" s="4"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x14ac:dyDescent="0.3">
      <c r="A2068" s="2">
        <v>1126</v>
      </c>
      <c r="B2068" s="3">
        <v>46303</v>
      </c>
      <c r="C2068" s="4">
        <f>YEAR(SalesDataTable[[#This Row],[Order Date]])</f>
        <v>2026</v>
      </c>
      <c r="D2068" s="4"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x14ac:dyDescent="0.3">
      <c r="A2069" s="2">
        <v>1865</v>
      </c>
      <c r="B2069" s="3">
        <v>46303</v>
      </c>
      <c r="C2069" s="4">
        <f>YEAR(SalesDataTable[[#This Row],[Order Date]])</f>
        <v>2026</v>
      </c>
      <c r="D2069" s="4"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x14ac:dyDescent="0.3">
      <c r="A2070" s="2">
        <v>2471</v>
      </c>
      <c r="B2070" s="3">
        <v>46303</v>
      </c>
      <c r="C2070" s="4">
        <f>YEAR(SalesDataTable[[#This Row],[Order Date]])</f>
        <v>2026</v>
      </c>
      <c r="D2070" s="4"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x14ac:dyDescent="0.3">
      <c r="A2071" s="2">
        <v>3208</v>
      </c>
      <c r="B2071" s="3">
        <v>46303</v>
      </c>
      <c r="C2071" s="4">
        <f>YEAR(SalesDataTable[[#This Row],[Order Date]])</f>
        <v>2026</v>
      </c>
      <c r="D2071" s="4"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x14ac:dyDescent="0.3">
      <c r="A2072" s="2">
        <v>4285</v>
      </c>
      <c r="B2072" s="3">
        <v>46303</v>
      </c>
      <c r="C2072" s="4">
        <f>YEAR(SalesDataTable[[#This Row],[Order Date]])</f>
        <v>2026</v>
      </c>
      <c r="D2072" s="4"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x14ac:dyDescent="0.3">
      <c r="A2073" s="2">
        <v>261</v>
      </c>
      <c r="B2073" s="3">
        <v>46304</v>
      </c>
      <c r="C2073" s="4">
        <f>YEAR(SalesDataTable[[#This Row],[Order Date]])</f>
        <v>2026</v>
      </c>
      <c r="D2073" s="4"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x14ac:dyDescent="0.3">
      <c r="A2074" s="2">
        <v>291</v>
      </c>
      <c r="B2074" s="3">
        <v>46304</v>
      </c>
      <c r="C2074" s="4">
        <f>YEAR(SalesDataTable[[#This Row],[Order Date]])</f>
        <v>2026</v>
      </c>
      <c r="D2074" s="4"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x14ac:dyDescent="0.3">
      <c r="A2075" s="2">
        <v>670</v>
      </c>
      <c r="B2075" s="3">
        <v>46304</v>
      </c>
      <c r="C2075" s="4">
        <f>YEAR(SalesDataTable[[#This Row],[Order Date]])</f>
        <v>2026</v>
      </c>
      <c r="D2075" s="4"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x14ac:dyDescent="0.3">
      <c r="A2076" s="2">
        <v>1306</v>
      </c>
      <c r="B2076" s="3">
        <v>46304</v>
      </c>
      <c r="C2076" s="4">
        <f>YEAR(SalesDataTable[[#This Row],[Order Date]])</f>
        <v>2026</v>
      </c>
      <c r="D2076" s="4"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x14ac:dyDescent="0.3">
      <c r="A2077" s="2">
        <v>2400</v>
      </c>
      <c r="B2077" s="3">
        <v>46304</v>
      </c>
      <c r="C2077" s="4">
        <f>YEAR(SalesDataTable[[#This Row],[Order Date]])</f>
        <v>2026</v>
      </c>
      <c r="D2077" s="4"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x14ac:dyDescent="0.3">
      <c r="A2078" s="2">
        <v>3816</v>
      </c>
      <c r="B2078" s="3">
        <v>46304</v>
      </c>
      <c r="C2078" s="4">
        <f>YEAR(SalesDataTable[[#This Row],[Order Date]])</f>
        <v>2026</v>
      </c>
      <c r="D2078" s="4"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x14ac:dyDescent="0.3">
      <c r="A2079" s="2">
        <v>4038</v>
      </c>
      <c r="B2079" s="3">
        <v>46304</v>
      </c>
      <c r="C2079" s="4">
        <f>YEAR(SalesDataTable[[#This Row],[Order Date]])</f>
        <v>2026</v>
      </c>
      <c r="D2079" s="4"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x14ac:dyDescent="0.3">
      <c r="A2080" s="2">
        <v>4686</v>
      </c>
      <c r="B2080" s="3">
        <v>46304</v>
      </c>
      <c r="C2080" s="4">
        <f>YEAR(SalesDataTable[[#This Row],[Order Date]])</f>
        <v>2026</v>
      </c>
      <c r="D2080" s="4"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x14ac:dyDescent="0.3">
      <c r="A2081" s="2">
        <v>5076</v>
      </c>
      <c r="B2081" s="3">
        <v>46304</v>
      </c>
      <c r="C2081" s="4">
        <f>YEAR(SalesDataTable[[#This Row],[Order Date]])</f>
        <v>2026</v>
      </c>
      <c r="D2081" s="4"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x14ac:dyDescent="0.3">
      <c r="A2082" s="2">
        <v>1339</v>
      </c>
      <c r="B2082" s="3">
        <v>46305</v>
      </c>
      <c r="C2082" s="4">
        <f>YEAR(SalesDataTable[[#This Row],[Order Date]])</f>
        <v>2026</v>
      </c>
      <c r="D2082" s="4"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x14ac:dyDescent="0.3">
      <c r="A2083" s="2">
        <v>1884</v>
      </c>
      <c r="B2083" s="3">
        <v>46305</v>
      </c>
      <c r="C2083" s="4">
        <f>YEAR(SalesDataTable[[#This Row],[Order Date]])</f>
        <v>2026</v>
      </c>
      <c r="D2083" s="4"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x14ac:dyDescent="0.3">
      <c r="A2084" s="2">
        <v>3568</v>
      </c>
      <c r="B2084" s="3">
        <v>46305</v>
      </c>
      <c r="C2084" s="4">
        <f>YEAR(SalesDataTable[[#This Row],[Order Date]])</f>
        <v>2026</v>
      </c>
      <c r="D2084" s="4"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x14ac:dyDescent="0.3">
      <c r="A2085" s="2">
        <v>4171</v>
      </c>
      <c r="B2085" s="3">
        <v>46305</v>
      </c>
      <c r="C2085" s="4">
        <f>YEAR(SalesDataTable[[#This Row],[Order Date]])</f>
        <v>2026</v>
      </c>
      <c r="D2085" s="4"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x14ac:dyDescent="0.3">
      <c r="A2086" s="2">
        <v>4477</v>
      </c>
      <c r="B2086" s="3">
        <v>46305</v>
      </c>
      <c r="C2086" s="4">
        <f>YEAR(SalesDataTable[[#This Row],[Order Date]])</f>
        <v>2026</v>
      </c>
      <c r="D2086" s="4"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x14ac:dyDescent="0.3">
      <c r="A2087" s="2">
        <v>3368</v>
      </c>
      <c r="B2087" s="3">
        <v>46306</v>
      </c>
      <c r="C2087" s="4">
        <f>YEAR(SalesDataTable[[#This Row],[Order Date]])</f>
        <v>2026</v>
      </c>
      <c r="D2087" s="4"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x14ac:dyDescent="0.3">
      <c r="A2088" s="2">
        <v>3566</v>
      </c>
      <c r="B2088" s="3">
        <v>46306</v>
      </c>
      <c r="C2088" s="4">
        <f>YEAR(SalesDataTable[[#This Row],[Order Date]])</f>
        <v>2026</v>
      </c>
      <c r="D2088" s="4"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x14ac:dyDescent="0.3">
      <c r="A2089" s="2">
        <v>4420</v>
      </c>
      <c r="B2089" s="3">
        <v>46306</v>
      </c>
      <c r="C2089" s="4">
        <f>YEAR(SalesDataTable[[#This Row],[Order Date]])</f>
        <v>2026</v>
      </c>
      <c r="D2089" s="4"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x14ac:dyDescent="0.3">
      <c r="A2090" s="2">
        <v>513</v>
      </c>
      <c r="B2090" s="3">
        <v>46307</v>
      </c>
      <c r="C2090" s="4">
        <f>YEAR(SalesDataTable[[#This Row],[Order Date]])</f>
        <v>2026</v>
      </c>
      <c r="D2090" s="4"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x14ac:dyDescent="0.3">
      <c r="A2091" s="2">
        <v>786</v>
      </c>
      <c r="B2091" s="3">
        <v>46307</v>
      </c>
      <c r="C2091" s="4">
        <f>YEAR(SalesDataTable[[#This Row],[Order Date]])</f>
        <v>2026</v>
      </c>
      <c r="D2091" s="4"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x14ac:dyDescent="0.3">
      <c r="A2092" s="2">
        <v>3771</v>
      </c>
      <c r="B2092" s="3">
        <v>46307</v>
      </c>
      <c r="C2092" s="4">
        <f>YEAR(SalesDataTable[[#This Row],[Order Date]])</f>
        <v>2026</v>
      </c>
      <c r="D2092" s="4"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x14ac:dyDescent="0.3">
      <c r="A2093" s="2">
        <v>3910</v>
      </c>
      <c r="B2093" s="3">
        <v>46307</v>
      </c>
      <c r="C2093" s="4">
        <f>YEAR(SalesDataTable[[#This Row],[Order Date]])</f>
        <v>2026</v>
      </c>
      <c r="D2093" s="4"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x14ac:dyDescent="0.3">
      <c r="A2094" s="2">
        <v>330</v>
      </c>
      <c r="B2094" s="3">
        <v>46308</v>
      </c>
      <c r="C2094" s="4">
        <f>YEAR(SalesDataTable[[#This Row],[Order Date]])</f>
        <v>2026</v>
      </c>
      <c r="D2094" s="4"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x14ac:dyDescent="0.3">
      <c r="A2095" s="2">
        <v>707</v>
      </c>
      <c r="B2095" s="3">
        <v>46308</v>
      </c>
      <c r="C2095" s="4">
        <f>YEAR(SalesDataTable[[#This Row],[Order Date]])</f>
        <v>2026</v>
      </c>
      <c r="D2095" s="4"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x14ac:dyDescent="0.3">
      <c r="A2096" s="2">
        <v>989</v>
      </c>
      <c r="B2096" s="3">
        <v>46308</v>
      </c>
      <c r="C2096" s="4">
        <f>YEAR(SalesDataTable[[#This Row],[Order Date]])</f>
        <v>2026</v>
      </c>
      <c r="D2096" s="4"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x14ac:dyDescent="0.3">
      <c r="A2097" s="2">
        <v>1904</v>
      </c>
      <c r="B2097" s="3">
        <v>46308</v>
      </c>
      <c r="C2097" s="4">
        <f>YEAR(SalesDataTable[[#This Row],[Order Date]])</f>
        <v>2026</v>
      </c>
      <c r="D2097" s="4"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x14ac:dyDescent="0.3">
      <c r="A2098" s="2">
        <v>2854</v>
      </c>
      <c r="B2098" s="3">
        <v>46308</v>
      </c>
      <c r="C2098" s="4">
        <f>YEAR(SalesDataTable[[#This Row],[Order Date]])</f>
        <v>2026</v>
      </c>
      <c r="D2098" s="4"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x14ac:dyDescent="0.3">
      <c r="A2099" s="2">
        <v>3212</v>
      </c>
      <c r="B2099" s="3">
        <v>46308</v>
      </c>
      <c r="C2099" s="4">
        <f>YEAR(SalesDataTable[[#This Row],[Order Date]])</f>
        <v>2026</v>
      </c>
      <c r="D2099" s="4"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x14ac:dyDescent="0.3">
      <c r="A2100" s="2">
        <v>4479</v>
      </c>
      <c r="B2100" s="3">
        <v>46308</v>
      </c>
      <c r="C2100" s="4">
        <f>YEAR(SalesDataTable[[#This Row],[Order Date]])</f>
        <v>2026</v>
      </c>
      <c r="D2100" s="4"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x14ac:dyDescent="0.3">
      <c r="A2101" s="2">
        <v>4574</v>
      </c>
      <c r="B2101" s="3">
        <v>46308</v>
      </c>
      <c r="C2101" s="4">
        <f>YEAR(SalesDataTable[[#This Row],[Order Date]])</f>
        <v>2026</v>
      </c>
      <c r="D2101" s="4"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x14ac:dyDescent="0.3">
      <c r="A2102" s="2">
        <v>4815</v>
      </c>
      <c r="B2102" s="3">
        <v>46308</v>
      </c>
      <c r="C2102" s="4">
        <f>YEAR(SalesDataTable[[#This Row],[Order Date]])</f>
        <v>2026</v>
      </c>
      <c r="D2102" s="4"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x14ac:dyDescent="0.3">
      <c r="A2103" s="2">
        <v>5027</v>
      </c>
      <c r="B2103" s="3">
        <v>46308</v>
      </c>
      <c r="C2103" s="4">
        <f>YEAR(SalesDataTable[[#This Row],[Order Date]])</f>
        <v>2026</v>
      </c>
      <c r="D2103" s="4"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x14ac:dyDescent="0.3">
      <c r="A2104" s="2">
        <v>1794</v>
      </c>
      <c r="B2104" s="3">
        <v>46309</v>
      </c>
      <c r="C2104" s="4">
        <f>YEAR(SalesDataTable[[#This Row],[Order Date]])</f>
        <v>2026</v>
      </c>
      <c r="D2104" s="4"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x14ac:dyDescent="0.3">
      <c r="A2105" s="2">
        <v>1867</v>
      </c>
      <c r="B2105" s="3">
        <v>46309</v>
      </c>
      <c r="C2105" s="4">
        <f>YEAR(SalesDataTable[[#This Row],[Order Date]])</f>
        <v>2026</v>
      </c>
      <c r="D2105" s="4"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x14ac:dyDescent="0.3">
      <c r="A2106" s="2">
        <v>2088</v>
      </c>
      <c r="B2106" s="3">
        <v>46309</v>
      </c>
      <c r="C2106" s="4">
        <f>YEAR(SalesDataTable[[#This Row],[Order Date]])</f>
        <v>2026</v>
      </c>
      <c r="D2106" s="4"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x14ac:dyDescent="0.3">
      <c r="A2107" s="2">
        <v>2270</v>
      </c>
      <c r="B2107" s="3">
        <v>46309</v>
      </c>
      <c r="C2107" s="4">
        <f>YEAR(SalesDataTable[[#This Row],[Order Date]])</f>
        <v>2026</v>
      </c>
      <c r="D2107" s="4"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x14ac:dyDescent="0.3">
      <c r="A2108" s="2">
        <v>3789</v>
      </c>
      <c r="B2108" s="3">
        <v>46309</v>
      </c>
      <c r="C2108" s="4">
        <f>YEAR(SalesDataTable[[#This Row],[Order Date]])</f>
        <v>2026</v>
      </c>
      <c r="D2108" s="4"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x14ac:dyDescent="0.3">
      <c r="A2109" s="2">
        <v>4323</v>
      </c>
      <c r="B2109" s="3">
        <v>46309</v>
      </c>
      <c r="C2109" s="4">
        <f>YEAR(SalesDataTable[[#This Row],[Order Date]])</f>
        <v>2026</v>
      </c>
      <c r="D2109" s="4"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x14ac:dyDescent="0.3">
      <c r="A2110" s="2">
        <v>276</v>
      </c>
      <c r="B2110" s="3">
        <v>46310</v>
      </c>
      <c r="C2110" s="4">
        <f>YEAR(SalesDataTable[[#This Row],[Order Date]])</f>
        <v>2026</v>
      </c>
      <c r="D2110" s="4"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x14ac:dyDescent="0.3">
      <c r="A2111" s="2">
        <v>791</v>
      </c>
      <c r="B2111" s="3">
        <v>46310</v>
      </c>
      <c r="C2111" s="4">
        <f>YEAR(SalesDataTable[[#This Row],[Order Date]])</f>
        <v>2026</v>
      </c>
      <c r="D2111" s="4"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x14ac:dyDescent="0.3">
      <c r="A2112" s="2">
        <v>1033</v>
      </c>
      <c r="B2112" s="3">
        <v>46310</v>
      </c>
      <c r="C2112" s="4">
        <f>YEAR(SalesDataTable[[#This Row],[Order Date]])</f>
        <v>2026</v>
      </c>
      <c r="D2112" s="4"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x14ac:dyDescent="0.3">
      <c r="A2113" s="2">
        <v>1247</v>
      </c>
      <c r="B2113" s="3">
        <v>46310</v>
      </c>
      <c r="C2113" s="4">
        <f>YEAR(SalesDataTable[[#This Row],[Order Date]])</f>
        <v>2026</v>
      </c>
      <c r="D2113" s="4"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x14ac:dyDescent="0.3">
      <c r="A2114" s="2">
        <v>1321</v>
      </c>
      <c r="B2114" s="3">
        <v>46310</v>
      </c>
      <c r="C2114" s="4">
        <f>YEAR(SalesDataTable[[#This Row],[Order Date]])</f>
        <v>2026</v>
      </c>
      <c r="D2114" s="4"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x14ac:dyDescent="0.3">
      <c r="A2115" s="2">
        <v>2048</v>
      </c>
      <c r="B2115" s="3">
        <v>46310</v>
      </c>
      <c r="C2115" s="4">
        <f>YEAR(SalesDataTable[[#This Row],[Order Date]])</f>
        <v>2026</v>
      </c>
      <c r="D2115" s="4"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x14ac:dyDescent="0.3">
      <c r="A2116" s="2">
        <v>2082</v>
      </c>
      <c r="B2116" s="3">
        <v>46310</v>
      </c>
      <c r="C2116" s="4">
        <f>YEAR(SalesDataTable[[#This Row],[Order Date]])</f>
        <v>2026</v>
      </c>
      <c r="D2116" s="4"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x14ac:dyDescent="0.3">
      <c r="A2117" s="2">
        <v>2177</v>
      </c>
      <c r="B2117" s="3">
        <v>46310</v>
      </c>
      <c r="C2117" s="4">
        <f>YEAR(SalesDataTable[[#This Row],[Order Date]])</f>
        <v>2026</v>
      </c>
      <c r="D2117" s="4"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x14ac:dyDescent="0.3">
      <c r="A2118" s="2">
        <v>3776</v>
      </c>
      <c r="B2118" s="3">
        <v>46310</v>
      </c>
      <c r="C2118" s="4">
        <f>YEAR(SalesDataTable[[#This Row],[Order Date]])</f>
        <v>2026</v>
      </c>
      <c r="D2118" s="4"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x14ac:dyDescent="0.3">
      <c r="A2119" s="2">
        <v>4542</v>
      </c>
      <c r="B2119" s="3">
        <v>46310</v>
      </c>
      <c r="C2119" s="4">
        <f>YEAR(SalesDataTable[[#This Row],[Order Date]])</f>
        <v>2026</v>
      </c>
      <c r="D2119" s="4"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x14ac:dyDescent="0.3">
      <c r="A2120" s="2">
        <v>36</v>
      </c>
      <c r="B2120" s="3">
        <v>46311</v>
      </c>
      <c r="C2120" s="4">
        <f>YEAR(SalesDataTable[[#This Row],[Order Date]])</f>
        <v>2026</v>
      </c>
      <c r="D2120" s="4"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x14ac:dyDescent="0.3">
      <c r="A2121" s="2">
        <v>64</v>
      </c>
      <c r="B2121" s="3">
        <v>46311</v>
      </c>
      <c r="C2121" s="4">
        <f>YEAR(SalesDataTable[[#This Row],[Order Date]])</f>
        <v>2026</v>
      </c>
      <c r="D2121" s="4"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x14ac:dyDescent="0.3">
      <c r="A2122" s="2">
        <v>529</v>
      </c>
      <c r="B2122" s="3">
        <v>46311</v>
      </c>
      <c r="C2122" s="4">
        <f>YEAR(SalesDataTable[[#This Row],[Order Date]])</f>
        <v>2026</v>
      </c>
      <c r="D2122" s="4"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x14ac:dyDescent="0.3">
      <c r="A2123" s="2">
        <v>1815</v>
      </c>
      <c r="B2123" s="3">
        <v>46311</v>
      </c>
      <c r="C2123" s="4">
        <f>YEAR(SalesDataTable[[#This Row],[Order Date]])</f>
        <v>2026</v>
      </c>
      <c r="D2123" s="4"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x14ac:dyDescent="0.3">
      <c r="A2124" s="2">
        <v>1820</v>
      </c>
      <c r="B2124" s="3">
        <v>46311</v>
      </c>
      <c r="C2124" s="4">
        <f>YEAR(SalesDataTable[[#This Row],[Order Date]])</f>
        <v>2026</v>
      </c>
      <c r="D2124" s="4"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x14ac:dyDescent="0.3">
      <c r="A2125" s="2">
        <v>2028</v>
      </c>
      <c r="B2125" s="3">
        <v>46311</v>
      </c>
      <c r="C2125" s="4">
        <f>YEAR(SalesDataTable[[#This Row],[Order Date]])</f>
        <v>2026</v>
      </c>
      <c r="D2125" s="4"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x14ac:dyDescent="0.3">
      <c r="A2126" s="2">
        <v>2741</v>
      </c>
      <c r="B2126" s="3">
        <v>46311</v>
      </c>
      <c r="C2126" s="4">
        <f>YEAR(SalesDataTable[[#This Row],[Order Date]])</f>
        <v>2026</v>
      </c>
      <c r="D2126" s="4"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x14ac:dyDescent="0.3">
      <c r="A2127" s="2">
        <v>3602</v>
      </c>
      <c r="B2127" s="3">
        <v>46311</v>
      </c>
      <c r="C2127" s="4">
        <f>YEAR(SalesDataTable[[#This Row],[Order Date]])</f>
        <v>2026</v>
      </c>
      <c r="D2127" s="4"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x14ac:dyDescent="0.3">
      <c r="A2128" s="2">
        <v>4116</v>
      </c>
      <c r="B2128" s="3">
        <v>46311</v>
      </c>
      <c r="C2128" s="4">
        <f>YEAR(SalesDataTable[[#This Row],[Order Date]])</f>
        <v>2026</v>
      </c>
      <c r="D2128" s="4"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x14ac:dyDescent="0.3">
      <c r="A2129" s="2">
        <v>4197</v>
      </c>
      <c r="B2129" s="3">
        <v>46311</v>
      </c>
      <c r="C2129" s="4">
        <f>YEAR(SalesDataTable[[#This Row],[Order Date]])</f>
        <v>2026</v>
      </c>
      <c r="D2129" s="4"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x14ac:dyDescent="0.3">
      <c r="A2130" s="2">
        <v>360</v>
      </c>
      <c r="B2130" s="3">
        <v>46312</v>
      </c>
      <c r="C2130" s="4">
        <f>YEAR(SalesDataTable[[#This Row],[Order Date]])</f>
        <v>2026</v>
      </c>
      <c r="D2130" s="4"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x14ac:dyDescent="0.3">
      <c r="A2131" s="2">
        <v>427</v>
      </c>
      <c r="B2131" s="3">
        <v>46312</v>
      </c>
      <c r="C2131" s="4">
        <f>YEAR(SalesDataTable[[#This Row],[Order Date]])</f>
        <v>2026</v>
      </c>
      <c r="D2131" s="4"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x14ac:dyDescent="0.3">
      <c r="A2132" s="2">
        <v>1018</v>
      </c>
      <c r="B2132" s="3">
        <v>46312</v>
      </c>
      <c r="C2132" s="4">
        <f>YEAR(SalesDataTable[[#This Row],[Order Date]])</f>
        <v>2026</v>
      </c>
      <c r="D2132" s="4"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x14ac:dyDescent="0.3">
      <c r="A2133" s="2">
        <v>1179</v>
      </c>
      <c r="B2133" s="3">
        <v>46312</v>
      </c>
      <c r="C2133" s="4">
        <f>YEAR(SalesDataTable[[#This Row],[Order Date]])</f>
        <v>2026</v>
      </c>
      <c r="D2133" s="4"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x14ac:dyDescent="0.3">
      <c r="A2134" s="2">
        <v>2267</v>
      </c>
      <c r="B2134" s="3">
        <v>46312</v>
      </c>
      <c r="C2134" s="4">
        <f>YEAR(SalesDataTable[[#This Row],[Order Date]])</f>
        <v>2026</v>
      </c>
      <c r="D2134" s="4"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x14ac:dyDescent="0.3">
      <c r="A2135" s="2">
        <v>2656</v>
      </c>
      <c r="B2135" s="3">
        <v>46312</v>
      </c>
      <c r="C2135" s="4">
        <f>YEAR(SalesDataTable[[#This Row],[Order Date]])</f>
        <v>2026</v>
      </c>
      <c r="D2135" s="4"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x14ac:dyDescent="0.3">
      <c r="A2136" s="2">
        <v>2867</v>
      </c>
      <c r="B2136" s="3">
        <v>46312</v>
      </c>
      <c r="C2136" s="4">
        <f>YEAR(SalesDataTable[[#This Row],[Order Date]])</f>
        <v>2026</v>
      </c>
      <c r="D2136" s="4"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x14ac:dyDescent="0.3">
      <c r="A2137" s="2">
        <v>3335</v>
      </c>
      <c r="B2137" s="3">
        <v>46312</v>
      </c>
      <c r="C2137" s="4">
        <f>YEAR(SalesDataTable[[#This Row],[Order Date]])</f>
        <v>2026</v>
      </c>
      <c r="D2137" s="4"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x14ac:dyDescent="0.3">
      <c r="A2138" s="2">
        <v>3770</v>
      </c>
      <c r="B2138" s="3">
        <v>46312</v>
      </c>
      <c r="C2138" s="4">
        <f>YEAR(SalesDataTable[[#This Row],[Order Date]])</f>
        <v>2026</v>
      </c>
      <c r="D2138" s="4"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x14ac:dyDescent="0.3">
      <c r="A2139" s="2">
        <v>4065</v>
      </c>
      <c r="B2139" s="3">
        <v>46312</v>
      </c>
      <c r="C2139" s="4">
        <f>YEAR(SalesDataTable[[#This Row],[Order Date]])</f>
        <v>2026</v>
      </c>
      <c r="D2139" s="4"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x14ac:dyDescent="0.3">
      <c r="A2140" s="2">
        <v>4222</v>
      </c>
      <c r="B2140" s="3">
        <v>46312</v>
      </c>
      <c r="C2140" s="4">
        <f>YEAR(SalesDataTable[[#This Row],[Order Date]])</f>
        <v>2026</v>
      </c>
      <c r="D2140" s="4"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x14ac:dyDescent="0.3">
      <c r="A2141" s="2">
        <v>4304</v>
      </c>
      <c r="B2141" s="3">
        <v>46312</v>
      </c>
      <c r="C2141" s="4">
        <f>YEAR(SalesDataTable[[#This Row],[Order Date]])</f>
        <v>2026</v>
      </c>
      <c r="D2141" s="4"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x14ac:dyDescent="0.3">
      <c r="A2142" s="2">
        <v>109</v>
      </c>
      <c r="B2142" s="3">
        <v>46313</v>
      </c>
      <c r="C2142" s="4">
        <f>YEAR(SalesDataTable[[#This Row],[Order Date]])</f>
        <v>2026</v>
      </c>
      <c r="D2142" s="4"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x14ac:dyDescent="0.3">
      <c r="A2143" s="2">
        <v>744</v>
      </c>
      <c r="B2143" s="3">
        <v>46313</v>
      </c>
      <c r="C2143" s="4">
        <f>YEAR(SalesDataTable[[#This Row],[Order Date]])</f>
        <v>2026</v>
      </c>
      <c r="D2143" s="4"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x14ac:dyDescent="0.3">
      <c r="A2144" s="2">
        <v>960</v>
      </c>
      <c r="B2144" s="3">
        <v>46313</v>
      </c>
      <c r="C2144" s="4">
        <f>YEAR(SalesDataTable[[#This Row],[Order Date]])</f>
        <v>2026</v>
      </c>
      <c r="D2144" s="4"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x14ac:dyDescent="0.3">
      <c r="A2145" s="2">
        <v>1389</v>
      </c>
      <c r="B2145" s="3">
        <v>46313</v>
      </c>
      <c r="C2145" s="4">
        <f>YEAR(SalesDataTable[[#This Row],[Order Date]])</f>
        <v>2026</v>
      </c>
      <c r="D2145" s="4"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x14ac:dyDescent="0.3">
      <c r="A2146" s="2">
        <v>1493</v>
      </c>
      <c r="B2146" s="3">
        <v>46313</v>
      </c>
      <c r="C2146" s="4">
        <f>YEAR(SalesDataTable[[#This Row],[Order Date]])</f>
        <v>2026</v>
      </c>
      <c r="D2146" s="4"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x14ac:dyDescent="0.3">
      <c r="A2147" s="2">
        <v>1967</v>
      </c>
      <c r="B2147" s="3">
        <v>46313</v>
      </c>
      <c r="C2147" s="4">
        <f>YEAR(SalesDataTable[[#This Row],[Order Date]])</f>
        <v>2026</v>
      </c>
      <c r="D2147" s="4"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x14ac:dyDescent="0.3">
      <c r="A2148" s="2">
        <v>2132</v>
      </c>
      <c r="B2148" s="3">
        <v>46313</v>
      </c>
      <c r="C2148" s="4">
        <f>YEAR(SalesDataTable[[#This Row],[Order Date]])</f>
        <v>2026</v>
      </c>
      <c r="D2148" s="4"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x14ac:dyDescent="0.3">
      <c r="A2149" s="2">
        <v>2882</v>
      </c>
      <c r="B2149" s="3">
        <v>46313</v>
      </c>
      <c r="C2149" s="4">
        <f>YEAR(SalesDataTable[[#This Row],[Order Date]])</f>
        <v>2026</v>
      </c>
      <c r="D2149" s="4"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x14ac:dyDescent="0.3">
      <c r="A2150" s="2">
        <v>3345</v>
      </c>
      <c r="B2150" s="3">
        <v>46313</v>
      </c>
      <c r="C2150" s="4">
        <f>YEAR(SalesDataTable[[#This Row],[Order Date]])</f>
        <v>2026</v>
      </c>
      <c r="D2150" s="4"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x14ac:dyDescent="0.3">
      <c r="A2151" s="2">
        <v>4089</v>
      </c>
      <c r="B2151" s="3">
        <v>46313</v>
      </c>
      <c r="C2151" s="4">
        <f>YEAR(SalesDataTable[[#This Row],[Order Date]])</f>
        <v>2026</v>
      </c>
      <c r="D2151" s="4"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x14ac:dyDescent="0.3">
      <c r="A2152" s="2">
        <v>4119</v>
      </c>
      <c r="B2152" s="3">
        <v>46313</v>
      </c>
      <c r="C2152" s="4">
        <f>YEAR(SalesDataTable[[#This Row],[Order Date]])</f>
        <v>2026</v>
      </c>
      <c r="D2152" s="4"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x14ac:dyDescent="0.3">
      <c r="A2153" s="2">
        <v>4968</v>
      </c>
      <c r="B2153" s="3">
        <v>46313</v>
      </c>
      <c r="C2153" s="4">
        <f>YEAR(SalesDataTable[[#This Row],[Order Date]])</f>
        <v>2026</v>
      </c>
      <c r="D2153" s="4"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x14ac:dyDescent="0.3">
      <c r="A2154" s="2">
        <v>5197</v>
      </c>
      <c r="B2154" s="3">
        <v>46313</v>
      </c>
      <c r="C2154" s="4">
        <f>YEAR(SalesDataTable[[#This Row],[Order Date]])</f>
        <v>2026</v>
      </c>
      <c r="D2154" s="4"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x14ac:dyDescent="0.3">
      <c r="A2155" s="2">
        <v>66</v>
      </c>
      <c r="B2155" s="3">
        <v>46314</v>
      </c>
      <c r="C2155" s="4">
        <f>YEAR(SalesDataTable[[#This Row],[Order Date]])</f>
        <v>2026</v>
      </c>
      <c r="D2155" s="4"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x14ac:dyDescent="0.3">
      <c r="A2156" s="2">
        <v>585</v>
      </c>
      <c r="B2156" s="3">
        <v>46314</v>
      </c>
      <c r="C2156" s="4">
        <f>YEAR(SalesDataTable[[#This Row],[Order Date]])</f>
        <v>2026</v>
      </c>
      <c r="D2156" s="4"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x14ac:dyDescent="0.3">
      <c r="A2157" s="2">
        <v>856</v>
      </c>
      <c r="B2157" s="3">
        <v>46314</v>
      </c>
      <c r="C2157" s="4">
        <f>YEAR(SalesDataTable[[#This Row],[Order Date]])</f>
        <v>2026</v>
      </c>
      <c r="D2157" s="4"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x14ac:dyDescent="0.3">
      <c r="A2158" s="2">
        <v>1793</v>
      </c>
      <c r="B2158" s="3">
        <v>46314</v>
      </c>
      <c r="C2158" s="4">
        <f>YEAR(SalesDataTable[[#This Row],[Order Date]])</f>
        <v>2026</v>
      </c>
      <c r="D2158" s="4"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x14ac:dyDescent="0.3">
      <c r="A2159" s="2">
        <v>4763</v>
      </c>
      <c r="B2159" s="3">
        <v>46314</v>
      </c>
      <c r="C2159" s="4">
        <f>YEAR(SalesDataTable[[#This Row],[Order Date]])</f>
        <v>2026</v>
      </c>
      <c r="D2159" s="4"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x14ac:dyDescent="0.3">
      <c r="A2160" s="2">
        <v>1716</v>
      </c>
      <c r="B2160" s="3">
        <v>46315</v>
      </c>
      <c r="C2160" s="4">
        <f>YEAR(SalesDataTable[[#This Row],[Order Date]])</f>
        <v>2026</v>
      </c>
      <c r="D2160" s="4"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x14ac:dyDescent="0.3">
      <c r="A2161" s="2">
        <v>1759</v>
      </c>
      <c r="B2161" s="3">
        <v>46315</v>
      </c>
      <c r="C2161" s="4">
        <f>YEAR(SalesDataTable[[#This Row],[Order Date]])</f>
        <v>2026</v>
      </c>
      <c r="D2161" s="4"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x14ac:dyDescent="0.3">
      <c r="A2162" s="2">
        <v>1811</v>
      </c>
      <c r="B2162" s="3">
        <v>46315</v>
      </c>
      <c r="C2162" s="4">
        <f>YEAR(SalesDataTable[[#This Row],[Order Date]])</f>
        <v>2026</v>
      </c>
      <c r="D2162" s="4"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x14ac:dyDescent="0.3">
      <c r="A2163" s="2">
        <v>2918</v>
      </c>
      <c r="B2163" s="3">
        <v>46315</v>
      </c>
      <c r="C2163" s="4">
        <f>YEAR(SalesDataTable[[#This Row],[Order Date]])</f>
        <v>2026</v>
      </c>
      <c r="D2163" s="4"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x14ac:dyDescent="0.3">
      <c r="A2164" s="2">
        <v>4150</v>
      </c>
      <c r="B2164" s="3">
        <v>46315</v>
      </c>
      <c r="C2164" s="4">
        <f>YEAR(SalesDataTable[[#This Row],[Order Date]])</f>
        <v>2026</v>
      </c>
      <c r="D2164" s="4"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x14ac:dyDescent="0.3">
      <c r="A2165" s="2">
        <v>4830</v>
      </c>
      <c r="B2165" s="3">
        <v>46315</v>
      </c>
      <c r="C2165" s="4">
        <f>YEAR(SalesDataTable[[#This Row],[Order Date]])</f>
        <v>2026</v>
      </c>
      <c r="D2165" s="4"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x14ac:dyDescent="0.3">
      <c r="A2166" s="2">
        <v>4698</v>
      </c>
      <c r="B2166" s="3">
        <v>46316</v>
      </c>
      <c r="C2166" s="4">
        <f>YEAR(SalesDataTable[[#This Row],[Order Date]])</f>
        <v>2026</v>
      </c>
      <c r="D2166" s="4"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x14ac:dyDescent="0.3">
      <c r="A2167" s="2">
        <v>4846</v>
      </c>
      <c r="B2167" s="3">
        <v>46316</v>
      </c>
      <c r="C2167" s="4">
        <f>YEAR(SalesDataTable[[#This Row],[Order Date]])</f>
        <v>2026</v>
      </c>
      <c r="D2167" s="4"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x14ac:dyDescent="0.3">
      <c r="A2168" s="2">
        <v>5024</v>
      </c>
      <c r="B2168" s="3">
        <v>46316</v>
      </c>
      <c r="C2168" s="4">
        <f>YEAR(SalesDataTable[[#This Row],[Order Date]])</f>
        <v>2026</v>
      </c>
      <c r="D2168" s="4"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x14ac:dyDescent="0.3">
      <c r="A2169" s="2">
        <v>1157</v>
      </c>
      <c r="B2169" s="3">
        <v>46317</v>
      </c>
      <c r="C2169" s="4">
        <f>YEAR(SalesDataTable[[#This Row],[Order Date]])</f>
        <v>2026</v>
      </c>
      <c r="D2169" s="4"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x14ac:dyDescent="0.3">
      <c r="A2170" s="2">
        <v>1427</v>
      </c>
      <c r="B2170" s="3">
        <v>46317</v>
      </c>
      <c r="C2170" s="4">
        <f>YEAR(SalesDataTable[[#This Row],[Order Date]])</f>
        <v>2026</v>
      </c>
      <c r="D2170" s="4"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x14ac:dyDescent="0.3">
      <c r="A2171" s="2">
        <v>1622</v>
      </c>
      <c r="B2171" s="3">
        <v>46317</v>
      </c>
      <c r="C2171" s="4">
        <f>YEAR(SalesDataTable[[#This Row],[Order Date]])</f>
        <v>2026</v>
      </c>
      <c r="D2171" s="4"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x14ac:dyDescent="0.3">
      <c r="A2172" s="2">
        <v>1879</v>
      </c>
      <c r="B2172" s="3">
        <v>46317</v>
      </c>
      <c r="C2172" s="4">
        <f>YEAR(SalesDataTable[[#This Row],[Order Date]])</f>
        <v>2026</v>
      </c>
      <c r="D2172" s="4"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x14ac:dyDescent="0.3">
      <c r="A2173" s="2">
        <v>2483</v>
      </c>
      <c r="B2173" s="3">
        <v>46317</v>
      </c>
      <c r="C2173" s="4">
        <f>YEAR(SalesDataTable[[#This Row],[Order Date]])</f>
        <v>2026</v>
      </c>
      <c r="D2173" s="4"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x14ac:dyDescent="0.3">
      <c r="A2174" s="2">
        <v>4451</v>
      </c>
      <c r="B2174" s="3">
        <v>46317</v>
      </c>
      <c r="C2174" s="4">
        <f>YEAR(SalesDataTable[[#This Row],[Order Date]])</f>
        <v>2026</v>
      </c>
      <c r="D2174" s="4"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x14ac:dyDescent="0.3">
      <c r="A2175" s="2">
        <v>93</v>
      </c>
      <c r="B2175" s="3">
        <v>46318</v>
      </c>
      <c r="C2175" s="4">
        <f>YEAR(SalesDataTable[[#This Row],[Order Date]])</f>
        <v>2026</v>
      </c>
      <c r="D2175" s="4"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x14ac:dyDescent="0.3">
      <c r="A2176" s="2">
        <v>265</v>
      </c>
      <c r="B2176" s="3">
        <v>46318</v>
      </c>
      <c r="C2176" s="4">
        <f>YEAR(SalesDataTable[[#This Row],[Order Date]])</f>
        <v>2026</v>
      </c>
      <c r="D2176" s="4"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x14ac:dyDescent="0.3">
      <c r="A2177" s="2">
        <v>555</v>
      </c>
      <c r="B2177" s="3">
        <v>46318</v>
      </c>
      <c r="C2177" s="4">
        <f>YEAR(SalesDataTable[[#This Row],[Order Date]])</f>
        <v>2026</v>
      </c>
      <c r="D2177" s="4"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x14ac:dyDescent="0.3">
      <c r="A2178" s="2">
        <v>1993</v>
      </c>
      <c r="B2178" s="3">
        <v>46318</v>
      </c>
      <c r="C2178" s="4">
        <f>YEAR(SalesDataTable[[#This Row],[Order Date]])</f>
        <v>2026</v>
      </c>
      <c r="D2178" s="4"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x14ac:dyDescent="0.3">
      <c r="A2179" s="2">
        <v>3116</v>
      </c>
      <c r="B2179" s="3">
        <v>46318</v>
      </c>
      <c r="C2179" s="4">
        <f>YEAR(SalesDataTable[[#This Row],[Order Date]])</f>
        <v>2026</v>
      </c>
      <c r="D2179" s="4"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x14ac:dyDescent="0.3">
      <c r="A2180" s="2">
        <v>3631</v>
      </c>
      <c r="B2180" s="3">
        <v>46318</v>
      </c>
      <c r="C2180" s="4">
        <f>YEAR(SalesDataTable[[#This Row],[Order Date]])</f>
        <v>2026</v>
      </c>
      <c r="D2180" s="4"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x14ac:dyDescent="0.3">
      <c r="A2181" s="2">
        <v>4216</v>
      </c>
      <c r="B2181" s="3">
        <v>46318</v>
      </c>
      <c r="C2181" s="4">
        <f>YEAR(SalesDataTable[[#This Row],[Order Date]])</f>
        <v>2026</v>
      </c>
      <c r="D2181" s="4"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x14ac:dyDescent="0.3">
      <c r="A2182" s="2">
        <v>4956</v>
      </c>
      <c r="B2182" s="3">
        <v>46318</v>
      </c>
      <c r="C2182" s="4">
        <f>YEAR(SalesDataTable[[#This Row],[Order Date]])</f>
        <v>2026</v>
      </c>
      <c r="D2182" s="4"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x14ac:dyDescent="0.3">
      <c r="A2183" s="2">
        <v>439</v>
      </c>
      <c r="B2183" s="3">
        <v>46319</v>
      </c>
      <c r="C2183" s="4">
        <f>YEAR(SalesDataTable[[#This Row],[Order Date]])</f>
        <v>2026</v>
      </c>
      <c r="D2183" s="4"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x14ac:dyDescent="0.3">
      <c r="A2184" s="2">
        <v>1076</v>
      </c>
      <c r="B2184" s="3">
        <v>46319</v>
      </c>
      <c r="C2184" s="4">
        <f>YEAR(SalesDataTable[[#This Row],[Order Date]])</f>
        <v>2026</v>
      </c>
      <c r="D2184" s="4"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x14ac:dyDescent="0.3">
      <c r="A2185" s="2">
        <v>1130</v>
      </c>
      <c r="B2185" s="3">
        <v>46319</v>
      </c>
      <c r="C2185" s="4">
        <f>YEAR(SalesDataTable[[#This Row],[Order Date]])</f>
        <v>2026</v>
      </c>
      <c r="D2185" s="4"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x14ac:dyDescent="0.3">
      <c r="A2186" s="2">
        <v>2820</v>
      </c>
      <c r="B2186" s="3">
        <v>46319</v>
      </c>
      <c r="C2186" s="4">
        <f>YEAR(SalesDataTable[[#This Row],[Order Date]])</f>
        <v>2026</v>
      </c>
      <c r="D2186" s="4"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x14ac:dyDescent="0.3">
      <c r="A2187" s="2">
        <v>4213</v>
      </c>
      <c r="B2187" s="3">
        <v>46319</v>
      </c>
      <c r="C2187" s="4">
        <f>YEAR(SalesDataTable[[#This Row],[Order Date]])</f>
        <v>2026</v>
      </c>
      <c r="D2187" s="4"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x14ac:dyDescent="0.3">
      <c r="A2188" s="2">
        <v>4375</v>
      </c>
      <c r="B2188" s="3">
        <v>46319</v>
      </c>
      <c r="C2188" s="4">
        <f>YEAR(SalesDataTable[[#This Row],[Order Date]])</f>
        <v>2026</v>
      </c>
      <c r="D2188" s="4"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x14ac:dyDescent="0.3">
      <c r="A2189" s="2">
        <v>5072</v>
      </c>
      <c r="B2189" s="3">
        <v>46319</v>
      </c>
      <c r="C2189" s="4">
        <f>YEAR(SalesDataTable[[#This Row],[Order Date]])</f>
        <v>2026</v>
      </c>
      <c r="D2189" s="4"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x14ac:dyDescent="0.3">
      <c r="A2190" s="2">
        <v>310</v>
      </c>
      <c r="B2190" s="3">
        <v>46320</v>
      </c>
      <c r="C2190" s="4">
        <f>YEAR(SalesDataTable[[#This Row],[Order Date]])</f>
        <v>2026</v>
      </c>
      <c r="D2190" s="4"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x14ac:dyDescent="0.3">
      <c r="A2191" s="2">
        <v>317</v>
      </c>
      <c r="B2191" s="3">
        <v>46320</v>
      </c>
      <c r="C2191" s="4">
        <f>YEAR(SalesDataTable[[#This Row],[Order Date]])</f>
        <v>2026</v>
      </c>
      <c r="D2191" s="4"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x14ac:dyDescent="0.3">
      <c r="A2192" s="2">
        <v>684</v>
      </c>
      <c r="B2192" s="3">
        <v>46320</v>
      </c>
      <c r="C2192" s="4">
        <f>YEAR(SalesDataTable[[#This Row],[Order Date]])</f>
        <v>2026</v>
      </c>
      <c r="D2192" s="4"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x14ac:dyDescent="0.3">
      <c r="A2193" s="2">
        <v>1430</v>
      </c>
      <c r="B2193" s="3">
        <v>46320</v>
      </c>
      <c r="C2193" s="4">
        <f>YEAR(SalesDataTable[[#This Row],[Order Date]])</f>
        <v>2026</v>
      </c>
      <c r="D2193" s="4"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x14ac:dyDescent="0.3">
      <c r="A2194" s="2">
        <v>2049</v>
      </c>
      <c r="B2194" s="3">
        <v>46320</v>
      </c>
      <c r="C2194" s="4">
        <f>YEAR(SalesDataTable[[#This Row],[Order Date]])</f>
        <v>2026</v>
      </c>
      <c r="D2194" s="4"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x14ac:dyDescent="0.3">
      <c r="A2195" s="2">
        <v>2199</v>
      </c>
      <c r="B2195" s="3">
        <v>46320</v>
      </c>
      <c r="C2195" s="4">
        <f>YEAR(SalesDataTable[[#This Row],[Order Date]])</f>
        <v>2026</v>
      </c>
      <c r="D2195" s="4"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x14ac:dyDescent="0.3">
      <c r="A2196" s="2">
        <v>2954</v>
      </c>
      <c r="B2196" s="3">
        <v>46320</v>
      </c>
      <c r="C2196" s="4">
        <f>YEAR(SalesDataTable[[#This Row],[Order Date]])</f>
        <v>2026</v>
      </c>
      <c r="D2196" s="4"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x14ac:dyDescent="0.3">
      <c r="A2197" s="2">
        <v>3218</v>
      </c>
      <c r="B2197" s="3">
        <v>46320</v>
      </c>
      <c r="C2197" s="4">
        <f>YEAR(SalesDataTable[[#This Row],[Order Date]])</f>
        <v>2026</v>
      </c>
      <c r="D2197" s="4"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x14ac:dyDescent="0.3">
      <c r="A2198" s="2">
        <v>3965</v>
      </c>
      <c r="B2198" s="3">
        <v>46320</v>
      </c>
      <c r="C2198" s="4">
        <f>YEAR(SalesDataTable[[#This Row],[Order Date]])</f>
        <v>2026</v>
      </c>
      <c r="D2198" s="4"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x14ac:dyDescent="0.3">
      <c r="A2199" s="2">
        <v>2278</v>
      </c>
      <c r="B2199" s="3">
        <v>46321</v>
      </c>
      <c r="C2199" s="4">
        <f>YEAR(SalesDataTable[[#This Row],[Order Date]])</f>
        <v>2026</v>
      </c>
      <c r="D2199" s="4"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x14ac:dyDescent="0.3">
      <c r="A2200" s="2">
        <v>3132</v>
      </c>
      <c r="B2200" s="3">
        <v>46321</v>
      </c>
      <c r="C2200" s="4">
        <f>YEAR(SalesDataTable[[#This Row],[Order Date]])</f>
        <v>2026</v>
      </c>
      <c r="D2200" s="4"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x14ac:dyDescent="0.3">
      <c r="A2201" s="2">
        <v>3144</v>
      </c>
      <c r="B2201" s="3">
        <v>46321</v>
      </c>
      <c r="C2201" s="4">
        <f>YEAR(SalesDataTable[[#This Row],[Order Date]])</f>
        <v>2026</v>
      </c>
      <c r="D2201" s="4"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x14ac:dyDescent="0.3">
      <c r="A2202" s="2">
        <v>3501</v>
      </c>
      <c r="B2202" s="3">
        <v>46321</v>
      </c>
      <c r="C2202" s="4">
        <f>YEAR(SalesDataTable[[#This Row],[Order Date]])</f>
        <v>2026</v>
      </c>
      <c r="D2202" s="4"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x14ac:dyDescent="0.3">
      <c r="A2203" s="2">
        <v>458</v>
      </c>
      <c r="B2203" s="3">
        <v>46322</v>
      </c>
      <c r="C2203" s="4">
        <f>YEAR(SalesDataTable[[#This Row],[Order Date]])</f>
        <v>2026</v>
      </c>
      <c r="D2203" s="4"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x14ac:dyDescent="0.3">
      <c r="A2204" s="2">
        <v>1065</v>
      </c>
      <c r="B2204" s="3">
        <v>46322</v>
      </c>
      <c r="C2204" s="4">
        <f>YEAR(SalesDataTable[[#This Row],[Order Date]])</f>
        <v>2026</v>
      </c>
      <c r="D2204" s="4"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x14ac:dyDescent="0.3">
      <c r="A2205" s="2">
        <v>1707</v>
      </c>
      <c r="B2205" s="3">
        <v>46322</v>
      </c>
      <c r="C2205" s="4">
        <f>YEAR(SalesDataTable[[#This Row],[Order Date]])</f>
        <v>2026</v>
      </c>
      <c r="D2205" s="4"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x14ac:dyDescent="0.3">
      <c r="A2206" s="2">
        <v>1989</v>
      </c>
      <c r="B2206" s="3">
        <v>46322</v>
      </c>
      <c r="C2206" s="4">
        <f>YEAR(SalesDataTable[[#This Row],[Order Date]])</f>
        <v>2026</v>
      </c>
      <c r="D2206" s="4"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x14ac:dyDescent="0.3">
      <c r="A2207" s="2">
        <v>2852</v>
      </c>
      <c r="B2207" s="3">
        <v>46322</v>
      </c>
      <c r="C2207" s="4">
        <f>YEAR(SalesDataTable[[#This Row],[Order Date]])</f>
        <v>2026</v>
      </c>
      <c r="D2207" s="4"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x14ac:dyDescent="0.3">
      <c r="A2208" s="2">
        <v>4762</v>
      </c>
      <c r="B2208" s="3">
        <v>46322</v>
      </c>
      <c r="C2208" s="4">
        <f>YEAR(SalesDataTable[[#This Row],[Order Date]])</f>
        <v>2026</v>
      </c>
      <c r="D2208" s="4"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x14ac:dyDescent="0.3">
      <c r="A2209" s="2">
        <v>4997</v>
      </c>
      <c r="B2209" s="3">
        <v>46322</v>
      </c>
      <c r="C2209" s="4">
        <f>YEAR(SalesDataTable[[#This Row],[Order Date]])</f>
        <v>2026</v>
      </c>
      <c r="D2209" s="4"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x14ac:dyDescent="0.3">
      <c r="A2210" s="2">
        <v>1238</v>
      </c>
      <c r="B2210" s="3">
        <v>46323</v>
      </c>
      <c r="C2210" s="4">
        <f>YEAR(SalesDataTable[[#This Row],[Order Date]])</f>
        <v>2026</v>
      </c>
      <c r="D2210" s="4"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x14ac:dyDescent="0.3">
      <c r="A2211" s="2">
        <v>2622</v>
      </c>
      <c r="B2211" s="3">
        <v>46323</v>
      </c>
      <c r="C2211" s="4">
        <f>YEAR(SalesDataTable[[#This Row],[Order Date]])</f>
        <v>2026</v>
      </c>
      <c r="D2211" s="4"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x14ac:dyDescent="0.3">
      <c r="A2212" s="2">
        <v>3106</v>
      </c>
      <c r="B2212" s="3">
        <v>46323</v>
      </c>
      <c r="C2212" s="4">
        <f>YEAR(SalesDataTable[[#This Row],[Order Date]])</f>
        <v>2026</v>
      </c>
      <c r="D2212" s="4"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x14ac:dyDescent="0.3">
      <c r="A2213" s="2">
        <v>3274</v>
      </c>
      <c r="B2213" s="3">
        <v>46323</v>
      </c>
      <c r="C2213" s="4">
        <f>YEAR(SalesDataTable[[#This Row],[Order Date]])</f>
        <v>2026</v>
      </c>
      <c r="D2213" s="4"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x14ac:dyDescent="0.3">
      <c r="A2214" s="2">
        <v>3542</v>
      </c>
      <c r="B2214" s="3">
        <v>46323</v>
      </c>
      <c r="C2214" s="4">
        <f>YEAR(SalesDataTable[[#This Row],[Order Date]])</f>
        <v>2026</v>
      </c>
      <c r="D2214" s="4"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x14ac:dyDescent="0.3">
      <c r="A2215" s="2">
        <v>3704</v>
      </c>
      <c r="B2215" s="3">
        <v>46323</v>
      </c>
      <c r="C2215" s="4">
        <f>YEAR(SalesDataTable[[#This Row],[Order Date]])</f>
        <v>2026</v>
      </c>
      <c r="D2215" s="4"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x14ac:dyDescent="0.3">
      <c r="A2216" s="2">
        <v>4699</v>
      </c>
      <c r="B2216" s="3">
        <v>46323</v>
      </c>
      <c r="C2216" s="4">
        <f>YEAR(SalesDataTable[[#This Row],[Order Date]])</f>
        <v>2026</v>
      </c>
      <c r="D2216" s="4"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x14ac:dyDescent="0.3">
      <c r="A2217" s="2">
        <v>1226</v>
      </c>
      <c r="B2217" s="3">
        <v>46324</v>
      </c>
      <c r="C2217" s="4">
        <f>YEAR(SalesDataTable[[#This Row],[Order Date]])</f>
        <v>2026</v>
      </c>
      <c r="D2217" s="4"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x14ac:dyDescent="0.3">
      <c r="A2218" s="2">
        <v>1245</v>
      </c>
      <c r="B2218" s="3">
        <v>46324</v>
      </c>
      <c r="C2218" s="4">
        <f>YEAR(SalesDataTable[[#This Row],[Order Date]])</f>
        <v>2026</v>
      </c>
      <c r="D2218" s="4"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x14ac:dyDescent="0.3">
      <c r="A2219" s="2">
        <v>1477</v>
      </c>
      <c r="B2219" s="3">
        <v>46324</v>
      </c>
      <c r="C2219" s="4">
        <f>YEAR(SalesDataTable[[#This Row],[Order Date]])</f>
        <v>2026</v>
      </c>
      <c r="D2219" s="4"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x14ac:dyDescent="0.3">
      <c r="A2220" s="2">
        <v>1575</v>
      </c>
      <c r="B2220" s="3">
        <v>46324</v>
      </c>
      <c r="C2220" s="4">
        <f>YEAR(SalesDataTable[[#This Row],[Order Date]])</f>
        <v>2026</v>
      </c>
      <c r="D2220" s="4"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x14ac:dyDescent="0.3">
      <c r="A2221" s="2">
        <v>2830</v>
      </c>
      <c r="B2221" s="3">
        <v>46324</v>
      </c>
      <c r="C2221" s="4">
        <f>YEAR(SalesDataTable[[#This Row],[Order Date]])</f>
        <v>2026</v>
      </c>
      <c r="D2221" s="4"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x14ac:dyDescent="0.3">
      <c r="A2222" s="2">
        <v>2884</v>
      </c>
      <c r="B2222" s="3">
        <v>46324</v>
      </c>
      <c r="C2222" s="4">
        <f>YEAR(SalesDataTable[[#This Row],[Order Date]])</f>
        <v>2026</v>
      </c>
      <c r="D2222" s="4"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x14ac:dyDescent="0.3">
      <c r="A2223" s="2">
        <v>3093</v>
      </c>
      <c r="B2223" s="3">
        <v>46324</v>
      </c>
      <c r="C2223" s="4">
        <f>YEAR(SalesDataTable[[#This Row],[Order Date]])</f>
        <v>2026</v>
      </c>
      <c r="D2223" s="4"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x14ac:dyDescent="0.3">
      <c r="A2224" s="2">
        <v>3613</v>
      </c>
      <c r="B2224" s="3">
        <v>46324</v>
      </c>
      <c r="C2224" s="4">
        <f>YEAR(SalesDataTable[[#This Row],[Order Date]])</f>
        <v>2026</v>
      </c>
      <c r="D2224" s="4"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x14ac:dyDescent="0.3">
      <c r="A2225" s="2">
        <v>4496</v>
      </c>
      <c r="B2225" s="3">
        <v>46324</v>
      </c>
      <c r="C2225" s="4">
        <f>YEAR(SalesDataTable[[#This Row],[Order Date]])</f>
        <v>2026</v>
      </c>
      <c r="D2225" s="4"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x14ac:dyDescent="0.3">
      <c r="A2226" s="2">
        <v>5194</v>
      </c>
      <c r="B2226" s="3">
        <v>46324</v>
      </c>
      <c r="C2226" s="4">
        <f>YEAR(SalesDataTable[[#This Row],[Order Date]])</f>
        <v>2026</v>
      </c>
      <c r="D2226" s="4"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x14ac:dyDescent="0.3">
      <c r="A2227" s="2">
        <v>339</v>
      </c>
      <c r="B2227" s="3">
        <v>46325</v>
      </c>
      <c r="C2227" s="4">
        <f>YEAR(SalesDataTable[[#This Row],[Order Date]])</f>
        <v>2026</v>
      </c>
      <c r="D2227" s="4"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x14ac:dyDescent="0.3">
      <c r="A2228" s="2">
        <v>1199</v>
      </c>
      <c r="B2228" s="3">
        <v>46325</v>
      </c>
      <c r="C2228" s="4">
        <f>YEAR(SalesDataTable[[#This Row],[Order Date]])</f>
        <v>2026</v>
      </c>
      <c r="D2228" s="4"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x14ac:dyDescent="0.3">
      <c r="A2229" s="2">
        <v>1253</v>
      </c>
      <c r="B2229" s="3">
        <v>46325</v>
      </c>
      <c r="C2229" s="4">
        <f>YEAR(SalesDataTable[[#This Row],[Order Date]])</f>
        <v>2026</v>
      </c>
      <c r="D2229" s="4"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x14ac:dyDescent="0.3">
      <c r="A2230" s="2">
        <v>1407</v>
      </c>
      <c r="B2230" s="3">
        <v>46325</v>
      </c>
      <c r="C2230" s="4">
        <f>YEAR(SalesDataTable[[#This Row],[Order Date]])</f>
        <v>2026</v>
      </c>
      <c r="D2230" s="4"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x14ac:dyDescent="0.3">
      <c r="A2231" s="2">
        <v>2532</v>
      </c>
      <c r="B2231" s="3">
        <v>46325</v>
      </c>
      <c r="C2231" s="4">
        <f>YEAR(SalesDataTable[[#This Row],[Order Date]])</f>
        <v>2026</v>
      </c>
      <c r="D2231" s="4"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x14ac:dyDescent="0.3">
      <c r="A2232" s="2">
        <v>307</v>
      </c>
      <c r="B2232" s="3">
        <v>46326</v>
      </c>
      <c r="C2232" s="4">
        <f>YEAR(SalesDataTable[[#This Row],[Order Date]])</f>
        <v>2026</v>
      </c>
      <c r="D2232" s="4"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x14ac:dyDescent="0.3">
      <c r="A2233" s="2">
        <v>3257</v>
      </c>
      <c r="B2233" s="3">
        <v>46326</v>
      </c>
      <c r="C2233" s="4">
        <f>YEAR(SalesDataTable[[#This Row],[Order Date]])</f>
        <v>2026</v>
      </c>
      <c r="D2233" s="4"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x14ac:dyDescent="0.3">
      <c r="A2234" s="2">
        <v>3739</v>
      </c>
      <c r="B2234" s="3">
        <v>46326</v>
      </c>
      <c r="C2234" s="4">
        <f>YEAR(SalesDataTable[[#This Row],[Order Date]])</f>
        <v>2026</v>
      </c>
      <c r="D2234" s="4"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x14ac:dyDescent="0.3">
      <c r="A2235" s="2">
        <v>77</v>
      </c>
      <c r="B2235" s="3">
        <v>46327</v>
      </c>
      <c r="C2235" s="4">
        <f>YEAR(SalesDataTable[[#This Row],[Order Date]])</f>
        <v>2026</v>
      </c>
      <c r="D2235" s="4"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x14ac:dyDescent="0.3">
      <c r="A2236" s="2">
        <v>461</v>
      </c>
      <c r="B2236" s="3">
        <v>46327</v>
      </c>
      <c r="C2236" s="4">
        <f>YEAR(SalesDataTable[[#This Row],[Order Date]])</f>
        <v>2026</v>
      </c>
      <c r="D2236" s="4"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x14ac:dyDescent="0.3">
      <c r="A2237" s="2">
        <v>732</v>
      </c>
      <c r="B2237" s="3">
        <v>46327</v>
      </c>
      <c r="C2237" s="4">
        <f>YEAR(SalesDataTable[[#This Row],[Order Date]])</f>
        <v>2026</v>
      </c>
      <c r="D2237" s="4"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x14ac:dyDescent="0.3">
      <c r="A2238" s="2">
        <v>919</v>
      </c>
      <c r="B2238" s="3">
        <v>46327</v>
      </c>
      <c r="C2238" s="4">
        <f>YEAR(SalesDataTable[[#This Row],[Order Date]])</f>
        <v>2026</v>
      </c>
      <c r="D2238" s="4"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x14ac:dyDescent="0.3">
      <c r="A2239" s="2">
        <v>949</v>
      </c>
      <c r="B2239" s="3">
        <v>46327</v>
      </c>
      <c r="C2239" s="4">
        <f>YEAR(SalesDataTable[[#This Row],[Order Date]])</f>
        <v>2026</v>
      </c>
      <c r="D2239" s="4"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x14ac:dyDescent="0.3">
      <c r="A2240" s="2">
        <v>1185</v>
      </c>
      <c r="B2240" s="3">
        <v>46327</v>
      </c>
      <c r="C2240" s="4">
        <f>YEAR(SalesDataTable[[#This Row],[Order Date]])</f>
        <v>2026</v>
      </c>
      <c r="D2240" s="4"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x14ac:dyDescent="0.3">
      <c r="A2241" s="2">
        <v>1248</v>
      </c>
      <c r="B2241" s="3">
        <v>46327</v>
      </c>
      <c r="C2241" s="4">
        <f>YEAR(SalesDataTable[[#This Row],[Order Date]])</f>
        <v>2026</v>
      </c>
      <c r="D2241" s="4"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x14ac:dyDescent="0.3">
      <c r="A2242" s="2">
        <v>2129</v>
      </c>
      <c r="B2242" s="3">
        <v>46327</v>
      </c>
      <c r="C2242" s="4">
        <f>YEAR(SalesDataTable[[#This Row],[Order Date]])</f>
        <v>2026</v>
      </c>
      <c r="D2242" s="4"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x14ac:dyDescent="0.3">
      <c r="A2243" s="2">
        <v>2850</v>
      </c>
      <c r="B2243" s="3">
        <v>46327</v>
      </c>
      <c r="C2243" s="4">
        <f>YEAR(SalesDataTable[[#This Row],[Order Date]])</f>
        <v>2026</v>
      </c>
      <c r="D2243" s="4"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x14ac:dyDescent="0.3">
      <c r="A2244" s="2">
        <v>3477</v>
      </c>
      <c r="B2244" s="3">
        <v>46327</v>
      </c>
      <c r="C2244" s="4">
        <f>YEAR(SalesDataTable[[#This Row],[Order Date]])</f>
        <v>2026</v>
      </c>
      <c r="D2244" s="4"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x14ac:dyDescent="0.3">
      <c r="A2245" s="2">
        <v>4673</v>
      </c>
      <c r="B2245" s="3">
        <v>46327</v>
      </c>
      <c r="C2245" s="4">
        <f>YEAR(SalesDataTable[[#This Row],[Order Date]])</f>
        <v>2026</v>
      </c>
      <c r="D2245" s="4"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x14ac:dyDescent="0.3">
      <c r="A2246" s="2">
        <v>4679</v>
      </c>
      <c r="B2246" s="3">
        <v>46327</v>
      </c>
      <c r="C2246" s="4">
        <f>YEAR(SalesDataTable[[#This Row],[Order Date]])</f>
        <v>2026</v>
      </c>
      <c r="D2246" s="4"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x14ac:dyDescent="0.3">
      <c r="A2247" s="2">
        <v>4809</v>
      </c>
      <c r="B2247" s="3">
        <v>46327</v>
      </c>
      <c r="C2247" s="4">
        <f>YEAR(SalesDataTable[[#This Row],[Order Date]])</f>
        <v>2026</v>
      </c>
      <c r="D2247" s="4"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x14ac:dyDescent="0.3">
      <c r="A2248" s="2">
        <v>4849</v>
      </c>
      <c r="B2248" s="3">
        <v>46327</v>
      </c>
      <c r="C2248" s="4">
        <f>YEAR(SalesDataTable[[#This Row],[Order Date]])</f>
        <v>2026</v>
      </c>
      <c r="D2248" s="4"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x14ac:dyDescent="0.3">
      <c r="A2249" s="2">
        <v>436</v>
      </c>
      <c r="B2249" s="3">
        <v>46328</v>
      </c>
      <c r="C2249" s="4">
        <f>YEAR(SalesDataTable[[#This Row],[Order Date]])</f>
        <v>2026</v>
      </c>
      <c r="D2249" s="4"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x14ac:dyDescent="0.3">
      <c r="A2250" s="2">
        <v>879</v>
      </c>
      <c r="B2250" s="3">
        <v>46328</v>
      </c>
      <c r="C2250" s="4">
        <f>YEAR(SalesDataTable[[#This Row],[Order Date]])</f>
        <v>2026</v>
      </c>
      <c r="D2250" s="4"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x14ac:dyDescent="0.3">
      <c r="A2251" s="2">
        <v>955</v>
      </c>
      <c r="B2251" s="3">
        <v>46328</v>
      </c>
      <c r="C2251" s="4">
        <f>YEAR(SalesDataTable[[#This Row],[Order Date]])</f>
        <v>2026</v>
      </c>
      <c r="D2251" s="4"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x14ac:dyDescent="0.3">
      <c r="A2252" s="2">
        <v>1068</v>
      </c>
      <c r="B2252" s="3">
        <v>46328</v>
      </c>
      <c r="C2252" s="4">
        <f>YEAR(SalesDataTable[[#This Row],[Order Date]])</f>
        <v>2026</v>
      </c>
      <c r="D2252" s="4"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x14ac:dyDescent="0.3">
      <c r="A2253" s="2">
        <v>1733</v>
      </c>
      <c r="B2253" s="3">
        <v>46328</v>
      </c>
      <c r="C2253" s="4">
        <f>YEAR(SalesDataTable[[#This Row],[Order Date]])</f>
        <v>2026</v>
      </c>
      <c r="D2253" s="4"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x14ac:dyDescent="0.3">
      <c r="A2254" s="2">
        <v>3270</v>
      </c>
      <c r="B2254" s="3">
        <v>46328</v>
      </c>
      <c r="C2254" s="4">
        <f>YEAR(SalesDataTable[[#This Row],[Order Date]])</f>
        <v>2026</v>
      </c>
      <c r="D2254" s="4"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x14ac:dyDescent="0.3">
      <c r="A2255" s="2">
        <v>3484</v>
      </c>
      <c r="B2255" s="3">
        <v>46328</v>
      </c>
      <c r="C2255" s="4">
        <f>YEAR(SalesDataTable[[#This Row],[Order Date]])</f>
        <v>2026</v>
      </c>
      <c r="D2255" s="4"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x14ac:dyDescent="0.3">
      <c r="A2256" s="2">
        <v>3608</v>
      </c>
      <c r="B2256" s="3">
        <v>46328</v>
      </c>
      <c r="C2256" s="4">
        <f>YEAR(SalesDataTable[[#This Row],[Order Date]])</f>
        <v>2026</v>
      </c>
      <c r="D2256" s="4"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x14ac:dyDescent="0.3">
      <c r="A2257" s="2">
        <v>4036</v>
      </c>
      <c r="B2257" s="3">
        <v>46328</v>
      </c>
      <c r="C2257" s="4">
        <f>YEAR(SalesDataTable[[#This Row],[Order Date]])</f>
        <v>2026</v>
      </c>
      <c r="D2257" s="4"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x14ac:dyDescent="0.3">
      <c r="A2258" s="2">
        <v>408</v>
      </c>
      <c r="B2258" s="3">
        <v>46329</v>
      </c>
      <c r="C2258" s="4">
        <f>YEAR(SalesDataTable[[#This Row],[Order Date]])</f>
        <v>2026</v>
      </c>
      <c r="D2258" s="4"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x14ac:dyDescent="0.3">
      <c r="A2259" s="2">
        <v>939</v>
      </c>
      <c r="B2259" s="3">
        <v>46329</v>
      </c>
      <c r="C2259" s="4">
        <f>YEAR(SalesDataTable[[#This Row],[Order Date]])</f>
        <v>2026</v>
      </c>
      <c r="D2259" s="4"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x14ac:dyDescent="0.3">
      <c r="A2260" s="2">
        <v>1022</v>
      </c>
      <c r="B2260" s="3">
        <v>46329</v>
      </c>
      <c r="C2260" s="4">
        <f>YEAR(SalesDataTable[[#This Row],[Order Date]])</f>
        <v>2026</v>
      </c>
      <c r="D2260" s="4"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x14ac:dyDescent="0.3">
      <c r="A2261" s="2">
        <v>1997</v>
      </c>
      <c r="B2261" s="3">
        <v>46329</v>
      </c>
      <c r="C2261" s="4">
        <f>YEAR(SalesDataTable[[#This Row],[Order Date]])</f>
        <v>2026</v>
      </c>
      <c r="D2261" s="4"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x14ac:dyDescent="0.3">
      <c r="A2262" s="2">
        <v>3978</v>
      </c>
      <c r="B2262" s="3">
        <v>46329</v>
      </c>
      <c r="C2262" s="4">
        <f>YEAR(SalesDataTable[[#This Row],[Order Date]])</f>
        <v>2026</v>
      </c>
      <c r="D2262" s="4"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x14ac:dyDescent="0.3">
      <c r="A2263" s="2">
        <v>4715</v>
      </c>
      <c r="B2263" s="3">
        <v>46329</v>
      </c>
      <c r="C2263" s="4">
        <f>YEAR(SalesDataTable[[#This Row],[Order Date]])</f>
        <v>2026</v>
      </c>
      <c r="D2263" s="4"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x14ac:dyDescent="0.3">
      <c r="A2264" s="2">
        <v>145</v>
      </c>
      <c r="B2264" s="3">
        <v>46330</v>
      </c>
      <c r="C2264" s="4">
        <f>YEAR(SalesDataTable[[#This Row],[Order Date]])</f>
        <v>2026</v>
      </c>
      <c r="D2264" s="4"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x14ac:dyDescent="0.3">
      <c r="A2265" s="2">
        <v>465</v>
      </c>
      <c r="B2265" s="3">
        <v>46330</v>
      </c>
      <c r="C2265" s="4">
        <f>YEAR(SalesDataTable[[#This Row],[Order Date]])</f>
        <v>2026</v>
      </c>
      <c r="D2265" s="4"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x14ac:dyDescent="0.3">
      <c r="A2266" s="2">
        <v>1449</v>
      </c>
      <c r="B2266" s="3">
        <v>46330</v>
      </c>
      <c r="C2266" s="4">
        <f>YEAR(SalesDataTable[[#This Row],[Order Date]])</f>
        <v>2026</v>
      </c>
      <c r="D2266" s="4"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x14ac:dyDescent="0.3">
      <c r="A2267" s="2">
        <v>1802</v>
      </c>
      <c r="B2267" s="3">
        <v>46330</v>
      </c>
      <c r="C2267" s="4">
        <f>YEAR(SalesDataTable[[#This Row],[Order Date]])</f>
        <v>2026</v>
      </c>
      <c r="D2267" s="4"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x14ac:dyDescent="0.3">
      <c r="A2268" s="2">
        <v>2645</v>
      </c>
      <c r="B2268" s="3">
        <v>46330</v>
      </c>
      <c r="C2268" s="4">
        <f>YEAR(SalesDataTable[[#This Row],[Order Date]])</f>
        <v>2026</v>
      </c>
      <c r="D2268" s="4"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x14ac:dyDescent="0.3">
      <c r="A2269" s="2">
        <v>3539</v>
      </c>
      <c r="B2269" s="3">
        <v>46330</v>
      </c>
      <c r="C2269" s="4">
        <f>YEAR(SalesDataTable[[#This Row],[Order Date]])</f>
        <v>2026</v>
      </c>
      <c r="D2269" s="4"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x14ac:dyDescent="0.3">
      <c r="A2270" s="2">
        <v>4309</v>
      </c>
      <c r="B2270" s="3">
        <v>46330</v>
      </c>
      <c r="C2270" s="4">
        <f>YEAR(SalesDataTable[[#This Row],[Order Date]])</f>
        <v>2026</v>
      </c>
      <c r="D2270" s="4"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x14ac:dyDescent="0.3">
      <c r="A2271" s="2">
        <v>4355</v>
      </c>
      <c r="B2271" s="3">
        <v>46330</v>
      </c>
      <c r="C2271" s="4">
        <f>YEAR(SalesDataTable[[#This Row],[Order Date]])</f>
        <v>2026</v>
      </c>
      <c r="D2271" s="4"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x14ac:dyDescent="0.3">
      <c r="A2272" s="2">
        <v>5052</v>
      </c>
      <c r="B2272" s="3">
        <v>46330</v>
      </c>
      <c r="C2272" s="4">
        <f>YEAR(SalesDataTable[[#This Row],[Order Date]])</f>
        <v>2026</v>
      </c>
      <c r="D2272" s="4"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x14ac:dyDescent="0.3">
      <c r="A2273" s="2">
        <v>9</v>
      </c>
      <c r="B2273" s="3">
        <v>46331</v>
      </c>
      <c r="C2273" s="4">
        <f>YEAR(SalesDataTable[[#This Row],[Order Date]])</f>
        <v>2026</v>
      </c>
      <c r="D2273" s="4"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x14ac:dyDescent="0.3">
      <c r="A2274" s="2">
        <v>703</v>
      </c>
      <c r="B2274" s="3">
        <v>46331</v>
      </c>
      <c r="C2274" s="4">
        <f>YEAR(SalesDataTable[[#This Row],[Order Date]])</f>
        <v>2026</v>
      </c>
      <c r="D2274" s="4"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x14ac:dyDescent="0.3">
      <c r="A2275" s="2">
        <v>1627</v>
      </c>
      <c r="B2275" s="3">
        <v>46331</v>
      </c>
      <c r="C2275" s="4">
        <f>YEAR(SalesDataTable[[#This Row],[Order Date]])</f>
        <v>2026</v>
      </c>
      <c r="D2275" s="4"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x14ac:dyDescent="0.3">
      <c r="A2276" s="2">
        <v>1760</v>
      </c>
      <c r="B2276" s="3">
        <v>46331</v>
      </c>
      <c r="C2276" s="4">
        <f>YEAR(SalesDataTable[[#This Row],[Order Date]])</f>
        <v>2026</v>
      </c>
      <c r="D2276" s="4"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x14ac:dyDescent="0.3">
      <c r="A2277" s="2">
        <v>2268</v>
      </c>
      <c r="B2277" s="3">
        <v>46331</v>
      </c>
      <c r="C2277" s="4">
        <f>YEAR(SalesDataTable[[#This Row],[Order Date]])</f>
        <v>2026</v>
      </c>
      <c r="D2277" s="4"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x14ac:dyDescent="0.3">
      <c r="A2278" s="2">
        <v>2636</v>
      </c>
      <c r="B2278" s="3">
        <v>46331</v>
      </c>
      <c r="C2278" s="4">
        <f>YEAR(SalesDataTable[[#This Row],[Order Date]])</f>
        <v>2026</v>
      </c>
      <c r="D2278" s="4"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x14ac:dyDescent="0.3">
      <c r="A2279" s="2">
        <v>3255</v>
      </c>
      <c r="B2279" s="3">
        <v>46331</v>
      </c>
      <c r="C2279" s="4">
        <f>YEAR(SalesDataTable[[#This Row],[Order Date]])</f>
        <v>2026</v>
      </c>
      <c r="D2279" s="4"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x14ac:dyDescent="0.3">
      <c r="A2280" s="2">
        <v>4326</v>
      </c>
      <c r="B2280" s="3">
        <v>46331</v>
      </c>
      <c r="C2280" s="4">
        <f>YEAR(SalesDataTable[[#This Row],[Order Date]])</f>
        <v>2026</v>
      </c>
      <c r="D2280" s="4"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x14ac:dyDescent="0.3">
      <c r="A2281" s="2">
        <v>4346</v>
      </c>
      <c r="B2281" s="3">
        <v>46331</v>
      </c>
      <c r="C2281" s="4">
        <f>YEAR(SalesDataTable[[#This Row],[Order Date]])</f>
        <v>2026</v>
      </c>
      <c r="D2281" s="4"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x14ac:dyDescent="0.3">
      <c r="A2282" s="2">
        <v>266</v>
      </c>
      <c r="B2282" s="3">
        <v>46332</v>
      </c>
      <c r="C2282" s="4">
        <f>YEAR(SalesDataTable[[#This Row],[Order Date]])</f>
        <v>2026</v>
      </c>
      <c r="D2282" s="4"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x14ac:dyDescent="0.3">
      <c r="A2283" s="2">
        <v>274</v>
      </c>
      <c r="B2283" s="3">
        <v>46332</v>
      </c>
      <c r="C2283" s="4">
        <f>YEAR(SalesDataTable[[#This Row],[Order Date]])</f>
        <v>2026</v>
      </c>
      <c r="D2283" s="4"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x14ac:dyDescent="0.3">
      <c r="A2284" s="2">
        <v>1135</v>
      </c>
      <c r="B2284" s="3">
        <v>46332</v>
      </c>
      <c r="C2284" s="4">
        <f>YEAR(SalesDataTable[[#This Row],[Order Date]])</f>
        <v>2026</v>
      </c>
      <c r="D2284" s="4"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x14ac:dyDescent="0.3">
      <c r="A2285" s="2">
        <v>2166</v>
      </c>
      <c r="B2285" s="3">
        <v>46332</v>
      </c>
      <c r="C2285" s="4">
        <f>YEAR(SalesDataTable[[#This Row],[Order Date]])</f>
        <v>2026</v>
      </c>
      <c r="D2285" s="4"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x14ac:dyDescent="0.3">
      <c r="A2286" s="2">
        <v>3620</v>
      </c>
      <c r="B2286" s="3">
        <v>46332</v>
      </c>
      <c r="C2286" s="4">
        <f>YEAR(SalesDataTable[[#This Row],[Order Date]])</f>
        <v>2026</v>
      </c>
      <c r="D2286" s="4"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x14ac:dyDescent="0.3">
      <c r="A2287" s="2">
        <v>3986</v>
      </c>
      <c r="B2287" s="3">
        <v>46332</v>
      </c>
      <c r="C2287" s="4">
        <f>YEAR(SalesDataTable[[#This Row],[Order Date]])</f>
        <v>2026</v>
      </c>
      <c r="D2287" s="4"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x14ac:dyDescent="0.3">
      <c r="A2288" s="2">
        <v>4384</v>
      </c>
      <c r="B2288" s="3">
        <v>46332</v>
      </c>
      <c r="C2288" s="4">
        <f>YEAR(SalesDataTable[[#This Row],[Order Date]])</f>
        <v>2026</v>
      </c>
      <c r="D2288" s="4"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x14ac:dyDescent="0.3">
      <c r="A2289" s="2">
        <v>4565</v>
      </c>
      <c r="B2289" s="3">
        <v>46332</v>
      </c>
      <c r="C2289" s="4">
        <f>YEAR(SalesDataTable[[#This Row],[Order Date]])</f>
        <v>2026</v>
      </c>
      <c r="D2289" s="4"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x14ac:dyDescent="0.3">
      <c r="A2290" s="2">
        <v>4634</v>
      </c>
      <c r="B2290" s="3">
        <v>46332</v>
      </c>
      <c r="C2290" s="4">
        <f>YEAR(SalesDataTable[[#This Row],[Order Date]])</f>
        <v>2026</v>
      </c>
      <c r="D2290" s="4"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x14ac:dyDescent="0.3">
      <c r="A2291" s="2">
        <v>104</v>
      </c>
      <c r="B2291" s="3">
        <v>46333</v>
      </c>
      <c r="C2291" s="4">
        <f>YEAR(SalesDataTable[[#This Row],[Order Date]])</f>
        <v>2026</v>
      </c>
      <c r="D2291" s="4"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x14ac:dyDescent="0.3">
      <c r="A2292" s="2">
        <v>181</v>
      </c>
      <c r="B2292" s="3">
        <v>46333</v>
      </c>
      <c r="C2292" s="4">
        <f>YEAR(SalesDataTable[[#This Row],[Order Date]])</f>
        <v>2026</v>
      </c>
      <c r="D2292" s="4"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x14ac:dyDescent="0.3">
      <c r="A2293" s="2">
        <v>823</v>
      </c>
      <c r="B2293" s="3">
        <v>46333</v>
      </c>
      <c r="C2293" s="4">
        <f>YEAR(SalesDataTable[[#This Row],[Order Date]])</f>
        <v>2026</v>
      </c>
      <c r="D2293" s="4"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x14ac:dyDescent="0.3">
      <c r="A2294" s="2">
        <v>1730</v>
      </c>
      <c r="B2294" s="3">
        <v>46333</v>
      </c>
      <c r="C2294" s="4">
        <f>YEAR(SalesDataTable[[#This Row],[Order Date]])</f>
        <v>2026</v>
      </c>
      <c r="D2294" s="4"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x14ac:dyDescent="0.3">
      <c r="A2295" s="2">
        <v>2710</v>
      </c>
      <c r="B2295" s="3">
        <v>46333</v>
      </c>
      <c r="C2295" s="4">
        <f>YEAR(SalesDataTable[[#This Row],[Order Date]])</f>
        <v>2026</v>
      </c>
      <c r="D2295" s="4"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x14ac:dyDescent="0.3">
      <c r="A2296" s="2">
        <v>3018</v>
      </c>
      <c r="B2296" s="3">
        <v>46333</v>
      </c>
      <c r="C2296" s="4">
        <f>YEAR(SalesDataTable[[#This Row],[Order Date]])</f>
        <v>2026</v>
      </c>
      <c r="D2296" s="4"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x14ac:dyDescent="0.3">
      <c r="A2297" s="2">
        <v>3735</v>
      </c>
      <c r="B2297" s="3">
        <v>46333</v>
      </c>
      <c r="C2297" s="4">
        <f>YEAR(SalesDataTable[[#This Row],[Order Date]])</f>
        <v>2026</v>
      </c>
      <c r="D2297" s="4"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x14ac:dyDescent="0.3">
      <c r="A2298" s="2">
        <v>4460</v>
      </c>
      <c r="B2298" s="3">
        <v>46333</v>
      </c>
      <c r="C2298" s="4">
        <f>YEAR(SalesDataTable[[#This Row],[Order Date]])</f>
        <v>2026</v>
      </c>
      <c r="D2298" s="4"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x14ac:dyDescent="0.3">
      <c r="A2299" s="2">
        <v>319</v>
      </c>
      <c r="B2299" s="3">
        <v>46334</v>
      </c>
      <c r="C2299" s="4">
        <f>YEAR(SalesDataTable[[#This Row],[Order Date]])</f>
        <v>2026</v>
      </c>
      <c r="D2299" s="4"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x14ac:dyDescent="0.3">
      <c r="A2300" s="2">
        <v>595</v>
      </c>
      <c r="B2300" s="3">
        <v>46334</v>
      </c>
      <c r="C2300" s="4">
        <f>YEAR(SalesDataTable[[#This Row],[Order Date]])</f>
        <v>2026</v>
      </c>
      <c r="D2300" s="4"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x14ac:dyDescent="0.3">
      <c r="A2301" s="2">
        <v>1623</v>
      </c>
      <c r="B2301" s="3">
        <v>46334</v>
      </c>
      <c r="C2301" s="4">
        <f>YEAR(SalesDataTable[[#This Row],[Order Date]])</f>
        <v>2026</v>
      </c>
      <c r="D2301" s="4"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x14ac:dyDescent="0.3">
      <c r="A2302" s="2">
        <v>2638</v>
      </c>
      <c r="B2302" s="3">
        <v>46334</v>
      </c>
      <c r="C2302" s="4">
        <f>YEAR(SalesDataTable[[#This Row],[Order Date]])</f>
        <v>2026</v>
      </c>
      <c r="D2302" s="4"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x14ac:dyDescent="0.3">
      <c r="A2303" s="2">
        <v>2666</v>
      </c>
      <c r="B2303" s="3">
        <v>46334</v>
      </c>
      <c r="C2303" s="4">
        <f>YEAR(SalesDataTable[[#This Row],[Order Date]])</f>
        <v>2026</v>
      </c>
      <c r="D2303" s="4"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x14ac:dyDescent="0.3">
      <c r="A2304" s="2">
        <v>3505</v>
      </c>
      <c r="B2304" s="3">
        <v>46334</v>
      </c>
      <c r="C2304" s="4">
        <f>YEAR(SalesDataTable[[#This Row],[Order Date]])</f>
        <v>2026</v>
      </c>
      <c r="D2304" s="4"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x14ac:dyDescent="0.3">
      <c r="A2305" s="2">
        <v>3626</v>
      </c>
      <c r="B2305" s="3">
        <v>46334</v>
      </c>
      <c r="C2305" s="4">
        <f>YEAR(SalesDataTable[[#This Row],[Order Date]])</f>
        <v>2026</v>
      </c>
      <c r="D2305" s="4"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x14ac:dyDescent="0.3">
      <c r="A2306" s="2">
        <v>3801</v>
      </c>
      <c r="B2306" s="3">
        <v>46334</v>
      </c>
      <c r="C2306" s="4">
        <f>YEAR(SalesDataTable[[#This Row],[Order Date]])</f>
        <v>2026</v>
      </c>
      <c r="D2306" s="4"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x14ac:dyDescent="0.3">
      <c r="A2307" s="2">
        <v>4685</v>
      </c>
      <c r="B2307" s="3">
        <v>46334</v>
      </c>
      <c r="C2307" s="4">
        <f>YEAR(SalesDataTable[[#This Row],[Order Date]])</f>
        <v>2026</v>
      </c>
      <c r="D2307" s="4"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x14ac:dyDescent="0.3">
      <c r="A2308" s="2">
        <v>4843</v>
      </c>
      <c r="B2308" s="3">
        <v>46334</v>
      </c>
      <c r="C2308" s="4">
        <f>YEAR(SalesDataTable[[#This Row],[Order Date]])</f>
        <v>2026</v>
      </c>
      <c r="D2308" s="4"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x14ac:dyDescent="0.3">
      <c r="A2309" s="2">
        <v>4890</v>
      </c>
      <c r="B2309" s="3">
        <v>46334</v>
      </c>
      <c r="C2309" s="4">
        <f>YEAR(SalesDataTable[[#This Row],[Order Date]])</f>
        <v>2026</v>
      </c>
      <c r="D2309" s="4"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x14ac:dyDescent="0.3">
      <c r="A2310" s="2">
        <v>4913</v>
      </c>
      <c r="B2310" s="3">
        <v>46334</v>
      </c>
      <c r="C2310" s="4">
        <f>YEAR(SalesDataTable[[#This Row],[Order Date]])</f>
        <v>2026</v>
      </c>
      <c r="D2310" s="4"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x14ac:dyDescent="0.3">
      <c r="A2311" s="2">
        <v>5079</v>
      </c>
      <c r="B2311" s="3">
        <v>46334</v>
      </c>
      <c r="C2311" s="4">
        <f>YEAR(SalesDataTable[[#This Row],[Order Date]])</f>
        <v>2026</v>
      </c>
      <c r="D2311" s="4"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x14ac:dyDescent="0.3">
      <c r="A2312" s="2">
        <v>366</v>
      </c>
      <c r="B2312" s="3">
        <v>46335</v>
      </c>
      <c r="C2312" s="4">
        <f>YEAR(SalesDataTable[[#This Row],[Order Date]])</f>
        <v>2026</v>
      </c>
      <c r="D2312" s="4"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x14ac:dyDescent="0.3">
      <c r="A2313" s="2">
        <v>567</v>
      </c>
      <c r="B2313" s="3">
        <v>46335</v>
      </c>
      <c r="C2313" s="4">
        <f>YEAR(SalesDataTable[[#This Row],[Order Date]])</f>
        <v>2026</v>
      </c>
      <c r="D2313" s="4"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x14ac:dyDescent="0.3">
      <c r="A2314" s="2">
        <v>1051</v>
      </c>
      <c r="B2314" s="3">
        <v>46335</v>
      </c>
      <c r="C2314" s="4">
        <f>YEAR(SalesDataTable[[#This Row],[Order Date]])</f>
        <v>2026</v>
      </c>
      <c r="D2314" s="4"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x14ac:dyDescent="0.3">
      <c r="A2315" s="2">
        <v>1934</v>
      </c>
      <c r="B2315" s="3">
        <v>46335</v>
      </c>
      <c r="C2315" s="4">
        <f>YEAR(SalesDataTable[[#This Row],[Order Date]])</f>
        <v>2026</v>
      </c>
      <c r="D2315" s="4"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x14ac:dyDescent="0.3">
      <c r="A2316" s="2">
        <v>2056</v>
      </c>
      <c r="B2316" s="3">
        <v>46335</v>
      </c>
      <c r="C2316" s="4">
        <f>YEAR(SalesDataTable[[#This Row],[Order Date]])</f>
        <v>2026</v>
      </c>
      <c r="D2316" s="4"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x14ac:dyDescent="0.3">
      <c r="A2317" s="2">
        <v>2115</v>
      </c>
      <c r="B2317" s="3">
        <v>46335</v>
      </c>
      <c r="C2317" s="4">
        <f>YEAR(SalesDataTable[[#This Row],[Order Date]])</f>
        <v>2026</v>
      </c>
      <c r="D2317" s="4"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x14ac:dyDescent="0.3">
      <c r="A2318" s="2">
        <v>2437</v>
      </c>
      <c r="B2318" s="3">
        <v>46335</v>
      </c>
      <c r="C2318" s="4">
        <f>YEAR(SalesDataTable[[#This Row],[Order Date]])</f>
        <v>2026</v>
      </c>
      <c r="D2318" s="4"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x14ac:dyDescent="0.3">
      <c r="A2319" s="2">
        <v>3380</v>
      </c>
      <c r="B2319" s="3">
        <v>46335</v>
      </c>
      <c r="C2319" s="4">
        <f>YEAR(SalesDataTable[[#This Row],[Order Date]])</f>
        <v>2026</v>
      </c>
      <c r="D2319" s="4"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x14ac:dyDescent="0.3">
      <c r="A2320" s="2">
        <v>3648</v>
      </c>
      <c r="B2320" s="3">
        <v>46335</v>
      </c>
      <c r="C2320" s="4">
        <f>YEAR(SalesDataTable[[#This Row],[Order Date]])</f>
        <v>2026</v>
      </c>
      <c r="D2320" s="4"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x14ac:dyDescent="0.3">
      <c r="A2321" s="2">
        <v>3692</v>
      </c>
      <c r="B2321" s="3">
        <v>46335</v>
      </c>
      <c r="C2321" s="4">
        <f>YEAR(SalesDataTable[[#This Row],[Order Date]])</f>
        <v>2026</v>
      </c>
      <c r="D2321" s="4"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x14ac:dyDescent="0.3">
      <c r="A2322" s="2">
        <v>4406</v>
      </c>
      <c r="B2322" s="3">
        <v>46335</v>
      </c>
      <c r="C2322" s="4">
        <f>YEAR(SalesDataTable[[#This Row],[Order Date]])</f>
        <v>2026</v>
      </c>
      <c r="D2322" s="4"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x14ac:dyDescent="0.3">
      <c r="A2323" s="2">
        <v>4550</v>
      </c>
      <c r="B2323" s="3">
        <v>46335</v>
      </c>
      <c r="C2323" s="4">
        <f>YEAR(SalesDataTable[[#This Row],[Order Date]])</f>
        <v>2026</v>
      </c>
      <c r="D2323" s="4"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x14ac:dyDescent="0.3">
      <c r="A2324" s="2">
        <v>4855</v>
      </c>
      <c r="B2324" s="3">
        <v>46335</v>
      </c>
      <c r="C2324" s="4">
        <f>YEAR(SalesDataTable[[#This Row],[Order Date]])</f>
        <v>2026</v>
      </c>
      <c r="D2324" s="4"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x14ac:dyDescent="0.3">
      <c r="A2325" s="2">
        <v>5151</v>
      </c>
      <c r="B2325" s="3">
        <v>46335</v>
      </c>
      <c r="C2325" s="4">
        <f>YEAR(SalesDataTable[[#This Row],[Order Date]])</f>
        <v>2026</v>
      </c>
      <c r="D2325" s="4"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x14ac:dyDescent="0.3">
      <c r="A2326" s="2">
        <v>5189</v>
      </c>
      <c r="B2326" s="3">
        <v>46335</v>
      </c>
      <c r="C2326" s="4">
        <f>YEAR(SalesDataTable[[#This Row],[Order Date]])</f>
        <v>2026</v>
      </c>
      <c r="D2326" s="4"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x14ac:dyDescent="0.3">
      <c r="A2327" s="2">
        <v>726</v>
      </c>
      <c r="B2327" s="3">
        <v>46336</v>
      </c>
      <c r="C2327" s="4">
        <f>YEAR(SalesDataTable[[#This Row],[Order Date]])</f>
        <v>2026</v>
      </c>
      <c r="D2327" s="4"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x14ac:dyDescent="0.3">
      <c r="A2328" s="2">
        <v>2154</v>
      </c>
      <c r="B2328" s="3">
        <v>46336</v>
      </c>
      <c r="C2328" s="4">
        <f>YEAR(SalesDataTable[[#This Row],[Order Date]])</f>
        <v>2026</v>
      </c>
      <c r="D2328" s="4"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x14ac:dyDescent="0.3">
      <c r="A2329" s="2">
        <v>4403</v>
      </c>
      <c r="B2329" s="3">
        <v>46336</v>
      </c>
      <c r="C2329" s="4">
        <f>YEAR(SalesDataTable[[#This Row],[Order Date]])</f>
        <v>2026</v>
      </c>
      <c r="D2329" s="4"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x14ac:dyDescent="0.3">
      <c r="A2330" s="2">
        <v>4924</v>
      </c>
      <c r="B2330" s="3">
        <v>46336</v>
      </c>
      <c r="C2330" s="4">
        <f>YEAR(SalesDataTable[[#This Row],[Order Date]])</f>
        <v>2026</v>
      </c>
      <c r="D2330" s="4"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x14ac:dyDescent="0.3">
      <c r="A2331" s="2">
        <v>25</v>
      </c>
      <c r="B2331" s="3">
        <v>46337</v>
      </c>
      <c r="C2331" s="4">
        <f>YEAR(SalesDataTable[[#This Row],[Order Date]])</f>
        <v>2026</v>
      </c>
      <c r="D2331" s="4"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x14ac:dyDescent="0.3">
      <c r="A2332" s="2">
        <v>252</v>
      </c>
      <c r="B2332" s="3">
        <v>46337</v>
      </c>
      <c r="C2332" s="4">
        <f>YEAR(SalesDataTable[[#This Row],[Order Date]])</f>
        <v>2026</v>
      </c>
      <c r="D2332" s="4"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x14ac:dyDescent="0.3">
      <c r="A2333" s="2">
        <v>1203</v>
      </c>
      <c r="B2333" s="3">
        <v>46337</v>
      </c>
      <c r="C2333" s="4">
        <f>YEAR(SalesDataTable[[#This Row],[Order Date]])</f>
        <v>2026</v>
      </c>
      <c r="D2333" s="4"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x14ac:dyDescent="0.3">
      <c r="A2334" s="2">
        <v>1567</v>
      </c>
      <c r="B2334" s="3">
        <v>46337</v>
      </c>
      <c r="C2334" s="4">
        <f>YEAR(SalesDataTable[[#This Row],[Order Date]])</f>
        <v>2026</v>
      </c>
      <c r="D2334" s="4"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x14ac:dyDescent="0.3">
      <c r="A2335" s="2">
        <v>2060</v>
      </c>
      <c r="B2335" s="3">
        <v>46337</v>
      </c>
      <c r="C2335" s="4">
        <f>YEAR(SalesDataTable[[#This Row],[Order Date]])</f>
        <v>2026</v>
      </c>
      <c r="D2335" s="4"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x14ac:dyDescent="0.3">
      <c r="A2336" s="2">
        <v>2485</v>
      </c>
      <c r="B2336" s="3">
        <v>46337</v>
      </c>
      <c r="C2336" s="4">
        <f>YEAR(SalesDataTable[[#This Row],[Order Date]])</f>
        <v>2026</v>
      </c>
      <c r="D2336" s="4"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x14ac:dyDescent="0.3">
      <c r="A2337" s="2">
        <v>3101</v>
      </c>
      <c r="B2337" s="3">
        <v>46337</v>
      </c>
      <c r="C2337" s="4">
        <f>YEAR(SalesDataTable[[#This Row],[Order Date]])</f>
        <v>2026</v>
      </c>
      <c r="D2337" s="4"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x14ac:dyDescent="0.3">
      <c r="A2338" s="2">
        <v>3165</v>
      </c>
      <c r="B2338" s="3">
        <v>46337</v>
      </c>
      <c r="C2338" s="4">
        <f>YEAR(SalesDataTable[[#This Row],[Order Date]])</f>
        <v>2026</v>
      </c>
      <c r="D2338" s="4"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x14ac:dyDescent="0.3">
      <c r="A2339" s="2">
        <v>4179</v>
      </c>
      <c r="B2339" s="3">
        <v>46337</v>
      </c>
      <c r="C2339" s="4">
        <f>YEAR(SalesDataTable[[#This Row],[Order Date]])</f>
        <v>2026</v>
      </c>
      <c r="D2339" s="4"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x14ac:dyDescent="0.3">
      <c r="A2340" s="2">
        <v>4829</v>
      </c>
      <c r="B2340" s="3">
        <v>46337</v>
      </c>
      <c r="C2340" s="4">
        <f>YEAR(SalesDataTable[[#This Row],[Order Date]])</f>
        <v>2026</v>
      </c>
      <c r="D2340" s="4"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x14ac:dyDescent="0.3">
      <c r="A2341" s="2">
        <v>4943</v>
      </c>
      <c r="B2341" s="3">
        <v>46337</v>
      </c>
      <c r="C2341" s="4">
        <f>YEAR(SalesDataTable[[#This Row],[Order Date]])</f>
        <v>2026</v>
      </c>
      <c r="D2341" s="4"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x14ac:dyDescent="0.3">
      <c r="A2342" s="2">
        <v>887</v>
      </c>
      <c r="B2342" s="3">
        <v>46338</v>
      </c>
      <c r="C2342" s="4">
        <f>YEAR(SalesDataTable[[#This Row],[Order Date]])</f>
        <v>2026</v>
      </c>
      <c r="D2342" s="4"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x14ac:dyDescent="0.3">
      <c r="A2343" s="2">
        <v>1090</v>
      </c>
      <c r="B2343" s="3">
        <v>46338</v>
      </c>
      <c r="C2343" s="4">
        <f>YEAR(SalesDataTable[[#This Row],[Order Date]])</f>
        <v>2026</v>
      </c>
      <c r="D2343" s="4"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x14ac:dyDescent="0.3">
      <c r="A2344" s="2">
        <v>2090</v>
      </c>
      <c r="B2344" s="3">
        <v>46338</v>
      </c>
      <c r="C2344" s="4">
        <f>YEAR(SalesDataTable[[#This Row],[Order Date]])</f>
        <v>2026</v>
      </c>
      <c r="D2344" s="4"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x14ac:dyDescent="0.3">
      <c r="A2345" s="2">
        <v>2561</v>
      </c>
      <c r="B2345" s="3">
        <v>46338</v>
      </c>
      <c r="C2345" s="4">
        <f>YEAR(SalesDataTable[[#This Row],[Order Date]])</f>
        <v>2026</v>
      </c>
      <c r="D2345" s="4"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x14ac:dyDescent="0.3">
      <c r="A2346" s="2">
        <v>2855</v>
      </c>
      <c r="B2346" s="3">
        <v>46338</v>
      </c>
      <c r="C2346" s="4">
        <f>YEAR(SalesDataTable[[#This Row],[Order Date]])</f>
        <v>2026</v>
      </c>
      <c r="D2346" s="4"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x14ac:dyDescent="0.3">
      <c r="A2347" s="2">
        <v>4421</v>
      </c>
      <c r="B2347" s="3">
        <v>46338</v>
      </c>
      <c r="C2347" s="4">
        <f>YEAR(SalesDataTable[[#This Row],[Order Date]])</f>
        <v>2026</v>
      </c>
      <c r="D2347" s="4"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x14ac:dyDescent="0.3">
      <c r="A2348" s="2">
        <v>195</v>
      </c>
      <c r="B2348" s="3">
        <v>46339</v>
      </c>
      <c r="C2348" s="4">
        <f>YEAR(SalesDataTable[[#This Row],[Order Date]])</f>
        <v>2026</v>
      </c>
      <c r="D2348" s="4"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x14ac:dyDescent="0.3">
      <c r="A2349" s="2">
        <v>520</v>
      </c>
      <c r="B2349" s="3">
        <v>46339</v>
      </c>
      <c r="C2349" s="4">
        <f>YEAR(SalesDataTable[[#This Row],[Order Date]])</f>
        <v>2026</v>
      </c>
      <c r="D2349" s="4"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x14ac:dyDescent="0.3">
      <c r="A2350" s="2">
        <v>646</v>
      </c>
      <c r="B2350" s="3">
        <v>46339</v>
      </c>
      <c r="C2350" s="4">
        <f>YEAR(SalesDataTable[[#This Row],[Order Date]])</f>
        <v>2026</v>
      </c>
      <c r="D2350" s="4"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x14ac:dyDescent="0.3">
      <c r="A2351" s="2">
        <v>893</v>
      </c>
      <c r="B2351" s="3">
        <v>46339</v>
      </c>
      <c r="C2351" s="4">
        <f>YEAR(SalesDataTable[[#This Row],[Order Date]])</f>
        <v>2026</v>
      </c>
      <c r="D2351" s="4"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x14ac:dyDescent="0.3">
      <c r="A2352" s="2">
        <v>916</v>
      </c>
      <c r="B2352" s="3">
        <v>46339</v>
      </c>
      <c r="C2352" s="4">
        <f>YEAR(SalesDataTable[[#This Row],[Order Date]])</f>
        <v>2026</v>
      </c>
      <c r="D2352" s="4"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x14ac:dyDescent="0.3">
      <c r="A2353" s="2">
        <v>1295</v>
      </c>
      <c r="B2353" s="3">
        <v>46339</v>
      </c>
      <c r="C2353" s="4">
        <f>YEAR(SalesDataTable[[#This Row],[Order Date]])</f>
        <v>2026</v>
      </c>
      <c r="D2353" s="4"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x14ac:dyDescent="0.3">
      <c r="A2354" s="2">
        <v>3438</v>
      </c>
      <c r="B2354" s="3">
        <v>46339</v>
      </c>
      <c r="C2354" s="4">
        <f>YEAR(SalesDataTable[[#This Row],[Order Date]])</f>
        <v>2026</v>
      </c>
      <c r="D2354" s="4"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x14ac:dyDescent="0.3">
      <c r="A2355" s="2">
        <v>3573</v>
      </c>
      <c r="B2355" s="3">
        <v>46339</v>
      </c>
      <c r="C2355" s="4">
        <f>YEAR(SalesDataTable[[#This Row],[Order Date]])</f>
        <v>2026</v>
      </c>
      <c r="D2355" s="4"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x14ac:dyDescent="0.3">
      <c r="A2356" s="2">
        <v>4257</v>
      </c>
      <c r="B2356" s="3">
        <v>46339</v>
      </c>
      <c r="C2356" s="4">
        <f>YEAR(SalesDataTable[[#This Row],[Order Date]])</f>
        <v>2026</v>
      </c>
      <c r="D2356" s="4"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x14ac:dyDescent="0.3">
      <c r="A2357" s="2">
        <v>4389</v>
      </c>
      <c r="B2357" s="3">
        <v>46339</v>
      </c>
      <c r="C2357" s="4">
        <f>YEAR(SalesDataTable[[#This Row],[Order Date]])</f>
        <v>2026</v>
      </c>
      <c r="D2357" s="4"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x14ac:dyDescent="0.3">
      <c r="A2358" s="2">
        <v>4887</v>
      </c>
      <c r="B2358" s="3">
        <v>46339</v>
      </c>
      <c r="C2358" s="4">
        <f>YEAR(SalesDataTable[[#This Row],[Order Date]])</f>
        <v>2026</v>
      </c>
      <c r="D2358" s="4"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x14ac:dyDescent="0.3">
      <c r="A2359" s="2">
        <v>5007</v>
      </c>
      <c r="B2359" s="3">
        <v>46339</v>
      </c>
      <c r="C2359" s="4">
        <f>YEAR(SalesDataTable[[#This Row],[Order Date]])</f>
        <v>2026</v>
      </c>
      <c r="D2359" s="4"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x14ac:dyDescent="0.3">
      <c r="A2360" s="2">
        <v>5111</v>
      </c>
      <c r="B2360" s="3">
        <v>46339</v>
      </c>
      <c r="C2360" s="4">
        <f>YEAR(SalesDataTable[[#This Row],[Order Date]])</f>
        <v>2026</v>
      </c>
      <c r="D2360" s="4"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x14ac:dyDescent="0.3">
      <c r="A2361" s="2">
        <v>5177</v>
      </c>
      <c r="B2361" s="3">
        <v>46339</v>
      </c>
      <c r="C2361" s="4">
        <f>YEAR(SalesDataTable[[#This Row],[Order Date]])</f>
        <v>2026</v>
      </c>
      <c r="D2361" s="4"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x14ac:dyDescent="0.3">
      <c r="A2362" s="2">
        <v>584</v>
      </c>
      <c r="B2362" s="3">
        <v>46340</v>
      </c>
      <c r="C2362" s="4">
        <f>YEAR(SalesDataTable[[#This Row],[Order Date]])</f>
        <v>2026</v>
      </c>
      <c r="D2362" s="4"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x14ac:dyDescent="0.3">
      <c r="A2363" s="2">
        <v>621</v>
      </c>
      <c r="B2363" s="3">
        <v>46340</v>
      </c>
      <c r="C2363" s="4">
        <f>YEAR(SalesDataTable[[#This Row],[Order Date]])</f>
        <v>2026</v>
      </c>
      <c r="D2363" s="4"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x14ac:dyDescent="0.3">
      <c r="A2364" s="2">
        <v>623</v>
      </c>
      <c r="B2364" s="3">
        <v>46340</v>
      </c>
      <c r="C2364" s="4">
        <f>YEAR(SalesDataTable[[#This Row],[Order Date]])</f>
        <v>2026</v>
      </c>
      <c r="D2364" s="4"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x14ac:dyDescent="0.3">
      <c r="A2365" s="2">
        <v>1431</v>
      </c>
      <c r="B2365" s="3">
        <v>46340</v>
      </c>
      <c r="C2365" s="4">
        <f>YEAR(SalesDataTable[[#This Row],[Order Date]])</f>
        <v>2026</v>
      </c>
      <c r="D2365" s="4"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x14ac:dyDescent="0.3">
      <c r="A2366" s="2">
        <v>1520</v>
      </c>
      <c r="B2366" s="3">
        <v>46340</v>
      </c>
      <c r="C2366" s="4">
        <f>YEAR(SalesDataTable[[#This Row],[Order Date]])</f>
        <v>2026</v>
      </c>
      <c r="D2366" s="4"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x14ac:dyDescent="0.3">
      <c r="A2367" s="2">
        <v>1791</v>
      </c>
      <c r="B2367" s="3">
        <v>46340</v>
      </c>
      <c r="C2367" s="4">
        <f>YEAR(SalesDataTable[[#This Row],[Order Date]])</f>
        <v>2026</v>
      </c>
      <c r="D2367" s="4"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x14ac:dyDescent="0.3">
      <c r="A2368" s="2">
        <v>2191</v>
      </c>
      <c r="B2368" s="3">
        <v>46340</v>
      </c>
      <c r="C2368" s="4">
        <f>YEAR(SalesDataTable[[#This Row],[Order Date]])</f>
        <v>2026</v>
      </c>
      <c r="D2368" s="4"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x14ac:dyDescent="0.3">
      <c r="A2369" s="2">
        <v>2365</v>
      </c>
      <c r="B2369" s="3">
        <v>46340</v>
      </c>
      <c r="C2369" s="4">
        <f>YEAR(SalesDataTable[[#This Row],[Order Date]])</f>
        <v>2026</v>
      </c>
      <c r="D2369" s="4"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x14ac:dyDescent="0.3">
      <c r="A2370" s="2">
        <v>2603</v>
      </c>
      <c r="B2370" s="3">
        <v>46340</v>
      </c>
      <c r="C2370" s="4">
        <f>YEAR(SalesDataTable[[#This Row],[Order Date]])</f>
        <v>2026</v>
      </c>
      <c r="D2370" s="4"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x14ac:dyDescent="0.3">
      <c r="A2371" s="2">
        <v>4098</v>
      </c>
      <c r="B2371" s="3">
        <v>46340</v>
      </c>
      <c r="C2371" s="4">
        <f>YEAR(SalesDataTable[[#This Row],[Order Date]])</f>
        <v>2026</v>
      </c>
      <c r="D2371" s="4"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x14ac:dyDescent="0.3">
      <c r="A2372" s="2">
        <v>1176</v>
      </c>
      <c r="B2372" s="3">
        <v>46341</v>
      </c>
      <c r="C2372" s="4">
        <f>YEAR(SalesDataTable[[#This Row],[Order Date]])</f>
        <v>2026</v>
      </c>
      <c r="D2372" s="4"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x14ac:dyDescent="0.3">
      <c r="A2373" s="2">
        <v>1895</v>
      </c>
      <c r="B2373" s="3">
        <v>46341</v>
      </c>
      <c r="C2373" s="4">
        <f>YEAR(SalesDataTable[[#This Row],[Order Date]])</f>
        <v>2026</v>
      </c>
      <c r="D2373" s="4"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x14ac:dyDescent="0.3">
      <c r="A2374" s="2">
        <v>3385</v>
      </c>
      <c r="B2374" s="3">
        <v>46341</v>
      </c>
      <c r="C2374" s="4">
        <f>YEAR(SalesDataTable[[#This Row],[Order Date]])</f>
        <v>2026</v>
      </c>
      <c r="D2374" s="4"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x14ac:dyDescent="0.3">
      <c r="A2375" s="2">
        <v>3581</v>
      </c>
      <c r="B2375" s="3">
        <v>46341</v>
      </c>
      <c r="C2375" s="4">
        <f>YEAR(SalesDataTable[[#This Row],[Order Date]])</f>
        <v>2026</v>
      </c>
      <c r="D2375" s="4"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x14ac:dyDescent="0.3">
      <c r="A2376" s="2">
        <v>4528</v>
      </c>
      <c r="B2376" s="3">
        <v>46341</v>
      </c>
      <c r="C2376" s="4">
        <f>YEAR(SalesDataTable[[#This Row],[Order Date]])</f>
        <v>2026</v>
      </c>
      <c r="D2376" s="4"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x14ac:dyDescent="0.3">
      <c r="A2377" s="2">
        <v>4633</v>
      </c>
      <c r="B2377" s="3">
        <v>46341</v>
      </c>
      <c r="C2377" s="4">
        <f>YEAR(SalesDataTable[[#This Row],[Order Date]])</f>
        <v>2026</v>
      </c>
      <c r="D2377" s="4"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x14ac:dyDescent="0.3">
      <c r="A2378" s="2">
        <v>5195</v>
      </c>
      <c r="B2378" s="3">
        <v>46341</v>
      </c>
      <c r="C2378" s="4">
        <f>YEAR(SalesDataTable[[#This Row],[Order Date]])</f>
        <v>2026</v>
      </c>
      <c r="D2378" s="4"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x14ac:dyDescent="0.3">
      <c r="A2379" s="2">
        <v>2778</v>
      </c>
      <c r="B2379" s="3">
        <v>46342</v>
      </c>
      <c r="C2379" s="4">
        <f>YEAR(SalesDataTable[[#This Row],[Order Date]])</f>
        <v>2026</v>
      </c>
      <c r="D2379" s="4"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x14ac:dyDescent="0.3">
      <c r="A2380" s="2">
        <v>341</v>
      </c>
      <c r="B2380" s="3">
        <v>46343</v>
      </c>
      <c r="C2380" s="4">
        <f>YEAR(SalesDataTable[[#This Row],[Order Date]])</f>
        <v>2026</v>
      </c>
      <c r="D2380" s="4"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x14ac:dyDescent="0.3">
      <c r="A2381" s="2">
        <v>374</v>
      </c>
      <c r="B2381" s="3">
        <v>46343</v>
      </c>
      <c r="C2381" s="4">
        <f>YEAR(SalesDataTable[[#This Row],[Order Date]])</f>
        <v>2026</v>
      </c>
      <c r="D2381" s="4"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x14ac:dyDescent="0.3">
      <c r="A2382" s="2">
        <v>598</v>
      </c>
      <c r="B2382" s="3">
        <v>46343</v>
      </c>
      <c r="C2382" s="4">
        <f>YEAR(SalesDataTable[[#This Row],[Order Date]])</f>
        <v>2026</v>
      </c>
      <c r="D2382" s="4"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x14ac:dyDescent="0.3">
      <c r="A2383" s="2">
        <v>690</v>
      </c>
      <c r="B2383" s="3">
        <v>46343</v>
      </c>
      <c r="C2383" s="4">
        <f>YEAR(SalesDataTable[[#This Row],[Order Date]])</f>
        <v>2026</v>
      </c>
      <c r="D2383" s="4"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x14ac:dyDescent="0.3">
      <c r="A2384" s="2">
        <v>1296</v>
      </c>
      <c r="B2384" s="3">
        <v>46343</v>
      </c>
      <c r="C2384" s="4">
        <f>YEAR(SalesDataTable[[#This Row],[Order Date]])</f>
        <v>2026</v>
      </c>
      <c r="D2384" s="4"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x14ac:dyDescent="0.3">
      <c r="A2385" s="2">
        <v>1585</v>
      </c>
      <c r="B2385" s="3">
        <v>46343</v>
      </c>
      <c r="C2385" s="4">
        <f>YEAR(SalesDataTable[[#This Row],[Order Date]])</f>
        <v>2026</v>
      </c>
      <c r="D2385" s="4"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x14ac:dyDescent="0.3">
      <c r="A2386" s="2">
        <v>2194</v>
      </c>
      <c r="B2386" s="3">
        <v>46343</v>
      </c>
      <c r="C2386" s="4">
        <f>YEAR(SalesDataTable[[#This Row],[Order Date]])</f>
        <v>2026</v>
      </c>
      <c r="D2386" s="4"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x14ac:dyDescent="0.3">
      <c r="A2387" s="2">
        <v>2221</v>
      </c>
      <c r="B2387" s="3">
        <v>46343</v>
      </c>
      <c r="C2387" s="4">
        <f>YEAR(SalesDataTable[[#This Row],[Order Date]])</f>
        <v>2026</v>
      </c>
      <c r="D2387" s="4"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x14ac:dyDescent="0.3">
      <c r="A2388" s="2">
        <v>3836</v>
      </c>
      <c r="B2388" s="3">
        <v>46343</v>
      </c>
      <c r="C2388" s="4">
        <f>YEAR(SalesDataTable[[#This Row],[Order Date]])</f>
        <v>2026</v>
      </c>
      <c r="D2388" s="4"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x14ac:dyDescent="0.3">
      <c r="A2389" s="2">
        <v>4437</v>
      </c>
      <c r="B2389" s="3">
        <v>46343</v>
      </c>
      <c r="C2389" s="4">
        <f>YEAR(SalesDataTable[[#This Row],[Order Date]])</f>
        <v>2026</v>
      </c>
      <c r="D2389" s="4"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x14ac:dyDescent="0.3">
      <c r="A2390" s="2">
        <v>4735</v>
      </c>
      <c r="B2390" s="3">
        <v>46343</v>
      </c>
      <c r="C2390" s="4">
        <f>YEAR(SalesDataTable[[#This Row],[Order Date]])</f>
        <v>2026</v>
      </c>
      <c r="D2390" s="4"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x14ac:dyDescent="0.3">
      <c r="A2391" s="2">
        <v>554</v>
      </c>
      <c r="B2391" s="3">
        <v>46344</v>
      </c>
      <c r="C2391" s="4">
        <f>YEAR(SalesDataTable[[#This Row],[Order Date]])</f>
        <v>2026</v>
      </c>
      <c r="D2391" s="4"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x14ac:dyDescent="0.3">
      <c r="A2392" s="2">
        <v>1205</v>
      </c>
      <c r="B2392" s="3">
        <v>46344</v>
      </c>
      <c r="C2392" s="4">
        <f>YEAR(SalesDataTable[[#This Row],[Order Date]])</f>
        <v>2026</v>
      </c>
      <c r="D2392" s="4"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x14ac:dyDescent="0.3">
      <c r="A2393" s="2">
        <v>1979</v>
      </c>
      <c r="B2393" s="3">
        <v>46344</v>
      </c>
      <c r="C2393" s="4">
        <f>YEAR(SalesDataTable[[#This Row],[Order Date]])</f>
        <v>2026</v>
      </c>
      <c r="D2393" s="4"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x14ac:dyDescent="0.3">
      <c r="A2394" s="2">
        <v>2151</v>
      </c>
      <c r="B2394" s="3">
        <v>46344</v>
      </c>
      <c r="C2394" s="4">
        <f>YEAR(SalesDataTable[[#This Row],[Order Date]])</f>
        <v>2026</v>
      </c>
      <c r="D2394" s="4"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x14ac:dyDescent="0.3">
      <c r="A2395" s="2">
        <v>2730</v>
      </c>
      <c r="B2395" s="3">
        <v>46344</v>
      </c>
      <c r="C2395" s="4">
        <f>YEAR(SalesDataTable[[#This Row],[Order Date]])</f>
        <v>2026</v>
      </c>
      <c r="D2395" s="4"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x14ac:dyDescent="0.3">
      <c r="A2396" s="2">
        <v>2779</v>
      </c>
      <c r="B2396" s="3">
        <v>46344</v>
      </c>
      <c r="C2396" s="4">
        <f>YEAR(SalesDataTable[[#This Row],[Order Date]])</f>
        <v>2026</v>
      </c>
      <c r="D2396" s="4"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x14ac:dyDescent="0.3">
      <c r="A2397" s="2">
        <v>2853</v>
      </c>
      <c r="B2397" s="3">
        <v>46344</v>
      </c>
      <c r="C2397" s="4">
        <f>YEAR(SalesDataTable[[#This Row],[Order Date]])</f>
        <v>2026</v>
      </c>
      <c r="D2397" s="4"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x14ac:dyDescent="0.3">
      <c r="A2398" s="2">
        <v>3825</v>
      </c>
      <c r="B2398" s="3">
        <v>46344</v>
      </c>
      <c r="C2398" s="4">
        <f>YEAR(SalesDataTable[[#This Row],[Order Date]])</f>
        <v>2026</v>
      </c>
      <c r="D2398" s="4"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x14ac:dyDescent="0.3">
      <c r="A2399" s="2">
        <v>4808</v>
      </c>
      <c r="B2399" s="3">
        <v>46344</v>
      </c>
      <c r="C2399" s="4">
        <f>YEAR(SalesDataTable[[#This Row],[Order Date]])</f>
        <v>2026</v>
      </c>
      <c r="D2399" s="4"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x14ac:dyDescent="0.3">
      <c r="A2400" s="2">
        <v>5131</v>
      </c>
      <c r="B2400" s="3">
        <v>46344</v>
      </c>
      <c r="C2400" s="4">
        <f>YEAR(SalesDataTable[[#This Row],[Order Date]])</f>
        <v>2026</v>
      </c>
      <c r="D2400" s="4"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x14ac:dyDescent="0.3">
      <c r="A2401" s="2">
        <v>1502</v>
      </c>
      <c r="B2401" s="3">
        <v>46345</v>
      </c>
      <c r="C2401" s="4">
        <f>YEAR(SalesDataTable[[#This Row],[Order Date]])</f>
        <v>2026</v>
      </c>
      <c r="D2401" s="4"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x14ac:dyDescent="0.3">
      <c r="A2402" s="2">
        <v>2470</v>
      </c>
      <c r="B2402" s="3">
        <v>46345</v>
      </c>
      <c r="C2402" s="4">
        <f>YEAR(SalesDataTable[[#This Row],[Order Date]])</f>
        <v>2026</v>
      </c>
      <c r="D2402" s="4"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x14ac:dyDescent="0.3">
      <c r="A2403" s="2">
        <v>3452</v>
      </c>
      <c r="B2403" s="3">
        <v>46345</v>
      </c>
      <c r="C2403" s="4">
        <f>YEAR(SalesDataTable[[#This Row],[Order Date]])</f>
        <v>2026</v>
      </c>
      <c r="D2403" s="4"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x14ac:dyDescent="0.3">
      <c r="A2404" s="2">
        <v>4207</v>
      </c>
      <c r="B2404" s="3">
        <v>46345</v>
      </c>
      <c r="C2404" s="4">
        <f>YEAR(SalesDataTable[[#This Row],[Order Date]])</f>
        <v>2026</v>
      </c>
      <c r="D2404" s="4"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x14ac:dyDescent="0.3">
      <c r="A2405" s="2">
        <v>695</v>
      </c>
      <c r="B2405" s="3">
        <v>46346</v>
      </c>
      <c r="C2405" s="4">
        <f>YEAR(SalesDataTable[[#This Row],[Order Date]])</f>
        <v>2026</v>
      </c>
      <c r="D2405" s="4"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x14ac:dyDescent="0.3">
      <c r="A2406" s="2">
        <v>1127</v>
      </c>
      <c r="B2406" s="3">
        <v>46346</v>
      </c>
      <c r="C2406" s="4">
        <f>YEAR(SalesDataTable[[#This Row],[Order Date]])</f>
        <v>2026</v>
      </c>
      <c r="D2406" s="4"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x14ac:dyDescent="0.3">
      <c r="A2407" s="2">
        <v>1174</v>
      </c>
      <c r="B2407" s="3">
        <v>46346</v>
      </c>
      <c r="C2407" s="4">
        <f>YEAR(SalesDataTable[[#This Row],[Order Date]])</f>
        <v>2026</v>
      </c>
      <c r="D2407" s="4"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x14ac:dyDescent="0.3">
      <c r="A2408" s="2">
        <v>3968</v>
      </c>
      <c r="B2408" s="3">
        <v>46346</v>
      </c>
      <c r="C2408" s="4">
        <f>YEAR(SalesDataTable[[#This Row],[Order Date]])</f>
        <v>2026</v>
      </c>
      <c r="D2408" s="4"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x14ac:dyDescent="0.3">
      <c r="A2409" s="2">
        <v>4049</v>
      </c>
      <c r="B2409" s="3">
        <v>46346</v>
      </c>
      <c r="C2409" s="4">
        <f>YEAR(SalesDataTable[[#This Row],[Order Date]])</f>
        <v>2026</v>
      </c>
      <c r="D2409" s="4"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x14ac:dyDescent="0.3">
      <c r="A2410" s="2">
        <v>3</v>
      </c>
      <c r="B2410" s="3">
        <v>46347</v>
      </c>
      <c r="C2410" s="4">
        <f>YEAR(SalesDataTable[[#This Row],[Order Date]])</f>
        <v>2026</v>
      </c>
      <c r="D2410" s="4"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x14ac:dyDescent="0.3">
      <c r="A2411" s="2">
        <v>1603</v>
      </c>
      <c r="B2411" s="3">
        <v>46347</v>
      </c>
      <c r="C2411" s="4">
        <f>YEAR(SalesDataTable[[#This Row],[Order Date]])</f>
        <v>2026</v>
      </c>
      <c r="D2411" s="4"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x14ac:dyDescent="0.3">
      <c r="A2412" s="2">
        <v>2073</v>
      </c>
      <c r="B2412" s="3">
        <v>46347</v>
      </c>
      <c r="C2412" s="4">
        <f>YEAR(SalesDataTable[[#This Row],[Order Date]])</f>
        <v>2026</v>
      </c>
      <c r="D2412" s="4"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x14ac:dyDescent="0.3">
      <c r="A2413" s="2">
        <v>2487</v>
      </c>
      <c r="B2413" s="3">
        <v>46347</v>
      </c>
      <c r="C2413" s="4">
        <f>YEAR(SalesDataTable[[#This Row],[Order Date]])</f>
        <v>2026</v>
      </c>
      <c r="D2413" s="4"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x14ac:dyDescent="0.3">
      <c r="A2414" s="2">
        <v>3407</v>
      </c>
      <c r="B2414" s="3">
        <v>46347</v>
      </c>
      <c r="C2414" s="4">
        <f>YEAR(SalesDataTable[[#This Row],[Order Date]])</f>
        <v>2026</v>
      </c>
      <c r="D2414" s="4"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x14ac:dyDescent="0.3">
      <c r="A2415" s="2">
        <v>4052</v>
      </c>
      <c r="B2415" s="3">
        <v>46347</v>
      </c>
      <c r="C2415" s="4">
        <f>YEAR(SalesDataTable[[#This Row],[Order Date]])</f>
        <v>2026</v>
      </c>
      <c r="D2415" s="4"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x14ac:dyDescent="0.3">
      <c r="A2416" s="2">
        <v>119</v>
      </c>
      <c r="B2416" s="3">
        <v>46348</v>
      </c>
      <c r="C2416" s="4">
        <f>YEAR(SalesDataTable[[#This Row],[Order Date]])</f>
        <v>2026</v>
      </c>
      <c r="D2416" s="4"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x14ac:dyDescent="0.3">
      <c r="A2417" s="2">
        <v>298</v>
      </c>
      <c r="B2417" s="3">
        <v>46348</v>
      </c>
      <c r="C2417" s="4">
        <f>YEAR(SalesDataTable[[#This Row],[Order Date]])</f>
        <v>2026</v>
      </c>
      <c r="D2417" s="4"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x14ac:dyDescent="0.3">
      <c r="A2418" s="2">
        <v>419</v>
      </c>
      <c r="B2418" s="3">
        <v>46348</v>
      </c>
      <c r="C2418" s="4">
        <f>YEAR(SalesDataTable[[#This Row],[Order Date]])</f>
        <v>2026</v>
      </c>
      <c r="D2418" s="4"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x14ac:dyDescent="0.3">
      <c r="A2419" s="2">
        <v>1181</v>
      </c>
      <c r="B2419" s="3">
        <v>46348</v>
      </c>
      <c r="C2419" s="4">
        <f>YEAR(SalesDataTable[[#This Row],[Order Date]])</f>
        <v>2026</v>
      </c>
      <c r="D2419" s="4"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x14ac:dyDescent="0.3">
      <c r="A2420" s="2">
        <v>1924</v>
      </c>
      <c r="B2420" s="3">
        <v>46348</v>
      </c>
      <c r="C2420" s="4">
        <f>YEAR(SalesDataTable[[#This Row],[Order Date]])</f>
        <v>2026</v>
      </c>
      <c r="D2420" s="4"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x14ac:dyDescent="0.3">
      <c r="A2421" s="2">
        <v>3829</v>
      </c>
      <c r="B2421" s="3">
        <v>46348</v>
      </c>
      <c r="C2421" s="4">
        <f>YEAR(SalesDataTable[[#This Row],[Order Date]])</f>
        <v>2026</v>
      </c>
      <c r="D2421" s="4"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x14ac:dyDescent="0.3">
      <c r="A2422" s="2">
        <v>5065</v>
      </c>
      <c r="B2422" s="3">
        <v>46348</v>
      </c>
      <c r="C2422" s="4">
        <f>YEAR(SalesDataTable[[#This Row],[Order Date]])</f>
        <v>2026</v>
      </c>
      <c r="D2422" s="4"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x14ac:dyDescent="0.3">
      <c r="A2423" s="2">
        <v>5146</v>
      </c>
      <c r="B2423" s="3">
        <v>46348</v>
      </c>
      <c r="C2423" s="4">
        <f>YEAR(SalesDataTable[[#This Row],[Order Date]])</f>
        <v>2026</v>
      </c>
      <c r="D2423" s="4"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x14ac:dyDescent="0.3">
      <c r="A2424" s="2">
        <v>320</v>
      </c>
      <c r="B2424" s="3">
        <v>46349</v>
      </c>
      <c r="C2424" s="4">
        <f>YEAR(SalesDataTable[[#This Row],[Order Date]])</f>
        <v>2026</v>
      </c>
      <c r="D2424" s="4"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x14ac:dyDescent="0.3">
      <c r="A2425" s="2">
        <v>1250</v>
      </c>
      <c r="B2425" s="3">
        <v>46349</v>
      </c>
      <c r="C2425" s="4">
        <f>YEAR(SalesDataTable[[#This Row],[Order Date]])</f>
        <v>2026</v>
      </c>
      <c r="D2425" s="4"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x14ac:dyDescent="0.3">
      <c r="A2426" s="2">
        <v>2584</v>
      </c>
      <c r="B2426" s="3">
        <v>46349</v>
      </c>
      <c r="C2426" s="4">
        <f>YEAR(SalesDataTable[[#This Row],[Order Date]])</f>
        <v>2026</v>
      </c>
      <c r="D2426" s="4"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x14ac:dyDescent="0.3">
      <c r="A2427" s="2">
        <v>2717</v>
      </c>
      <c r="B2427" s="3">
        <v>46349</v>
      </c>
      <c r="C2427" s="4">
        <f>YEAR(SalesDataTable[[#This Row],[Order Date]])</f>
        <v>2026</v>
      </c>
      <c r="D2427" s="4"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x14ac:dyDescent="0.3">
      <c r="A2428" s="2">
        <v>2737</v>
      </c>
      <c r="B2428" s="3">
        <v>46349</v>
      </c>
      <c r="C2428" s="4">
        <f>YEAR(SalesDataTable[[#This Row],[Order Date]])</f>
        <v>2026</v>
      </c>
      <c r="D2428" s="4"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x14ac:dyDescent="0.3">
      <c r="A2429" s="2">
        <v>3021</v>
      </c>
      <c r="B2429" s="3">
        <v>46349</v>
      </c>
      <c r="C2429" s="4">
        <f>YEAR(SalesDataTable[[#This Row],[Order Date]])</f>
        <v>2026</v>
      </c>
      <c r="D2429" s="4"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x14ac:dyDescent="0.3">
      <c r="A2430" s="2">
        <v>5199</v>
      </c>
      <c r="B2430" s="3">
        <v>46349</v>
      </c>
      <c r="C2430" s="4">
        <f>YEAR(SalesDataTable[[#This Row],[Order Date]])</f>
        <v>2026</v>
      </c>
      <c r="D2430" s="4"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x14ac:dyDescent="0.3">
      <c r="A2431" s="2">
        <v>1202</v>
      </c>
      <c r="B2431" s="3">
        <v>46350</v>
      </c>
      <c r="C2431" s="4">
        <f>YEAR(SalesDataTable[[#This Row],[Order Date]])</f>
        <v>2026</v>
      </c>
      <c r="D2431" s="4"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x14ac:dyDescent="0.3">
      <c r="A2432" s="2">
        <v>1365</v>
      </c>
      <c r="B2432" s="3">
        <v>46350</v>
      </c>
      <c r="C2432" s="4">
        <f>YEAR(SalesDataTable[[#This Row],[Order Date]])</f>
        <v>2026</v>
      </c>
      <c r="D2432" s="4"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x14ac:dyDescent="0.3">
      <c r="A2433" s="2">
        <v>2575</v>
      </c>
      <c r="B2433" s="3">
        <v>46350</v>
      </c>
      <c r="C2433" s="4">
        <f>YEAR(SalesDataTable[[#This Row],[Order Date]])</f>
        <v>2026</v>
      </c>
      <c r="D2433" s="4"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x14ac:dyDescent="0.3">
      <c r="A2434" s="2">
        <v>2673</v>
      </c>
      <c r="B2434" s="3">
        <v>46350</v>
      </c>
      <c r="C2434" s="4">
        <f>YEAR(SalesDataTable[[#This Row],[Order Date]])</f>
        <v>2026</v>
      </c>
      <c r="D2434" s="4"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x14ac:dyDescent="0.3">
      <c r="A2435" s="2">
        <v>4145</v>
      </c>
      <c r="B2435" s="3">
        <v>46350</v>
      </c>
      <c r="C2435" s="4">
        <f>YEAR(SalesDataTable[[#This Row],[Order Date]])</f>
        <v>2026</v>
      </c>
      <c r="D2435" s="4"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x14ac:dyDescent="0.3">
      <c r="A2436" s="2">
        <v>4610</v>
      </c>
      <c r="B2436" s="3">
        <v>46350</v>
      </c>
      <c r="C2436" s="4">
        <f>YEAR(SalesDataTable[[#This Row],[Order Date]])</f>
        <v>2026</v>
      </c>
      <c r="D2436" s="4"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x14ac:dyDescent="0.3">
      <c r="A2437" s="2">
        <v>4721</v>
      </c>
      <c r="B2437" s="3">
        <v>46350</v>
      </c>
      <c r="C2437" s="4">
        <f>YEAR(SalesDataTable[[#This Row],[Order Date]])</f>
        <v>2026</v>
      </c>
      <c r="D2437" s="4"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x14ac:dyDescent="0.3">
      <c r="A2438" s="2">
        <v>324</v>
      </c>
      <c r="B2438" s="3">
        <v>46351</v>
      </c>
      <c r="C2438" s="4">
        <f>YEAR(SalesDataTable[[#This Row],[Order Date]])</f>
        <v>2026</v>
      </c>
      <c r="D2438" s="4"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x14ac:dyDescent="0.3">
      <c r="A2439" s="2">
        <v>559</v>
      </c>
      <c r="B2439" s="3">
        <v>46351</v>
      </c>
      <c r="C2439" s="4">
        <f>YEAR(SalesDataTable[[#This Row],[Order Date]])</f>
        <v>2026</v>
      </c>
      <c r="D2439" s="4"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x14ac:dyDescent="0.3">
      <c r="A2440" s="2">
        <v>1108</v>
      </c>
      <c r="B2440" s="3">
        <v>46351</v>
      </c>
      <c r="C2440" s="4">
        <f>YEAR(SalesDataTable[[#This Row],[Order Date]])</f>
        <v>2026</v>
      </c>
      <c r="D2440" s="4"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x14ac:dyDescent="0.3">
      <c r="A2441" s="2">
        <v>1344</v>
      </c>
      <c r="B2441" s="3">
        <v>46351</v>
      </c>
      <c r="C2441" s="4">
        <f>YEAR(SalesDataTable[[#This Row],[Order Date]])</f>
        <v>2026</v>
      </c>
      <c r="D2441" s="4"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x14ac:dyDescent="0.3">
      <c r="A2442" s="2">
        <v>1922</v>
      </c>
      <c r="B2442" s="3">
        <v>46351</v>
      </c>
      <c r="C2442" s="4">
        <f>YEAR(SalesDataTable[[#This Row],[Order Date]])</f>
        <v>2026</v>
      </c>
      <c r="D2442" s="4"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x14ac:dyDescent="0.3">
      <c r="A2443" s="2">
        <v>2343</v>
      </c>
      <c r="B2443" s="3">
        <v>46351</v>
      </c>
      <c r="C2443" s="4">
        <f>YEAR(SalesDataTable[[#This Row],[Order Date]])</f>
        <v>2026</v>
      </c>
      <c r="D2443" s="4"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x14ac:dyDescent="0.3">
      <c r="A2444" s="2">
        <v>2466</v>
      </c>
      <c r="B2444" s="3">
        <v>46351</v>
      </c>
      <c r="C2444" s="4">
        <f>YEAR(SalesDataTable[[#This Row],[Order Date]])</f>
        <v>2026</v>
      </c>
      <c r="D2444" s="4"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x14ac:dyDescent="0.3">
      <c r="A2445" s="2">
        <v>2647</v>
      </c>
      <c r="B2445" s="3">
        <v>46351</v>
      </c>
      <c r="C2445" s="4">
        <f>YEAR(SalesDataTable[[#This Row],[Order Date]])</f>
        <v>2026</v>
      </c>
      <c r="D2445" s="4"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x14ac:dyDescent="0.3">
      <c r="A2446" s="2">
        <v>2958</v>
      </c>
      <c r="B2446" s="3">
        <v>46351</v>
      </c>
      <c r="C2446" s="4">
        <f>YEAR(SalesDataTable[[#This Row],[Order Date]])</f>
        <v>2026</v>
      </c>
      <c r="D2446" s="4"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x14ac:dyDescent="0.3">
      <c r="A2447" s="2">
        <v>3527</v>
      </c>
      <c r="B2447" s="3">
        <v>46351</v>
      </c>
      <c r="C2447" s="4">
        <f>YEAR(SalesDataTable[[#This Row],[Order Date]])</f>
        <v>2026</v>
      </c>
      <c r="D2447" s="4"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x14ac:dyDescent="0.3">
      <c r="A2448" s="2">
        <v>3729</v>
      </c>
      <c r="B2448" s="3">
        <v>46351</v>
      </c>
      <c r="C2448" s="4">
        <f>YEAR(SalesDataTable[[#This Row],[Order Date]])</f>
        <v>2026</v>
      </c>
      <c r="D2448" s="4"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x14ac:dyDescent="0.3">
      <c r="A2449" s="2">
        <v>4961</v>
      </c>
      <c r="B2449" s="3">
        <v>46351</v>
      </c>
      <c r="C2449" s="4">
        <f>YEAR(SalesDataTable[[#This Row],[Order Date]])</f>
        <v>2026</v>
      </c>
      <c r="D2449" s="4"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x14ac:dyDescent="0.3">
      <c r="A2450" s="2">
        <v>5034</v>
      </c>
      <c r="B2450" s="3">
        <v>46351</v>
      </c>
      <c r="C2450" s="4">
        <f>YEAR(SalesDataTable[[#This Row],[Order Date]])</f>
        <v>2026</v>
      </c>
      <c r="D2450" s="4"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x14ac:dyDescent="0.3">
      <c r="A2451" s="2">
        <v>343</v>
      </c>
      <c r="B2451" s="3">
        <v>46352</v>
      </c>
      <c r="C2451" s="4">
        <f>YEAR(SalesDataTable[[#This Row],[Order Date]])</f>
        <v>2026</v>
      </c>
      <c r="D2451" s="4"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x14ac:dyDescent="0.3">
      <c r="A2452" s="2">
        <v>405</v>
      </c>
      <c r="B2452" s="3">
        <v>46352</v>
      </c>
      <c r="C2452" s="4">
        <f>YEAR(SalesDataTable[[#This Row],[Order Date]])</f>
        <v>2026</v>
      </c>
      <c r="D2452" s="4"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x14ac:dyDescent="0.3">
      <c r="A2453" s="2">
        <v>485</v>
      </c>
      <c r="B2453" s="3">
        <v>46352</v>
      </c>
      <c r="C2453" s="4">
        <f>YEAR(SalesDataTable[[#This Row],[Order Date]])</f>
        <v>2026</v>
      </c>
      <c r="D2453" s="4"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x14ac:dyDescent="0.3">
      <c r="A2454" s="2">
        <v>807</v>
      </c>
      <c r="B2454" s="3">
        <v>46352</v>
      </c>
      <c r="C2454" s="4">
        <f>YEAR(SalesDataTable[[#This Row],[Order Date]])</f>
        <v>2026</v>
      </c>
      <c r="D2454" s="4"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x14ac:dyDescent="0.3">
      <c r="A2455" s="2">
        <v>1666</v>
      </c>
      <c r="B2455" s="3">
        <v>46352</v>
      </c>
      <c r="C2455" s="4">
        <f>YEAR(SalesDataTable[[#This Row],[Order Date]])</f>
        <v>2026</v>
      </c>
      <c r="D2455" s="4"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x14ac:dyDescent="0.3">
      <c r="A2456" s="2">
        <v>3442</v>
      </c>
      <c r="B2456" s="3">
        <v>46352</v>
      </c>
      <c r="C2456" s="4">
        <f>YEAR(SalesDataTable[[#This Row],[Order Date]])</f>
        <v>2026</v>
      </c>
      <c r="D2456" s="4"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x14ac:dyDescent="0.3">
      <c r="A2457" s="2">
        <v>4177</v>
      </c>
      <c r="B2457" s="3">
        <v>46352</v>
      </c>
      <c r="C2457" s="4">
        <f>YEAR(SalesDataTable[[#This Row],[Order Date]])</f>
        <v>2026</v>
      </c>
      <c r="D2457" s="4"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x14ac:dyDescent="0.3">
      <c r="A2458" s="2">
        <v>4659</v>
      </c>
      <c r="B2458" s="3">
        <v>46352</v>
      </c>
      <c r="C2458" s="4">
        <f>YEAR(SalesDataTable[[#This Row],[Order Date]])</f>
        <v>2026</v>
      </c>
      <c r="D2458" s="4"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x14ac:dyDescent="0.3">
      <c r="A2459" s="2">
        <v>4667</v>
      </c>
      <c r="B2459" s="3">
        <v>46352</v>
      </c>
      <c r="C2459" s="4">
        <f>YEAR(SalesDataTable[[#This Row],[Order Date]])</f>
        <v>2026</v>
      </c>
      <c r="D2459" s="4"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x14ac:dyDescent="0.3">
      <c r="A2460" s="2">
        <v>197</v>
      </c>
      <c r="B2460" s="3">
        <v>46353</v>
      </c>
      <c r="C2460" s="4">
        <f>YEAR(SalesDataTable[[#This Row],[Order Date]])</f>
        <v>2026</v>
      </c>
      <c r="D2460" s="4"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x14ac:dyDescent="0.3">
      <c r="A2461" s="2">
        <v>361</v>
      </c>
      <c r="B2461" s="3">
        <v>46353</v>
      </c>
      <c r="C2461" s="4">
        <f>YEAR(SalesDataTable[[#This Row],[Order Date]])</f>
        <v>2026</v>
      </c>
      <c r="D2461" s="4"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x14ac:dyDescent="0.3">
      <c r="A2462" s="2">
        <v>841</v>
      </c>
      <c r="B2462" s="3">
        <v>46353</v>
      </c>
      <c r="C2462" s="4">
        <f>YEAR(SalesDataTable[[#This Row],[Order Date]])</f>
        <v>2026</v>
      </c>
      <c r="D2462" s="4"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x14ac:dyDescent="0.3">
      <c r="A2463" s="2">
        <v>903</v>
      </c>
      <c r="B2463" s="3">
        <v>46353</v>
      </c>
      <c r="C2463" s="4">
        <f>YEAR(SalesDataTable[[#This Row],[Order Date]])</f>
        <v>2026</v>
      </c>
      <c r="D2463" s="4"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x14ac:dyDescent="0.3">
      <c r="A2464" s="2">
        <v>1278</v>
      </c>
      <c r="B2464" s="3">
        <v>46353</v>
      </c>
      <c r="C2464" s="4">
        <f>YEAR(SalesDataTable[[#This Row],[Order Date]])</f>
        <v>2026</v>
      </c>
      <c r="D2464" s="4"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x14ac:dyDescent="0.3">
      <c r="A2465" s="2">
        <v>2091</v>
      </c>
      <c r="B2465" s="3">
        <v>46353</v>
      </c>
      <c r="C2465" s="4">
        <f>YEAR(SalesDataTable[[#This Row],[Order Date]])</f>
        <v>2026</v>
      </c>
      <c r="D2465" s="4"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x14ac:dyDescent="0.3">
      <c r="A2466" s="2">
        <v>3070</v>
      </c>
      <c r="B2466" s="3">
        <v>46353</v>
      </c>
      <c r="C2466" s="4">
        <f>YEAR(SalesDataTable[[#This Row],[Order Date]])</f>
        <v>2026</v>
      </c>
      <c r="D2466" s="4"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x14ac:dyDescent="0.3">
      <c r="A2467" s="2">
        <v>4007</v>
      </c>
      <c r="B2467" s="3">
        <v>46353</v>
      </c>
      <c r="C2467" s="4">
        <f>YEAR(SalesDataTable[[#This Row],[Order Date]])</f>
        <v>2026</v>
      </c>
      <c r="D2467" s="4"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x14ac:dyDescent="0.3">
      <c r="A2468" s="2">
        <v>4488</v>
      </c>
      <c r="B2468" s="3">
        <v>46353</v>
      </c>
      <c r="C2468" s="4">
        <f>YEAR(SalesDataTable[[#This Row],[Order Date]])</f>
        <v>2026</v>
      </c>
      <c r="D2468" s="4"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x14ac:dyDescent="0.3">
      <c r="A2469" s="2">
        <v>5159</v>
      </c>
      <c r="B2469" s="3">
        <v>46353</v>
      </c>
      <c r="C2469" s="4">
        <f>YEAR(SalesDataTable[[#This Row],[Order Date]])</f>
        <v>2026</v>
      </c>
      <c r="D2469" s="4"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x14ac:dyDescent="0.3">
      <c r="A2470" s="2">
        <v>669</v>
      </c>
      <c r="B2470" s="3">
        <v>46354</v>
      </c>
      <c r="C2470" s="4">
        <f>YEAR(SalesDataTable[[#This Row],[Order Date]])</f>
        <v>2026</v>
      </c>
      <c r="D2470" s="4"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x14ac:dyDescent="0.3">
      <c r="A2471" s="2">
        <v>686</v>
      </c>
      <c r="B2471" s="3">
        <v>46354</v>
      </c>
      <c r="C2471" s="4">
        <f>YEAR(SalesDataTable[[#This Row],[Order Date]])</f>
        <v>2026</v>
      </c>
      <c r="D2471" s="4"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x14ac:dyDescent="0.3">
      <c r="A2472" s="2">
        <v>990</v>
      </c>
      <c r="B2472" s="3">
        <v>46354</v>
      </c>
      <c r="C2472" s="4">
        <f>YEAR(SalesDataTable[[#This Row],[Order Date]])</f>
        <v>2026</v>
      </c>
      <c r="D2472" s="4"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x14ac:dyDescent="0.3">
      <c r="A2473" s="2">
        <v>1134</v>
      </c>
      <c r="B2473" s="3">
        <v>46354</v>
      </c>
      <c r="C2473" s="4">
        <f>YEAR(SalesDataTable[[#This Row],[Order Date]])</f>
        <v>2026</v>
      </c>
      <c r="D2473" s="4"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x14ac:dyDescent="0.3">
      <c r="A2474" s="2">
        <v>1770</v>
      </c>
      <c r="B2474" s="3">
        <v>46354</v>
      </c>
      <c r="C2474" s="4">
        <f>YEAR(SalesDataTable[[#This Row],[Order Date]])</f>
        <v>2026</v>
      </c>
      <c r="D2474" s="4"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x14ac:dyDescent="0.3">
      <c r="A2475" s="2">
        <v>3396</v>
      </c>
      <c r="B2475" s="3">
        <v>46354</v>
      </c>
      <c r="C2475" s="4">
        <f>YEAR(SalesDataTable[[#This Row],[Order Date]])</f>
        <v>2026</v>
      </c>
      <c r="D2475" s="4"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x14ac:dyDescent="0.3">
      <c r="A2476" s="2">
        <v>4259</v>
      </c>
      <c r="B2476" s="3">
        <v>46354</v>
      </c>
      <c r="C2476" s="4">
        <f>YEAR(SalesDataTable[[#This Row],[Order Date]])</f>
        <v>2026</v>
      </c>
      <c r="D2476" s="4"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x14ac:dyDescent="0.3">
      <c r="A2477" s="2">
        <v>4440</v>
      </c>
      <c r="B2477" s="3">
        <v>46354</v>
      </c>
      <c r="C2477" s="4">
        <f>YEAR(SalesDataTable[[#This Row],[Order Date]])</f>
        <v>2026</v>
      </c>
      <c r="D2477" s="4"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x14ac:dyDescent="0.3">
      <c r="A2478" s="2">
        <v>5115</v>
      </c>
      <c r="B2478" s="3">
        <v>46354</v>
      </c>
      <c r="C2478" s="4">
        <f>YEAR(SalesDataTable[[#This Row],[Order Date]])</f>
        <v>2026</v>
      </c>
      <c r="D2478" s="4"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x14ac:dyDescent="0.3">
      <c r="A2479" s="2">
        <v>5136</v>
      </c>
      <c r="B2479" s="3">
        <v>46354</v>
      </c>
      <c r="C2479" s="4">
        <f>YEAR(SalesDataTable[[#This Row],[Order Date]])</f>
        <v>2026</v>
      </c>
      <c r="D2479" s="4"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x14ac:dyDescent="0.3">
      <c r="A2480" s="2">
        <v>562</v>
      </c>
      <c r="B2480" s="3">
        <v>46355</v>
      </c>
      <c r="C2480" s="4">
        <f>YEAR(SalesDataTable[[#This Row],[Order Date]])</f>
        <v>2026</v>
      </c>
      <c r="D2480" s="4"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x14ac:dyDescent="0.3">
      <c r="A2481" s="2">
        <v>806</v>
      </c>
      <c r="B2481" s="3">
        <v>46355</v>
      </c>
      <c r="C2481" s="4">
        <f>YEAR(SalesDataTable[[#This Row],[Order Date]])</f>
        <v>2026</v>
      </c>
      <c r="D2481" s="4"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x14ac:dyDescent="0.3">
      <c r="A2482" s="2">
        <v>3150</v>
      </c>
      <c r="B2482" s="3">
        <v>46355</v>
      </c>
      <c r="C2482" s="4">
        <f>YEAR(SalesDataTable[[#This Row],[Order Date]])</f>
        <v>2026</v>
      </c>
      <c r="D2482" s="4"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x14ac:dyDescent="0.3">
      <c r="A2483" s="2">
        <v>4847</v>
      </c>
      <c r="B2483" s="3">
        <v>46355</v>
      </c>
      <c r="C2483" s="4">
        <f>YEAR(SalesDataTable[[#This Row],[Order Date]])</f>
        <v>2026</v>
      </c>
      <c r="D2483" s="4"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x14ac:dyDescent="0.3">
      <c r="A2484" s="2">
        <v>221</v>
      </c>
      <c r="B2484" s="3">
        <v>46356</v>
      </c>
      <c r="C2484" s="4">
        <f>YEAR(SalesDataTable[[#This Row],[Order Date]])</f>
        <v>2026</v>
      </c>
      <c r="D2484" s="4"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x14ac:dyDescent="0.3">
      <c r="A2485" s="2">
        <v>630</v>
      </c>
      <c r="B2485" s="3">
        <v>46356</v>
      </c>
      <c r="C2485" s="4">
        <f>YEAR(SalesDataTable[[#This Row],[Order Date]])</f>
        <v>2026</v>
      </c>
      <c r="D2485" s="4"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x14ac:dyDescent="0.3">
      <c r="A2486" s="2">
        <v>1789</v>
      </c>
      <c r="B2486" s="3">
        <v>46356</v>
      </c>
      <c r="C2486" s="4">
        <f>YEAR(SalesDataTable[[#This Row],[Order Date]])</f>
        <v>2026</v>
      </c>
      <c r="D2486" s="4"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x14ac:dyDescent="0.3">
      <c r="A2487" s="2">
        <v>1947</v>
      </c>
      <c r="B2487" s="3">
        <v>46356</v>
      </c>
      <c r="C2487" s="4">
        <f>YEAR(SalesDataTable[[#This Row],[Order Date]])</f>
        <v>2026</v>
      </c>
      <c r="D2487" s="4"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x14ac:dyDescent="0.3">
      <c r="A2488" s="2">
        <v>2279</v>
      </c>
      <c r="B2488" s="3">
        <v>46356</v>
      </c>
      <c r="C2488" s="4">
        <f>YEAR(SalesDataTable[[#This Row],[Order Date]])</f>
        <v>2026</v>
      </c>
      <c r="D2488" s="4"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x14ac:dyDescent="0.3">
      <c r="A2489" s="2">
        <v>2439</v>
      </c>
      <c r="B2489" s="3">
        <v>46356</v>
      </c>
      <c r="C2489" s="4">
        <f>YEAR(SalesDataTable[[#This Row],[Order Date]])</f>
        <v>2026</v>
      </c>
      <c r="D2489" s="4"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x14ac:dyDescent="0.3">
      <c r="A2490" s="2">
        <v>2540</v>
      </c>
      <c r="B2490" s="3">
        <v>46356</v>
      </c>
      <c r="C2490" s="4">
        <f>YEAR(SalesDataTable[[#This Row],[Order Date]])</f>
        <v>2026</v>
      </c>
      <c r="D2490" s="4"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x14ac:dyDescent="0.3">
      <c r="A2491" s="2">
        <v>2747</v>
      </c>
      <c r="B2491" s="3">
        <v>46356</v>
      </c>
      <c r="C2491" s="4">
        <f>YEAR(SalesDataTable[[#This Row],[Order Date]])</f>
        <v>2026</v>
      </c>
      <c r="D2491" s="4"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x14ac:dyDescent="0.3">
      <c r="A2492" s="2">
        <v>3094</v>
      </c>
      <c r="B2492" s="3">
        <v>46356</v>
      </c>
      <c r="C2492" s="4">
        <f>YEAR(SalesDataTable[[#This Row],[Order Date]])</f>
        <v>2026</v>
      </c>
      <c r="D2492" s="4"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x14ac:dyDescent="0.3">
      <c r="A2493" s="2">
        <v>3359</v>
      </c>
      <c r="B2493" s="3">
        <v>46356</v>
      </c>
      <c r="C2493" s="4">
        <f>YEAR(SalesDataTable[[#This Row],[Order Date]])</f>
        <v>2026</v>
      </c>
      <c r="D2493" s="4"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x14ac:dyDescent="0.3">
      <c r="A2494" s="2">
        <v>3473</v>
      </c>
      <c r="B2494" s="3">
        <v>46356</v>
      </c>
      <c r="C2494" s="4">
        <f>YEAR(SalesDataTable[[#This Row],[Order Date]])</f>
        <v>2026</v>
      </c>
      <c r="D2494" s="4"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x14ac:dyDescent="0.3">
      <c r="A2495" s="2">
        <v>3589</v>
      </c>
      <c r="B2495" s="3">
        <v>46356</v>
      </c>
      <c r="C2495" s="4">
        <f>YEAR(SalesDataTable[[#This Row],[Order Date]])</f>
        <v>2026</v>
      </c>
      <c r="D2495" s="4"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x14ac:dyDescent="0.3">
      <c r="A2496" s="2">
        <v>4689</v>
      </c>
      <c r="B2496" s="3">
        <v>46356</v>
      </c>
      <c r="C2496" s="4">
        <f>YEAR(SalesDataTable[[#This Row],[Order Date]])</f>
        <v>2026</v>
      </c>
      <c r="D2496" s="4"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x14ac:dyDescent="0.3">
      <c r="A2497" s="2">
        <v>4819</v>
      </c>
      <c r="B2497" s="3">
        <v>46356</v>
      </c>
      <c r="C2497" s="4">
        <f>YEAR(SalesDataTable[[#This Row],[Order Date]])</f>
        <v>2026</v>
      </c>
      <c r="D2497" s="4"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x14ac:dyDescent="0.3">
      <c r="A2498" s="2">
        <v>5167</v>
      </c>
      <c r="B2498" s="3">
        <v>46356</v>
      </c>
      <c r="C2498" s="4">
        <f>YEAR(SalesDataTable[[#This Row],[Order Date]])</f>
        <v>2026</v>
      </c>
      <c r="D2498" s="4"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x14ac:dyDescent="0.3">
      <c r="A2499" s="2">
        <v>38</v>
      </c>
      <c r="B2499" s="3">
        <v>46357</v>
      </c>
      <c r="C2499" s="4">
        <f>YEAR(SalesDataTable[[#This Row],[Order Date]])</f>
        <v>2026</v>
      </c>
      <c r="D2499" s="4"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x14ac:dyDescent="0.3">
      <c r="A2500" s="2">
        <v>364</v>
      </c>
      <c r="B2500" s="3">
        <v>46357</v>
      </c>
      <c r="C2500" s="4">
        <f>YEAR(SalesDataTable[[#This Row],[Order Date]])</f>
        <v>2026</v>
      </c>
      <c r="D2500" s="4"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x14ac:dyDescent="0.3">
      <c r="A2501" s="2">
        <v>2040</v>
      </c>
      <c r="B2501" s="3">
        <v>46357</v>
      </c>
      <c r="C2501" s="4">
        <f>YEAR(SalesDataTable[[#This Row],[Order Date]])</f>
        <v>2026</v>
      </c>
      <c r="D2501" s="4"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x14ac:dyDescent="0.3">
      <c r="A2502" s="2">
        <v>2899</v>
      </c>
      <c r="B2502" s="3">
        <v>46357</v>
      </c>
      <c r="C2502" s="4">
        <f>YEAR(SalesDataTable[[#This Row],[Order Date]])</f>
        <v>2026</v>
      </c>
      <c r="D2502" s="4"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x14ac:dyDescent="0.3">
      <c r="A2503" s="2">
        <v>3199</v>
      </c>
      <c r="B2503" s="3">
        <v>46357</v>
      </c>
      <c r="C2503" s="4">
        <f>YEAR(SalesDataTable[[#This Row],[Order Date]])</f>
        <v>2026</v>
      </c>
      <c r="D2503" s="4"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x14ac:dyDescent="0.3">
      <c r="A2504" s="2">
        <v>4722</v>
      </c>
      <c r="B2504" s="3">
        <v>46357</v>
      </c>
      <c r="C2504" s="4">
        <f>YEAR(SalesDataTable[[#This Row],[Order Date]])</f>
        <v>2026</v>
      </c>
      <c r="D2504" s="4"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x14ac:dyDescent="0.3">
      <c r="A2505" s="2">
        <v>1423</v>
      </c>
      <c r="B2505" s="3">
        <v>46358</v>
      </c>
      <c r="C2505" s="4">
        <f>YEAR(SalesDataTable[[#This Row],[Order Date]])</f>
        <v>2026</v>
      </c>
      <c r="D2505" s="4"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x14ac:dyDescent="0.3">
      <c r="A2506" s="2">
        <v>1505</v>
      </c>
      <c r="B2506" s="3">
        <v>46358</v>
      </c>
      <c r="C2506" s="4">
        <f>YEAR(SalesDataTable[[#This Row],[Order Date]])</f>
        <v>2026</v>
      </c>
      <c r="D2506" s="4"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x14ac:dyDescent="0.3">
      <c r="A2507" s="2">
        <v>1664</v>
      </c>
      <c r="B2507" s="3">
        <v>46358</v>
      </c>
      <c r="C2507" s="4">
        <f>YEAR(SalesDataTable[[#This Row],[Order Date]])</f>
        <v>2026</v>
      </c>
      <c r="D2507" s="4"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x14ac:dyDescent="0.3">
      <c r="A2508" s="2">
        <v>2035</v>
      </c>
      <c r="B2508" s="3">
        <v>46358</v>
      </c>
      <c r="C2508" s="4">
        <f>YEAR(SalesDataTable[[#This Row],[Order Date]])</f>
        <v>2026</v>
      </c>
      <c r="D2508" s="4"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x14ac:dyDescent="0.3">
      <c r="A2509" s="2">
        <v>2094</v>
      </c>
      <c r="B2509" s="3">
        <v>46358</v>
      </c>
      <c r="C2509" s="4">
        <f>YEAR(SalesDataTable[[#This Row],[Order Date]])</f>
        <v>2026</v>
      </c>
      <c r="D2509" s="4"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x14ac:dyDescent="0.3">
      <c r="A2510" s="2">
        <v>2204</v>
      </c>
      <c r="B2510" s="3">
        <v>46358</v>
      </c>
      <c r="C2510" s="4">
        <f>YEAR(SalesDataTable[[#This Row],[Order Date]])</f>
        <v>2026</v>
      </c>
      <c r="D2510" s="4"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x14ac:dyDescent="0.3">
      <c r="A2511" s="2">
        <v>3921</v>
      </c>
      <c r="B2511" s="3">
        <v>46358</v>
      </c>
      <c r="C2511" s="4">
        <f>YEAR(SalesDataTable[[#This Row],[Order Date]])</f>
        <v>2026</v>
      </c>
      <c r="D2511" s="4"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x14ac:dyDescent="0.3">
      <c r="A2512" s="2">
        <v>3999</v>
      </c>
      <c r="B2512" s="3">
        <v>46358</v>
      </c>
      <c r="C2512" s="4">
        <f>YEAR(SalesDataTable[[#This Row],[Order Date]])</f>
        <v>2026</v>
      </c>
      <c r="D2512" s="4"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x14ac:dyDescent="0.3">
      <c r="A2513" s="2">
        <v>4546</v>
      </c>
      <c r="B2513" s="3">
        <v>46358</v>
      </c>
      <c r="C2513" s="4">
        <f>YEAR(SalesDataTable[[#This Row],[Order Date]])</f>
        <v>2026</v>
      </c>
      <c r="D2513" s="4"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x14ac:dyDescent="0.3">
      <c r="A2514" s="2">
        <v>158</v>
      </c>
      <c r="B2514" s="3">
        <v>46359</v>
      </c>
      <c r="C2514" s="4">
        <f>YEAR(SalesDataTable[[#This Row],[Order Date]])</f>
        <v>2026</v>
      </c>
      <c r="D2514" s="4"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x14ac:dyDescent="0.3">
      <c r="A2515" s="2">
        <v>1972</v>
      </c>
      <c r="B2515" s="3">
        <v>46359</v>
      </c>
      <c r="C2515" s="4">
        <f>YEAR(SalesDataTable[[#This Row],[Order Date]])</f>
        <v>2026</v>
      </c>
      <c r="D2515" s="4"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x14ac:dyDescent="0.3">
      <c r="A2516" s="2">
        <v>3196</v>
      </c>
      <c r="B2516" s="3">
        <v>46359</v>
      </c>
      <c r="C2516" s="4">
        <f>YEAR(SalesDataTable[[#This Row],[Order Date]])</f>
        <v>2026</v>
      </c>
      <c r="D2516" s="4"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x14ac:dyDescent="0.3">
      <c r="A2517" s="2">
        <v>3722</v>
      </c>
      <c r="B2517" s="3">
        <v>46359</v>
      </c>
      <c r="C2517" s="4">
        <f>YEAR(SalesDataTable[[#This Row],[Order Date]])</f>
        <v>2026</v>
      </c>
      <c r="D2517" s="4"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x14ac:dyDescent="0.3">
      <c r="A2518" s="2">
        <v>4201</v>
      </c>
      <c r="B2518" s="3">
        <v>46359</v>
      </c>
      <c r="C2518" s="4">
        <f>YEAR(SalesDataTable[[#This Row],[Order Date]])</f>
        <v>2026</v>
      </c>
      <c r="D2518" s="4"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x14ac:dyDescent="0.3">
      <c r="A2519" s="2">
        <v>4498</v>
      </c>
      <c r="B2519" s="3">
        <v>46359</v>
      </c>
      <c r="C2519" s="4">
        <f>YEAR(SalesDataTable[[#This Row],[Order Date]])</f>
        <v>2026</v>
      </c>
      <c r="D2519" s="4"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x14ac:dyDescent="0.3">
      <c r="A2520" s="2">
        <v>4791</v>
      </c>
      <c r="B2520" s="3">
        <v>46359</v>
      </c>
      <c r="C2520" s="4">
        <f>YEAR(SalesDataTable[[#This Row],[Order Date]])</f>
        <v>2026</v>
      </c>
      <c r="D2520" s="4"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x14ac:dyDescent="0.3">
      <c r="A2521" s="2">
        <v>614</v>
      </c>
      <c r="B2521" s="3">
        <v>46360</v>
      </c>
      <c r="C2521" s="4">
        <f>YEAR(SalesDataTable[[#This Row],[Order Date]])</f>
        <v>2026</v>
      </c>
      <c r="D2521" s="4"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x14ac:dyDescent="0.3">
      <c r="A2522" s="2">
        <v>2301</v>
      </c>
      <c r="B2522" s="3">
        <v>46360</v>
      </c>
      <c r="C2522" s="4">
        <f>YEAR(SalesDataTable[[#This Row],[Order Date]])</f>
        <v>2026</v>
      </c>
      <c r="D2522" s="4"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x14ac:dyDescent="0.3">
      <c r="A2523" s="2">
        <v>4430</v>
      </c>
      <c r="B2523" s="3">
        <v>46360</v>
      </c>
      <c r="C2523" s="4">
        <f>YEAR(SalesDataTable[[#This Row],[Order Date]])</f>
        <v>2026</v>
      </c>
      <c r="D2523" s="4"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x14ac:dyDescent="0.3">
      <c r="A2524" s="2">
        <v>318</v>
      </c>
      <c r="B2524" s="3">
        <v>46361</v>
      </c>
      <c r="C2524" s="4">
        <f>YEAR(SalesDataTable[[#This Row],[Order Date]])</f>
        <v>2026</v>
      </c>
      <c r="D2524" s="4"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x14ac:dyDescent="0.3">
      <c r="A2525" s="2">
        <v>782</v>
      </c>
      <c r="B2525" s="3">
        <v>46361</v>
      </c>
      <c r="C2525" s="4">
        <f>YEAR(SalesDataTable[[#This Row],[Order Date]])</f>
        <v>2026</v>
      </c>
      <c r="D2525" s="4"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x14ac:dyDescent="0.3">
      <c r="A2526" s="2">
        <v>1402</v>
      </c>
      <c r="B2526" s="3">
        <v>46361</v>
      </c>
      <c r="C2526" s="4">
        <f>YEAR(SalesDataTable[[#This Row],[Order Date]])</f>
        <v>2026</v>
      </c>
      <c r="D2526" s="4"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x14ac:dyDescent="0.3">
      <c r="A2527" s="2">
        <v>1824</v>
      </c>
      <c r="B2527" s="3">
        <v>46361</v>
      </c>
      <c r="C2527" s="4">
        <f>YEAR(SalesDataTable[[#This Row],[Order Date]])</f>
        <v>2026</v>
      </c>
      <c r="D2527" s="4"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x14ac:dyDescent="0.3">
      <c r="A2528" s="2">
        <v>2141</v>
      </c>
      <c r="B2528" s="3">
        <v>46361</v>
      </c>
      <c r="C2528" s="4">
        <f>YEAR(SalesDataTable[[#This Row],[Order Date]])</f>
        <v>2026</v>
      </c>
      <c r="D2528" s="4"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x14ac:dyDescent="0.3">
      <c r="A2529" s="2">
        <v>3517</v>
      </c>
      <c r="B2529" s="3">
        <v>46361</v>
      </c>
      <c r="C2529" s="4">
        <f>YEAR(SalesDataTable[[#This Row],[Order Date]])</f>
        <v>2026</v>
      </c>
      <c r="D2529" s="4"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x14ac:dyDescent="0.3">
      <c r="A2530" s="2">
        <v>4055</v>
      </c>
      <c r="B2530" s="3">
        <v>46361</v>
      </c>
      <c r="C2530" s="4">
        <f>YEAR(SalesDataTable[[#This Row],[Order Date]])</f>
        <v>2026</v>
      </c>
      <c r="D2530" s="4"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x14ac:dyDescent="0.3">
      <c r="A2531" s="2">
        <v>4168</v>
      </c>
      <c r="B2531" s="3">
        <v>46361</v>
      </c>
      <c r="C2531" s="4">
        <f>YEAR(SalesDataTable[[#This Row],[Order Date]])</f>
        <v>2026</v>
      </c>
      <c r="D2531" s="4"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x14ac:dyDescent="0.3">
      <c r="A2532" s="2">
        <v>4317</v>
      </c>
      <c r="B2532" s="3">
        <v>46361</v>
      </c>
      <c r="C2532" s="4">
        <f>YEAR(SalesDataTable[[#This Row],[Order Date]])</f>
        <v>2026</v>
      </c>
      <c r="D2532" s="4"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x14ac:dyDescent="0.3">
      <c r="A2533" s="2">
        <v>4879</v>
      </c>
      <c r="B2533" s="3">
        <v>46361</v>
      </c>
      <c r="C2533" s="4">
        <f>YEAR(SalesDataTable[[#This Row],[Order Date]])</f>
        <v>2026</v>
      </c>
      <c r="D2533" s="4"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x14ac:dyDescent="0.3">
      <c r="A2534" s="2">
        <v>467</v>
      </c>
      <c r="B2534" s="3">
        <v>46362</v>
      </c>
      <c r="C2534" s="4">
        <f>YEAR(SalesDataTable[[#This Row],[Order Date]])</f>
        <v>2026</v>
      </c>
      <c r="D2534" s="4"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x14ac:dyDescent="0.3">
      <c r="A2535" s="2">
        <v>825</v>
      </c>
      <c r="B2535" s="3">
        <v>46362</v>
      </c>
      <c r="C2535" s="4">
        <f>YEAR(SalesDataTable[[#This Row],[Order Date]])</f>
        <v>2026</v>
      </c>
      <c r="D2535" s="4"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x14ac:dyDescent="0.3">
      <c r="A2536" s="2">
        <v>2346</v>
      </c>
      <c r="B2536" s="3">
        <v>46362</v>
      </c>
      <c r="C2536" s="4">
        <f>YEAR(SalesDataTable[[#This Row],[Order Date]])</f>
        <v>2026</v>
      </c>
      <c r="D2536" s="4"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x14ac:dyDescent="0.3">
      <c r="A2537" s="2">
        <v>3095</v>
      </c>
      <c r="B2537" s="3">
        <v>46362</v>
      </c>
      <c r="C2537" s="4">
        <f>YEAR(SalesDataTable[[#This Row],[Order Date]])</f>
        <v>2026</v>
      </c>
      <c r="D2537" s="4"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x14ac:dyDescent="0.3">
      <c r="A2538" s="2">
        <v>3580</v>
      </c>
      <c r="B2538" s="3">
        <v>46362</v>
      </c>
      <c r="C2538" s="4">
        <f>YEAR(SalesDataTable[[#This Row],[Order Date]])</f>
        <v>2026</v>
      </c>
      <c r="D2538" s="4"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x14ac:dyDescent="0.3">
      <c r="A2539" s="2">
        <v>4672</v>
      </c>
      <c r="B2539" s="3">
        <v>46362</v>
      </c>
      <c r="C2539" s="4">
        <f>YEAR(SalesDataTable[[#This Row],[Order Date]])</f>
        <v>2026</v>
      </c>
      <c r="D2539" s="4"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x14ac:dyDescent="0.3">
      <c r="A2540" s="2">
        <v>533</v>
      </c>
      <c r="B2540" s="3">
        <v>46363</v>
      </c>
      <c r="C2540" s="4">
        <f>YEAR(SalesDataTable[[#This Row],[Order Date]])</f>
        <v>2026</v>
      </c>
      <c r="D2540" s="4"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x14ac:dyDescent="0.3">
      <c r="A2541" s="2">
        <v>2160</v>
      </c>
      <c r="B2541" s="3">
        <v>46363</v>
      </c>
      <c r="C2541" s="4">
        <f>YEAR(SalesDataTable[[#This Row],[Order Date]])</f>
        <v>2026</v>
      </c>
      <c r="D2541" s="4"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x14ac:dyDescent="0.3">
      <c r="A2542" s="2">
        <v>2841</v>
      </c>
      <c r="B2542" s="3">
        <v>46363</v>
      </c>
      <c r="C2542" s="4">
        <f>YEAR(SalesDataTable[[#This Row],[Order Date]])</f>
        <v>2026</v>
      </c>
      <c r="D2542" s="4"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x14ac:dyDescent="0.3">
      <c r="A2543" s="2">
        <v>3433</v>
      </c>
      <c r="B2543" s="3">
        <v>46363</v>
      </c>
      <c r="C2543" s="4">
        <f>YEAR(SalesDataTable[[#This Row],[Order Date]])</f>
        <v>2026</v>
      </c>
      <c r="D2543" s="4"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x14ac:dyDescent="0.3">
      <c r="A2544" s="2">
        <v>3763</v>
      </c>
      <c r="B2544" s="3">
        <v>46363</v>
      </c>
      <c r="C2544" s="4">
        <f>YEAR(SalesDataTable[[#This Row],[Order Date]])</f>
        <v>2026</v>
      </c>
      <c r="D2544" s="4"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x14ac:dyDescent="0.3">
      <c r="A2545" s="2">
        <v>706</v>
      </c>
      <c r="B2545" s="3">
        <v>46364</v>
      </c>
      <c r="C2545" s="4">
        <f>YEAR(SalesDataTable[[#This Row],[Order Date]])</f>
        <v>2026</v>
      </c>
      <c r="D2545" s="4"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x14ac:dyDescent="0.3">
      <c r="A2546" s="2">
        <v>1086</v>
      </c>
      <c r="B2546" s="3">
        <v>46364</v>
      </c>
      <c r="C2546" s="4">
        <f>YEAR(SalesDataTable[[#This Row],[Order Date]])</f>
        <v>2026</v>
      </c>
      <c r="D2546" s="4"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x14ac:dyDescent="0.3">
      <c r="A2547" s="2">
        <v>1204</v>
      </c>
      <c r="B2547" s="3">
        <v>46364</v>
      </c>
      <c r="C2547" s="4">
        <f>YEAR(SalesDataTable[[#This Row],[Order Date]])</f>
        <v>2026</v>
      </c>
      <c r="D2547" s="4"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x14ac:dyDescent="0.3">
      <c r="A2548" s="2">
        <v>1451</v>
      </c>
      <c r="B2548" s="3">
        <v>46364</v>
      </c>
      <c r="C2548" s="4">
        <f>YEAR(SalesDataTable[[#This Row],[Order Date]])</f>
        <v>2026</v>
      </c>
      <c r="D2548" s="4"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x14ac:dyDescent="0.3">
      <c r="A2549" s="2">
        <v>1650</v>
      </c>
      <c r="B2549" s="3">
        <v>46364</v>
      </c>
      <c r="C2549" s="4">
        <f>YEAR(SalesDataTable[[#This Row],[Order Date]])</f>
        <v>2026</v>
      </c>
      <c r="D2549" s="4"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x14ac:dyDescent="0.3">
      <c r="A2550" s="2">
        <v>1740</v>
      </c>
      <c r="B2550" s="3">
        <v>46364</v>
      </c>
      <c r="C2550" s="4">
        <f>YEAR(SalesDataTable[[#This Row],[Order Date]])</f>
        <v>2026</v>
      </c>
      <c r="D2550" s="4"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x14ac:dyDescent="0.3">
      <c r="A2551" s="2">
        <v>3191</v>
      </c>
      <c r="B2551" s="3">
        <v>46364</v>
      </c>
      <c r="C2551" s="4">
        <f>YEAR(SalesDataTable[[#This Row],[Order Date]])</f>
        <v>2026</v>
      </c>
      <c r="D2551" s="4"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x14ac:dyDescent="0.3">
      <c r="A2552" s="2">
        <v>3662</v>
      </c>
      <c r="B2552" s="3">
        <v>46364</v>
      </c>
      <c r="C2552" s="4">
        <f>YEAR(SalesDataTable[[#This Row],[Order Date]])</f>
        <v>2026</v>
      </c>
      <c r="D2552" s="4"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x14ac:dyDescent="0.3">
      <c r="A2553" s="2">
        <v>3922</v>
      </c>
      <c r="B2553" s="3">
        <v>46364</v>
      </c>
      <c r="C2553" s="4">
        <f>YEAR(SalesDataTable[[#This Row],[Order Date]])</f>
        <v>2026</v>
      </c>
      <c r="D2553" s="4"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x14ac:dyDescent="0.3">
      <c r="A2554" s="2">
        <v>4022</v>
      </c>
      <c r="B2554" s="3">
        <v>46364</v>
      </c>
      <c r="C2554" s="4">
        <f>YEAR(SalesDataTable[[#This Row],[Order Date]])</f>
        <v>2026</v>
      </c>
      <c r="D2554" s="4"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x14ac:dyDescent="0.3">
      <c r="A2555" s="2">
        <v>4366</v>
      </c>
      <c r="B2555" s="3">
        <v>46364</v>
      </c>
      <c r="C2555" s="4">
        <f>YEAR(SalesDataTable[[#This Row],[Order Date]])</f>
        <v>2026</v>
      </c>
      <c r="D2555" s="4"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x14ac:dyDescent="0.3">
      <c r="A2556" s="2">
        <v>4880</v>
      </c>
      <c r="B2556" s="3">
        <v>46364</v>
      </c>
      <c r="C2556" s="4">
        <f>YEAR(SalesDataTable[[#This Row],[Order Date]])</f>
        <v>2026</v>
      </c>
      <c r="D2556" s="4"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x14ac:dyDescent="0.3">
      <c r="A2557" s="2">
        <v>5127</v>
      </c>
      <c r="B2557" s="3">
        <v>46364</v>
      </c>
      <c r="C2557" s="4">
        <f>YEAR(SalesDataTable[[#This Row],[Order Date]])</f>
        <v>2026</v>
      </c>
      <c r="D2557" s="4"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x14ac:dyDescent="0.3">
      <c r="A2558" s="2">
        <v>13</v>
      </c>
      <c r="B2558" s="3">
        <v>46365</v>
      </c>
      <c r="C2558" s="4">
        <f>YEAR(SalesDataTable[[#This Row],[Order Date]])</f>
        <v>2026</v>
      </c>
      <c r="D2558" s="4"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x14ac:dyDescent="0.3">
      <c r="A2559" s="2">
        <v>102</v>
      </c>
      <c r="B2559" s="3">
        <v>46365</v>
      </c>
      <c r="C2559" s="4">
        <f>YEAR(SalesDataTable[[#This Row],[Order Date]])</f>
        <v>2026</v>
      </c>
      <c r="D2559" s="4"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x14ac:dyDescent="0.3">
      <c r="A2560" s="2">
        <v>519</v>
      </c>
      <c r="B2560" s="3">
        <v>46365</v>
      </c>
      <c r="C2560" s="4">
        <f>YEAR(SalesDataTable[[#This Row],[Order Date]])</f>
        <v>2026</v>
      </c>
      <c r="D2560" s="4"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x14ac:dyDescent="0.3">
      <c r="A2561" s="2">
        <v>522</v>
      </c>
      <c r="B2561" s="3">
        <v>46365</v>
      </c>
      <c r="C2561" s="4">
        <f>YEAR(SalesDataTable[[#This Row],[Order Date]])</f>
        <v>2026</v>
      </c>
      <c r="D2561" s="4"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x14ac:dyDescent="0.3">
      <c r="A2562" s="2">
        <v>798</v>
      </c>
      <c r="B2562" s="3">
        <v>46365</v>
      </c>
      <c r="C2562" s="4">
        <f>YEAR(SalesDataTable[[#This Row],[Order Date]])</f>
        <v>2026</v>
      </c>
      <c r="D2562" s="4"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x14ac:dyDescent="0.3">
      <c r="A2563" s="2">
        <v>1746</v>
      </c>
      <c r="B2563" s="3">
        <v>46365</v>
      </c>
      <c r="C2563" s="4">
        <f>YEAR(SalesDataTable[[#This Row],[Order Date]])</f>
        <v>2026</v>
      </c>
      <c r="D2563" s="4"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x14ac:dyDescent="0.3">
      <c r="A2564" s="2">
        <v>3412</v>
      </c>
      <c r="B2564" s="3">
        <v>46365</v>
      </c>
      <c r="C2564" s="4">
        <f>YEAR(SalesDataTable[[#This Row],[Order Date]])</f>
        <v>2026</v>
      </c>
      <c r="D2564" s="4"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x14ac:dyDescent="0.3">
      <c r="A2565" s="2">
        <v>175</v>
      </c>
      <c r="B2565" s="3">
        <v>46366</v>
      </c>
      <c r="C2565" s="4">
        <f>YEAR(SalesDataTable[[#This Row],[Order Date]])</f>
        <v>2026</v>
      </c>
      <c r="D2565" s="4"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x14ac:dyDescent="0.3">
      <c r="A2566" s="2">
        <v>1014</v>
      </c>
      <c r="B2566" s="3">
        <v>46366</v>
      </c>
      <c r="C2566" s="4">
        <f>YEAR(SalesDataTable[[#This Row],[Order Date]])</f>
        <v>2026</v>
      </c>
      <c r="D2566" s="4"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x14ac:dyDescent="0.3">
      <c r="A2567" s="2">
        <v>1763</v>
      </c>
      <c r="B2567" s="3">
        <v>46366</v>
      </c>
      <c r="C2567" s="4">
        <f>YEAR(SalesDataTable[[#This Row],[Order Date]])</f>
        <v>2026</v>
      </c>
      <c r="D2567" s="4"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x14ac:dyDescent="0.3">
      <c r="A2568" s="2">
        <v>1863</v>
      </c>
      <c r="B2568" s="3">
        <v>46366</v>
      </c>
      <c r="C2568" s="4">
        <f>YEAR(SalesDataTable[[#This Row],[Order Date]])</f>
        <v>2026</v>
      </c>
      <c r="D2568" s="4"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x14ac:dyDescent="0.3">
      <c r="A2569" s="2">
        <v>3466</v>
      </c>
      <c r="B2569" s="3">
        <v>46366</v>
      </c>
      <c r="C2569" s="4">
        <f>YEAR(SalesDataTable[[#This Row],[Order Date]])</f>
        <v>2026</v>
      </c>
      <c r="D2569" s="4"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x14ac:dyDescent="0.3">
      <c r="A2570" s="2">
        <v>3630</v>
      </c>
      <c r="B2570" s="3">
        <v>46366</v>
      </c>
      <c r="C2570" s="4">
        <f>YEAR(SalesDataTable[[#This Row],[Order Date]])</f>
        <v>2026</v>
      </c>
      <c r="D2570" s="4"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x14ac:dyDescent="0.3">
      <c r="A2571" s="2">
        <v>3633</v>
      </c>
      <c r="B2571" s="3">
        <v>46366</v>
      </c>
      <c r="C2571" s="4">
        <f>YEAR(SalesDataTable[[#This Row],[Order Date]])</f>
        <v>2026</v>
      </c>
      <c r="D2571" s="4"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x14ac:dyDescent="0.3">
      <c r="A2572" s="2">
        <v>4</v>
      </c>
      <c r="B2572" s="3">
        <v>46367</v>
      </c>
      <c r="C2572" s="4">
        <f>YEAR(SalesDataTable[[#This Row],[Order Date]])</f>
        <v>2026</v>
      </c>
      <c r="D2572" s="4"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x14ac:dyDescent="0.3">
      <c r="A2573" s="2">
        <v>70</v>
      </c>
      <c r="B2573" s="3">
        <v>46367</v>
      </c>
      <c r="C2573" s="4">
        <f>YEAR(SalesDataTable[[#This Row],[Order Date]])</f>
        <v>2026</v>
      </c>
      <c r="D2573" s="4"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x14ac:dyDescent="0.3">
      <c r="A2574" s="2">
        <v>948</v>
      </c>
      <c r="B2574" s="3">
        <v>46367</v>
      </c>
      <c r="C2574" s="4">
        <f>YEAR(SalesDataTable[[#This Row],[Order Date]])</f>
        <v>2026</v>
      </c>
      <c r="D2574" s="4"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x14ac:dyDescent="0.3">
      <c r="A2575" s="2">
        <v>1957</v>
      </c>
      <c r="B2575" s="3">
        <v>46367</v>
      </c>
      <c r="C2575" s="4">
        <f>YEAR(SalesDataTable[[#This Row],[Order Date]])</f>
        <v>2026</v>
      </c>
      <c r="D2575" s="4"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x14ac:dyDescent="0.3">
      <c r="A2576" s="2">
        <v>3097</v>
      </c>
      <c r="B2576" s="3">
        <v>46367</v>
      </c>
      <c r="C2576" s="4">
        <f>YEAR(SalesDataTable[[#This Row],[Order Date]])</f>
        <v>2026</v>
      </c>
      <c r="D2576" s="4"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x14ac:dyDescent="0.3">
      <c r="A2577" s="2">
        <v>3649</v>
      </c>
      <c r="B2577" s="3">
        <v>46367</v>
      </c>
      <c r="C2577" s="4">
        <f>YEAR(SalesDataTable[[#This Row],[Order Date]])</f>
        <v>2026</v>
      </c>
      <c r="D2577" s="4"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x14ac:dyDescent="0.3">
      <c r="A2578" s="2">
        <v>3963</v>
      </c>
      <c r="B2578" s="3">
        <v>46367</v>
      </c>
      <c r="C2578" s="4">
        <f>YEAR(SalesDataTable[[#This Row],[Order Date]])</f>
        <v>2026</v>
      </c>
      <c r="D2578" s="4"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x14ac:dyDescent="0.3">
      <c r="A2579" s="2">
        <v>4305</v>
      </c>
      <c r="B2579" s="3">
        <v>46367</v>
      </c>
      <c r="C2579" s="4">
        <f>YEAR(SalesDataTable[[#This Row],[Order Date]])</f>
        <v>2026</v>
      </c>
      <c r="D2579" s="4"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x14ac:dyDescent="0.3">
      <c r="A2580" s="2">
        <v>4942</v>
      </c>
      <c r="B2580" s="3">
        <v>46367</v>
      </c>
      <c r="C2580" s="4">
        <f>YEAR(SalesDataTable[[#This Row],[Order Date]])</f>
        <v>2026</v>
      </c>
      <c r="D2580" s="4"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x14ac:dyDescent="0.3">
      <c r="A2581" s="2">
        <v>19</v>
      </c>
      <c r="B2581" s="3">
        <v>46368</v>
      </c>
      <c r="C2581" s="4">
        <f>YEAR(SalesDataTable[[#This Row],[Order Date]])</f>
        <v>2026</v>
      </c>
      <c r="D2581" s="4"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x14ac:dyDescent="0.3">
      <c r="A2582" s="2">
        <v>4963</v>
      </c>
      <c r="B2582" s="3">
        <v>46368</v>
      </c>
      <c r="C2582" s="4">
        <f>YEAR(SalesDataTable[[#This Row],[Order Date]])</f>
        <v>2026</v>
      </c>
      <c r="D2582" s="4"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x14ac:dyDescent="0.3">
      <c r="A2583" s="2">
        <v>5110</v>
      </c>
      <c r="B2583" s="3">
        <v>46368</v>
      </c>
      <c r="C2583" s="4">
        <f>YEAR(SalesDataTable[[#This Row],[Order Date]])</f>
        <v>2026</v>
      </c>
      <c r="D2583" s="4"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x14ac:dyDescent="0.3">
      <c r="A2584" s="2">
        <v>10</v>
      </c>
      <c r="B2584" s="3">
        <v>46369</v>
      </c>
      <c r="C2584" s="4">
        <f>YEAR(SalesDataTable[[#This Row],[Order Date]])</f>
        <v>2026</v>
      </c>
      <c r="D2584" s="4"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x14ac:dyDescent="0.3">
      <c r="A2585" s="2">
        <v>216</v>
      </c>
      <c r="B2585" s="3">
        <v>46369</v>
      </c>
      <c r="C2585" s="4">
        <f>YEAR(SalesDataTable[[#This Row],[Order Date]])</f>
        <v>2026</v>
      </c>
      <c r="D2585" s="4"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x14ac:dyDescent="0.3">
      <c r="A2586" s="2">
        <v>1937</v>
      </c>
      <c r="B2586" s="3">
        <v>46369</v>
      </c>
      <c r="C2586" s="4">
        <f>YEAR(SalesDataTable[[#This Row],[Order Date]])</f>
        <v>2026</v>
      </c>
      <c r="D2586" s="4"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x14ac:dyDescent="0.3">
      <c r="A2587" s="2">
        <v>4720</v>
      </c>
      <c r="B2587" s="3">
        <v>46369</v>
      </c>
      <c r="C2587" s="4">
        <f>YEAR(SalesDataTable[[#This Row],[Order Date]])</f>
        <v>2026</v>
      </c>
      <c r="D2587" s="4"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x14ac:dyDescent="0.3">
      <c r="A2588" s="2">
        <v>91</v>
      </c>
      <c r="B2588" s="3">
        <v>46370</v>
      </c>
      <c r="C2588" s="4">
        <f>YEAR(SalesDataTable[[#This Row],[Order Date]])</f>
        <v>2026</v>
      </c>
      <c r="D2588" s="4"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x14ac:dyDescent="0.3">
      <c r="A2589" s="2">
        <v>505</v>
      </c>
      <c r="B2589" s="3">
        <v>46370</v>
      </c>
      <c r="C2589" s="4">
        <f>YEAR(SalesDataTable[[#This Row],[Order Date]])</f>
        <v>2026</v>
      </c>
      <c r="D2589" s="4"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x14ac:dyDescent="0.3">
      <c r="A2590" s="2">
        <v>640</v>
      </c>
      <c r="B2590" s="3">
        <v>46370</v>
      </c>
      <c r="C2590" s="4">
        <f>YEAR(SalesDataTable[[#This Row],[Order Date]])</f>
        <v>2026</v>
      </c>
      <c r="D2590" s="4"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x14ac:dyDescent="0.3">
      <c r="A2591" s="2">
        <v>1408</v>
      </c>
      <c r="B2591" s="3">
        <v>46370</v>
      </c>
      <c r="C2591" s="4">
        <f>YEAR(SalesDataTable[[#This Row],[Order Date]])</f>
        <v>2026</v>
      </c>
      <c r="D2591" s="4"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x14ac:dyDescent="0.3">
      <c r="A2592" s="2">
        <v>2074</v>
      </c>
      <c r="B2592" s="3">
        <v>46370</v>
      </c>
      <c r="C2592" s="4">
        <f>YEAR(SalesDataTable[[#This Row],[Order Date]])</f>
        <v>2026</v>
      </c>
      <c r="D2592" s="4"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x14ac:dyDescent="0.3">
      <c r="A2593" s="2">
        <v>2639</v>
      </c>
      <c r="B2593" s="3">
        <v>46370</v>
      </c>
      <c r="C2593" s="4">
        <f>YEAR(SalesDataTable[[#This Row],[Order Date]])</f>
        <v>2026</v>
      </c>
      <c r="D2593" s="4"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x14ac:dyDescent="0.3">
      <c r="A2594" s="2">
        <v>2694</v>
      </c>
      <c r="B2594" s="3">
        <v>46370</v>
      </c>
      <c r="C2594" s="4">
        <f>YEAR(SalesDataTable[[#This Row],[Order Date]])</f>
        <v>2026</v>
      </c>
      <c r="D2594" s="4"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x14ac:dyDescent="0.3">
      <c r="A2595" s="2">
        <v>2797</v>
      </c>
      <c r="B2595" s="3">
        <v>46370</v>
      </c>
      <c r="C2595" s="4">
        <f>YEAR(SalesDataTable[[#This Row],[Order Date]])</f>
        <v>2026</v>
      </c>
      <c r="D2595" s="4"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x14ac:dyDescent="0.3">
      <c r="A2596" s="2">
        <v>2811</v>
      </c>
      <c r="B2596" s="3">
        <v>46370</v>
      </c>
      <c r="C2596" s="4">
        <f>YEAR(SalesDataTable[[#This Row],[Order Date]])</f>
        <v>2026</v>
      </c>
      <c r="D2596" s="4"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x14ac:dyDescent="0.3">
      <c r="A2597" s="2">
        <v>4037</v>
      </c>
      <c r="B2597" s="3">
        <v>46370</v>
      </c>
      <c r="C2597" s="4">
        <f>YEAR(SalesDataTable[[#This Row],[Order Date]])</f>
        <v>2026</v>
      </c>
      <c r="D2597" s="4"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x14ac:dyDescent="0.3">
      <c r="A2598" s="2">
        <v>4629</v>
      </c>
      <c r="B2598" s="3">
        <v>46370</v>
      </c>
      <c r="C2598" s="4">
        <f>YEAR(SalesDataTable[[#This Row],[Order Date]])</f>
        <v>2026</v>
      </c>
      <c r="D2598" s="4"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x14ac:dyDescent="0.3">
      <c r="A2599" s="2">
        <v>2455</v>
      </c>
      <c r="B2599" s="3">
        <v>46371</v>
      </c>
      <c r="C2599" s="4">
        <f>YEAR(SalesDataTable[[#This Row],[Order Date]])</f>
        <v>2026</v>
      </c>
      <c r="D2599" s="4"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x14ac:dyDescent="0.3">
      <c r="A2600" s="2">
        <v>3184</v>
      </c>
      <c r="B2600" s="3">
        <v>46371</v>
      </c>
      <c r="C2600" s="4">
        <f>YEAR(SalesDataTable[[#This Row],[Order Date]])</f>
        <v>2026</v>
      </c>
      <c r="D2600" s="4"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x14ac:dyDescent="0.3">
      <c r="A2601" s="2">
        <v>3363</v>
      </c>
      <c r="B2601" s="3">
        <v>46371</v>
      </c>
      <c r="C2601" s="4">
        <f>YEAR(SalesDataTable[[#This Row],[Order Date]])</f>
        <v>2026</v>
      </c>
      <c r="D2601" s="4"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x14ac:dyDescent="0.3">
      <c r="A2602" s="2">
        <v>3373</v>
      </c>
      <c r="B2602" s="3">
        <v>46371</v>
      </c>
      <c r="C2602" s="4">
        <f>YEAR(SalesDataTable[[#This Row],[Order Date]])</f>
        <v>2026</v>
      </c>
      <c r="D2602" s="4"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x14ac:dyDescent="0.3">
      <c r="A2603" s="2">
        <v>3799</v>
      </c>
      <c r="B2603" s="3">
        <v>46371</v>
      </c>
      <c r="C2603" s="4">
        <f>YEAR(SalesDataTable[[#This Row],[Order Date]])</f>
        <v>2026</v>
      </c>
      <c r="D2603" s="4"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x14ac:dyDescent="0.3">
      <c r="A2604" s="2">
        <v>5002</v>
      </c>
      <c r="B2604" s="3">
        <v>46371</v>
      </c>
      <c r="C2604" s="4">
        <f>YEAR(SalesDataTable[[#This Row],[Order Date]])</f>
        <v>2026</v>
      </c>
      <c r="D2604" s="4"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x14ac:dyDescent="0.3">
      <c r="A2605" s="2">
        <v>2896</v>
      </c>
      <c r="B2605" s="3">
        <v>46372</v>
      </c>
      <c r="C2605" s="4">
        <f>YEAR(SalesDataTable[[#This Row],[Order Date]])</f>
        <v>2026</v>
      </c>
      <c r="D2605" s="4"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x14ac:dyDescent="0.3">
      <c r="A2606" s="2">
        <v>3334</v>
      </c>
      <c r="B2606" s="3">
        <v>46372</v>
      </c>
      <c r="C2606" s="4">
        <f>YEAR(SalesDataTable[[#This Row],[Order Date]])</f>
        <v>2026</v>
      </c>
      <c r="D2606" s="4"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x14ac:dyDescent="0.3">
      <c r="A2607" s="2">
        <v>3469</v>
      </c>
      <c r="B2607" s="3">
        <v>46372</v>
      </c>
      <c r="C2607" s="4">
        <f>YEAR(SalesDataTable[[#This Row],[Order Date]])</f>
        <v>2026</v>
      </c>
      <c r="D2607" s="4"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x14ac:dyDescent="0.3">
      <c r="A2608" s="2">
        <v>569</v>
      </c>
      <c r="B2608" s="3">
        <v>46373</v>
      </c>
      <c r="C2608" s="4">
        <f>YEAR(SalesDataTable[[#This Row],[Order Date]])</f>
        <v>2026</v>
      </c>
      <c r="D2608" s="4"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x14ac:dyDescent="0.3">
      <c r="A2609" s="2">
        <v>2404</v>
      </c>
      <c r="B2609" s="3">
        <v>46373</v>
      </c>
      <c r="C2609" s="4">
        <f>YEAR(SalesDataTable[[#This Row],[Order Date]])</f>
        <v>2026</v>
      </c>
      <c r="D2609" s="4"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x14ac:dyDescent="0.3">
      <c r="A2610" s="2">
        <v>4682</v>
      </c>
      <c r="B2610" s="3">
        <v>46373</v>
      </c>
      <c r="C2610" s="4">
        <f>YEAR(SalesDataTable[[#This Row],[Order Date]])</f>
        <v>2026</v>
      </c>
      <c r="D2610" s="4"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x14ac:dyDescent="0.3">
      <c r="A2611" s="2">
        <v>4888</v>
      </c>
      <c r="B2611" s="3">
        <v>46373</v>
      </c>
      <c r="C2611" s="4">
        <f>YEAR(SalesDataTable[[#This Row],[Order Date]])</f>
        <v>2026</v>
      </c>
      <c r="D2611" s="4"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x14ac:dyDescent="0.3">
      <c r="A2612" s="2">
        <v>4923</v>
      </c>
      <c r="B2612" s="3">
        <v>46373</v>
      </c>
      <c r="C2612" s="4">
        <f>YEAR(SalesDataTable[[#This Row],[Order Date]])</f>
        <v>2026</v>
      </c>
      <c r="D2612" s="4"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x14ac:dyDescent="0.3">
      <c r="A2613" s="2">
        <v>131</v>
      </c>
      <c r="B2613" s="3">
        <v>46374</v>
      </c>
      <c r="C2613" s="4">
        <f>YEAR(SalesDataTable[[#This Row],[Order Date]])</f>
        <v>2026</v>
      </c>
      <c r="D2613" s="4"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x14ac:dyDescent="0.3">
      <c r="A2614" s="2">
        <v>349</v>
      </c>
      <c r="B2614" s="3">
        <v>46374</v>
      </c>
      <c r="C2614" s="4">
        <f>YEAR(SalesDataTable[[#This Row],[Order Date]])</f>
        <v>2026</v>
      </c>
      <c r="D2614" s="4"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x14ac:dyDescent="0.3">
      <c r="A2615" s="2">
        <v>1131</v>
      </c>
      <c r="B2615" s="3">
        <v>46374</v>
      </c>
      <c r="C2615" s="4">
        <f>YEAR(SalesDataTable[[#This Row],[Order Date]])</f>
        <v>2026</v>
      </c>
      <c r="D2615" s="4"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x14ac:dyDescent="0.3">
      <c r="A2616" s="2">
        <v>2738</v>
      </c>
      <c r="B2616" s="3">
        <v>46374</v>
      </c>
      <c r="C2616" s="4">
        <f>YEAR(SalesDataTable[[#This Row],[Order Date]])</f>
        <v>2026</v>
      </c>
      <c r="D2616" s="4"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x14ac:dyDescent="0.3">
      <c r="A2617" s="2">
        <v>4400</v>
      </c>
      <c r="B2617" s="3">
        <v>46374</v>
      </c>
      <c r="C2617" s="4">
        <f>YEAR(SalesDataTable[[#This Row],[Order Date]])</f>
        <v>2026</v>
      </c>
      <c r="D2617" s="4"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x14ac:dyDescent="0.3">
      <c r="A2618" s="2">
        <v>3122</v>
      </c>
      <c r="B2618" s="3">
        <v>46375</v>
      </c>
      <c r="C2618" s="4">
        <f>YEAR(SalesDataTable[[#This Row],[Order Date]])</f>
        <v>2026</v>
      </c>
      <c r="D2618" s="4"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x14ac:dyDescent="0.3">
      <c r="A2619" s="2">
        <v>4572</v>
      </c>
      <c r="B2619" s="3">
        <v>46375</v>
      </c>
      <c r="C2619" s="4">
        <f>YEAR(SalesDataTable[[#This Row],[Order Date]])</f>
        <v>2026</v>
      </c>
      <c r="D2619" s="4"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x14ac:dyDescent="0.3">
      <c r="A2620" s="2">
        <v>4783</v>
      </c>
      <c r="B2620" s="3">
        <v>46375</v>
      </c>
      <c r="C2620" s="4">
        <f>YEAR(SalesDataTable[[#This Row],[Order Date]])</f>
        <v>2026</v>
      </c>
      <c r="D2620" s="4"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x14ac:dyDescent="0.3">
      <c r="A2621" s="2">
        <v>5055</v>
      </c>
      <c r="B2621" s="3">
        <v>46375</v>
      </c>
      <c r="C2621" s="4">
        <f>YEAR(SalesDataTable[[#This Row],[Order Date]])</f>
        <v>2026</v>
      </c>
      <c r="D2621" s="4"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x14ac:dyDescent="0.3">
      <c r="A2622" s="2">
        <v>5100</v>
      </c>
      <c r="B2622" s="3">
        <v>46375</v>
      </c>
      <c r="C2622" s="4">
        <f>YEAR(SalesDataTable[[#This Row],[Order Date]])</f>
        <v>2026</v>
      </c>
      <c r="D2622" s="4"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x14ac:dyDescent="0.3">
      <c r="A2623" s="2">
        <v>488</v>
      </c>
      <c r="B2623" s="3">
        <v>46376</v>
      </c>
      <c r="C2623" s="4">
        <f>YEAR(SalesDataTable[[#This Row],[Order Date]])</f>
        <v>2026</v>
      </c>
      <c r="D2623" s="4"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x14ac:dyDescent="0.3">
      <c r="A2624" s="2">
        <v>710</v>
      </c>
      <c r="B2624" s="3">
        <v>46376</v>
      </c>
      <c r="C2624" s="4">
        <f>YEAR(SalesDataTable[[#This Row],[Order Date]])</f>
        <v>2026</v>
      </c>
      <c r="D2624" s="4"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x14ac:dyDescent="0.3">
      <c r="A2625" s="2">
        <v>1009</v>
      </c>
      <c r="B2625" s="3">
        <v>46376</v>
      </c>
      <c r="C2625" s="4">
        <f>YEAR(SalesDataTable[[#This Row],[Order Date]])</f>
        <v>2026</v>
      </c>
      <c r="D2625" s="4"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x14ac:dyDescent="0.3">
      <c r="A2626" s="2">
        <v>1231</v>
      </c>
      <c r="B2626" s="3">
        <v>46376</v>
      </c>
      <c r="C2626" s="4">
        <f>YEAR(SalesDataTable[[#This Row],[Order Date]])</f>
        <v>2026</v>
      </c>
      <c r="D2626" s="4"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x14ac:dyDescent="0.3">
      <c r="A2627" s="2">
        <v>1445</v>
      </c>
      <c r="B2627" s="3">
        <v>46376</v>
      </c>
      <c r="C2627" s="4">
        <f>YEAR(SalesDataTable[[#This Row],[Order Date]])</f>
        <v>2026</v>
      </c>
      <c r="D2627" s="4"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x14ac:dyDescent="0.3">
      <c r="A2628" s="2">
        <v>2842</v>
      </c>
      <c r="B2628" s="3">
        <v>46376</v>
      </c>
      <c r="C2628" s="4">
        <f>YEAR(SalesDataTable[[#This Row],[Order Date]])</f>
        <v>2026</v>
      </c>
      <c r="D2628" s="4"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x14ac:dyDescent="0.3">
      <c r="A2629" s="2">
        <v>3783</v>
      </c>
      <c r="B2629" s="3">
        <v>46376</v>
      </c>
      <c r="C2629" s="4">
        <f>YEAR(SalesDataTable[[#This Row],[Order Date]])</f>
        <v>2026</v>
      </c>
      <c r="D2629" s="4"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x14ac:dyDescent="0.3">
      <c r="A2630" s="2">
        <v>4484</v>
      </c>
      <c r="B2630" s="3">
        <v>46376</v>
      </c>
      <c r="C2630" s="4">
        <f>YEAR(SalesDataTable[[#This Row],[Order Date]])</f>
        <v>2026</v>
      </c>
      <c r="D2630" s="4"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x14ac:dyDescent="0.3">
      <c r="A2631" s="2">
        <v>4597</v>
      </c>
      <c r="B2631" s="3">
        <v>46376</v>
      </c>
      <c r="C2631" s="4">
        <f>YEAR(SalesDataTable[[#This Row],[Order Date]])</f>
        <v>2026</v>
      </c>
      <c r="D2631" s="4"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x14ac:dyDescent="0.3">
      <c r="A2632" s="2">
        <v>4917</v>
      </c>
      <c r="B2632" s="3">
        <v>46376</v>
      </c>
      <c r="C2632" s="4">
        <f>YEAR(SalesDataTable[[#This Row],[Order Date]])</f>
        <v>2026</v>
      </c>
      <c r="D2632" s="4"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x14ac:dyDescent="0.3">
      <c r="A2633" s="2">
        <v>629</v>
      </c>
      <c r="B2633" s="3">
        <v>46377</v>
      </c>
      <c r="C2633" s="4">
        <f>YEAR(SalesDataTable[[#This Row],[Order Date]])</f>
        <v>2026</v>
      </c>
      <c r="D2633" s="4"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x14ac:dyDescent="0.3">
      <c r="A2634" s="2">
        <v>1373</v>
      </c>
      <c r="B2634" s="3">
        <v>46377</v>
      </c>
      <c r="C2634" s="4">
        <f>YEAR(SalesDataTable[[#This Row],[Order Date]])</f>
        <v>2026</v>
      </c>
      <c r="D2634" s="4"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x14ac:dyDescent="0.3">
      <c r="A2635" s="2">
        <v>1668</v>
      </c>
      <c r="B2635" s="3">
        <v>46377</v>
      </c>
      <c r="C2635" s="4">
        <f>YEAR(SalesDataTable[[#This Row],[Order Date]])</f>
        <v>2026</v>
      </c>
      <c r="D2635" s="4"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x14ac:dyDescent="0.3">
      <c r="A2636" s="2">
        <v>2646</v>
      </c>
      <c r="B2636" s="3">
        <v>46377</v>
      </c>
      <c r="C2636" s="4">
        <f>YEAR(SalesDataTable[[#This Row],[Order Date]])</f>
        <v>2026</v>
      </c>
      <c r="D2636" s="4"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x14ac:dyDescent="0.3">
      <c r="A2637" s="2">
        <v>3044</v>
      </c>
      <c r="B2637" s="3">
        <v>46377</v>
      </c>
      <c r="C2637" s="4">
        <f>YEAR(SalesDataTable[[#This Row],[Order Date]])</f>
        <v>2026</v>
      </c>
      <c r="D2637" s="4"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x14ac:dyDescent="0.3">
      <c r="A2638" s="2">
        <v>3065</v>
      </c>
      <c r="B2638" s="3">
        <v>46377</v>
      </c>
      <c r="C2638" s="4">
        <f>YEAR(SalesDataTable[[#This Row],[Order Date]])</f>
        <v>2026</v>
      </c>
      <c r="D2638" s="4"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x14ac:dyDescent="0.3">
      <c r="A2639" s="2">
        <v>3365</v>
      </c>
      <c r="B2639" s="3">
        <v>46377</v>
      </c>
      <c r="C2639" s="4">
        <f>YEAR(SalesDataTable[[#This Row],[Order Date]])</f>
        <v>2026</v>
      </c>
      <c r="D2639" s="4"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x14ac:dyDescent="0.3">
      <c r="A2640" s="2">
        <v>4042</v>
      </c>
      <c r="B2640" s="3">
        <v>46377</v>
      </c>
      <c r="C2640" s="4">
        <f>YEAR(SalesDataTable[[#This Row],[Order Date]])</f>
        <v>2026</v>
      </c>
      <c r="D2640" s="4"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x14ac:dyDescent="0.3">
      <c r="A2641" s="2">
        <v>4635</v>
      </c>
      <c r="B2641" s="3">
        <v>46377</v>
      </c>
      <c r="C2641" s="4">
        <f>YEAR(SalesDataTable[[#This Row],[Order Date]])</f>
        <v>2026</v>
      </c>
      <c r="D2641" s="4"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x14ac:dyDescent="0.3">
      <c r="A2642" s="2">
        <v>4748</v>
      </c>
      <c r="B2642" s="3">
        <v>46377</v>
      </c>
      <c r="C2642" s="4">
        <f>YEAR(SalesDataTable[[#This Row],[Order Date]])</f>
        <v>2026</v>
      </c>
      <c r="D2642" s="4"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x14ac:dyDescent="0.3">
      <c r="A2643" s="2">
        <v>342</v>
      </c>
      <c r="B2643" s="3">
        <v>46378</v>
      </c>
      <c r="C2643" s="4">
        <f>YEAR(SalesDataTable[[#This Row],[Order Date]])</f>
        <v>2026</v>
      </c>
      <c r="D2643" s="4"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x14ac:dyDescent="0.3">
      <c r="A2644" s="2">
        <v>676</v>
      </c>
      <c r="B2644" s="3">
        <v>46378</v>
      </c>
      <c r="C2644" s="4">
        <f>YEAR(SalesDataTable[[#This Row],[Order Date]])</f>
        <v>2026</v>
      </c>
      <c r="D2644" s="4"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x14ac:dyDescent="0.3">
      <c r="A2645" s="2">
        <v>1912</v>
      </c>
      <c r="B2645" s="3">
        <v>46378</v>
      </c>
      <c r="C2645" s="4">
        <f>YEAR(SalesDataTable[[#This Row],[Order Date]])</f>
        <v>2026</v>
      </c>
      <c r="D2645" s="4"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x14ac:dyDescent="0.3">
      <c r="A2646" s="2">
        <v>2065</v>
      </c>
      <c r="B2646" s="3">
        <v>46378</v>
      </c>
      <c r="C2646" s="4">
        <f>YEAR(SalesDataTable[[#This Row],[Order Date]])</f>
        <v>2026</v>
      </c>
      <c r="D2646" s="4"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x14ac:dyDescent="0.3">
      <c r="A2647" s="2">
        <v>3136</v>
      </c>
      <c r="B2647" s="3">
        <v>46378</v>
      </c>
      <c r="C2647" s="4">
        <f>YEAR(SalesDataTable[[#This Row],[Order Date]])</f>
        <v>2026</v>
      </c>
      <c r="D2647" s="4"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x14ac:dyDescent="0.3">
      <c r="A2648" s="2">
        <v>3423</v>
      </c>
      <c r="B2648" s="3">
        <v>46378</v>
      </c>
      <c r="C2648" s="4">
        <f>YEAR(SalesDataTable[[#This Row],[Order Date]])</f>
        <v>2026</v>
      </c>
      <c r="D2648" s="4"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x14ac:dyDescent="0.3">
      <c r="A2649" s="2">
        <v>3746</v>
      </c>
      <c r="B2649" s="3">
        <v>46378</v>
      </c>
      <c r="C2649" s="4">
        <f>YEAR(SalesDataTable[[#This Row],[Order Date]])</f>
        <v>2026</v>
      </c>
      <c r="D2649" s="4"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x14ac:dyDescent="0.3">
      <c r="A2650" s="2">
        <v>1198</v>
      </c>
      <c r="B2650" s="3">
        <v>46379</v>
      </c>
      <c r="C2650" s="4">
        <f>YEAR(SalesDataTable[[#This Row],[Order Date]])</f>
        <v>2026</v>
      </c>
      <c r="D2650" s="4"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x14ac:dyDescent="0.3">
      <c r="A2651" s="2">
        <v>2123</v>
      </c>
      <c r="B2651" s="3">
        <v>46379</v>
      </c>
      <c r="C2651" s="4">
        <f>YEAR(SalesDataTable[[#This Row],[Order Date]])</f>
        <v>2026</v>
      </c>
      <c r="D2651" s="4"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x14ac:dyDescent="0.3">
      <c r="A2652" s="2">
        <v>2586</v>
      </c>
      <c r="B2652" s="3">
        <v>46379</v>
      </c>
      <c r="C2652" s="4">
        <f>YEAR(SalesDataTable[[#This Row],[Order Date]])</f>
        <v>2026</v>
      </c>
      <c r="D2652" s="4"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x14ac:dyDescent="0.3">
      <c r="A2653" s="2">
        <v>3048</v>
      </c>
      <c r="B2653" s="3">
        <v>46379</v>
      </c>
      <c r="C2653" s="4">
        <f>YEAR(SalesDataTable[[#This Row],[Order Date]])</f>
        <v>2026</v>
      </c>
      <c r="D2653" s="4"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x14ac:dyDescent="0.3">
      <c r="A2654" s="2">
        <v>3838</v>
      </c>
      <c r="B2654" s="3">
        <v>46379</v>
      </c>
      <c r="C2654" s="4">
        <f>YEAR(SalesDataTable[[#This Row],[Order Date]])</f>
        <v>2026</v>
      </c>
      <c r="D2654" s="4"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x14ac:dyDescent="0.3">
      <c r="A2655" s="2">
        <v>4718</v>
      </c>
      <c r="B2655" s="3">
        <v>46379</v>
      </c>
      <c r="C2655" s="4">
        <f>YEAR(SalesDataTable[[#This Row],[Order Date]])</f>
        <v>2026</v>
      </c>
      <c r="D2655" s="4"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x14ac:dyDescent="0.3">
      <c r="A2656" s="2">
        <v>4844</v>
      </c>
      <c r="B2656" s="3">
        <v>46379</v>
      </c>
      <c r="C2656" s="4">
        <f>YEAR(SalesDataTable[[#This Row],[Order Date]])</f>
        <v>2026</v>
      </c>
      <c r="D2656" s="4"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x14ac:dyDescent="0.3">
      <c r="A2657" s="2">
        <v>678</v>
      </c>
      <c r="B2657" s="3">
        <v>46380</v>
      </c>
      <c r="C2657" s="4">
        <f>YEAR(SalesDataTable[[#This Row],[Order Date]])</f>
        <v>2026</v>
      </c>
      <c r="D2657" s="4"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x14ac:dyDescent="0.3">
      <c r="A2658" s="2">
        <v>1706</v>
      </c>
      <c r="B2658" s="3">
        <v>46380</v>
      </c>
      <c r="C2658" s="4">
        <f>YEAR(SalesDataTable[[#This Row],[Order Date]])</f>
        <v>2026</v>
      </c>
      <c r="D2658" s="4"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x14ac:dyDescent="0.3">
      <c r="A2659" s="2">
        <v>3034</v>
      </c>
      <c r="B2659" s="3">
        <v>46380</v>
      </c>
      <c r="C2659" s="4">
        <f>YEAR(SalesDataTable[[#This Row],[Order Date]])</f>
        <v>2026</v>
      </c>
      <c r="D2659" s="4"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x14ac:dyDescent="0.3">
      <c r="A2660" s="2">
        <v>3883</v>
      </c>
      <c r="B2660" s="3">
        <v>46380</v>
      </c>
      <c r="C2660" s="4">
        <f>YEAR(SalesDataTable[[#This Row],[Order Date]])</f>
        <v>2026</v>
      </c>
      <c r="D2660" s="4"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x14ac:dyDescent="0.3">
      <c r="A2661" s="2">
        <v>4342</v>
      </c>
      <c r="B2661" s="3">
        <v>46380</v>
      </c>
      <c r="C2661" s="4">
        <f>YEAR(SalesDataTable[[#This Row],[Order Date]])</f>
        <v>2026</v>
      </c>
      <c r="D2661" s="4"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x14ac:dyDescent="0.3">
      <c r="A2662" s="2">
        <v>4468</v>
      </c>
      <c r="B2662" s="3">
        <v>46380</v>
      </c>
      <c r="C2662" s="4">
        <f>YEAR(SalesDataTable[[#This Row],[Order Date]])</f>
        <v>2026</v>
      </c>
      <c r="D2662" s="4"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x14ac:dyDescent="0.3">
      <c r="A2663" s="2">
        <v>7</v>
      </c>
      <c r="B2663" s="3">
        <v>46381</v>
      </c>
      <c r="C2663" s="4">
        <f>YEAR(SalesDataTable[[#This Row],[Order Date]])</f>
        <v>2026</v>
      </c>
      <c r="D2663" s="4"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x14ac:dyDescent="0.3">
      <c r="A2664" s="2">
        <v>658</v>
      </c>
      <c r="B2664" s="3">
        <v>46381</v>
      </c>
      <c r="C2664" s="4">
        <f>YEAR(SalesDataTable[[#This Row],[Order Date]])</f>
        <v>2026</v>
      </c>
      <c r="D2664" s="4"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x14ac:dyDescent="0.3">
      <c r="A2665" s="2">
        <v>1192</v>
      </c>
      <c r="B2665" s="3">
        <v>46381</v>
      </c>
      <c r="C2665" s="4">
        <f>YEAR(SalesDataTable[[#This Row],[Order Date]])</f>
        <v>2026</v>
      </c>
      <c r="D2665" s="4"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x14ac:dyDescent="0.3">
      <c r="A2666" s="2">
        <v>3852</v>
      </c>
      <c r="B2666" s="3">
        <v>46381</v>
      </c>
      <c r="C2666" s="4">
        <f>YEAR(SalesDataTable[[#This Row],[Order Date]])</f>
        <v>2026</v>
      </c>
      <c r="D2666" s="4"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x14ac:dyDescent="0.3">
      <c r="A2667" s="2">
        <v>4507</v>
      </c>
      <c r="B2667" s="3">
        <v>46381</v>
      </c>
      <c r="C2667" s="4">
        <f>YEAR(SalesDataTable[[#This Row],[Order Date]])</f>
        <v>2026</v>
      </c>
      <c r="D2667" s="4"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x14ac:dyDescent="0.3">
      <c r="A2668" s="2">
        <v>260</v>
      </c>
      <c r="B2668" s="3">
        <v>46382</v>
      </c>
      <c r="C2668" s="4">
        <f>YEAR(SalesDataTable[[#This Row],[Order Date]])</f>
        <v>2026</v>
      </c>
      <c r="D2668" s="4"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x14ac:dyDescent="0.3">
      <c r="A2669" s="2">
        <v>1659</v>
      </c>
      <c r="B2669" s="3">
        <v>46382</v>
      </c>
      <c r="C2669" s="4">
        <f>YEAR(SalesDataTable[[#This Row],[Order Date]])</f>
        <v>2026</v>
      </c>
      <c r="D2669" s="4"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x14ac:dyDescent="0.3">
      <c r="A2670" s="2">
        <v>3188</v>
      </c>
      <c r="B2670" s="3">
        <v>46382</v>
      </c>
      <c r="C2670" s="4">
        <f>YEAR(SalesDataTable[[#This Row],[Order Date]])</f>
        <v>2026</v>
      </c>
      <c r="D2670" s="4"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x14ac:dyDescent="0.3">
      <c r="A2671" s="2">
        <v>3673</v>
      </c>
      <c r="B2671" s="3">
        <v>46382</v>
      </c>
      <c r="C2671" s="4">
        <f>YEAR(SalesDataTable[[#This Row],[Order Date]])</f>
        <v>2026</v>
      </c>
      <c r="D2671" s="4"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x14ac:dyDescent="0.3">
      <c r="A2672" s="2">
        <v>3805</v>
      </c>
      <c r="B2672" s="3">
        <v>46382</v>
      </c>
      <c r="C2672" s="4">
        <f>YEAR(SalesDataTable[[#This Row],[Order Date]])</f>
        <v>2026</v>
      </c>
      <c r="D2672" s="4"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x14ac:dyDescent="0.3">
      <c r="A2673" s="2">
        <v>3945</v>
      </c>
      <c r="B2673" s="3">
        <v>46382</v>
      </c>
      <c r="C2673" s="4">
        <f>YEAR(SalesDataTable[[#This Row],[Order Date]])</f>
        <v>2026</v>
      </c>
      <c r="D2673" s="4"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x14ac:dyDescent="0.3">
      <c r="A2674" s="2">
        <v>4266</v>
      </c>
      <c r="B2674" s="3">
        <v>46382</v>
      </c>
      <c r="C2674" s="4">
        <f>YEAR(SalesDataTable[[#This Row],[Order Date]])</f>
        <v>2026</v>
      </c>
      <c r="D2674" s="4"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x14ac:dyDescent="0.3">
      <c r="A2675" s="2">
        <v>606</v>
      </c>
      <c r="B2675" s="3">
        <v>46383</v>
      </c>
      <c r="C2675" s="4">
        <f>YEAR(SalesDataTable[[#This Row],[Order Date]])</f>
        <v>2026</v>
      </c>
      <c r="D2675" s="4"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x14ac:dyDescent="0.3">
      <c r="A2676" s="2">
        <v>1166</v>
      </c>
      <c r="B2676" s="3">
        <v>46383</v>
      </c>
      <c r="C2676" s="4">
        <f>YEAR(SalesDataTable[[#This Row],[Order Date]])</f>
        <v>2026</v>
      </c>
      <c r="D2676" s="4"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x14ac:dyDescent="0.3">
      <c r="A2677" s="2">
        <v>1913</v>
      </c>
      <c r="B2677" s="3">
        <v>46383</v>
      </c>
      <c r="C2677" s="4">
        <f>YEAR(SalesDataTable[[#This Row],[Order Date]])</f>
        <v>2026</v>
      </c>
      <c r="D2677" s="4"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x14ac:dyDescent="0.3">
      <c r="A2678" s="2">
        <v>2402</v>
      </c>
      <c r="B2678" s="3">
        <v>46383</v>
      </c>
      <c r="C2678" s="4">
        <f>YEAR(SalesDataTable[[#This Row],[Order Date]])</f>
        <v>2026</v>
      </c>
      <c r="D2678" s="4"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x14ac:dyDescent="0.3">
      <c r="A2679" s="2">
        <v>3192</v>
      </c>
      <c r="B2679" s="3">
        <v>46383</v>
      </c>
      <c r="C2679" s="4">
        <f>YEAR(SalesDataTable[[#This Row],[Order Date]])</f>
        <v>2026</v>
      </c>
      <c r="D2679" s="4"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x14ac:dyDescent="0.3">
      <c r="A2680" s="2">
        <v>3721</v>
      </c>
      <c r="B2680" s="3">
        <v>46383</v>
      </c>
      <c r="C2680" s="4">
        <f>YEAR(SalesDataTable[[#This Row],[Order Date]])</f>
        <v>2026</v>
      </c>
      <c r="D2680" s="4"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x14ac:dyDescent="0.3">
      <c r="A2681" s="2">
        <v>3882</v>
      </c>
      <c r="B2681" s="3">
        <v>46383</v>
      </c>
      <c r="C2681" s="4">
        <f>YEAR(SalesDataTable[[#This Row],[Order Date]])</f>
        <v>2026</v>
      </c>
      <c r="D2681" s="4"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x14ac:dyDescent="0.3">
      <c r="A2682" s="2">
        <v>4945</v>
      </c>
      <c r="B2682" s="3">
        <v>46383</v>
      </c>
      <c r="C2682" s="4">
        <f>YEAR(SalesDataTable[[#This Row],[Order Date]])</f>
        <v>2026</v>
      </c>
      <c r="D2682" s="4"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x14ac:dyDescent="0.3">
      <c r="A2683" s="2">
        <v>5084</v>
      </c>
      <c r="B2683" s="3">
        <v>46383</v>
      </c>
      <c r="C2683" s="4">
        <f>YEAR(SalesDataTable[[#This Row],[Order Date]])</f>
        <v>2026</v>
      </c>
      <c r="D2683" s="4"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x14ac:dyDescent="0.3">
      <c r="A2684" s="2">
        <v>246</v>
      </c>
      <c r="B2684" s="3">
        <v>46384</v>
      </c>
      <c r="C2684" s="4">
        <f>YEAR(SalesDataTable[[#This Row],[Order Date]])</f>
        <v>2026</v>
      </c>
      <c r="D2684" s="4"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x14ac:dyDescent="0.3">
      <c r="A2685" s="2">
        <v>537</v>
      </c>
      <c r="B2685" s="3">
        <v>46384</v>
      </c>
      <c r="C2685" s="4">
        <f>YEAR(SalesDataTable[[#This Row],[Order Date]])</f>
        <v>2026</v>
      </c>
      <c r="D2685" s="4"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x14ac:dyDescent="0.3">
      <c r="A2686" s="2">
        <v>968</v>
      </c>
      <c r="B2686" s="3">
        <v>46384</v>
      </c>
      <c r="C2686" s="4">
        <f>YEAR(SalesDataTable[[#This Row],[Order Date]])</f>
        <v>2026</v>
      </c>
      <c r="D2686" s="4"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x14ac:dyDescent="0.3">
      <c r="A2687" s="2">
        <v>1234</v>
      </c>
      <c r="B2687" s="3">
        <v>46384</v>
      </c>
      <c r="C2687" s="4">
        <f>YEAR(SalesDataTable[[#This Row],[Order Date]])</f>
        <v>2026</v>
      </c>
      <c r="D2687" s="4"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x14ac:dyDescent="0.3">
      <c r="A2688" s="2">
        <v>2061</v>
      </c>
      <c r="B2688" s="3">
        <v>46384</v>
      </c>
      <c r="C2688" s="4">
        <f>YEAR(SalesDataTable[[#This Row],[Order Date]])</f>
        <v>2026</v>
      </c>
      <c r="D2688" s="4"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x14ac:dyDescent="0.3">
      <c r="A2689" s="2">
        <v>2219</v>
      </c>
      <c r="B2689" s="3">
        <v>46384</v>
      </c>
      <c r="C2689" s="4">
        <f>YEAR(SalesDataTable[[#This Row],[Order Date]])</f>
        <v>2026</v>
      </c>
      <c r="D2689" s="4"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x14ac:dyDescent="0.3">
      <c r="A2690" s="2">
        <v>2651</v>
      </c>
      <c r="B2690" s="3">
        <v>46384</v>
      </c>
      <c r="C2690" s="4">
        <f>YEAR(SalesDataTable[[#This Row],[Order Date]])</f>
        <v>2026</v>
      </c>
      <c r="D2690" s="4"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x14ac:dyDescent="0.3">
      <c r="A2691" s="2">
        <v>3173</v>
      </c>
      <c r="B2691" s="3">
        <v>46384</v>
      </c>
      <c r="C2691" s="4">
        <f>YEAR(SalesDataTable[[#This Row],[Order Date]])</f>
        <v>2026</v>
      </c>
      <c r="D2691" s="4"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x14ac:dyDescent="0.3">
      <c r="A2692" s="2">
        <v>3409</v>
      </c>
      <c r="B2692" s="3">
        <v>46384</v>
      </c>
      <c r="C2692" s="4">
        <f>YEAR(SalesDataTable[[#This Row],[Order Date]])</f>
        <v>2026</v>
      </c>
      <c r="D2692" s="4"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x14ac:dyDescent="0.3">
      <c r="A2693" s="2">
        <v>3535</v>
      </c>
      <c r="B2693" s="3">
        <v>46384</v>
      </c>
      <c r="C2693" s="4">
        <f>YEAR(SalesDataTable[[#This Row],[Order Date]])</f>
        <v>2026</v>
      </c>
      <c r="D2693" s="4"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x14ac:dyDescent="0.3">
      <c r="A2694" s="2">
        <v>5134</v>
      </c>
      <c r="B2694" s="3">
        <v>46384</v>
      </c>
      <c r="C2694" s="4">
        <f>YEAR(SalesDataTable[[#This Row],[Order Date]])</f>
        <v>2026</v>
      </c>
      <c r="D2694" s="4"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x14ac:dyDescent="0.3">
      <c r="A2695" s="2">
        <v>2011</v>
      </c>
      <c r="B2695" s="3">
        <v>46385</v>
      </c>
      <c r="C2695" s="4">
        <f>YEAR(SalesDataTable[[#This Row],[Order Date]])</f>
        <v>2026</v>
      </c>
      <c r="D2695" s="4"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x14ac:dyDescent="0.3">
      <c r="A2696" s="2">
        <v>2477</v>
      </c>
      <c r="B2696" s="3">
        <v>46385</v>
      </c>
      <c r="C2696" s="4">
        <f>YEAR(SalesDataTable[[#This Row],[Order Date]])</f>
        <v>2026</v>
      </c>
      <c r="D2696" s="4"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x14ac:dyDescent="0.3">
      <c r="A2697" s="2">
        <v>2745</v>
      </c>
      <c r="B2697" s="3">
        <v>46385</v>
      </c>
      <c r="C2697" s="4">
        <f>YEAR(SalesDataTable[[#This Row],[Order Date]])</f>
        <v>2026</v>
      </c>
      <c r="D2697" s="4"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x14ac:dyDescent="0.3">
      <c r="A2698" s="2">
        <v>4427</v>
      </c>
      <c r="B2698" s="3">
        <v>46385</v>
      </c>
      <c r="C2698" s="4">
        <f>YEAR(SalesDataTable[[#This Row],[Order Date]])</f>
        <v>2026</v>
      </c>
      <c r="D2698" s="4"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x14ac:dyDescent="0.3">
      <c r="A2699" s="2">
        <v>377</v>
      </c>
      <c r="B2699" s="3">
        <v>46386</v>
      </c>
      <c r="C2699" s="4">
        <f>YEAR(SalesDataTable[[#This Row],[Order Date]])</f>
        <v>2026</v>
      </c>
      <c r="D2699" s="4"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x14ac:dyDescent="0.3">
      <c r="A2700" s="2">
        <v>1530</v>
      </c>
      <c r="B2700" s="3">
        <v>46386</v>
      </c>
      <c r="C2700" s="4">
        <f>YEAR(SalesDataTable[[#This Row],[Order Date]])</f>
        <v>2026</v>
      </c>
      <c r="D2700" s="4"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x14ac:dyDescent="0.3">
      <c r="A2701" s="2">
        <v>2135</v>
      </c>
      <c r="B2701" s="3">
        <v>46386</v>
      </c>
      <c r="C2701" s="4">
        <f>YEAR(SalesDataTable[[#This Row],[Order Date]])</f>
        <v>2026</v>
      </c>
      <c r="D2701" s="4"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x14ac:dyDescent="0.3">
      <c r="A2702" s="2">
        <v>2916</v>
      </c>
      <c r="B2702" s="3">
        <v>46386</v>
      </c>
      <c r="C2702" s="4">
        <f>YEAR(SalesDataTable[[#This Row],[Order Date]])</f>
        <v>2026</v>
      </c>
      <c r="D2702" s="4"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x14ac:dyDescent="0.3">
      <c r="A2703" s="2">
        <v>3449</v>
      </c>
      <c r="B2703" s="3">
        <v>46386</v>
      </c>
      <c r="C2703" s="4">
        <f>YEAR(SalesDataTable[[#This Row],[Order Date]])</f>
        <v>2026</v>
      </c>
      <c r="D2703" s="4"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x14ac:dyDescent="0.3">
      <c r="A2704" s="2">
        <v>3498</v>
      </c>
      <c r="B2704" s="3">
        <v>46386</v>
      </c>
      <c r="C2704" s="4">
        <f>YEAR(SalesDataTable[[#This Row],[Order Date]])</f>
        <v>2026</v>
      </c>
      <c r="D2704" s="4"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x14ac:dyDescent="0.3">
      <c r="A2705" s="2">
        <v>4851</v>
      </c>
      <c r="B2705" s="3">
        <v>46386</v>
      </c>
      <c r="C2705" s="4">
        <f>YEAR(SalesDataTable[[#This Row],[Order Date]])</f>
        <v>2026</v>
      </c>
      <c r="D2705" s="4"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x14ac:dyDescent="0.3">
      <c r="A2706" s="2">
        <v>4926</v>
      </c>
      <c r="B2706" s="3">
        <v>46386</v>
      </c>
      <c r="C2706" s="4">
        <f>YEAR(SalesDataTable[[#This Row],[Order Date]])</f>
        <v>2026</v>
      </c>
      <c r="D2706" s="4"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x14ac:dyDescent="0.3">
      <c r="A2707" s="2">
        <v>5035</v>
      </c>
      <c r="B2707" s="3">
        <v>46386</v>
      </c>
      <c r="C2707" s="4">
        <f>YEAR(SalesDataTable[[#This Row],[Order Date]])</f>
        <v>2026</v>
      </c>
      <c r="D2707" s="4"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x14ac:dyDescent="0.3">
      <c r="A2708" s="2">
        <v>5135</v>
      </c>
      <c r="B2708" s="3">
        <v>46386</v>
      </c>
      <c r="C2708" s="4">
        <f>YEAR(SalesDataTable[[#This Row],[Order Date]])</f>
        <v>2026</v>
      </c>
      <c r="D2708" s="4"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Harsh Singh Yadav</cp:lastModifiedBy>
  <dcterms:created xsi:type="dcterms:W3CDTF">2026-09-07T01:30:55Z</dcterms:created>
  <dcterms:modified xsi:type="dcterms:W3CDTF">2026-10-15T19:02:45Z</dcterms:modified>
</cp:coreProperties>
</file>