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Source" sheetId="1" r:id="rId3"/>
    <sheet state="hidden" name="DOB" sheetId="2" r:id="rId4"/>
    <sheet state="visible" name="Enter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C5">
      <text>
        <t xml:space="preserve">Enter your Date of birth here. Year, Month and then Date.</t>
      </text>
    </comment>
  </commentList>
</comments>
</file>

<file path=xl/sharedStrings.xml><?xml version="1.0" encoding="utf-8"?>
<sst xmlns="http://schemas.openxmlformats.org/spreadsheetml/2006/main" count="333" uniqueCount="302">
  <si>
    <t xml:space="preserve">JANUARY </t>
  </si>
  <si>
    <t xml:space="preserve">FEBRUARY </t>
  </si>
  <si>
    <t xml:space="preserve">MARCH </t>
  </si>
  <si>
    <t xml:space="preserve">APRIL </t>
  </si>
  <si>
    <t xml:space="preserve">MAY </t>
  </si>
  <si>
    <t xml:space="preserve">JUNE </t>
  </si>
  <si>
    <t xml:space="preserve">JULY </t>
  </si>
  <si>
    <t>Enter your DoB here =&gt;</t>
  </si>
  <si>
    <t xml:space="preserve">AUGUST </t>
  </si>
  <si>
    <t xml:space="preserve">SEPTEMBER </t>
  </si>
  <si>
    <t xml:space="preserve">OCTOBER </t>
  </si>
  <si>
    <t xml:space="preserve">NOVEMBER </t>
  </si>
  <si>
    <t xml:space="preserve">DECEMBER </t>
  </si>
  <si>
    <t>e.g. 1949/08/27</t>
  </si>
  <si>
    <t>* Ambitious and serious</t>
  </si>
  <si>
    <t>* Abstract thoughts</t>
  </si>
  <si>
    <t>* Attractive personality</t>
  </si>
  <si>
    <t xml:space="preserve">* Active and dynamic </t>
  </si>
  <si>
    <t>* Stubborn and hard-hearted</t>
  </si>
  <si>
    <t>* Thinks far with vision</t>
  </si>
  <si>
    <t xml:space="preserve">* Fun to be with </t>
  </si>
  <si>
    <t xml:space="preserve">* Loves to joke </t>
  </si>
  <si>
    <t>* Suave and compromising</t>
  </si>
  <si>
    <t xml:space="preserve">* Loves to chat </t>
  </si>
  <si>
    <t>* Has a lot of ideas</t>
  </si>
  <si>
    <t>* Loyal and generous</t>
  </si>
  <si>
    <t>* Loves to teach and be taught</t>
  </si>
  <si>
    <t xml:space="preserve">* Loves reality and abstract </t>
  </si>
  <si>
    <t xml:space="preserve">* Affectionate </t>
  </si>
  <si>
    <t>* Decisive and hateful but tends to regret</t>
  </si>
  <si>
    <t>* Strong-willed and highly motivated</t>
  </si>
  <si>
    <t xml:space="preserve">* Easily influenced by kindness </t>
  </si>
  <si>
    <t xml:space="preserve">* Secretive </t>
  </si>
  <si>
    <t xml:space="preserve">* Attractive </t>
  </si>
  <si>
    <t xml:space="preserve">* Careful, cautious and organized </t>
  </si>
  <si>
    <t xml:space="preserve">* Loves those who loves him </t>
  </si>
  <si>
    <t xml:space="preserve">* Difficult to fathom </t>
  </si>
  <si>
    <t>Age in years</t>
  </si>
  <si>
    <t xml:space="preserve">* Patriotic </t>
  </si>
  <si>
    <t xml:space="preserve">* Always looking at people's flaws and weaknesses </t>
  </si>
  <si>
    <t>* Intelligent and clever</t>
  </si>
  <si>
    <t xml:space="preserve">* Shy and reserved </t>
  </si>
  <si>
    <t xml:space="preserve">* Attractive and affectionate to oneself </t>
  </si>
  <si>
    <t xml:space="preserve">* Sharp thoughts </t>
  </si>
  <si>
    <t>Age in months</t>
  </si>
  <si>
    <t xml:space="preserve">* Polite and soft-spoken </t>
  </si>
  <si>
    <t xml:space="preserve">* Difficult to fathom and to be understood </t>
  </si>
  <si>
    <t xml:space="preserve">* Suave and caring </t>
  </si>
  <si>
    <t xml:space="preserve">* Likes to point out people's mistakes </t>
  </si>
  <si>
    <t xml:space="preserve">* Loves to takes things at the centre </t>
  </si>
  <si>
    <t>* Thinks forward</t>
  </si>
  <si>
    <t>Age in days</t>
  </si>
  <si>
    <t>* Active in games and interactions</t>
  </si>
  <si>
    <t xml:space="preserve">* Likes to criticize </t>
  </si>
  <si>
    <t xml:space="preserve">* Changing personality </t>
  </si>
  <si>
    <t>Age in hours</t>
  </si>
  <si>
    <t xml:space="preserve">* Strong mentality </t>
  </si>
  <si>
    <t xml:space="preserve">* Easily angered </t>
  </si>
  <si>
    <t>Age in minutes</t>
  </si>
  <si>
    <t xml:space="preserve">* Having lots of ideas </t>
  </si>
  <si>
    <t>Age in seconds</t>
  </si>
  <si>
    <t>* Quiet unless excited or tensed</t>
  </si>
  <si>
    <t>* Brave and fearless</t>
  </si>
  <si>
    <t>Age in Milli seconds</t>
  </si>
  <si>
    <t xml:space="preserve">* Attractive and suave </t>
  </si>
  <si>
    <t xml:space="preserve">* Unique and brilliant </t>
  </si>
  <si>
    <t>Age in weeks</t>
  </si>
  <si>
    <t xml:space="preserve">* Impatient and hasty </t>
  </si>
  <si>
    <t xml:space="preserve">* Hardworking and productive </t>
  </si>
  <si>
    <t xml:space="preserve">You born on </t>
  </si>
  <si>
    <t xml:space="preserve">* Temperamental </t>
  </si>
  <si>
    <t xml:space="preserve">* Naturally honest, generous and sympathetic </t>
  </si>
  <si>
    <t>* Loves attention</t>
  </si>
  <si>
    <t xml:space="preserve">* Attracts others and loves attention </t>
  </si>
  <si>
    <t xml:space="preserve">* Sensitive </t>
  </si>
  <si>
    <t xml:space="preserve">* Takes pride in oneself </t>
  </si>
  <si>
    <t>* Firm and has leadership qualities</t>
  </si>
  <si>
    <t xml:space="preserve">* Quiet but able to talk well </t>
  </si>
  <si>
    <t xml:space="preserve">* Inner and physical beauty </t>
  </si>
  <si>
    <t xml:space="preserve">* Extraordinary ideas </t>
  </si>
  <si>
    <t xml:space="preserve">* Ambitious </t>
  </si>
  <si>
    <t>* Smart, neat and organized</t>
  </si>
  <si>
    <t xml:space="preserve">* Quiet, shy and humble </t>
  </si>
  <si>
    <t>* Loves peace and serenity</t>
  </si>
  <si>
    <t xml:space="preserve">* Diplomatic </t>
  </si>
  <si>
    <t>* Deep feelings</t>
  </si>
  <si>
    <t xml:space="preserve">* Active mind </t>
  </si>
  <si>
    <t>* Has reputation</t>
  </si>
  <si>
    <t>* Knows how to console others</t>
  </si>
  <si>
    <t>* Calm and cool</t>
  </si>
  <si>
    <t xml:space="preserve">* Does not lie or pretend </t>
  </si>
  <si>
    <t xml:space="preserve">* Sharp thinking </t>
  </si>
  <si>
    <t xml:space="preserve">* Influential in organizations </t>
  </si>
  <si>
    <t xml:space="preserve">* Sensitive and has deep thoughts </t>
  </si>
  <si>
    <t xml:space="preserve">* Low self esteem </t>
  </si>
  <si>
    <t xml:space="preserve">* Sensitive to others </t>
  </si>
  <si>
    <t xml:space="preserve">* Consoling </t>
  </si>
  <si>
    <t>* Beautiful physically and mentally</t>
  </si>
  <si>
    <t>* Hesitating</t>
  </si>
  <si>
    <t xml:space="preserve">* Easily consoled </t>
  </si>
  <si>
    <t>* Too generous and egoistic</t>
  </si>
  <si>
    <t>* Kind and sympathetic</t>
  </si>
  <si>
    <t xml:space="preserve">* Sympathetic </t>
  </si>
  <si>
    <t xml:space="preserve">* Fine and strong clairvoyance </t>
  </si>
  <si>
    <t xml:space="preserve">* Knows how to make others happy </t>
  </si>
  <si>
    <t xml:space="preserve">* Honest and loyal </t>
  </si>
  <si>
    <t>* Loves to serve others</t>
  </si>
  <si>
    <t xml:space="preserve">* Friendly and solves people's problems </t>
  </si>
  <si>
    <t xml:space="preserve">* Firm standpoint </t>
  </si>
  <si>
    <t xml:space="preserve">* Tends to delay </t>
  </si>
  <si>
    <t xml:space="preserve">* Honest </t>
  </si>
  <si>
    <t xml:space="preserve">* Takes high pride of oneself </t>
  </si>
  <si>
    <t xml:space="preserve">* Concerned and detailed </t>
  </si>
  <si>
    <t xml:space="preserve">* Treats friends importantly </t>
  </si>
  <si>
    <t xml:space="preserve">* Can become good doctors </t>
  </si>
  <si>
    <t xml:space="preserve">* Loves to socialize </t>
  </si>
  <si>
    <t>* Determined to reach goals</t>
  </si>
  <si>
    <t xml:space="preserve">* Not easily angered </t>
  </si>
  <si>
    <t xml:space="preserve">* Brave and fearless </t>
  </si>
  <si>
    <t>* Easily influenced</t>
  </si>
  <si>
    <t xml:space="preserve">* Choosy and always wants the best </t>
  </si>
  <si>
    <t xml:space="preserve">* Concern about people's feelings </t>
  </si>
  <si>
    <t>* Thirsty for praises</t>
  </si>
  <si>
    <t xml:space="preserve">* Trustworthy, loyal and honest </t>
  </si>
  <si>
    <t>* Always making friends</t>
  </si>
  <si>
    <t xml:space="preserve">* Careful and cautious </t>
  </si>
  <si>
    <t xml:space="preserve">* Loves praises </t>
  </si>
  <si>
    <t xml:space="preserve">* Rather reserved </t>
  </si>
  <si>
    <t xml:space="preserve">* Loves freedom </t>
  </si>
  <si>
    <t xml:space="preserve">* Trustworthy </t>
  </si>
  <si>
    <t xml:space="preserve">* Adventurous </t>
  </si>
  <si>
    <t xml:space="preserve">* Needs no motivation </t>
  </si>
  <si>
    <t xml:space="preserve">* Tactful </t>
  </si>
  <si>
    <t xml:space="preserve">* Extraordinary spirit </t>
  </si>
  <si>
    <t xml:space="preserve">* Does work well </t>
  </si>
  <si>
    <t xml:space="preserve">* Easily hur! t but recovers easily </t>
  </si>
  <si>
    <t>* Dynamic in personality</t>
  </si>
  <si>
    <t xml:space="preserve">* Highly attentive </t>
  </si>
  <si>
    <t>* Rebellious when restricted</t>
  </si>
  <si>
    <t xml:space="preserve">* Appreciative and returns kindness </t>
  </si>
  <si>
    <t xml:space="preserve">* Loving and caring </t>
  </si>
  <si>
    <t>* Funny and humorous</t>
  </si>
  <si>
    <t xml:space="preserve">* Friendly </t>
  </si>
  <si>
    <t>* Sensitive</t>
  </si>
  <si>
    <t xml:space="preserve">* Bad tempered </t>
  </si>
  <si>
    <t>* Secretive</t>
  </si>
  <si>
    <t xml:space="preserve">* Loves to be loved </t>
  </si>
  <si>
    <t>* Resistant to illnesses but prone to colds</t>
  </si>
  <si>
    <t xml:space="preserve">* Loves aggressiveness </t>
  </si>
  <si>
    <t>* Observant and assess others</t>
  </si>
  <si>
    <t xml:space="preserve">* Suave and generous </t>
  </si>
  <si>
    <t xml:space="preserve">* Systematic (left brain) </t>
  </si>
  <si>
    <t xml:space="preserve">* Approachable </t>
  </si>
  <si>
    <t>* Angry when provoked</t>
  </si>
  <si>
    <t xml:space="preserve">* Thinking </t>
  </si>
  <si>
    <t xml:space="preserve">* Selfish </t>
  </si>
  <si>
    <t>* Inquisitive</t>
  </si>
  <si>
    <t>* Honest and trustworthy</t>
  </si>
  <si>
    <t xml:space="preserve">* Romantic but has difficulties expressing love </t>
  </si>
  <si>
    <t xml:space="preserve">* Too sensitive and easily hurt </t>
  </si>
  <si>
    <t xml:space="preserve">* Revengeful </t>
  </si>
  <si>
    <t xml:space="preserve">* Emotional </t>
  </si>
  <si>
    <t>* Loves to dream</t>
  </si>
  <si>
    <t xml:space="preserve">* Good debating skills </t>
  </si>
  <si>
    <t>* Very emotional</t>
  </si>
  <si>
    <t>* Easily jealous</t>
  </si>
  <si>
    <t>* Good memory</t>
  </si>
  <si>
    <t xml:space="preserve">* Seldom helps unless asked </t>
  </si>
  <si>
    <t>* Knows how to dig secrets</t>
  </si>
  <si>
    <t xml:space="preserve">* Not pretending </t>
  </si>
  <si>
    <t xml:space="preserve">* Loves children </t>
  </si>
  <si>
    <t xml:space="preserve">* Showing anger easily </t>
  </si>
  <si>
    <t>* Loves to dream and fantasize</t>
  </si>
  <si>
    <t>* Strong clairvoyance</t>
  </si>
  <si>
    <t xml:space="preserve">* Talkative </t>
  </si>
  <si>
    <t xml:space="preserve">* Temperamental and unpredictable </t>
  </si>
  <si>
    <t xml:space="preserve">* Observant </t>
  </si>
  <si>
    <t xml:space="preserve">* Clever and knowledgeable </t>
  </si>
  <si>
    <t xml:space="preserve">* Daydreamer </t>
  </si>
  <si>
    <t>* Always thinking</t>
  </si>
  <si>
    <t>* Short tempered</t>
  </si>
  <si>
    <t>* Homely person</t>
  </si>
  <si>
    <t xml:space="preserve">* Dislike unnecessary things </t>
  </si>
  <si>
    <t xml:space="preserve">* Loves traveling </t>
  </si>
  <si>
    <t xml:space="preserve">* Aggressive </t>
  </si>
  <si>
    <t xml:space="preserve">* Understanding </t>
  </si>
  <si>
    <t>* Daydreamer</t>
  </si>
  <si>
    <t>* Moody and easily hurt</t>
  </si>
  <si>
    <t xml:space="preserve">* Loves to look for information </t>
  </si>
  <si>
    <t xml:space="preserve">* Very opinionated </t>
  </si>
  <si>
    <t>* Less talkative but amiable</t>
  </si>
  <si>
    <t xml:space="preserve">* Loyal </t>
  </si>
  <si>
    <t xml:space="preserve">* Loves making friends but rarely shows it </t>
  </si>
  <si>
    <t xml:space="preserve">* Loves attention </t>
  </si>
  <si>
    <t>* Hasty</t>
  </si>
  <si>
    <t>* Sickness usually in the ear and neck</t>
  </si>
  <si>
    <t xml:space="preserve">* Witty and sarky </t>
  </si>
  <si>
    <t xml:space="preserve">* Thinks quickly </t>
  </si>
  <si>
    <t>* Must control oneself when criticizing</t>
  </si>
  <si>
    <t xml:space="preserve">* Does not care of what others think </t>
  </si>
  <si>
    <t>* Brave and generous</t>
  </si>
  <si>
    <t xml:space="preserve">* Not egoistic </t>
  </si>
  <si>
    <t xml:space="preserve">* Needs to improve social abilities </t>
  </si>
  <si>
    <t xml:space="preserve">* Daring and stubborn </t>
  </si>
  <si>
    <t xml:space="preserve">* Loves home decors </t>
  </si>
  <si>
    <t xml:space="preserve">* Good memory </t>
  </si>
  <si>
    <t>* Good imagination</t>
  </si>
  <si>
    <t xml:space="preserve">* Knows how to make friends </t>
  </si>
  <si>
    <t xml:space="preserve">* Sentimental </t>
  </si>
  <si>
    <t>* Independent thoughts</t>
  </si>
  <si>
    <t>* Able to motivate oneself</t>
  </si>
  <si>
    <t>* Patient</t>
  </si>
  <si>
    <t>* Takes high pride in oneself</t>
  </si>
  <si>
    <t xml:space="preserve">* Easily jealous </t>
  </si>
  <si>
    <t xml:space="preserve">* Musically talented </t>
  </si>
  <si>
    <t xml:space="preserve">* Moving </t>
  </si>
  <si>
    <t xml:space="preserve">* Abiding </t>
  </si>
  <si>
    <t xml:space="preserve">* Not revengeful </t>
  </si>
  <si>
    <t xml:space="preserve">* Loves to lead and to be led </t>
  </si>
  <si>
    <t xml:space="preserve">* Decisive </t>
  </si>
  <si>
    <t xml:space="preserve">* Hates restrictions </t>
  </si>
  <si>
    <t xml:space="preserve">* Realizing dreams and hopes </t>
  </si>
  <si>
    <t xml:space="preserve">* Loves special things </t>
  </si>
  <si>
    <t>* Motivate oneself and the others</t>
  </si>
  <si>
    <t xml:space="preserve">* Good physical </t>
  </si>
  <si>
    <t>* Able to show character</t>
  </si>
  <si>
    <t xml:space="preserve">* Forgiving but never forgets </t>
  </si>
  <si>
    <t xml:space="preserve">* Loves to dream </t>
  </si>
  <si>
    <t>* If there is a will, there is a way</t>
  </si>
  <si>
    <t>* Loves to joke</t>
  </si>
  <si>
    <t xml:space="preserve">* Sharp </t>
  </si>
  <si>
    <t xml:space="preserve">* Moody </t>
  </si>
  <si>
    <t xml:space="preserve">* Sickness usually of the head and chest </t>
  </si>
  <si>
    <t>* Weak breathing</t>
  </si>
  <si>
    <t xml:space="preserve">* Easily hurt </t>
  </si>
  <si>
    <t>* Dislike nonsensical and unnecessary things</t>
  </si>
  <si>
    <t>* Talented in the arts, music and defense</t>
  </si>
  <si>
    <t>* Loves sports, leisure and traveling</t>
  </si>
  <si>
    <t>* Loves to travel, the arts and literature</t>
  </si>
  <si>
    <t>* Determined</t>
  </si>
  <si>
    <t>* Good sense of humor</t>
  </si>
  <si>
    <t xml:space="preserve">* Loves entertainment and leisure </t>
  </si>
  <si>
    <t xml:space="preserve">* Easily get too jealous </t>
  </si>
  <si>
    <t xml:space="preserve">* Loves literature and the arts </t>
  </si>
  <si>
    <t xml:space="preserve">* Prone to getting colds </t>
  </si>
  <si>
    <t>* Guides others physically and mentally</t>
  </si>
  <si>
    <t xml:space="preserve">* Sensitive but not petty </t>
  </si>
  <si>
    <t>* Hardly shows emotions</t>
  </si>
  <si>
    <t xml:space="preserve">* Soft-spoken, loving and caring * Romantic </t>
  </si>
  <si>
    <t>* Never give up</t>
  </si>
  <si>
    <t>* Logic</t>
  </si>
  <si>
    <t>* Romantic on the inside not outside</t>
  </si>
  <si>
    <t>* ! Loves traveling</t>
  </si>
  <si>
    <t xml:space="preserve">* Loves to dress up </t>
  </si>
  <si>
    <t xml:space="preserve">* Sensitive and forms impressions carefully </t>
  </si>
  <si>
    <t xml:space="preserve">* Poo! r resistance against illnesses </t>
  </si>
  <si>
    <t xml:space="preserve">* Tends to bottle up feelings </t>
  </si>
  <si>
    <t xml:space="preserve">* Touchy and easily jealous </t>
  </si>
  <si>
    <t>* Hardly become angry unless provoked</t>
  </si>
  <si>
    <t>* Superstitious and ludicrous</t>
  </si>
  <si>
    <t xml:space="preserve">* Dislike being at home </t>
  </si>
  <si>
    <t>* Easily bored</t>
  </si>
  <si>
    <t xml:space="preserve">* Caring and loving </t>
  </si>
  <si>
    <t>* Learns to relax</t>
  </si>
  <si>
    <t xml:space="preserve">* Choosy especially in relationships </t>
  </si>
  <si>
    <t xml:space="preserve">* Concerned </t>
  </si>
  <si>
    <t>* Loves to be alone</t>
  </si>
  <si>
    <t xml:space="preserve">* Spendthrift </t>
  </si>
  <si>
    <t xml:space="preserve">* Restless </t>
  </si>
  <si>
    <t xml:space="preserve">* Fussy </t>
  </si>
  <si>
    <t xml:space="preserve">* Treats others equally </t>
  </si>
  <si>
    <t>* Hasty and rushy</t>
  </si>
  <si>
    <t xml:space="preserve">* Loves wide things </t>
  </si>
  <si>
    <t xml:space="preserve">* Loves outdoors </t>
  </si>
  <si>
    <t>* Thinks differently from others</t>
  </si>
  <si>
    <t xml:space="preserve">* Learns to show emotions </t>
  </si>
  <si>
    <t xml:space="preserve">* Hardworking </t>
  </si>
  <si>
    <t xml:space="preserve">* Seldom show emotions </t>
  </si>
  <si>
    <t xml:space="preserve">* Strong sense of sympathy </t>
  </si>
  <si>
    <t xml:space="preserve">* Romantic </t>
  </si>
  <si>
    <t xml:space="preserve">* Systematic </t>
  </si>
  <si>
    <t xml:space="preserve">* Just and fair </t>
  </si>
  <si>
    <t>* Sharp-minded</t>
  </si>
  <si>
    <t xml:space="preserve">  </t>
  </si>
  <si>
    <t xml:space="preserve">* High spirited </t>
  </si>
  <si>
    <t xml:space="preserve">* Takes time to recover when hurt </t>
  </si>
  <si>
    <t xml:space="preserve">* Wary and sharp </t>
  </si>
  <si>
    <t>* Spendthrift and easily influenced</t>
  </si>
  <si>
    <t>* Motivates oneself</t>
  </si>
  <si>
    <t>* Brand conscious</t>
  </si>
  <si>
    <t xml:space="preserve">* Judge people through observations </t>
  </si>
  <si>
    <t xml:space="preserve">* Loves to make friends </t>
  </si>
  <si>
    <t xml:space="preserve">* Easily lose confidence </t>
  </si>
  <si>
    <t>* Does not appreciates praises</t>
  </si>
  <si>
    <t xml:space="preserve">* Executive </t>
  </si>
  <si>
    <t>* High-spirited</t>
  </si>
  <si>
    <t xml:space="preserve">* Stubborn </t>
  </si>
  <si>
    <t xml:space="preserve">* No difficulties i </t>
  </si>
  <si>
    <t>* Well-built and tough</t>
  </si>
  <si>
    <t>* Those who loves me are enemies</t>
  </si>
  <si>
    <t xml:space="preserve">* Deep love </t>
  </si>
  <si>
    <t xml:space="preserve">* Those who hates me are friends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</si>
</sst>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m/yyyy"/>
    <numFmt numFmtId="165" formatCode="[$-409]d\-mmm\-yy"/>
    <numFmt numFmtId="166" formatCode="d/m/yyyy"/>
  </numFmts>
  <fonts count="16">
    <font>
      <sz val="10.0"/>
      <color rgb="FF000000"/>
      <name val="Arial"/>
    </font>
    <font>
      <b/>
      <sz val="13.0"/>
      <color rgb="FFFF0000"/>
      <name val="Times New Roman"/>
    </font>
    <font>
      <sz val="10.0"/>
      <name val="Arial"/>
    </font>
    <font>
      <b/>
      <u/>
      <sz val="10.0"/>
      <name val="Arial"/>
    </font>
    <font>
      <b/>
      <sz val="8.0"/>
      <name val="Times New Roman"/>
    </font>
    <font>
      <b/>
      <u/>
      <sz val="10.0"/>
      <name val="Arial"/>
    </font>
    <font>
      <b/>
      <sz val="13.0"/>
      <color rgb="FFFF0000"/>
      <name val="Arial"/>
    </font>
    <font>
      <b/>
      <sz val="10.0"/>
      <name val="Arial"/>
    </font>
    <font>
      <sz val="13.0"/>
      <color rgb="FFFF0000"/>
      <name val="Times New Roman"/>
    </font>
    <font>
      <b/>
      <sz val="8.0"/>
      <color rgb="FF0000FF"/>
      <name val="Arial"/>
    </font>
    <font>
      <sz val="8.0"/>
      <name val="Arial"/>
    </font>
    <font>
      <sz val="10.0"/>
      <color rgb="FF000000"/>
      <name val="Times New Roman"/>
    </font>
    <font>
      <sz val="10.0"/>
      <color rgb="FFFFCC00"/>
      <name val="Arial"/>
    </font>
    <font>
      <b/>
      <sz val="8.0"/>
      <name val="Domine"/>
    </font>
    <font>
      <sz val="12.0"/>
      <color rgb="FF000000"/>
      <name val="Times New Roman"/>
    </font>
    <font>
      <sz val="8.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CC99"/>
        <bgColor rgb="FFFFCC99"/>
      </patternFill>
    </fill>
    <fill>
      <patternFill patternType="solid">
        <fgColor rgb="FF99CC00"/>
        <bgColor rgb="FF99CC00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 style="thin">
        <color rgb="FFFF99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/>
    </xf>
    <xf borderId="0" fillId="0" fontId="0" numFmtId="0" xfId="0" applyFont="1"/>
    <xf borderId="0" fillId="2" fontId="1" numFmtId="0" xfId="0" applyAlignment="1" applyBorder="1" applyFill="1" applyFont="1">
      <alignment wrapText="1"/>
    </xf>
    <xf borderId="1" fillId="0" fontId="2" numFmtId="0" xfId="0" applyBorder="1" applyFont="1"/>
    <xf borderId="2" fillId="0" fontId="2" numFmtId="0" xfId="0" applyBorder="1" applyFont="1"/>
    <xf borderId="0" fillId="2" fontId="1" numFmtId="0" xfId="0" applyAlignment="1" applyBorder="1" applyFont="1">
      <alignment horizontal="center" wrapText="1"/>
    </xf>
    <xf borderId="0" fillId="0" fontId="2" numFmtId="0" xfId="0" applyFont="1"/>
    <xf borderId="2" fillId="0" fontId="3" numFmtId="0" xfId="0" applyBorder="1" applyFont="1"/>
    <xf borderId="0" fillId="3" fontId="1" numFmtId="0" xfId="0" applyAlignment="1" applyBorder="1" applyFill="1" applyFont="1">
      <alignment horizontal="center" wrapText="1"/>
    </xf>
    <xf borderId="3" fillId="0" fontId="2" numFmtId="0" xfId="0" applyBorder="1" applyFont="1"/>
    <xf borderId="0" fillId="3" fontId="4" numFmtId="0" xfId="0" applyAlignment="1" applyBorder="1" applyFont="1">
      <alignment horizontal="center" wrapText="1"/>
    </xf>
    <xf borderId="0" fillId="0" fontId="5" numFmtId="0" xfId="0" applyFont="1"/>
    <xf borderId="0" fillId="2" fontId="6" numFmtId="0" xfId="0" applyAlignment="1" applyBorder="1" applyFont="1">
      <alignment wrapText="1"/>
    </xf>
    <xf borderId="4" fillId="0" fontId="2" numFmtId="0" xfId="0" applyBorder="1" applyFont="1"/>
    <xf borderId="0" fillId="4" fontId="2" numFmtId="0" xfId="0" applyBorder="1" applyFill="1" applyFont="1"/>
    <xf borderId="0" fillId="2" fontId="7" numFmtId="0" xfId="0" applyAlignment="1" applyBorder="1" applyFont="1">
      <alignment horizontal="center"/>
    </xf>
    <xf borderId="0" fillId="5" fontId="2" numFmtId="164" xfId="0" applyBorder="1" applyFill="1" applyFont="1" applyNumberFormat="1"/>
    <xf borderId="0" fillId="0" fontId="2" numFmtId="0" xfId="0" applyAlignment="1" applyFont="1">
      <alignment horizontal="center"/>
    </xf>
    <xf borderId="0" fillId="2" fontId="2" numFmtId="0" xfId="0" applyBorder="1" applyFont="1"/>
    <xf borderId="0" fillId="0" fontId="2" numFmtId="22" xfId="0" applyFont="1" applyNumberFormat="1"/>
    <xf borderId="0" fillId="2" fontId="8" numFmtId="0" xfId="0" applyAlignment="1" applyBorder="1" applyFont="1">
      <alignment wrapText="1"/>
    </xf>
    <xf borderId="0" fillId="0" fontId="2" numFmtId="2" xfId="0" applyAlignment="1" applyFont="1" applyNumberFormat="1">
      <alignment horizontal="center"/>
    </xf>
    <xf borderId="0" fillId="0" fontId="9" numFmtId="0" xfId="0" applyAlignment="1" applyFont="1">
      <alignment horizontal="right"/>
    </xf>
    <xf borderId="5" fillId="0" fontId="7" numFmtId="165" xfId="0" applyAlignment="1" applyBorder="1" applyFont="1" applyNumberFormat="1">
      <alignment horizontal="center"/>
    </xf>
    <xf borderId="0" fillId="3" fontId="2" numFmtId="0" xfId="0" applyBorder="1" applyFont="1"/>
    <xf borderId="6" fillId="0" fontId="2" numFmtId="0" xfId="0" applyBorder="1" applyFont="1"/>
    <xf borderId="0" fillId="0" fontId="10" numFmtId="166" xfId="0" applyAlignment="1" applyFont="1" applyNumberFormat="1">
      <alignment horizontal="center"/>
    </xf>
    <xf borderId="0" fillId="2" fontId="11" numFmtId="0" xfId="0" applyAlignment="1" applyBorder="1" applyFont="1">
      <alignment wrapText="1"/>
    </xf>
    <xf borderId="0" fillId="2" fontId="4" numFmtId="0" xfId="0" applyAlignment="1" applyBorder="1" applyFont="1">
      <alignment horizontal="center" wrapText="1"/>
    </xf>
    <xf borderId="0" fillId="0" fontId="7" numFmtId="0" xfId="0" applyFont="1"/>
    <xf borderId="7" fillId="0" fontId="2" numFmtId="0" xfId="0" applyBorder="1" applyFont="1"/>
    <xf borderId="8" fillId="0" fontId="2" numFmtId="0" xfId="0" applyBorder="1" applyFont="1"/>
    <xf borderId="0" fillId="0" fontId="12" numFmtId="0" xfId="0" applyFont="1"/>
    <xf borderId="0" fillId="0" fontId="13" numFmtId="2" xfId="0" applyFont="1" applyNumberFormat="1"/>
    <xf borderId="0" fillId="0" fontId="13" numFmtId="1" xfId="0" applyFont="1" applyNumberFormat="1"/>
    <xf borderId="0" fillId="0" fontId="7" numFmtId="0" xfId="0" applyAlignment="1" applyFont="1">
      <alignment horizontal="right"/>
    </xf>
    <xf borderId="0" fillId="2" fontId="2" numFmtId="0" xfId="0" applyAlignment="1" applyBorder="1" applyFont="1">
      <alignment wrapText="1"/>
    </xf>
    <xf borderId="0" fillId="2" fontId="14" numFmtId="0" xfId="0" applyAlignment="1" applyBorder="1" applyFont="1">
      <alignment wrapText="1"/>
    </xf>
    <xf borderId="0" fillId="3" fontId="10" numFmtId="0" xfId="0" applyBorder="1" applyFont="1"/>
    <xf borderId="0" fillId="3" fontId="14" numFmtId="0" xfId="0" applyAlignment="1" applyBorder="1" applyFont="1">
      <alignment wrapText="1"/>
    </xf>
    <xf borderId="0" fillId="2" fontId="10" numFmtId="0" xfId="0" applyBorder="1" applyFont="1"/>
    <xf borderId="0" fillId="2" fontId="15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49" width="46.29"/>
    <col customWidth="1" min="50" max="50" width="79.0"/>
    <col customWidth="1" min="51" max="60" width="46.29"/>
  </cols>
  <sheetData>
    <row r="1" ht="17.25" customHeight="1">
      <c r="A1" s="2" t="s">
        <v>0</v>
      </c>
      <c r="B1" s="5">
        <v>1.0</v>
      </c>
      <c r="C1" s="5">
        <f>DOB!F9</f>
        <v>12</v>
      </c>
      <c r="D1" s="8" t="str">
        <f t="shared" ref="D1:D32" si="1">IF(B1=C1,A1,"")</f>
        <v/>
      </c>
      <c r="E1" s="2" t="s">
        <v>1</v>
      </c>
      <c r="F1" s="5">
        <v>2.0</v>
      </c>
      <c r="G1" s="5">
        <f>DOB!F9</f>
        <v>12</v>
      </c>
      <c r="H1" s="10" t="str">
        <f t="shared" ref="H1:H32" si="2">IF(F1=G1,E1,"")</f>
        <v/>
      </c>
      <c r="I1" s="12" t="s">
        <v>2</v>
      </c>
      <c r="J1" s="15">
        <v>3.0</v>
      </c>
      <c r="K1" s="15">
        <f>DOB!F9</f>
        <v>12</v>
      </c>
      <c r="L1" s="10" t="str">
        <f t="shared" ref="L1:L21" si="3">IF(J1=K1,I1,"")</f>
        <v/>
      </c>
      <c r="M1" s="2" t="s">
        <v>3</v>
      </c>
      <c r="N1" s="2">
        <v>4.0</v>
      </c>
      <c r="O1" s="2">
        <f>DOB!F9</f>
        <v>12</v>
      </c>
      <c r="P1" s="10" t="str">
        <f t="shared" ref="P1:P22" si="4">IF(N1=O1,M1,"")</f>
        <v/>
      </c>
      <c r="Q1" s="2" t="s">
        <v>4</v>
      </c>
      <c r="R1" s="2">
        <v>5.0</v>
      </c>
      <c r="S1" s="2">
        <f>DOB!F9</f>
        <v>12</v>
      </c>
      <c r="T1" s="10" t="str">
        <f t="shared" ref="T1:T28" si="5">IF(R1=S1,Q1,"")</f>
        <v/>
      </c>
      <c r="U1" s="2" t="s">
        <v>5</v>
      </c>
      <c r="V1" s="18">
        <v>6.0</v>
      </c>
      <c r="W1" s="18">
        <f>DOB!F9</f>
        <v>12</v>
      </c>
      <c r="X1" s="10" t="str">
        <f t="shared" ref="X1:X33" si="6">IF(V1=W1,U1,"")</f>
        <v/>
      </c>
      <c r="Y1" s="20" t="s">
        <v>6</v>
      </c>
      <c r="Z1" s="20">
        <v>7.0</v>
      </c>
      <c r="AA1" s="20">
        <f>DOB!F9</f>
        <v>12</v>
      </c>
      <c r="AB1" s="10" t="str">
        <f t="shared" ref="AB1:AB30" si="7">IF(Z1=AA1,Y1,"")</f>
        <v/>
      </c>
      <c r="AC1" s="2" t="s">
        <v>8</v>
      </c>
      <c r="AD1" s="2">
        <v>8.0</v>
      </c>
      <c r="AE1" s="2">
        <f>DOB!F9</f>
        <v>12</v>
      </c>
      <c r="AF1" s="10" t="str">
        <f t="shared" ref="AF1:AF28" si="8">IF(AD1=AE1,AC1,"")</f>
        <v/>
      </c>
      <c r="AG1" s="2" t="s">
        <v>9</v>
      </c>
      <c r="AH1" s="2">
        <v>9.0</v>
      </c>
      <c r="AI1" s="18">
        <f>DOB!F9</f>
        <v>12</v>
      </c>
      <c r="AJ1" s="10" t="str">
        <f t="shared" ref="AJ1:AJ26" si="9">IF(AH1=AI1,AG1,"")</f>
        <v/>
      </c>
      <c r="AK1" s="2" t="s">
        <v>10</v>
      </c>
      <c r="AL1" s="2">
        <v>10.0</v>
      </c>
      <c r="AM1" s="2">
        <f>DOB!F9</f>
        <v>12</v>
      </c>
      <c r="AN1" s="10" t="str">
        <f t="shared" ref="AN1:AN28" si="10">IF(AL1=AM1,AK1,"")</f>
        <v/>
      </c>
      <c r="AO1" s="2" t="s">
        <v>11</v>
      </c>
      <c r="AP1" s="2">
        <v>11.0</v>
      </c>
      <c r="AQ1" s="2">
        <f>DOB!F9</f>
        <v>12</v>
      </c>
      <c r="AR1" s="10" t="str">
        <f t="shared" ref="AR1:AR31" si="11">IF(AP1=AQ1,AO1,"")</f>
        <v/>
      </c>
      <c r="AS1" s="2" t="s">
        <v>12</v>
      </c>
      <c r="AT1" s="2">
        <v>12.0</v>
      </c>
      <c r="AU1" s="18">
        <f>DOB!F9</f>
        <v>12</v>
      </c>
      <c r="AV1" s="10" t="str">
        <f t="shared" ref="AV1:AV22" si="12">IF(AT1=AU1,AS1,"")</f>
        <v>DECEMBER </v>
      </c>
      <c r="AW1" s="18"/>
      <c r="AX1" s="14" t="str">
        <f t="shared" ref="AX1:AX32" si="13">D1&amp;H1&amp;L1&amp;P1&amp;T1&amp;X1&amp;AB1&amp;AF1&amp;AJ1&amp;AN1&amp;AR1&amp;AV1</f>
        <v>DECEMBER </v>
      </c>
      <c r="AY1" s="18"/>
      <c r="AZ1" s="1"/>
      <c r="BA1" s="1"/>
      <c r="BB1" s="1"/>
      <c r="BC1" s="1"/>
      <c r="BD1" s="1"/>
      <c r="BE1" s="1"/>
      <c r="BF1" s="1"/>
      <c r="BG1" s="1"/>
      <c r="BH1" s="1"/>
    </row>
    <row r="2" ht="17.25" customHeight="1">
      <c r="A2" s="27" t="s">
        <v>14</v>
      </c>
      <c r="B2" s="5">
        <v>1.0</v>
      </c>
      <c r="C2" s="5">
        <f>DOB!F10</f>
        <v>12</v>
      </c>
      <c r="D2" s="5" t="str">
        <f t="shared" si="1"/>
        <v/>
      </c>
      <c r="E2" s="27" t="s">
        <v>15</v>
      </c>
      <c r="F2" s="5">
        <v>2.0</v>
      </c>
      <c r="G2" s="5">
        <f>DOB!F10</f>
        <v>12</v>
      </c>
      <c r="H2" s="28" t="str">
        <f t="shared" si="2"/>
        <v/>
      </c>
      <c r="I2" s="27" t="s">
        <v>16</v>
      </c>
      <c r="J2" s="15">
        <v>3.0</v>
      </c>
      <c r="K2" s="15">
        <f>DOB!F10</f>
        <v>12</v>
      </c>
      <c r="L2" s="10" t="str">
        <f t="shared" si="3"/>
        <v/>
      </c>
      <c r="M2" s="27" t="s">
        <v>17</v>
      </c>
      <c r="N2" s="2">
        <v>4.0</v>
      </c>
      <c r="O2" s="2">
        <f>DOB!F10</f>
        <v>12</v>
      </c>
      <c r="P2" s="10" t="str">
        <f t="shared" si="4"/>
        <v/>
      </c>
      <c r="Q2" s="27" t="s">
        <v>18</v>
      </c>
      <c r="R2" s="2">
        <v>5.0</v>
      </c>
      <c r="S2" s="2">
        <f>DOB!F10</f>
        <v>12</v>
      </c>
      <c r="T2" s="10" t="str">
        <f t="shared" si="5"/>
        <v/>
      </c>
      <c r="U2" s="27" t="s">
        <v>19</v>
      </c>
      <c r="V2" s="18">
        <v>6.0</v>
      </c>
      <c r="W2" s="18">
        <f>DOB!F10</f>
        <v>12</v>
      </c>
      <c r="X2" s="10" t="str">
        <f t="shared" si="6"/>
        <v/>
      </c>
      <c r="Y2" s="27" t="s">
        <v>20</v>
      </c>
      <c r="Z2" s="20">
        <v>7.0</v>
      </c>
      <c r="AA2" s="20">
        <f>DOB!F10</f>
        <v>12</v>
      </c>
      <c r="AB2" s="10" t="str">
        <f t="shared" si="7"/>
        <v/>
      </c>
      <c r="AC2" s="27" t="s">
        <v>21</v>
      </c>
      <c r="AD2" s="2">
        <v>8.0</v>
      </c>
      <c r="AE2" s="2">
        <f>DOB!F10</f>
        <v>12</v>
      </c>
      <c r="AF2" s="10" t="str">
        <f t="shared" si="8"/>
        <v/>
      </c>
      <c r="AG2" s="27" t="s">
        <v>22</v>
      </c>
      <c r="AH2" s="2">
        <v>9.0</v>
      </c>
      <c r="AI2" s="18">
        <f>DOB!F10</f>
        <v>12</v>
      </c>
      <c r="AJ2" s="10" t="str">
        <f t="shared" si="9"/>
        <v/>
      </c>
      <c r="AK2" s="27" t="s">
        <v>23</v>
      </c>
      <c r="AL2" s="2">
        <v>10.0</v>
      </c>
      <c r="AM2" s="2">
        <f>DOB!F10</f>
        <v>12</v>
      </c>
      <c r="AN2" s="10" t="str">
        <f t="shared" si="10"/>
        <v/>
      </c>
      <c r="AO2" s="27" t="s">
        <v>24</v>
      </c>
      <c r="AP2" s="2">
        <v>11.0</v>
      </c>
      <c r="AQ2" s="2">
        <f>DOB!F10</f>
        <v>12</v>
      </c>
      <c r="AR2" s="10" t="str">
        <f t="shared" si="11"/>
        <v/>
      </c>
      <c r="AS2" s="27" t="s">
        <v>25</v>
      </c>
      <c r="AT2" s="2">
        <v>12.0</v>
      </c>
      <c r="AU2" s="18">
        <f>DOB!F10</f>
        <v>12</v>
      </c>
      <c r="AV2" s="10" t="str">
        <f t="shared" si="12"/>
        <v>* Loyal and generous</v>
      </c>
      <c r="AW2" s="18"/>
      <c r="AX2" s="14" t="str">
        <f t="shared" si="13"/>
        <v>* Loyal and generous</v>
      </c>
      <c r="AY2" s="18"/>
      <c r="AZ2" s="1"/>
      <c r="BA2" s="1"/>
      <c r="BB2" s="1"/>
      <c r="BC2" s="1"/>
      <c r="BD2" s="1"/>
      <c r="BE2" s="1"/>
      <c r="BF2" s="1"/>
      <c r="BG2" s="1"/>
      <c r="BH2" s="1"/>
    </row>
    <row r="3" ht="17.25" customHeight="1">
      <c r="A3" s="27" t="s">
        <v>26</v>
      </c>
      <c r="B3" s="5">
        <v>1.0</v>
      </c>
      <c r="C3" s="5">
        <f>DOB!F11</f>
        <v>12</v>
      </c>
      <c r="D3" s="5" t="str">
        <f t="shared" si="1"/>
        <v/>
      </c>
      <c r="E3" s="27" t="s">
        <v>27</v>
      </c>
      <c r="F3" s="5">
        <v>2.0</v>
      </c>
      <c r="G3" s="5">
        <f>DOB!F11</f>
        <v>12</v>
      </c>
      <c r="H3" s="28" t="str">
        <f t="shared" si="2"/>
        <v/>
      </c>
      <c r="I3" s="27" t="s">
        <v>28</v>
      </c>
      <c r="J3" s="15">
        <v>3.0</v>
      </c>
      <c r="K3" s="15">
        <f>DOB!F11</f>
        <v>12</v>
      </c>
      <c r="L3" s="10" t="str">
        <f t="shared" si="3"/>
        <v/>
      </c>
      <c r="M3" s="27" t="s">
        <v>29</v>
      </c>
      <c r="N3" s="2">
        <v>4.0</v>
      </c>
      <c r="O3" s="2">
        <f>DOB!F11</f>
        <v>12</v>
      </c>
      <c r="P3" s="10" t="str">
        <f t="shared" si="4"/>
        <v/>
      </c>
      <c r="Q3" s="27" t="s">
        <v>30</v>
      </c>
      <c r="R3" s="2">
        <v>5.0</v>
      </c>
      <c r="S3" s="2">
        <f>DOB!F11</f>
        <v>12</v>
      </c>
      <c r="T3" s="10" t="str">
        <f t="shared" si="5"/>
        <v/>
      </c>
      <c r="U3" s="27" t="s">
        <v>31</v>
      </c>
      <c r="V3" s="18">
        <v>6.0</v>
      </c>
      <c r="W3" s="18">
        <f>DOB!F11</f>
        <v>12</v>
      </c>
      <c r="X3" s="10" t="str">
        <f t="shared" si="6"/>
        <v/>
      </c>
      <c r="Y3" s="27" t="s">
        <v>32</v>
      </c>
      <c r="Z3" s="20">
        <v>7.0</v>
      </c>
      <c r="AA3" s="20">
        <f>DOB!F11</f>
        <v>12</v>
      </c>
      <c r="AB3" s="10" t="str">
        <f t="shared" si="7"/>
        <v/>
      </c>
      <c r="AC3" s="27" t="s">
        <v>33</v>
      </c>
      <c r="AD3" s="2">
        <v>8.0</v>
      </c>
      <c r="AE3" s="2">
        <f>DOB!F11</f>
        <v>12</v>
      </c>
      <c r="AF3" s="10" t="str">
        <f t="shared" si="8"/>
        <v/>
      </c>
      <c r="AG3" s="27" t="s">
        <v>34</v>
      </c>
      <c r="AH3" s="2">
        <v>9.0</v>
      </c>
      <c r="AI3" s="18">
        <f>DOB!F11</f>
        <v>12</v>
      </c>
      <c r="AJ3" s="10" t="str">
        <f t="shared" si="9"/>
        <v/>
      </c>
      <c r="AK3" s="27" t="s">
        <v>35</v>
      </c>
      <c r="AL3" s="2">
        <v>10.0</v>
      </c>
      <c r="AM3" s="2">
        <f>DOB!F11</f>
        <v>12</v>
      </c>
      <c r="AN3" s="10" t="str">
        <f t="shared" si="10"/>
        <v/>
      </c>
      <c r="AO3" s="27" t="s">
        <v>36</v>
      </c>
      <c r="AP3" s="2">
        <v>11.0</v>
      </c>
      <c r="AQ3" s="2">
        <f>DOB!F11</f>
        <v>12</v>
      </c>
      <c r="AR3" s="10" t="str">
        <f t="shared" si="11"/>
        <v/>
      </c>
      <c r="AS3" s="27" t="s">
        <v>38</v>
      </c>
      <c r="AT3" s="2">
        <v>12.0</v>
      </c>
      <c r="AU3" s="18">
        <f>DOB!F11</f>
        <v>12</v>
      </c>
      <c r="AV3" s="10" t="str">
        <f t="shared" si="12"/>
        <v>* Patriotic </v>
      </c>
      <c r="AW3" s="18"/>
      <c r="AX3" s="14" t="str">
        <f t="shared" si="13"/>
        <v>* Patriotic </v>
      </c>
      <c r="AY3" s="18"/>
      <c r="AZ3" s="1"/>
      <c r="BA3" s="1"/>
      <c r="BB3" s="1"/>
      <c r="BC3" s="1"/>
      <c r="BD3" s="1"/>
      <c r="BE3" s="1"/>
      <c r="BF3" s="1"/>
      <c r="BG3" s="1"/>
      <c r="BH3" s="1"/>
    </row>
    <row r="4" ht="17.25" customHeight="1">
      <c r="A4" s="27" t="s">
        <v>39</v>
      </c>
      <c r="B4" s="5">
        <v>1.0</v>
      </c>
      <c r="C4" s="5">
        <f>DOB!F12</f>
        <v>12</v>
      </c>
      <c r="D4" s="5" t="str">
        <f t="shared" si="1"/>
        <v/>
      </c>
      <c r="E4" s="27" t="s">
        <v>40</v>
      </c>
      <c r="F4" s="5">
        <v>2.0</v>
      </c>
      <c r="G4" s="5">
        <f>DOB!F12</f>
        <v>12</v>
      </c>
      <c r="H4" s="28" t="str">
        <f t="shared" si="2"/>
        <v/>
      </c>
      <c r="I4" s="27" t="s">
        <v>41</v>
      </c>
      <c r="J4" s="15">
        <v>3.0</v>
      </c>
      <c r="K4" s="15">
        <f>DOB!F12</f>
        <v>12</v>
      </c>
      <c r="L4" s="10" t="str">
        <f t="shared" si="3"/>
        <v/>
      </c>
      <c r="M4" s="27" t="s">
        <v>42</v>
      </c>
      <c r="N4" s="2">
        <v>4.0</v>
      </c>
      <c r="O4" s="2">
        <f>DOB!F12</f>
        <v>12</v>
      </c>
      <c r="P4" s="10" t="str">
        <f t="shared" si="4"/>
        <v/>
      </c>
      <c r="Q4" s="27" t="s">
        <v>43</v>
      </c>
      <c r="R4" s="2">
        <v>5.0</v>
      </c>
      <c r="S4" s="2">
        <f>DOB!F12</f>
        <v>12</v>
      </c>
      <c r="T4" s="10" t="str">
        <f t="shared" si="5"/>
        <v/>
      </c>
      <c r="U4" s="27" t="s">
        <v>45</v>
      </c>
      <c r="V4" s="18">
        <v>6.0</v>
      </c>
      <c r="W4" s="18">
        <f>DOB!F12</f>
        <v>12</v>
      </c>
      <c r="X4" s="10" t="str">
        <f t="shared" si="6"/>
        <v/>
      </c>
      <c r="Y4" s="27" t="s">
        <v>46</v>
      </c>
      <c r="Z4" s="20">
        <v>7.0</v>
      </c>
      <c r="AA4" s="20">
        <f>DOB!F12</f>
        <v>12</v>
      </c>
      <c r="AB4" s="10" t="str">
        <f t="shared" si="7"/>
        <v/>
      </c>
      <c r="AC4" s="27" t="s">
        <v>47</v>
      </c>
      <c r="AD4" s="2">
        <v>8.0</v>
      </c>
      <c r="AE4" s="2">
        <f>DOB!F12</f>
        <v>12</v>
      </c>
      <c r="AF4" s="10" t="str">
        <f t="shared" si="8"/>
        <v/>
      </c>
      <c r="AG4" s="27" t="s">
        <v>48</v>
      </c>
      <c r="AH4" s="2">
        <v>9.0</v>
      </c>
      <c r="AI4" s="18">
        <f>DOB!F12</f>
        <v>12</v>
      </c>
      <c r="AJ4" s="10" t="str">
        <f t="shared" si="9"/>
        <v/>
      </c>
      <c r="AK4" s="27" t="s">
        <v>49</v>
      </c>
      <c r="AL4" s="2">
        <v>10.0</v>
      </c>
      <c r="AM4" s="2">
        <f>DOB!F12</f>
        <v>12</v>
      </c>
      <c r="AN4" s="10" t="str">
        <f t="shared" si="10"/>
        <v/>
      </c>
      <c r="AO4" s="27" t="s">
        <v>50</v>
      </c>
      <c r="AP4" s="2">
        <v>11.0</v>
      </c>
      <c r="AQ4" s="2">
        <f>DOB!F12</f>
        <v>12</v>
      </c>
      <c r="AR4" s="10" t="str">
        <f t="shared" si="11"/>
        <v/>
      </c>
      <c r="AS4" s="27" t="s">
        <v>52</v>
      </c>
      <c r="AT4" s="2">
        <v>12.0</v>
      </c>
      <c r="AU4" s="18">
        <f>DOB!F12</f>
        <v>12</v>
      </c>
      <c r="AV4" s="10" t="str">
        <f t="shared" si="12"/>
        <v>* Active in games and interactions</v>
      </c>
      <c r="AW4" s="18"/>
      <c r="AX4" s="14" t="str">
        <f t="shared" si="13"/>
        <v>* Active in games and interactions</v>
      </c>
      <c r="AY4" s="18"/>
      <c r="AZ4" s="1"/>
      <c r="BA4" s="1"/>
      <c r="BB4" s="1"/>
      <c r="BC4" s="1"/>
      <c r="BD4" s="1"/>
      <c r="BE4" s="1"/>
      <c r="BF4" s="1"/>
      <c r="BG4" s="1"/>
      <c r="BH4" s="1"/>
    </row>
    <row r="5" ht="17.25" customHeight="1">
      <c r="A5" s="27" t="s">
        <v>53</v>
      </c>
      <c r="B5" s="5">
        <v>1.0</v>
      </c>
      <c r="C5" s="5">
        <f>DOB!F13</f>
        <v>12</v>
      </c>
      <c r="D5" s="5" t="str">
        <f t="shared" si="1"/>
        <v/>
      </c>
      <c r="E5" s="27" t="s">
        <v>54</v>
      </c>
      <c r="F5" s="5">
        <v>2.0</v>
      </c>
      <c r="G5" s="5">
        <f>DOB!F13</f>
        <v>12</v>
      </c>
      <c r="H5" s="28" t="str">
        <f t="shared" si="2"/>
        <v/>
      </c>
      <c r="I5" s="27" t="s">
        <v>32</v>
      </c>
      <c r="J5" s="15">
        <v>3.0</v>
      </c>
      <c r="K5" s="15">
        <f>DOB!F13</f>
        <v>12</v>
      </c>
      <c r="L5" s="10" t="str">
        <f t="shared" si="3"/>
        <v/>
      </c>
      <c r="M5" s="27" t="s">
        <v>56</v>
      </c>
      <c r="N5" s="2">
        <v>4.0</v>
      </c>
      <c r="O5" s="2">
        <f>DOB!F13</f>
        <v>12</v>
      </c>
      <c r="P5" s="10" t="str">
        <f t="shared" si="4"/>
        <v/>
      </c>
      <c r="Q5" s="27" t="s">
        <v>57</v>
      </c>
      <c r="R5" s="2">
        <v>5.0</v>
      </c>
      <c r="S5" s="2">
        <f>DOB!F13</f>
        <v>12</v>
      </c>
      <c r="T5" s="10" t="str">
        <f t="shared" si="5"/>
        <v/>
      </c>
      <c r="U5" s="27" t="s">
        <v>59</v>
      </c>
      <c r="V5" s="18">
        <v>6.0</v>
      </c>
      <c r="W5" s="18">
        <f>DOB!F13</f>
        <v>12</v>
      </c>
      <c r="X5" s="10" t="str">
        <f t="shared" si="6"/>
        <v/>
      </c>
      <c r="Y5" s="27" t="s">
        <v>61</v>
      </c>
      <c r="Z5" s="20">
        <v>7.0</v>
      </c>
      <c r="AA5" s="20">
        <f>DOB!F13</f>
        <v>12</v>
      </c>
      <c r="AB5" s="10" t="str">
        <f t="shared" si="7"/>
        <v/>
      </c>
      <c r="AC5" s="27" t="s">
        <v>62</v>
      </c>
      <c r="AD5" s="2">
        <v>8.0</v>
      </c>
      <c r="AE5" s="2">
        <f>DOB!F13</f>
        <v>12</v>
      </c>
      <c r="AF5" s="10" t="str">
        <f t="shared" si="8"/>
        <v/>
      </c>
      <c r="AG5" s="27" t="s">
        <v>53</v>
      </c>
      <c r="AH5" s="2">
        <v>9.0</v>
      </c>
      <c r="AI5" s="18">
        <f>DOB!F13</f>
        <v>12</v>
      </c>
      <c r="AJ5" s="10" t="str">
        <f t="shared" si="9"/>
        <v/>
      </c>
      <c r="AK5" s="27" t="s">
        <v>64</v>
      </c>
      <c r="AL5" s="2">
        <v>10.0</v>
      </c>
      <c r="AM5" s="2">
        <f>DOB!F13</f>
        <v>12</v>
      </c>
      <c r="AN5" s="10" t="str">
        <f t="shared" si="10"/>
        <v/>
      </c>
      <c r="AO5" s="27" t="s">
        <v>65</v>
      </c>
      <c r="AP5" s="2">
        <v>11.0</v>
      </c>
      <c r="AQ5" s="2">
        <f>DOB!F13</f>
        <v>12</v>
      </c>
      <c r="AR5" s="10" t="str">
        <f t="shared" si="11"/>
        <v/>
      </c>
      <c r="AS5" s="27" t="s">
        <v>67</v>
      </c>
      <c r="AT5" s="2">
        <v>12.0</v>
      </c>
      <c r="AU5" s="18">
        <f>DOB!F13</f>
        <v>12</v>
      </c>
      <c r="AV5" s="10" t="str">
        <f t="shared" si="12"/>
        <v>* Impatient and hasty </v>
      </c>
      <c r="AW5" s="18"/>
      <c r="AX5" s="14" t="str">
        <f t="shared" si="13"/>
        <v>* Impatient and hasty </v>
      </c>
      <c r="AY5" s="18"/>
      <c r="AZ5" s="1"/>
      <c r="BA5" s="1"/>
      <c r="BB5" s="1"/>
      <c r="BC5" s="1"/>
      <c r="BD5" s="1"/>
      <c r="BE5" s="1"/>
      <c r="BF5" s="1"/>
      <c r="BG5" s="1"/>
      <c r="BH5" s="1"/>
    </row>
    <row r="6" ht="17.25" customHeight="1">
      <c r="A6" s="27" t="s">
        <v>68</v>
      </c>
      <c r="B6" s="5">
        <v>1.0</v>
      </c>
      <c r="C6" s="5">
        <f>DOB!F14</f>
        <v>12</v>
      </c>
      <c r="D6" s="5" t="str">
        <f t="shared" si="1"/>
        <v/>
      </c>
      <c r="E6" s="27" t="s">
        <v>70</v>
      </c>
      <c r="F6" s="5">
        <v>2.0</v>
      </c>
      <c r="G6" s="5">
        <f>DOB!F14</f>
        <v>12</v>
      </c>
      <c r="H6" s="28" t="str">
        <f t="shared" si="2"/>
        <v/>
      </c>
      <c r="I6" s="27" t="s">
        <v>71</v>
      </c>
      <c r="J6" s="15">
        <v>3.0</v>
      </c>
      <c r="K6" s="15">
        <f>DOB!F14</f>
        <v>12</v>
      </c>
      <c r="L6" s="10" t="str">
        <f t="shared" si="3"/>
        <v/>
      </c>
      <c r="M6" s="27" t="s">
        <v>72</v>
      </c>
      <c r="N6" s="2">
        <v>4.0</v>
      </c>
      <c r="O6" s="2">
        <f>DOB!F14</f>
        <v>12</v>
      </c>
      <c r="P6" s="10" t="str">
        <f t="shared" si="4"/>
        <v/>
      </c>
      <c r="Q6" s="27" t="s">
        <v>73</v>
      </c>
      <c r="R6" s="2">
        <v>5.0</v>
      </c>
      <c r="S6" s="2">
        <f>DOB!F14</f>
        <v>12</v>
      </c>
      <c r="T6" s="10" t="str">
        <f t="shared" si="5"/>
        <v/>
      </c>
      <c r="U6" s="27" t="s">
        <v>74</v>
      </c>
      <c r="V6" s="18">
        <v>6.0</v>
      </c>
      <c r="W6" s="18">
        <f>DOB!F14</f>
        <v>12</v>
      </c>
      <c r="X6" s="10" t="str">
        <f t="shared" si="6"/>
        <v/>
      </c>
      <c r="Y6" s="27" t="s">
        <v>75</v>
      </c>
      <c r="Z6" s="20">
        <v>7.0</v>
      </c>
      <c r="AA6" s="20">
        <f>DOB!F14</f>
        <v>12</v>
      </c>
      <c r="AB6" s="10" t="str">
        <f t="shared" si="7"/>
        <v/>
      </c>
      <c r="AC6" s="27" t="s">
        <v>76</v>
      </c>
      <c r="AD6" s="2">
        <v>8.0</v>
      </c>
      <c r="AE6" s="2">
        <f>DOB!F14</f>
        <v>12</v>
      </c>
      <c r="AF6" s="10" t="str">
        <f t="shared" si="8"/>
        <v/>
      </c>
      <c r="AG6" s="27" t="s">
        <v>77</v>
      </c>
      <c r="AH6" s="2">
        <v>9.0</v>
      </c>
      <c r="AI6" s="18">
        <f>DOB!F14</f>
        <v>12</v>
      </c>
      <c r="AJ6" s="10" t="str">
        <f t="shared" si="9"/>
        <v/>
      </c>
      <c r="AK6" s="27" t="s">
        <v>78</v>
      </c>
      <c r="AL6" s="2">
        <v>10.0</v>
      </c>
      <c r="AM6" s="2">
        <f>DOB!F14</f>
        <v>12</v>
      </c>
      <c r="AN6" s="10" t="str">
        <f t="shared" si="10"/>
        <v/>
      </c>
      <c r="AO6" s="27" t="s">
        <v>79</v>
      </c>
      <c r="AP6" s="2">
        <v>11.0</v>
      </c>
      <c r="AQ6" s="2">
        <f>DOB!F14</f>
        <v>12</v>
      </c>
      <c r="AR6" s="10" t="str">
        <f t="shared" si="11"/>
        <v/>
      </c>
      <c r="AS6" s="27" t="s">
        <v>80</v>
      </c>
      <c r="AT6" s="2">
        <v>12.0</v>
      </c>
      <c r="AU6" s="18">
        <f>DOB!F14</f>
        <v>12</v>
      </c>
      <c r="AV6" s="10" t="str">
        <f t="shared" si="12"/>
        <v>* Ambitious </v>
      </c>
      <c r="AW6" s="18"/>
      <c r="AX6" s="14" t="str">
        <f t="shared" si="13"/>
        <v>* Ambitious </v>
      </c>
      <c r="AY6" s="18"/>
      <c r="AZ6" s="1"/>
      <c r="BA6" s="1"/>
      <c r="BB6" s="1"/>
      <c r="BC6" s="1"/>
      <c r="BD6" s="1"/>
      <c r="BE6" s="1"/>
      <c r="BF6" s="1"/>
      <c r="BG6" s="1"/>
      <c r="BH6" s="1"/>
    </row>
    <row r="7" ht="17.25" customHeight="1">
      <c r="A7" s="27" t="s">
        <v>81</v>
      </c>
      <c r="B7" s="5">
        <v>1.0</v>
      </c>
      <c r="C7" s="5">
        <f>DOB!F15</f>
        <v>12</v>
      </c>
      <c r="D7" s="5" t="str">
        <f t="shared" si="1"/>
        <v/>
      </c>
      <c r="E7" s="27" t="s">
        <v>82</v>
      </c>
      <c r="F7" s="5">
        <v>2.0</v>
      </c>
      <c r="G7" s="5">
        <f>DOB!F15</f>
        <v>12</v>
      </c>
      <c r="H7" s="28" t="str">
        <f t="shared" si="2"/>
        <v/>
      </c>
      <c r="I7" s="27" t="s">
        <v>83</v>
      </c>
      <c r="J7" s="15">
        <v>3.0</v>
      </c>
      <c r="K7" s="15">
        <f>DOB!F15</f>
        <v>12</v>
      </c>
      <c r="L7" s="10" t="str">
        <f t="shared" si="3"/>
        <v/>
      </c>
      <c r="M7" s="27" t="s">
        <v>84</v>
      </c>
      <c r="N7" s="2">
        <v>4.0</v>
      </c>
      <c r="O7" s="2">
        <f>DOB!F15</f>
        <v>12</v>
      </c>
      <c r="P7" s="10" t="str">
        <f t="shared" si="4"/>
        <v/>
      </c>
      <c r="Q7" s="27" t="s">
        <v>85</v>
      </c>
      <c r="R7" s="2">
        <v>5.0</v>
      </c>
      <c r="S7" s="2">
        <f>DOB!F15</f>
        <v>12</v>
      </c>
      <c r="T7" s="10" t="str">
        <f t="shared" si="5"/>
        <v/>
      </c>
      <c r="U7" s="27" t="s">
        <v>86</v>
      </c>
      <c r="V7" s="18">
        <v>6.0</v>
      </c>
      <c r="W7" s="18">
        <f>DOB!F15</f>
        <v>12</v>
      </c>
      <c r="X7" s="10" t="str">
        <f t="shared" si="6"/>
        <v/>
      </c>
      <c r="Y7" s="27" t="s">
        <v>87</v>
      </c>
      <c r="Z7" s="20">
        <v>7.0</v>
      </c>
      <c r="AA7" s="20">
        <f>DOB!F15</f>
        <v>12</v>
      </c>
      <c r="AB7" s="10" t="str">
        <f t="shared" si="7"/>
        <v/>
      </c>
      <c r="AC7" s="27" t="s">
        <v>88</v>
      </c>
      <c r="AD7" s="2">
        <v>8.0</v>
      </c>
      <c r="AE7" s="2">
        <f>DOB!F15</f>
        <v>12</v>
      </c>
      <c r="AF7" s="10" t="str">
        <f t="shared" si="8"/>
        <v/>
      </c>
      <c r="AG7" s="27" t="s">
        <v>89</v>
      </c>
      <c r="AH7" s="2">
        <v>9.0</v>
      </c>
      <c r="AI7" s="18">
        <f>DOB!F15</f>
        <v>12</v>
      </c>
      <c r="AJ7" s="10" t="str">
        <f t="shared" si="9"/>
        <v/>
      </c>
      <c r="AK7" s="27" t="s">
        <v>90</v>
      </c>
      <c r="AL7" s="2">
        <v>10.0</v>
      </c>
      <c r="AM7" s="2">
        <f>DOB!F15</f>
        <v>12</v>
      </c>
      <c r="AN7" s="10" t="str">
        <f t="shared" si="10"/>
        <v/>
      </c>
      <c r="AO7" s="27" t="s">
        <v>91</v>
      </c>
      <c r="AP7" s="2">
        <v>11.0</v>
      </c>
      <c r="AQ7" s="2">
        <f>DOB!F15</f>
        <v>12</v>
      </c>
      <c r="AR7" s="10" t="str">
        <f t="shared" si="11"/>
        <v/>
      </c>
      <c r="AS7" s="27" t="s">
        <v>92</v>
      </c>
      <c r="AT7" s="2">
        <v>12.0</v>
      </c>
      <c r="AU7" s="18">
        <f>DOB!F15</f>
        <v>12</v>
      </c>
      <c r="AV7" s="10" t="str">
        <f t="shared" si="12"/>
        <v>* Influential in organizations </v>
      </c>
      <c r="AW7" s="18"/>
      <c r="AX7" s="14" t="str">
        <f t="shared" si="13"/>
        <v>* Influential in organizations </v>
      </c>
      <c r="AY7" s="18"/>
      <c r="AZ7" s="1"/>
      <c r="BA7" s="1"/>
      <c r="BB7" s="1"/>
      <c r="BC7" s="1"/>
      <c r="BD7" s="1"/>
      <c r="BE7" s="1"/>
      <c r="BF7" s="1"/>
      <c r="BG7" s="1"/>
      <c r="BH7" s="1"/>
    </row>
    <row r="8" ht="17.25" customHeight="1">
      <c r="A8" s="27" t="s">
        <v>93</v>
      </c>
      <c r="B8" s="5">
        <v>1.0</v>
      </c>
      <c r="C8" s="5">
        <f>DOB!F16</f>
        <v>12</v>
      </c>
      <c r="D8" s="5" t="str">
        <f t="shared" si="1"/>
        <v/>
      </c>
      <c r="E8" s="27" t="s">
        <v>94</v>
      </c>
      <c r="F8" s="5">
        <v>2.0</v>
      </c>
      <c r="G8" s="5">
        <f>DOB!F16</f>
        <v>12</v>
      </c>
      <c r="H8" s="28" t="str">
        <f t="shared" si="2"/>
        <v/>
      </c>
      <c r="I8" s="27" t="s">
        <v>95</v>
      </c>
      <c r="J8" s="15">
        <v>3.0</v>
      </c>
      <c r="K8" s="15">
        <f>DOB!F16</f>
        <v>12</v>
      </c>
      <c r="L8" s="10" t="str">
        <f t="shared" si="3"/>
        <v/>
      </c>
      <c r="M8" s="27" t="s">
        <v>96</v>
      </c>
      <c r="N8" s="2">
        <v>4.0</v>
      </c>
      <c r="O8" s="2">
        <f>DOB!F16</f>
        <v>12</v>
      </c>
      <c r="P8" s="10" t="str">
        <f t="shared" si="4"/>
        <v/>
      </c>
      <c r="Q8" s="27" t="s">
        <v>97</v>
      </c>
      <c r="R8" s="2">
        <v>5.0</v>
      </c>
      <c r="S8" s="2">
        <f>DOB!F16</f>
        <v>12</v>
      </c>
      <c r="T8" s="10" t="str">
        <f t="shared" si="5"/>
        <v/>
      </c>
      <c r="U8" s="27" t="s">
        <v>98</v>
      </c>
      <c r="V8" s="18">
        <v>6.0</v>
      </c>
      <c r="W8" s="18">
        <f>DOB!F16</f>
        <v>12</v>
      </c>
      <c r="X8" s="10" t="str">
        <f t="shared" si="6"/>
        <v/>
      </c>
      <c r="Y8" s="27" t="s">
        <v>99</v>
      </c>
      <c r="Z8" s="20">
        <v>7.0</v>
      </c>
      <c r="AA8" s="20">
        <f>DOB!F16</f>
        <v>12</v>
      </c>
      <c r="AB8" s="10" t="str">
        <f t="shared" si="7"/>
        <v/>
      </c>
      <c r="AC8" s="27" t="s">
        <v>100</v>
      </c>
      <c r="AD8" s="2">
        <v>8.0</v>
      </c>
      <c r="AE8" s="2">
        <f>DOB!F16</f>
        <v>12</v>
      </c>
      <c r="AF8" s="10" t="str">
        <f t="shared" si="8"/>
        <v/>
      </c>
      <c r="AG8" s="27" t="s">
        <v>101</v>
      </c>
      <c r="AH8" s="2">
        <v>9.0</v>
      </c>
      <c r="AI8" s="18">
        <f>DOB!F16</f>
        <v>12</v>
      </c>
      <c r="AJ8" s="10" t="str">
        <f t="shared" si="9"/>
        <v/>
      </c>
      <c r="AK8" s="27" t="s">
        <v>102</v>
      </c>
      <c r="AL8" s="2">
        <v>10.0</v>
      </c>
      <c r="AM8" s="2">
        <f>DOB!F16</f>
        <v>12</v>
      </c>
      <c r="AN8" s="10" t="str">
        <f t="shared" si="10"/>
        <v/>
      </c>
      <c r="AO8" s="27" t="s">
        <v>103</v>
      </c>
      <c r="AP8" s="2">
        <v>11.0</v>
      </c>
      <c r="AQ8" s="2">
        <f>DOB!F16</f>
        <v>12</v>
      </c>
      <c r="AR8" s="10" t="str">
        <f t="shared" si="11"/>
        <v/>
      </c>
      <c r="AS8" s="27" t="s">
        <v>20</v>
      </c>
      <c r="AT8" s="2">
        <v>12.0</v>
      </c>
      <c r="AU8" s="18">
        <f>DOB!F16</f>
        <v>12</v>
      </c>
      <c r="AV8" s="10" t="str">
        <f t="shared" si="12"/>
        <v>* Fun to be with </v>
      </c>
      <c r="AW8" s="18"/>
      <c r="AX8" s="14" t="str">
        <f t="shared" si="13"/>
        <v>* Fun to be with </v>
      </c>
      <c r="AY8" s="18"/>
      <c r="AZ8" s="1"/>
      <c r="BA8" s="1"/>
      <c r="BB8" s="1"/>
      <c r="BC8" s="1"/>
      <c r="BD8" s="1"/>
      <c r="BE8" s="1"/>
      <c r="BF8" s="1"/>
      <c r="BG8" s="1"/>
      <c r="BH8" s="1"/>
    </row>
    <row r="9" ht="17.25" customHeight="1">
      <c r="A9" s="27" t="s">
        <v>104</v>
      </c>
      <c r="B9" s="5">
        <v>1.0</v>
      </c>
      <c r="C9" s="5">
        <f>DOB!F17</f>
        <v>12</v>
      </c>
      <c r="D9" s="5" t="str">
        <f t="shared" si="1"/>
        <v/>
      </c>
      <c r="E9" s="27" t="s">
        <v>105</v>
      </c>
      <c r="F9" s="5">
        <v>2.0</v>
      </c>
      <c r="G9" s="5">
        <f>DOB!F17</f>
        <v>12</v>
      </c>
      <c r="H9" s="28" t="str">
        <f t="shared" si="2"/>
        <v/>
      </c>
      <c r="I9" s="27" t="s">
        <v>106</v>
      </c>
      <c r="J9" s="15">
        <v>3.0</v>
      </c>
      <c r="K9" s="15">
        <f>DOB!F17</f>
        <v>12</v>
      </c>
      <c r="L9" s="10" t="str">
        <f t="shared" si="3"/>
        <v/>
      </c>
      <c r="M9" s="27" t="s">
        <v>107</v>
      </c>
      <c r="N9" s="2">
        <v>4.0</v>
      </c>
      <c r="O9" s="2">
        <f>DOB!F17</f>
        <v>12</v>
      </c>
      <c r="P9" s="10" t="str">
        <f t="shared" si="4"/>
        <v/>
      </c>
      <c r="Q9" s="27" t="s">
        <v>108</v>
      </c>
      <c r="R9" s="2">
        <v>5.0</v>
      </c>
      <c r="S9" s="2">
        <f>DOB!F17</f>
        <v>12</v>
      </c>
      <c r="T9" s="10" t="str">
        <f t="shared" si="5"/>
        <v/>
      </c>
      <c r="U9" s="27" t="s">
        <v>109</v>
      </c>
      <c r="V9" s="18">
        <v>6.0</v>
      </c>
      <c r="W9" s="18">
        <f>DOB!F17</f>
        <v>12</v>
      </c>
      <c r="X9" s="10" t="str">
        <f t="shared" si="6"/>
        <v/>
      </c>
      <c r="Y9" s="27" t="s">
        <v>110</v>
      </c>
      <c r="Z9" s="20">
        <v>7.0</v>
      </c>
      <c r="AA9" s="20">
        <f>DOB!F17</f>
        <v>12</v>
      </c>
      <c r="AB9" s="10" t="str">
        <f t="shared" si="7"/>
        <v/>
      </c>
      <c r="AC9" s="27" t="s">
        <v>111</v>
      </c>
      <c r="AD9" s="2">
        <v>8.0</v>
      </c>
      <c r="AE9" s="2">
        <f>DOB!F17</f>
        <v>12</v>
      </c>
      <c r="AF9" s="10" t="str">
        <f t="shared" si="8"/>
        <v/>
      </c>
      <c r="AG9" s="27" t="s">
        <v>112</v>
      </c>
      <c r="AH9" s="2">
        <v>9.0</v>
      </c>
      <c r="AI9" s="18">
        <f>DOB!F17</f>
        <v>12</v>
      </c>
      <c r="AJ9" s="10" t="str">
        <f t="shared" si="9"/>
        <v/>
      </c>
      <c r="AK9" s="27" t="s">
        <v>113</v>
      </c>
      <c r="AL9" s="2">
        <v>10.0</v>
      </c>
      <c r="AM9" s="2">
        <f>DOB!F17</f>
        <v>12</v>
      </c>
      <c r="AN9" s="10" t="str">
        <f t="shared" si="10"/>
        <v/>
      </c>
      <c r="AO9" s="27" t="s">
        <v>114</v>
      </c>
      <c r="AP9" s="2">
        <v>11.0</v>
      </c>
      <c r="AQ9" s="2">
        <f>DOB!F17</f>
        <v>12</v>
      </c>
      <c r="AR9" s="10" t="str">
        <f t="shared" si="11"/>
        <v/>
      </c>
      <c r="AS9" s="27" t="s">
        <v>115</v>
      </c>
      <c r="AT9" s="2">
        <v>12.0</v>
      </c>
      <c r="AU9" s="18">
        <f>DOB!F17</f>
        <v>12</v>
      </c>
      <c r="AV9" s="10" t="str">
        <f t="shared" si="12"/>
        <v>* Loves to socialize </v>
      </c>
      <c r="AW9" s="18"/>
      <c r="AX9" s="14" t="str">
        <f t="shared" si="13"/>
        <v>* Loves to socialize </v>
      </c>
      <c r="AY9" s="18"/>
      <c r="AZ9" s="1"/>
      <c r="BA9" s="1"/>
      <c r="BB9" s="1"/>
      <c r="BC9" s="1"/>
      <c r="BD9" s="1"/>
      <c r="BE9" s="1"/>
      <c r="BF9" s="1"/>
      <c r="BG9" s="1"/>
      <c r="BH9" s="1"/>
    </row>
    <row r="10" ht="17.25" customHeight="1">
      <c r="A10" s="27" t="s">
        <v>61</v>
      </c>
      <c r="B10" s="5">
        <v>1.0</v>
      </c>
      <c r="C10" s="5">
        <f>DOB!F18</f>
        <v>12</v>
      </c>
      <c r="D10" s="5" t="str">
        <f t="shared" si="1"/>
        <v/>
      </c>
      <c r="E10" s="27" t="s">
        <v>116</v>
      </c>
      <c r="F10" s="5">
        <v>2.0</v>
      </c>
      <c r="G10" s="5">
        <f>DOB!F18</f>
        <v>12</v>
      </c>
      <c r="H10" s="28" t="str">
        <f t="shared" si="2"/>
        <v/>
      </c>
      <c r="I10" s="27" t="s">
        <v>117</v>
      </c>
      <c r="J10" s="15">
        <v>3.0</v>
      </c>
      <c r="K10" s="15">
        <f>DOB!F18</f>
        <v>12</v>
      </c>
      <c r="L10" s="10" t="str">
        <f t="shared" si="3"/>
        <v/>
      </c>
      <c r="M10" s="27" t="s">
        <v>118</v>
      </c>
      <c r="N10" s="2">
        <v>4.0</v>
      </c>
      <c r="O10" s="2">
        <f>DOB!F18</f>
        <v>12</v>
      </c>
      <c r="P10" s="10" t="str">
        <f t="shared" si="4"/>
        <v/>
      </c>
      <c r="Q10" s="27" t="s">
        <v>119</v>
      </c>
      <c r="R10" s="2">
        <v>5.0</v>
      </c>
      <c r="S10" s="2">
        <f>DOB!F18</f>
        <v>12</v>
      </c>
      <c r="T10" s="10" t="str">
        <f t="shared" si="5"/>
        <v/>
      </c>
      <c r="U10" s="27" t="s">
        <v>120</v>
      </c>
      <c r="V10" s="18">
        <v>6.0</v>
      </c>
      <c r="W10" s="18">
        <f>DOB!F18</f>
        <v>12</v>
      </c>
      <c r="X10" s="10" t="str">
        <f t="shared" si="6"/>
        <v/>
      </c>
      <c r="Y10" s="27" t="s">
        <v>121</v>
      </c>
      <c r="Z10" s="20">
        <v>7.0</v>
      </c>
      <c r="AA10" s="20">
        <f>DOB!F18</f>
        <v>12</v>
      </c>
      <c r="AB10" s="10" t="str">
        <f t="shared" si="7"/>
        <v/>
      </c>
      <c r="AC10" s="27" t="s">
        <v>122</v>
      </c>
      <c r="AD10" s="2">
        <v>8.0</v>
      </c>
      <c r="AE10" s="2">
        <f>DOB!F18</f>
        <v>12</v>
      </c>
      <c r="AF10" s="10" t="str">
        <f t="shared" si="8"/>
        <v/>
      </c>
      <c r="AG10" s="27" t="s">
        <v>123</v>
      </c>
      <c r="AH10" s="2">
        <v>9.0</v>
      </c>
      <c r="AI10" s="18">
        <f>DOB!F18</f>
        <v>12</v>
      </c>
      <c r="AJ10" s="10" t="str">
        <f t="shared" si="9"/>
        <v/>
      </c>
      <c r="AK10" s="27" t="s">
        <v>124</v>
      </c>
      <c r="AL10" s="2">
        <v>10.0</v>
      </c>
      <c r="AM10" s="2">
        <f>DOB!F18</f>
        <v>12</v>
      </c>
      <c r="AN10" s="10" t="str">
        <f t="shared" si="10"/>
        <v/>
      </c>
      <c r="AO10" s="27" t="s">
        <v>125</v>
      </c>
      <c r="AP10" s="2">
        <v>11.0</v>
      </c>
      <c r="AQ10" s="2">
        <f>DOB!F18</f>
        <v>12</v>
      </c>
      <c r="AR10" s="10" t="str">
        <f t="shared" si="11"/>
        <v/>
      </c>
      <c r="AS10" s="27" t="s">
        <v>126</v>
      </c>
      <c r="AT10" s="2">
        <v>12.0</v>
      </c>
      <c r="AU10" s="18">
        <f>DOB!F18</f>
        <v>12</v>
      </c>
      <c r="AV10" s="10" t="str">
        <f t="shared" si="12"/>
        <v>* Loves praises </v>
      </c>
      <c r="AW10" s="18"/>
      <c r="AX10" s="14" t="str">
        <f t="shared" si="13"/>
        <v>* Loves praises </v>
      </c>
      <c r="AY10" s="18"/>
      <c r="AZ10" s="1"/>
      <c r="BA10" s="1"/>
      <c r="BB10" s="1"/>
      <c r="BC10" s="1"/>
      <c r="BD10" s="1"/>
      <c r="BE10" s="1"/>
      <c r="BF10" s="1"/>
      <c r="BG10" s="1"/>
      <c r="BH10" s="1"/>
    </row>
    <row r="11" ht="17.25" customHeight="1">
      <c r="A11" s="27" t="s">
        <v>127</v>
      </c>
      <c r="B11" s="5">
        <v>1.0</v>
      </c>
      <c r="C11" s="5">
        <f>DOB!F19</f>
        <v>12</v>
      </c>
      <c r="D11" s="5" t="str">
        <f t="shared" si="1"/>
        <v/>
      </c>
      <c r="E11" s="27" t="s">
        <v>128</v>
      </c>
      <c r="F11" s="5">
        <v>2.0</v>
      </c>
      <c r="G11" s="5">
        <f>DOB!F19</f>
        <v>12</v>
      </c>
      <c r="H11" s="28" t="str">
        <f t="shared" si="2"/>
        <v/>
      </c>
      <c r="I11" s="27" t="s">
        <v>129</v>
      </c>
      <c r="J11" s="15">
        <v>3.0</v>
      </c>
      <c r="K11" s="15">
        <f>DOB!F19</f>
        <v>12</v>
      </c>
      <c r="L11" s="10" t="str">
        <f t="shared" si="3"/>
        <v/>
      </c>
      <c r="M11" s="27" t="s">
        <v>130</v>
      </c>
      <c r="N11" s="2">
        <v>4.0</v>
      </c>
      <c r="O11" s="2">
        <f>DOB!F19</f>
        <v>12</v>
      </c>
      <c r="P11" s="10" t="str">
        <f t="shared" si="4"/>
        <v/>
      </c>
      <c r="Q11" s="27" t="s">
        <v>131</v>
      </c>
      <c r="R11" s="2">
        <v>5.0</v>
      </c>
      <c r="S11" s="2">
        <f>DOB!F19</f>
        <v>12</v>
      </c>
      <c r="T11" s="10" t="str">
        <f t="shared" si="5"/>
        <v/>
      </c>
      <c r="U11" s="27" t="s">
        <v>70</v>
      </c>
      <c r="V11" s="18">
        <v>6.0</v>
      </c>
      <c r="W11" s="18">
        <f>DOB!F19</f>
        <v>12</v>
      </c>
      <c r="X11" s="10" t="str">
        <f t="shared" si="6"/>
        <v/>
      </c>
      <c r="Y11" s="27" t="s">
        <v>132</v>
      </c>
      <c r="Z11" s="20">
        <v>7.0</v>
      </c>
      <c r="AA11" s="20">
        <f>DOB!F19</f>
        <v>12</v>
      </c>
      <c r="AB11" s="10" t="str">
        <f t="shared" si="7"/>
        <v/>
      </c>
      <c r="AC11" s="27" t="s">
        <v>133</v>
      </c>
      <c r="AD11" s="2">
        <v>8.0</v>
      </c>
      <c r="AE11" s="2">
        <f>DOB!F19</f>
        <v>12</v>
      </c>
      <c r="AF11" s="10" t="str">
        <f t="shared" si="8"/>
        <v/>
      </c>
      <c r="AG11" s="27" t="s">
        <v>134</v>
      </c>
      <c r="AH11" s="2">
        <v>9.0</v>
      </c>
      <c r="AI11" s="18">
        <f>DOB!F19</f>
        <v>12</v>
      </c>
      <c r="AJ11" s="10" t="str">
        <f t="shared" si="9"/>
        <v/>
      </c>
      <c r="AK11" s="27" t="s">
        <v>135</v>
      </c>
      <c r="AL11" s="2">
        <v>10.0</v>
      </c>
      <c r="AM11" s="2">
        <f>DOB!F19</f>
        <v>12</v>
      </c>
      <c r="AN11" s="10" t="str">
        <f t="shared" si="10"/>
        <v/>
      </c>
      <c r="AO11" s="27" t="s">
        <v>136</v>
      </c>
      <c r="AP11" s="2">
        <v>11.0</v>
      </c>
      <c r="AQ11" s="2">
        <f>DOB!F19</f>
        <v>12</v>
      </c>
      <c r="AR11" s="10" t="str">
        <f t="shared" si="11"/>
        <v/>
      </c>
      <c r="AS11" s="27" t="s">
        <v>72</v>
      </c>
      <c r="AT11" s="2">
        <v>12.0</v>
      </c>
      <c r="AU11" s="18">
        <f>DOB!F19</f>
        <v>12</v>
      </c>
      <c r="AV11" s="10" t="str">
        <f t="shared" si="12"/>
        <v>* Loves attention</v>
      </c>
      <c r="AW11" s="18"/>
      <c r="AX11" s="14" t="str">
        <f t="shared" si="13"/>
        <v>* Loves attention</v>
      </c>
      <c r="AY11" s="18"/>
      <c r="AZ11" s="1"/>
      <c r="BA11" s="1"/>
      <c r="BB11" s="1"/>
      <c r="BC11" s="1"/>
      <c r="BD11" s="1"/>
      <c r="BE11" s="1"/>
      <c r="BF11" s="1"/>
      <c r="BG11" s="1"/>
      <c r="BH11" s="1"/>
    </row>
    <row r="12" ht="17.25" customHeight="1">
      <c r="A12" s="27" t="s">
        <v>137</v>
      </c>
      <c r="B12" s="5">
        <v>1.0</v>
      </c>
      <c r="C12" s="5">
        <f>DOB!F20</f>
        <v>12</v>
      </c>
      <c r="D12" s="5" t="str">
        <f t="shared" si="1"/>
        <v/>
      </c>
      <c r="E12" s="27" t="s">
        <v>138</v>
      </c>
      <c r="F12" s="5">
        <v>2.0</v>
      </c>
      <c r="G12" s="5">
        <f>DOB!F20</f>
        <v>12</v>
      </c>
      <c r="H12" s="28" t="str">
        <f t="shared" si="2"/>
        <v/>
      </c>
      <c r="I12" s="27" t="s">
        <v>139</v>
      </c>
      <c r="J12" s="15">
        <v>3.0</v>
      </c>
      <c r="K12" s="15">
        <f>DOB!F20</f>
        <v>12</v>
      </c>
      <c r="L12" s="10" t="str">
        <f t="shared" si="3"/>
        <v/>
      </c>
      <c r="M12" s="27" t="s">
        <v>140</v>
      </c>
      <c r="N12" s="2">
        <v>4.0</v>
      </c>
      <c r="O12" s="2">
        <f>DOB!F20</f>
        <v>12</v>
      </c>
      <c r="P12" s="10" t="str">
        <f t="shared" si="4"/>
        <v/>
      </c>
      <c r="Q12" s="27" t="s">
        <v>99</v>
      </c>
      <c r="R12" s="2">
        <v>5.0</v>
      </c>
      <c r="S12" s="2">
        <f>DOB!F20</f>
        <v>12</v>
      </c>
      <c r="T12" s="10" t="str">
        <f t="shared" si="5"/>
        <v/>
      </c>
      <c r="U12" s="27" t="s">
        <v>141</v>
      </c>
      <c r="V12" s="18">
        <v>6.0</v>
      </c>
      <c r="W12" s="18">
        <f>DOB!F20</f>
        <v>12</v>
      </c>
      <c r="X12" s="10" t="str">
        <f t="shared" si="6"/>
        <v/>
      </c>
      <c r="Y12" s="27" t="s">
        <v>142</v>
      </c>
      <c r="Z12" s="20">
        <v>7.0</v>
      </c>
      <c r="AA12" s="20">
        <f>DOB!F20</f>
        <v>12</v>
      </c>
      <c r="AB12" s="10" t="str">
        <f t="shared" si="7"/>
        <v/>
      </c>
      <c r="AC12" s="27" t="s">
        <v>57</v>
      </c>
      <c r="AD12" s="2">
        <v>8.0</v>
      </c>
      <c r="AE12" s="2">
        <f>DOB!F20</f>
        <v>12</v>
      </c>
      <c r="AF12" s="10" t="str">
        <f t="shared" si="8"/>
        <v/>
      </c>
      <c r="AG12" s="27" t="s">
        <v>143</v>
      </c>
      <c r="AH12" s="2">
        <v>9.0</v>
      </c>
      <c r="AI12" s="18">
        <f>DOB!F20</f>
        <v>12</v>
      </c>
      <c r="AJ12" s="10" t="str">
        <f t="shared" si="9"/>
        <v/>
      </c>
      <c r="AK12" s="27" t="s">
        <v>144</v>
      </c>
      <c r="AL12" s="2">
        <v>10.0</v>
      </c>
      <c r="AM12" s="2">
        <f>DOB!F20</f>
        <v>12</v>
      </c>
      <c r="AN12" s="10" t="str">
        <f t="shared" si="10"/>
        <v/>
      </c>
      <c r="AO12" s="27" t="s">
        <v>145</v>
      </c>
      <c r="AP12" s="2">
        <v>11.0</v>
      </c>
      <c r="AQ12" s="2">
        <f>DOB!F20</f>
        <v>12</v>
      </c>
      <c r="AR12" s="10" t="str">
        <f t="shared" si="11"/>
        <v/>
      </c>
      <c r="AS12" s="27" t="s">
        <v>146</v>
      </c>
      <c r="AT12" s="2">
        <v>12.0</v>
      </c>
      <c r="AU12" s="18">
        <f>DOB!F20</f>
        <v>12</v>
      </c>
      <c r="AV12" s="10" t="str">
        <f t="shared" si="12"/>
        <v>* Loves to be loved </v>
      </c>
      <c r="AW12" s="18"/>
      <c r="AX12" s="14" t="str">
        <f t="shared" si="13"/>
        <v>* Loves to be loved </v>
      </c>
      <c r="AY12" s="18"/>
      <c r="AZ12" s="1"/>
      <c r="BA12" s="1"/>
      <c r="BB12" s="1"/>
      <c r="BC12" s="1"/>
      <c r="BD12" s="1"/>
      <c r="BE12" s="1"/>
      <c r="BF12" s="1"/>
      <c r="BG12" s="1"/>
      <c r="BH12" s="1"/>
    </row>
    <row r="13" ht="17.25" customHeight="1">
      <c r="A13" s="27" t="s">
        <v>147</v>
      </c>
      <c r="B13" s="5">
        <v>1.0</v>
      </c>
      <c r="C13" s="5">
        <f>DOB!F21</f>
        <v>12</v>
      </c>
      <c r="D13" s="5" t="str">
        <f t="shared" si="1"/>
        <v/>
      </c>
      <c r="E13" s="27" t="s">
        <v>148</v>
      </c>
      <c r="F13" s="5">
        <v>2.0</v>
      </c>
      <c r="G13" s="5">
        <f>DOB!F21</f>
        <v>12</v>
      </c>
      <c r="H13" s="28" t="str">
        <f t="shared" si="2"/>
        <v/>
      </c>
      <c r="I13" s="27" t="s">
        <v>149</v>
      </c>
      <c r="J13" s="15">
        <v>3.0</v>
      </c>
      <c r="K13" s="15">
        <f>DOB!F21</f>
        <v>12</v>
      </c>
      <c r="L13" s="10" t="str">
        <f t="shared" si="3"/>
        <v/>
      </c>
      <c r="M13" s="27" t="s">
        <v>150</v>
      </c>
      <c r="N13" s="2">
        <v>4.0</v>
      </c>
      <c r="O13" s="2">
        <f>DOB!F21</f>
        <v>12</v>
      </c>
      <c r="P13" s="10" t="str">
        <f t="shared" si="4"/>
        <v/>
      </c>
      <c r="Q13" s="27" t="s">
        <v>151</v>
      </c>
      <c r="R13" s="2">
        <v>5.0</v>
      </c>
      <c r="S13" s="2">
        <f>DOB!F21</f>
        <v>12</v>
      </c>
      <c r="T13" s="10" t="str">
        <f t="shared" si="5"/>
        <v/>
      </c>
      <c r="U13" s="27" t="s">
        <v>21</v>
      </c>
      <c r="V13" s="18">
        <v>6.0</v>
      </c>
      <c r="W13" s="18">
        <f>DOB!F21</f>
        <v>12</v>
      </c>
      <c r="X13" s="10" t="str">
        <f t="shared" si="6"/>
        <v/>
      </c>
      <c r="Y13" s="27" t="s">
        <v>152</v>
      </c>
      <c r="Z13" s="20">
        <v>7.0</v>
      </c>
      <c r="AA13" s="20">
        <f>DOB!F21</f>
        <v>12</v>
      </c>
      <c r="AB13" s="10" t="str">
        <f t="shared" si="7"/>
        <v/>
      </c>
      <c r="AC13" s="27" t="s">
        <v>153</v>
      </c>
      <c r="AD13" s="2">
        <v>8.0</v>
      </c>
      <c r="AE13" s="2">
        <f>DOB!F21</f>
        <v>12</v>
      </c>
      <c r="AF13" s="10" t="str">
        <f t="shared" si="8"/>
        <v/>
      </c>
      <c r="AG13" s="27" t="s">
        <v>154</v>
      </c>
      <c r="AH13" s="2">
        <v>9.0</v>
      </c>
      <c r="AI13" s="18">
        <f>DOB!F21</f>
        <v>12</v>
      </c>
      <c r="AJ13" s="10" t="str">
        <f t="shared" si="9"/>
        <v/>
      </c>
      <c r="AK13" s="27" t="s">
        <v>155</v>
      </c>
      <c r="AL13" s="2">
        <v>10.0</v>
      </c>
      <c r="AM13" s="2">
        <f>DOB!F21</f>
        <v>12</v>
      </c>
      <c r="AN13" s="10" t="str">
        <f t="shared" si="10"/>
        <v/>
      </c>
      <c r="AO13" s="27" t="s">
        <v>156</v>
      </c>
      <c r="AP13" s="2">
        <v>11.0</v>
      </c>
      <c r="AQ13" s="2">
        <f>DOB!F21</f>
        <v>12</v>
      </c>
      <c r="AR13" s="10" t="str">
        <f t="shared" si="11"/>
        <v/>
      </c>
      <c r="AS13" s="27" t="s">
        <v>157</v>
      </c>
      <c r="AT13" s="2">
        <v>12.0</v>
      </c>
      <c r="AU13" s="18">
        <f>DOB!F21</f>
        <v>12</v>
      </c>
      <c r="AV13" s="10" t="str">
        <f t="shared" si="12"/>
        <v>* Honest and trustworthy</v>
      </c>
      <c r="AW13" s="18"/>
      <c r="AX13" s="14" t="str">
        <f t="shared" si="13"/>
        <v>* Honest and trustworthy</v>
      </c>
      <c r="AY13" s="18"/>
      <c r="AZ13" s="1"/>
      <c r="BA13" s="1"/>
      <c r="BB13" s="1"/>
      <c r="BC13" s="1"/>
      <c r="BD13" s="1"/>
      <c r="BE13" s="1"/>
      <c r="BF13" s="1"/>
      <c r="BG13" s="1"/>
      <c r="BH13" s="1"/>
    </row>
    <row r="14" ht="17.25" customHeight="1">
      <c r="A14" s="27" t="s">
        <v>158</v>
      </c>
      <c r="B14" s="5">
        <v>1.0</v>
      </c>
      <c r="C14" s="5">
        <f>DOB!F22</f>
        <v>12</v>
      </c>
      <c r="D14" s="5" t="str">
        <f t="shared" si="1"/>
        <v/>
      </c>
      <c r="E14" s="27" t="s">
        <v>159</v>
      </c>
      <c r="F14" s="5">
        <v>2.0</v>
      </c>
      <c r="G14" s="5">
        <f>DOB!F22</f>
        <v>12</v>
      </c>
      <c r="H14" s="28" t="str">
        <f t="shared" si="2"/>
        <v/>
      </c>
      <c r="I14" s="27" t="s">
        <v>160</v>
      </c>
      <c r="J14" s="15">
        <v>3.0</v>
      </c>
      <c r="K14" s="15">
        <f>DOB!F22</f>
        <v>12</v>
      </c>
      <c r="L14" s="10" t="str">
        <f t="shared" si="3"/>
        <v/>
      </c>
      <c r="M14" s="27" t="s">
        <v>161</v>
      </c>
      <c r="N14" s="2">
        <v>4.0</v>
      </c>
      <c r="O14" s="2">
        <f>DOB!F22</f>
        <v>12</v>
      </c>
      <c r="P14" s="10" t="str">
        <f t="shared" si="4"/>
        <v/>
      </c>
      <c r="Q14" s="27" t="s">
        <v>162</v>
      </c>
      <c r="R14" s="2">
        <v>5.0</v>
      </c>
      <c r="S14" s="2">
        <f>DOB!F22</f>
        <v>12</v>
      </c>
      <c r="T14" s="10" t="str">
        <f t="shared" si="5"/>
        <v/>
      </c>
      <c r="U14" s="27" t="s">
        <v>163</v>
      </c>
      <c r="V14" s="18">
        <v>6.0</v>
      </c>
      <c r="W14" s="18">
        <f>DOB!F22</f>
        <v>12</v>
      </c>
      <c r="X14" s="10" t="str">
        <f t="shared" si="6"/>
        <v/>
      </c>
      <c r="Y14" s="27" t="s">
        <v>164</v>
      </c>
      <c r="Z14" s="20">
        <v>7.0</v>
      </c>
      <c r="AA14" s="20">
        <f>DOB!F22</f>
        <v>12</v>
      </c>
      <c r="AB14" s="10" t="str">
        <f t="shared" si="7"/>
        <v/>
      </c>
      <c r="AC14" s="27" t="s">
        <v>165</v>
      </c>
      <c r="AD14" s="2">
        <v>8.0</v>
      </c>
      <c r="AE14" s="2">
        <f>DOB!F22</f>
        <v>12</v>
      </c>
      <c r="AF14" s="10" t="str">
        <f t="shared" si="8"/>
        <v/>
      </c>
      <c r="AG14" s="27" t="s">
        <v>166</v>
      </c>
      <c r="AH14" s="2">
        <v>9.0</v>
      </c>
      <c r="AI14" s="18">
        <f>DOB!F22</f>
        <v>12</v>
      </c>
      <c r="AJ14" s="10" t="str">
        <f t="shared" si="9"/>
        <v/>
      </c>
      <c r="AK14" s="27" t="s">
        <v>167</v>
      </c>
      <c r="AL14" s="2">
        <v>10.0</v>
      </c>
      <c r="AM14" s="2">
        <f>DOB!F22</f>
        <v>12</v>
      </c>
      <c r="AN14" s="10" t="str">
        <f t="shared" si="10"/>
        <v/>
      </c>
      <c r="AO14" s="27" t="s">
        <v>168</v>
      </c>
      <c r="AP14" s="2">
        <v>11.0</v>
      </c>
      <c r="AQ14" s="2">
        <f>DOB!F22</f>
        <v>12</v>
      </c>
      <c r="AR14" s="10" t="str">
        <f t="shared" si="11"/>
        <v/>
      </c>
      <c r="AS14" s="27" t="s">
        <v>169</v>
      </c>
      <c r="AT14" s="2">
        <v>12.0</v>
      </c>
      <c r="AU14" s="18">
        <f>DOB!F22</f>
        <v>12</v>
      </c>
      <c r="AV14" s="10" t="str">
        <f t="shared" si="12"/>
        <v>* Not pretending </v>
      </c>
      <c r="AW14" s="18"/>
      <c r="AX14" s="14" t="str">
        <f t="shared" si="13"/>
        <v>* Not pretending </v>
      </c>
      <c r="AY14" s="18"/>
      <c r="AZ14" s="1"/>
      <c r="BA14" s="1"/>
      <c r="BB14" s="1"/>
      <c r="BC14" s="1"/>
      <c r="BD14" s="1"/>
      <c r="BE14" s="1"/>
      <c r="BF14" s="1"/>
      <c r="BG14" s="1"/>
      <c r="BH14" s="1"/>
    </row>
    <row r="15" ht="17.25" customHeight="1">
      <c r="A15" s="27" t="s">
        <v>170</v>
      </c>
      <c r="B15" s="5">
        <v>1.0</v>
      </c>
      <c r="C15" s="5">
        <f>DOB!F23</f>
        <v>12</v>
      </c>
      <c r="D15" s="5" t="str">
        <f t="shared" si="1"/>
        <v/>
      </c>
      <c r="E15" s="27" t="s">
        <v>171</v>
      </c>
      <c r="F15" s="5">
        <v>2.0</v>
      </c>
      <c r="G15" s="5">
        <f>DOB!F23</f>
        <v>12</v>
      </c>
      <c r="H15" s="28" t="str">
        <f t="shared" si="2"/>
        <v/>
      </c>
      <c r="I15" s="27" t="s">
        <v>172</v>
      </c>
      <c r="J15" s="15">
        <v>3.0</v>
      </c>
      <c r="K15" s="15">
        <f>DOB!F23</f>
        <v>12</v>
      </c>
      <c r="L15" s="10" t="str">
        <f t="shared" si="3"/>
        <v/>
      </c>
      <c r="M15" s="27" t="s">
        <v>160</v>
      </c>
      <c r="N15" s="2">
        <v>4.0</v>
      </c>
      <c r="O15" s="2">
        <f>DOB!F23</f>
        <v>12</v>
      </c>
      <c r="P15" s="10" t="str">
        <f t="shared" si="4"/>
        <v/>
      </c>
      <c r="Q15" s="27" t="s">
        <v>173</v>
      </c>
      <c r="R15" s="2">
        <v>5.0</v>
      </c>
      <c r="S15" s="2">
        <f>DOB!F23</f>
        <v>12</v>
      </c>
      <c r="T15" s="10" t="str">
        <f t="shared" si="5"/>
        <v/>
      </c>
      <c r="U15" s="27" t="s">
        <v>174</v>
      </c>
      <c r="V15" s="18">
        <v>6.0</v>
      </c>
      <c r="W15" s="18">
        <f>DOB!F23</f>
        <v>12</v>
      </c>
      <c r="X15" s="10" t="str">
        <f t="shared" si="6"/>
        <v/>
      </c>
      <c r="Y15" s="27" t="s">
        <v>175</v>
      </c>
      <c r="Z15" s="20">
        <v>7.0</v>
      </c>
      <c r="AA15" s="20">
        <f>DOB!F23</f>
        <v>12</v>
      </c>
      <c r="AB15" s="10" t="str">
        <f t="shared" si="7"/>
        <v/>
      </c>
      <c r="AC15" s="27" t="s">
        <v>176</v>
      </c>
      <c r="AD15" s="2">
        <v>8.0</v>
      </c>
      <c r="AE15" s="2">
        <f>DOB!F23</f>
        <v>12</v>
      </c>
      <c r="AF15" s="10" t="str">
        <f t="shared" si="8"/>
        <v/>
      </c>
      <c r="AG15" s="27" t="s">
        <v>177</v>
      </c>
      <c r="AH15" s="2">
        <v>9.0</v>
      </c>
      <c r="AI15" s="18">
        <f>DOB!F23</f>
        <v>12</v>
      </c>
      <c r="AJ15" s="10" t="str">
        <f t="shared" si="9"/>
        <v/>
      </c>
      <c r="AK15" s="27" t="s">
        <v>178</v>
      </c>
      <c r="AL15" s="2">
        <v>10.0</v>
      </c>
      <c r="AM15" s="2">
        <f>DOB!F23</f>
        <v>12</v>
      </c>
      <c r="AN15" s="10" t="str">
        <f t="shared" si="10"/>
        <v/>
      </c>
      <c r="AO15" s="27" t="s">
        <v>179</v>
      </c>
      <c r="AP15" s="2">
        <v>11.0</v>
      </c>
      <c r="AQ15" s="2">
        <f>DOB!F23</f>
        <v>12</v>
      </c>
      <c r="AR15" s="10" t="str">
        <f t="shared" si="11"/>
        <v/>
      </c>
      <c r="AS15" s="27" t="s">
        <v>180</v>
      </c>
      <c r="AT15" s="2">
        <v>12.0</v>
      </c>
      <c r="AU15" s="18">
        <f>DOB!F23</f>
        <v>12</v>
      </c>
      <c r="AV15" s="10" t="str">
        <f t="shared" si="12"/>
        <v>* Short tempered</v>
      </c>
      <c r="AW15" s="18"/>
      <c r="AX15" s="14" t="str">
        <f t="shared" si="13"/>
        <v>* Short tempered</v>
      </c>
      <c r="AY15" s="18"/>
      <c r="AZ15" s="1"/>
      <c r="BA15" s="1"/>
      <c r="BB15" s="1"/>
      <c r="BC15" s="1"/>
      <c r="BD15" s="1"/>
      <c r="BE15" s="1"/>
      <c r="BF15" s="1"/>
      <c r="BG15" s="1"/>
      <c r="BH15" s="1"/>
    </row>
    <row r="16" ht="17.25" customHeight="1">
      <c r="A16" s="27" t="s">
        <v>181</v>
      </c>
      <c r="B16" s="5">
        <v>1.0</v>
      </c>
      <c r="C16" s="5">
        <f>DOB!F24</f>
        <v>12</v>
      </c>
      <c r="D16" s="5" t="str">
        <f t="shared" si="1"/>
        <v/>
      </c>
      <c r="E16" s="27" t="s">
        <v>182</v>
      </c>
      <c r="F16" s="5">
        <v>2.0</v>
      </c>
      <c r="G16" s="5">
        <f>DOB!F24</f>
        <v>12</v>
      </c>
      <c r="H16" s="28" t="str">
        <f t="shared" si="2"/>
        <v/>
      </c>
      <c r="I16" s="27" t="s">
        <v>183</v>
      </c>
      <c r="J16" s="15">
        <v>3.0</v>
      </c>
      <c r="K16" s="15">
        <f>DOB!F24</f>
        <v>12</v>
      </c>
      <c r="L16" s="10" t="str">
        <f t="shared" si="3"/>
        <v/>
      </c>
      <c r="M16" s="27" t="s">
        <v>184</v>
      </c>
      <c r="N16" s="2">
        <v>4.0</v>
      </c>
      <c r="O16" s="2">
        <f>DOB!F24</f>
        <v>12</v>
      </c>
      <c r="P16" s="10" t="str">
        <f t="shared" si="4"/>
        <v/>
      </c>
      <c r="Q16" s="27" t="s">
        <v>185</v>
      </c>
      <c r="R16" s="2">
        <v>5.0</v>
      </c>
      <c r="S16" s="2">
        <f>DOB!F24</f>
        <v>12</v>
      </c>
      <c r="T16" s="10" t="str">
        <f t="shared" si="5"/>
        <v/>
      </c>
      <c r="U16" s="27" t="s">
        <v>186</v>
      </c>
      <c r="V16" s="18">
        <v>6.0</v>
      </c>
      <c r="W16" s="18">
        <f>DOB!F24</f>
        <v>12</v>
      </c>
      <c r="X16" s="10" t="str">
        <f t="shared" si="6"/>
        <v/>
      </c>
      <c r="Y16" s="27" t="s">
        <v>187</v>
      </c>
      <c r="Z16" s="20">
        <v>7.0</v>
      </c>
      <c r="AA16" s="20">
        <f>DOB!F24</f>
        <v>12</v>
      </c>
      <c r="AB16" s="10" t="str">
        <f t="shared" si="7"/>
        <v/>
      </c>
      <c r="AC16" s="27" t="s">
        <v>125</v>
      </c>
      <c r="AD16" s="2">
        <v>8.0</v>
      </c>
      <c r="AE16" s="2">
        <f>DOB!F24</f>
        <v>12</v>
      </c>
      <c r="AF16" s="10" t="str">
        <f t="shared" si="8"/>
        <v/>
      </c>
      <c r="AG16" s="27" t="s">
        <v>188</v>
      </c>
      <c r="AH16" s="2">
        <v>9.0</v>
      </c>
      <c r="AI16" s="18">
        <f>DOB!F24</f>
        <v>12</v>
      </c>
      <c r="AJ16" s="10" t="str">
        <f t="shared" si="9"/>
        <v/>
      </c>
      <c r="AK16" s="27" t="s">
        <v>189</v>
      </c>
      <c r="AL16" s="2">
        <v>10.0</v>
      </c>
      <c r="AM16" s="2">
        <f>DOB!F24</f>
        <v>12</v>
      </c>
      <c r="AN16" s="10" t="str">
        <f t="shared" si="10"/>
        <v/>
      </c>
      <c r="AO16" s="27" t="s">
        <v>190</v>
      </c>
      <c r="AP16" s="2">
        <v>11.0</v>
      </c>
      <c r="AQ16" s="2">
        <f>DOB!F24</f>
        <v>12</v>
      </c>
      <c r="AR16" s="10" t="str">
        <f t="shared" si="11"/>
        <v/>
      </c>
      <c r="AS16" s="27" t="s">
        <v>54</v>
      </c>
      <c r="AT16" s="2">
        <v>12.0</v>
      </c>
      <c r="AU16" s="18">
        <f>DOB!F24</f>
        <v>12</v>
      </c>
      <c r="AV16" s="10" t="str">
        <f t="shared" si="12"/>
        <v>* Changing personality </v>
      </c>
      <c r="AW16" s="18"/>
      <c r="AX16" s="14" t="str">
        <f t="shared" si="13"/>
        <v>* Changing personality </v>
      </c>
      <c r="AY16" s="18"/>
      <c r="AZ16" s="1"/>
      <c r="BA16" s="1"/>
      <c r="BB16" s="1"/>
      <c r="BC16" s="1"/>
      <c r="BD16" s="1"/>
      <c r="BE16" s="1"/>
      <c r="BF16" s="1"/>
      <c r="BG16" s="1"/>
      <c r="BH16" s="1"/>
    </row>
    <row r="17" ht="17.25" customHeight="1">
      <c r="A17" s="27" t="s">
        <v>191</v>
      </c>
      <c r="B17" s="5">
        <v>1.0</v>
      </c>
      <c r="C17" s="5">
        <f>DOB!F25</f>
        <v>12</v>
      </c>
      <c r="D17" s="5" t="str">
        <f t="shared" si="1"/>
        <v/>
      </c>
      <c r="E17" s="27" t="s">
        <v>192</v>
      </c>
      <c r="F17" s="5">
        <v>2.0</v>
      </c>
      <c r="G17" s="5">
        <f>DOB!F25</f>
        <v>12</v>
      </c>
      <c r="H17" s="28" t="str">
        <f t="shared" si="2"/>
        <v/>
      </c>
      <c r="I17" s="27" t="s">
        <v>193</v>
      </c>
      <c r="J17" s="15">
        <v>3.0</v>
      </c>
      <c r="K17" s="15">
        <f>DOB!F25</f>
        <v>12</v>
      </c>
      <c r="L17" s="10" t="str">
        <f t="shared" si="3"/>
        <v/>
      </c>
      <c r="M17" s="27" t="s">
        <v>194</v>
      </c>
      <c r="N17" s="2">
        <v>4.0</v>
      </c>
      <c r="O17" s="2">
        <f>DOB!F25</f>
        <v>12</v>
      </c>
      <c r="P17" s="10" t="str">
        <f t="shared" si="4"/>
        <v/>
      </c>
      <c r="Q17" s="27" t="s">
        <v>195</v>
      </c>
      <c r="R17" s="2">
        <v>5.0</v>
      </c>
      <c r="S17" s="2">
        <f>DOB!F25</f>
        <v>12</v>
      </c>
      <c r="T17" s="10" t="str">
        <f t="shared" si="5"/>
        <v/>
      </c>
      <c r="U17" s="27" t="s">
        <v>142</v>
      </c>
      <c r="V17" s="18">
        <v>6.0</v>
      </c>
      <c r="W17" s="18">
        <f>DOB!F25</f>
        <v>12</v>
      </c>
      <c r="X17" s="10" t="str">
        <f t="shared" si="6"/>
        <v/>
      </c>
      <c r="Y17" s="27" t="s">
        <v>196</v>
      </c>
      <c r="Z17" s="20">
        <v>7.0</v>
      </c>
      <c r="AA17" s="20">
        <f>DOB!F25</f>
        <v>12</v>
      </c>
      <c r="AB17" s="10" t="str">
        <f t="shared" si="7"/>
        <v/>
      </c>
      <c r="AC17" s="27" t="s">
        <v>197</v>
      </c>
      <c r="AD17" s="2">
        <v>8.0</v>
      </c>
      <c r="AE17" s="2">
        <f>DOB!F25</f>
        <v>12</v>
      </c>
      <c r="AF17" s="10" t="str">
        <f t="shared" si="8"/>
        <v/>
      </c>
      <c r="AG17" s="27" t="s">
        <v>198</v>
      </c>
      <c r="AH17" s="2">
        <v>9.0</v>
      </c>
      <c r="AI17" s="18">
        <f>DOB!F25</f>
        <v>12</v>
      </c>
      <c r="AJ17" s="10" t="str">
        <f t="shared" si="9"/>
        <v/>
      </c>
      <c r="AK17" s="27" t="s">
        <v>199</v>
      </c>
      <c r="AL17" s="2">
        <v>10.0</v>
      </c>
      <c r="AM17" s="2">
        <f>DOB!F25</f>
        <v>12</v>
      </c>
      <c r="AN17" s="10" t="str">
        <f t="shared" si="10"/>
        <v/>
      </c>
      <c r="AO17" s="27" t="s">
        <v>200</v>
      </c>
      <c r="AP17" s="2">
        <v>11.0</v>
      </c>
      <c r="AQ17" s="2">
        <f>DOB!F25</f>
        <v>12</v>
      </c>
      <c r="AR17" s="10" t="str">
        <f t="shared" si="11"/>
        <v/>
      </c>
      <c r="AS17" s="27" t="s">
        <v>201</v>
      </c>
      <c r="AT17" s="2">
        <v>12.0</v>
      </c>
      <c r="AU17" s="18">
        <f>DOB!F25</f>
        <v>12</v>
      </c>
      <c r="AV17" s="10" t="str">
        <f t="shared" si="12"/>
        <v>* Not egoistic </v>
      </c>
      <c r="AW17" s="18"/>
      <c r="AX17" s="14" t="str">
        <f t="shared" si="13"/>
        <v>* Not egoistic </v>
      </c>
      <c r="AY17" s="18"/>
      <c r="AZ17" s="1"/>
      <c r="BA17" s="1"/>
      <c r="BB17" s="1"/>
      <c r="BC17" s="1"/>
      <c r="BD17" s="1"/>
      <c r="BE17" s="1"/>
      <c r="BF17" s="1"/>
      <c r="BG17" s="1"/>
      <c r="BH17" s="1"/>
    </row>
    <row r="18" ht="17.25" customHeight="1">
      <c r="A18" s="27" t="s">
        <v>202</v>
      </c>
      <c r="B18" s="5">
        <v>1.0</v>
      </c>
      <c r="C18" s="5">
        <f>DOB!F26</f>
        <v>12</v>
      </c>
      <c r="D18" s="5" t="str">
        <f t="shared" si="1"/>
        <v/>
      </c>
      <c r="E18" s="27" t="s">
        <v>203</v>
      </c>
      <c r="F18" s="5">
        <v>2.0</v>
      </c>
      <c r="G18" s="5">
        <f>DOB!F26</f>
        <v>12</v>
      </c>
      <c r="H18" s="28" t="str">
        <f t="shared" si="2"/>
        <v/>
      </c>
      <c r="I18" s="27" t="s">
        <v>204</v>
      </c>
      <c r="J18" s="15">
        <v>3.0</v>
      </c>
      <c r="K18" s="15">
        <f>DOB!F26</f>
        <v>12</v>
      </c>
      <c r="L18" s="10" t="str">
        <f t="shared" si="3"/>
        <v/>
      </c>
      <c r="M18" s="27" t="s">
        <v>205</v>
      </c>
      <c r="N18" s="2">
        <v>4.0</v>
      </c>
      <c r="O18" s="2">
        <f>DOB!F26</f>
        <v>12</v>
      </c>
      <c r="P18" s="10" t="str">
        <f t="shared" si="4"/>
        <v/>
      </c>
      <c r="Q18" s="27" t="s">
        <v>206</v>
      </c>
      <c r="R18" s="2">
        <v>5.0</v>
      </c>
      <c r="S18" s="2">
        <f>DOB!F26</f>
        <v>12</v>
      </c>
      <c r="T18" s="10" t="str">
        <f t="shared" si="5"/>
        <v/>
      </c>
      <c r="U18" s="27" t="s">
        <v>207</v>
      </c>
      <c r="V18" s="18">
        <v>6.0</v>
      </c>
      <c r="W18" s="18">
        <f>DOB!F26</f>
        <v>12</v>
      </c>
      <c r="X18" s="10" t="str">
        <f t="shared" si="6"/>
        <v/>
      </c>
      <c r="Y18" s="27" t="s">
        <v>208</v>
      </c>
      <c r="Z18" s="20">
        <v>7.0</v>
      </c>
      <c r="AA18" s="20">
        <f>DOB!F26</f>
        <v>12</v>
      </c>
      <c r="AB18" s="10" t="str">
        <f t="shared" si="7"/>
        <v/>
      </c>
      <c r="AC18" s="27" t="s">
        <v>209</v>
      </c>
      <c r="AD18" s="2">
        <v>8.0</v>
      </c>
      <c r="AE18" s="2">
        <f>DOB!F26</f>
        <v>12</v>
      </c>
      <c r="AF18" s="10" t="str">
        <f t="shared" si="8"/>
        <v/>
      </c>
      <c r="AG18" s="27" t="s">
        <v>210</v>
      </c>
      <c r="AH18" s="2">
        <v>9.0</v>
      </c>
      <c r="AI18" s="18">
        <f>DOB!F26</f>
        <v>12</v>
      </c>
      <c r="AJ18" s="10" t="str">
        <f t="shared" si="9"/>
        <v/>
      </c>
      <c r="AK18" s="27" t="s">
        <v>161</v>
      </c>
      <c r="AL18" s="2">
        <v>10.0</v>
      </c>
      <c r="AM18" s="2">
        <f>DOB!F26</f>
        <v>12</v>
      </c>
      <c r="AN18" s="10" t="str">
        <f t="shared" si="10"/>
        <v/>
      </c>
      <c r="AO18" s="27" t="s">
        <v>211</v>
      </c>
      <c r="AP18" s="2">
        <v>11.0</v>
      </c>
      <c r="AQ18" s="2">
        <f>DOB!F26</f>
        <v>12</v>
      </c>
      <c r="AR18" s="10" t="str">
        <f t="shared" si="11"/>
        <v/>
      </c>
      <c r="AS18" s="27" t="s">
        <v>212</v>
      </c>
      <c r="AT18" s="2">
        <v>12.0</v>
      </c>
      <c r="AU18" s="18">
        <f>DOB!F26</f>
        <v>12</v>
      </c>
      <c r="AV18" s="10" t="str">
        <f t="shared" si="12"/>
        <v>* Takes high pride in oneself</v>
      </c>
      <c r="AW18" s="18"/>
      <c r="AX18" s="14" t="str">
        <f t="shared" si="13"/>
        <v>* Takes high pride in oneself</v>
      </c>
      <c r="AY18" s="18"/>
      <c r="AZ18" s="1"/>
      <c r="BA18" s="1"/>
      <c r="BB18" s="1"/>
      <c r="BC18" s="1"/>
      <c r="BD18" s="1"/>
      <c r="BE18" s="1"/>
      <c r="BF18" s="1"/>
      <c r="BG18" s="1"/>
      <c r="BH18" s="1"/>
    </row>
    <row r="19" ht="17.25" customHeight="1">
      <c r="A19" s="27" t="s">
        <v>213</v>
      </c>
      <c r="B19" s="5">
        <v>1.0</v>
      </c>
      <c r="C19" s="5">
        <f>DOB!F27</f>
        <v>12</v>
      </c>
      <c r="D19" s="5" t="str">
        <f t="shared" si="1"/>
        <v/>
      </c>
      <c r="E19" s="27" t="s">
        <v>80</v>
      </c>
      <c r="F19" s="5">
        <v>2.0</v>
      </c>
      <c r="G19" s="5">
        <f>DOB!F27</f>
        <v>12</v>
      </c>
      <c r="H19" s="28" t="str">
        <f t="shared" si="2"/>
        <v/>
      </c>
      <c r="I19" s="27" t="s">
        <v>214</v>
      </c>
      <c r="J19" s="15">
        <v>3.0</v>
      </c>
      <c r="K19" s="15">
        <f>DOB!F27</f>
        <v>12</v>
      </c>
      <c r="L19" s="10" t="str">
        <f t="shared" si="3"/>
        <v/>
      </c>
      <c r="M19" s="27" t="s">
        <v>215</v>
      </c>
      <c r="N19" s="2">
        <v>4.0</v>
      </c>
      <c r="O19" s="2">
        <f>DOB!F27</f>
        <v>12</v>
      </c>
      <c r="P19" s="10" t="str">
        <f t="shared" si="4"/>
        <v/>
      </c>
      <c r="Q19" s="27" t="s">
        <v>163</v>
      </c>
      <c r="R19" s="2">
        <v>5.0</v>
      </c>
      <c r="S19" s="2">
        <f>DOB!F27</f>
        <v>12</v>
      </c>
      <c r="T19" s="10" t="str">
        <f t="shared" si="5"/>
        <v/>
      </c>
      <c r="U19" s="27" t="s">
        <v>216</v>
      </c>
      <c r="V19" s="18">
        <v>6.0</v>
      </c>
      <c r="W19" s="18">
        <f>DOB!F27</f>
        <v>12</v>
      </c>
      <c r="X19" s="10" t="str">
        <f t="shared" si="6"/>
        <v/>
      </c>
      <c r="Y19" s="27" t="s">
        <v>217</v>
      </c>
      <c r="Z19" s="20">
        <v>7.0</v>
      </c>
      <c r="AA19" s="20">
        <f>DOB!F27</f>
        <v>12</v>
      </c>
      <c r="AB19" s="10" t="str">
        <f t="shared" si="7"/>
        <v/>
      </c>
      <c r="AC19" s="27" t="s">
        <v>218</v>
      </c>
      <c r="AD19" s="2">
        <v>8.0</v>
      </c>
      <c r="AE19" s="2">
        <f>DOB!F27</f>
        <v>12</v>
      </c>
      <c r="AF19" s="10" t="str">
        <f t="shared" si="8"/>
        <v/>
      </c>
      <c r="AG19" s="27" t="s">
        <v>185</v>
      </c>
      <c r="AH19" s="2">
        <v>9.0</v>
      </c>
      <c r="AI19" s="18">
        <f>DOB!F27</f>
        <v>12</v>
      </c>
      <c r="AJ19" s="10" t="str">
        <f t="shared" si="9"/>
        <v/>
      </c>
      <c r="AK19" s="27" t="s">
        <v>219</v>
      </c>
      <c r="AL19" s="2">
        <v>10.0</v>
      </c>
      <c r="AM19" s="2">
        <f>DOB!F27</f>
        <v>12</v>
      </c>
      <c r="AN19" s="10" t="str">
        <f t="shared" si="10"/>
        <v/>
      </c>
      <c r="AO19" s="27" t="s">
        <v>18</v>
      </c>
      <c r="AP19" s="2">
        <v>11.0</v>
      </c>
      <c r="AQ19" s="2">
        <f>DOB!F27</f>
        <v>12</v>
      </c>
      <c r="AR19" s="10" t="str">
        <f t="shared" si="11"/>
        <v/>
      </c>
      <c r="AS19" s="27" t="s">
        <v>220</v>
      </c>
      <c r="AT19" s="2">
        <v>12.0</v>
      </c>
      <c r="AU19" s="18">
        <f>DOB!F27</f>
        <v>12</v>
      </c>
      <c r="AV19" s="10" t="str">
        <f t="shared" si="12"/>
        <v>* Hates restrictions </v>
      </c>
      <c r="AW19" s="18"/>
      <c r="AX19" s="14" t="str">
        <f t="shared" si="13"/>
        <v>* Hates restrictions </v>
      </c>
      <c r="AY19" s="18"/>
      <c r="AZ19" s="1"/>
      <c r="BA19" s="1"/>
      <c r="BB19" s="1"/>
      <c r="BC19" s="1"/>
      <c r="BD19" s="1"/>
      <c r="BE19" s="1"/>
      <c r="BF19" s="1"/>
      <c r="BG19" s="1"/>
      <c r="BH19" s="1"/>
    </row>
    <row r="20" ht="17.25" customHeight="1">
      <c r="A20" s="36"/>
      <c r="B20" s="5"/>
      <c r="C20" s="5">
        <f>DOB!F28</f>
        <v>12</v>
      </c>
      <c r="D20" s="5" t="str">
        <f t="shared" si="1"/>
        <v/>
      </c>
      <c r="E20" s="27" t="s">
        <v>221</v>
      </c>
      <c r="F20" s="5">
        <v>2.0</v>
      </c>
      <c r="G20" s="5">
        <f>DOB!F28</f>
        <v>12</v>
      </c>
      <c r="H20" s="28" t="str">
        <f t="shared" si="2"/>
        <v/>
      </c>
      <c r="I20" s="27" t="s">
        <v>222</v>
      </c>
      <c r="J20" s="15">
        <v>3.0</v>
      </c>
      <c r="K20" s="15">
        <f>DOB!F28</f>
        <v>12</v>
      </c>
      <c r="L20" s="10" t="str">
        <f t="shared" si="3"/>
        <v/>
      </c>
      <c r="M20" s="27" t="s">
        <v>223</v>
      </c>
      <c r="N20" s="2">
        <v>4.0</v>
      </c>
      <c r="O20" s="2">
        <f>DOB!F28</f>
        <v>12</v>
      </c>
      <c r="P20" s="10" t="str">
        <f t="shared" si="4"/>
        <v/>
      </c>
      <c r="Q20" s="27" t="s">
        <v>224</v>
      </c>
      <c r="R20" s="2">
        <v>5.0</v>
      </c>
      <c r="S20" s="2">
        <f>DOB!F28</f>
        <v>12</v>
      </c>
      <c r="T20" s="10" t="str">
        <f t="shared" si="5"/>
        <v/>
      </c>
      <c r="U20" s="27" t="s">
        <v>225</v>
      </c>
      <c r="V20" s="18">
        <v>6.0</v>
      </c>
      <c r="W20" s="18">
        <f>DOB!F28</f>
        <v>12</v>
      </c>
      <c r="X20" s="10" t="str">
        <f t="shared" si="6"/>
        <v/>
      </c>
      <c r="Y20" s="27" t="s">
        <v>226</v>
      </c>
      <c r="Z20" s="20">
        <v>7.0</v>
      </c>
      <c r="AA20" s="20">
        <f>DOB!F28</f>
        <v>12</v>
      </c>
      <c r="AB20" s="10" t="str">
        <f t="shared" si="7"/>
        <v/>
      </c>
      <c r="AC20" s="27" t="s">
        <v>227</v>
      </c>
      <c r="AD20" s="2">
        <v>8.0</v>
      </c>
      <c r="AE20" s="2">
        <f>DOB!F28</f>
        <v>12</v>
      </c>
      <c r="AF20" s="10" t="str">
        <f t="shared" si="8"/>
        <v/>
      </c>
      <c r="AG20" s="27" t="s">
        <v>32</v>
      </c>
      <c r="AH20" s="2">
        <v>9.0</v>
      </c>
      <c r="AI20" s="18">
        <f>DOB!F28</f>
        <v>12</v>
      </c>
      <c r="AJ20" s="10" t="str">
        <f t="shared" si="9"/>
        <v/>
      </c>
      <c r="AK20" s="27" t="s">
        <v>173</v>
      </c>
      <c r="AL20" s="2">
        <v>10.0</v>
      </c>
      <c r="AM20" s="2">
        <f>DOB!F28</f>
        <v>12</v>
      </c>
      <c r="AN20" s="10" t="str">
        <f t="shared" si="10"/>
        <v/>
      </c>
      <c r="AO20" s="27" t="s">
        <v>228</v>
      </c>
      <c r="AP20" s="2">
        <v>11.0</v>
      </c>
      <c r="AQ20" s="2">
        <f>DOB!F28</f>
        <v>12</v>
      </c>
      <c r="AR20" s="10" t="str">
        <f t="shared" si="11"/>
        <v/>
      </c>
      <c r="AS20" s="27" t="s">
        <v>229</v>
      </c>
      <c r="AT20" s="2">
        <v>12.0</v>
      </c>
      <c r="AU20" s="18">
        <f>DOB!F28</f>
        <v>12</v>
      </c>
      <c r="AV20" s="10" t="str">
        <f t="shared" si="12"/>
        <v>* Loves to joke</v>
      </c>
      <c r="AW20" s="18"/>
      <c r="AX20" s="14" t="str">
        <f t="shared" si="13"/>
        <v>* Loves to joke</v>
      </c>
      <c r="AY20" s="18"/>
      <c r="AZ20" s="1"/>
      <c r="BA20" s="1"/>
      <c r="BB20" s="1"/>
      <c r="BC20" s="1"/>
      <c r="BD20" s="1"/>
      <c r="BE20" s="1"/>
      <c r="BF20" s="1"/>
      <c r="BG20" s="1"/>
      <c r="BH20" s="1"/>
    </row>
    <row r="21" ht="17.25" customHeight="1">
      <c r="A21" s="36"/>
      <c r="B21" s="5"/>
      <c r="C21" s="5">
        <f>DOB!F29</f>
        <v>12</v>
      </c>
      <c r="D21" s="5" t="str">
        <f t="shared" si="1"/>
        <v/>
      </c>
      <c r="E21" s="27" t="s">
        <v>230</v>
      </c>
      <c r="F21" s="5">
        <v>2.0</v>
      </c>
      <c r="G21" s="5">
        <f>DOB!F29</f>
        <v>12</v>
      </c>
      <c r="H21" s="28" t="str">
        <f t="shared" si="2"/>
        <v/>
      </c>
      <c r="I21" s="27" t="s">
        <v>231</v>
      </c>
      <c r="J21" s="15">
        <v>3.0</v>
      </c>
      <c r="K21" s="15">
        <f>DOB!F29</f>
        <v>12</v>
      </c>
      <c r="L21" s="10" t="str">
        <f t="shared" si="3"/>
        <v/>
      </c>
      <c r="M21" s="27" t="s">
        <v>232</v>
      </c>
      <c r="N21" s="2">
        <v>4.0</v>
      </c>
      <c r="O21" s="2">
        <f>DOB!F29</f>
        <v>12</v>
      </c>
      <c r="P21" s="10" t="str">
        <f t="shared" si="4"/>
        <v/>
      </c>
      <c r="Q21" s="27" t="s">
        <v>233</v>
      </c>
      <c r="R21" s="2">
        <v>5.0</v>
      </c>
      <c r="S21" s="2">
        <f>DOB!F29</f>
        <v>12</v>
      </c>
      <c r="T21" s="10" t="str">
        <f t="shared" si="5"/>
        <v/>
      </c>
      <c r="U21" s="27" t="s">
        <v>234</v>
      </c>
      <c r="V21" s="18">
        <v>6.0</v>
      </c>
      <c r="W21" s="18">
        <f>DOB!F29</f>
        <v>12</v>
      </c>
      <c r="X21" s="10" t="str">
        <f t="shared" si="6"/>
        <v/>
      </c>
      <c r="Y21" s="27" t="s">
        <v>235</v>
      </c>
      <c r="Z21" s="20">
        <v>7.0</v>
      </c>
      <c r="AA21" s="20">
        <f>DOB!F29</f>
        <v>12</v>
      </c>
      <c r="AB21" s="10" t="str">
        <f t="shared" si="7"/>
        <v/>
      </c>
      <c r="AC21" s="27" t="s">
        <v>236</v>
      </c>
      <c r="AD21" s="2">
        <v>8.0</v>
      </c>
      <c r="AE21" s="2">
        <f>DOB!F29</f>
        <v>12</v>
      </c>
      <c r="AF21" s="10" t="str">
        <f t="shared" si="8"/>
        <v/>
      </c>
      <c r="AG21" s="27" t="s">
        <v>237</v>
      </c>
      <c r="AH21" s="2">
        <v>9.0</v>
      </c>
      <c r="AI21" s="18">
        <f>DOB!F29</f>
        <v>12</v>
      </c>
      <c r="AJ21" s="10" t="str">
        <f t="shared" si="9"/>
        <v/>
      </c>
      <c r="AK21" s="27" t="s">
        <v>238</v>
      </c>
      <c r="AL21" s="2">
        <v>10.0</v>
      </c>
      <c r="AM21" s="2">
        <f>DOB!F29</f>
        <v>12</v>
      </c>
      <c r="AN21" s="10" t="str">
        <f t="shared" si="10"/>
        <v/>
      </c>
      <c r="AO21" s="27" t="s">
        <v>239</v>
      </c>
      <c r="AP21" s="2">
        <v>11.0</v>
      </c>
      <c r="AQ21" s="2">
        <f>DOB!F29</f>
        <v>12</v>
      </c>
      <c r="AR21" s="10" t="str">
        <f t="shared" si="11"/>
        <v/>
      </c>
      <c r="AS21" s="27" t="s">
        <v>240</v>
      </c>
      <c r="AT21" s="2">
        <v>12.0</v>
      </c>
      <c r="AU21" s="18">
        <f>DOB!F29</f>
        <v>12</v>
      </c>
      <c r="AV21" s="10" t="str">
        <f t="shared" si="12"/>
        <v>* Good sense of humor</v>
      </c>
      <c r="AW21" s="18"/>
      <c r="AX21" s="14" t="str">
        <f t="shared" si="13"/>
        <v>* Good sense of humor</v>
      </c>
      <c r="AY21" s="18"/>
      <c r="AZ21" s="1"/>
      <c r="BA21" s="1"/>
      <c r="BB21" s="1"/>
      <c r="BC21" s="1"/>
      <c r="BD21" s="1"/>
      <c r="BE21" s="1"/>
      <c r="BF21" s="1"/>
      <c r="BG21" s="1"/>
      <c r="BH21" s="1"/>
    </row>
    <row r="22" ht="17.25" customHeight="1">
      <c r="A22" s="36"/>
      <c r="B22" s="5"/>
      <c r="C22" s="5">
        <f>DOB!F30</f>
        <v>12</v>
      </c>
      <c r="D22" s="5" t="str">
        <f t="shared" si="1"/>
        <v/>
      </c>
      <c r="E22" s="27" t="s">
        <v>241</v>
      </c>
      <c r="F22" s="5">
        <v>2.0</v>
      </c>
      <c r="G22" s="5">
        <f>DOB!F30</f>
        <v>12</v>
      </c>
      <c r="H22" s="28" t="str">
        <f t="shared" si="2"/>
        <v/>
      </c>
      <c r="I22" s="18"/>
      <c r="J22" s="15"/>
      <c r="K22" s="18"/>
      <c r="L22" s="18"/>
      <c r="M22" s="27" t="s">
        <v>242</v>
      </c>
      <c r="N22" s="2">
        <v>4.0</v>
      </c>
      <c r="O22" s="2">
        <f>DOB!F30</f>
        <v>12</v>
      </c>
      <c r="P22" s="10" t="str">
        <f t="shared" si="4"/>
        <v/>
      </c>
      <c r="Q22" s="27" t="s">
        <v>243</v>
      </c>
      <c r="R22" s="2">
        <v>5.0</v>
      </c>
      <c r="S22" s="2">
        <f>DOB!F30</f>
        <v>12</v>
      </c>
      <c r="T22" s="10" t="str">
        <f t="shared" si="5"/>
        <v/>
      </c>
      <c r="U22" s="27" t="s">
        <v>244</v>
      </c>
      <c r="V22" s="18">
        <v>6.0</v>
      </c>
      <c r="W22" s="18">
        <f>DOB!F30</f>
        <v>12</v>
      </c>
      <c r="X22" s="10" t="str">
        <f t="shared" si="6"/>
        <v/>
      </c>
      <c r="Y22" s="27" t="s">
        <v>245</v>
      </c>
      <c r="Z22" s="20">
        <v>7.0</v>
      </c>
      <c r="AA22" s="20">
        <f>DOB!F30</f>
        <v>12</v>
      </c>
      <c r="AB22" s="10" t="str">
        <f t="shared" si="7"/>
        <v/>
      </c>
      <c r="AC22" s="27" t="s">
        <v>246</v>
      </c>
      <c r="AD22" s="2">
        <v>8.0</v>
      </c>
      <c r="AE22" s="2">
        <f>DOB!F30</f>
        <v>12</v>
      </c>
      <c r="AF22" s="10" t="str">
        <f t="shared" si="8"/>
        <v/>
      </c>
      <c r="AG22" s="27" t="s">
        <v>247</v>
      </c>
      <c r="AH22" s="2">
        <v>9.0</v>
      </c>
      <c r="AI22" s="18">
        <f>DOB!F30</f>
        <v>12</v>
      </c>
      <c r="AJ22" s="10" t="str">
        <f t="shared" si="9"/>
        <v/>
      </c>
      <c r="AK22" s="27" t="s">
        <v>248</v>
      </c>
      <c r="AL22" s="2">
        <v>10.0</v>
      </c>
      <c r="AM22" s="2">
        <f>DOB!F30</f>
        <v>12</v>
      </c>
      <c r="AN22" s="10" t="str">
        <f t="shared" si="10"/>
        <v/>
      </c>
      <c r="AO22" s="27" t="s">
        <v>249</v>
      </c>
      <c r="AP22" s="2">
        <v>11.0</v>
      </c>
      <c r="AQ22" s="2">
        <f>DOB!F30</f>
        <v>12</v>
      </c>
      <c r="AR22" s="10" t="str">
        <f t="shared" si="11"/>
        <v/>
      </c>
      <c r="AS22" s="27" t="s">
        <v>250</v>
      </c>
      <c r="AT22" s="2">
        <v>12.0</v>
      </c>
      <c r="AU22" s="18">
        <f>DOB!F30</f>
        <v>12</v>
      </c>
      <c r="AV22" s="10" t="str">
        <f t="shared" si="12"/>
        <v>* Logic</v>
      </c>
      <c r="AW22" s="18"/>
      <c r="AX22" s="14" t="str">
        <f t="shared" si="13"/>
        <v>* Logic</v>
      </c>
      <c r="AY22" s="18"/>
      <c r="AZ22" s="1"/>
      <c r="BA22" s="1"/>
      <c r="BB22" s="1"/>
      <c r="BC22" s="1"/>
      <c r="BD22" s="1"/>
      <c r="BE22" s="1"/>
      <c r="BF22" s="1"/>
      <c r="BG22" s="1"/>
      <c r="BH22" s="1"/>
    </row>
    <row r="23" ht="17.25" customHeight="1">
      <c r="A23" s="36"/>
      <c r="B23" s="5"/>
      <c r="C23" s="5">
        <f>DOB!F31</f>
        <v>12</v>
      </c>
      <c r="D23" s="5" t="str">
        <f t="shared" si="1"/>
        <v/>
      </c>
      <c r="E23" s="27" t="s">
        <v>251</v>
      </c>
      <c r="F23" s="5">
        <v>2.0</v>
      </c>
      <c r="G23" s="5">
        <f>DOB!F31</f>
        <v>12</v>
      </c>
      <c r="H23" s="28" t="str">
        <f t="shared" si="2"/>
        <v/>
      </c>
      <c r="I23" s="36"/>
      <c r="J23" s="15"/>
      <c r="K23" s="18"/>
      <c r="L23" s="18"/>
      <c r="M23" s="36"/>
      <c r="N23" s="2"/>
      <c r="O23" s="2"/>
      <c r="P23" s="36"/>
      <c r="Q23" s="27" t="s">
        <v>252</v>
      </c>
      <c r="R23" s="2">
        <v>5.0</v>
      </c>
      <c r="S23" s="2">
        <f>DOB!F31</f>
        <v>12</v>
      </c>
      <c r="T23" s="10" t="str">
        <f t="shared" si="5"/>
        <v/>
      </c>
      <c r="U23" s="27" t="s">
        <v>253</v>
      </c>
      <c r="V23" s="18">
        <v>6.0</v>
      </c>
      <c r="W23" s="18">
        <f>DOB!F31</f>
        <v>12</v>
      </c>
      <c r="X23" s="10" t="str">
        <f t="shared" si="6"/>
        <v/>
      </c>
      <c r="Y23" s="27" t="s">
        <v>254</v>
      </c>
      <c r="Z23" s="20">
        <v>7.0</v>
      </c>
      <c r="AA23" s="20">
        <f>DOB!F31</f>
        <v>12</v>
      </c>
      <c r="AB23" s="10" t="str">
        <f t="shared" si="7"/>
        <v/>
      </c>
      <c r="AC23" s="27" t="s">
        <v>255</v>
      </c>
      <c r="AD23" s="2">
        <v>8.0</v>
      </c>
      <c r="AE23" s="2">
        <f>DOB!F31</f>
        <v>12</v>
      </c>
      <c r="AF23" s="10" t="str">
        <f t="shared" si="8"/>
        <v/>
      </c>
      <c r="AG23" s="27" t="s">
        <v>256</v>
      </c>
      <c r="AH23" s="2">
        <v>9.0</v>
      </c>
      <c r="AI23" s="18">
        <f>DOB!F31</f>
        <v>12</v>
      </c>
      <c r="AJ23" s="10" t="str">
        <f t="shared" si="9"/>
        <v/>
      </c>
      <c r="AK23" s="27" t="s">
        <v>257</v>
      </c>
      <c r="AL23" s="2">
        <v>10.0</v>
      </c>
      <c r="AM23" s="2">
        <f>DOB!F31</f>
        <v>12</v>
      </c>
      <c r="AN23" s="10" t="str">
        <f t="shared" si="10"/>
        <v/>
      </c>
      <c r="AO23" s="27" t="s">
        <v>258</v>
      </c>
      <c r="AP23" s="2">
        <v>11.0</v>
      </c>
      <c r="AQ23" s="2">
        <f>DOB!F31</f>
        <v>12</v>
      </c>
      <c r="AR23" s="10" t="str">
        <f t="shared" si="11"/>
        <v/>
      </c>
      <c r="AS23" s="36"/>
      <c r="AT23" s="18"/>
      <c r="AU23" s="18"/>
      <c r="AV23" s="18"/>
      <c r="AW23" s="18"/>
      <c r="AX23" s="14" t="str">
        <f t="shared" si="13"/>
        <v/>
      </c>
      <c r="AY23" s="18"/>
      <c r="AZ23" s="1"/>
      <c r="BA23" s="1"/>
      <c r="BB23" s="1"/>
      <c r="BC23" s="1"/>
      <c r="BD23" s="1"/>
      <c r="BE23" s="1"/>
      <c r="BF23" s="1"/>
      <c r="BG23" s="1"/>
      <c r="BH23" s="1"/>
    </row>
    <row r="24" ht="17.25" customHeight="1">
      <c r="A24" s="36"/>
      <c r="B24" s="5"/>
      <c r="C24" s="5">
        <f>DOB!F32</f>
        <v>12</v>
      </c>
      <c r="D24" s="5" t="str">
        <f t="shared" si="1"/>
        <v/>
      </c>
      <c r="E24" s="27" t="s">
        <v>259</v>
      </c>
      <c r="F24" s="5">
        <v>2.0</v>
      </c>
      <c r="G24" s="5">
        <f>DOB!F32</f>
        <v>12</v>
      </c>
      <c r="H24" s="28" t="str">
        <f t="shared" si="2"/>
        <v/>
      </c>
      <c r="I24" s="36"/>
      <c r="J24" s="15"/>
      <c r="K24" s="18"/>
      <c r="L24" s="18"/>
      <c r="M24" s="36"/>
      <c r="N24" s="2"/>
      <c r="O24" s="2"/>
      <c r="P24" s="36"/>
      <c r="Q24" s="27" t="s">
        <v>260</v>
      </c>
      <c r="R24" s="2">
        <v>5.0</v>
      </c>
      <c r="S24" s="2">
        <f>DOB!F32</f>
        <v>12</v>
      </c>
      <c r="T24" s="10" t="str">
        <f t="shared" si="5"/>
        <v/>
      </c>
      <c r="U24" s="27" t="s">
        <v>261</v>
      </c>
      <c r="V24" s="18">
        <v>6.0</v>
      </c>
      <c r="W24" s="18">
        <f>DOB!F32</f>
        <v>12</v>
      </c>
      <c r="X24" s="10" t="str">
        <f t="shared" si="6"/>
        <v/>
      </c>
      <c r="Y24" s="27" t="s">
        <v>262</v>
      </c>
      <c r="Z24" s="20">
        <v>7.0</v>
      </c>
      <c r="AA24" s="20">
        <f>DOB!F32</f>
        <v>12</v>
      </c>
      <c r="AB24" s="10" t="str">
        <f t="shared" si="7"/>
        <v/>
      </c>
      <c r="AC24" s="27" t="s">
        <v>263</v>
      </c>
      <c r="AD24" s="2">
        <v>8.0</v>
      </c>
      <c r="AE24" s="2">
        <f>DOB!F32</f>
        <v>12</v>
      </c>
      <c r="AF24" s="10" t="str">
        <f t="shared" si="8"/>
        <v/>
      </c>
      <c r="AG24" s="27" t="s">
        <v>264</v>
      </c>
      <c r="AH24" s="2">
        <v>9.0</v>
      </c>
      <c r="AI24" s="18">
        <f>DOB!F32</f>
        <v>12</v>
      </c>
      <c r="AJ24" s="10" t="str">
        <f t="shared" si="9"/>
        <v/>
      </c>
      <c r="AK24" s="27" t="s">
        <v>265</v>
      </c>
      <c r="AL24" s="2">
        <v>10.0</v>
      </c>
      <c r="AM24" s="2">
        <f>DOB!F32</f>
        <v>12</v>
      </c>
      <c r="AN24" s="10" t="str">
        <f t="shared" si="10"/>
        <v/>
      </c>
      <c r="AO24" s="27" t="s">
        <v>266</v>
      </c>
      <c r="AP24" s="2">
        <v>11.0</v>
      </c>
      <c r="AQ24" s="2">
        <f>DOB!F32</f>
        <v>12</v>
      </c>
      <c r="AR24" s="10" t="str">
        <f t="shared" si="11"/>
        <v/>
      </c>
      <c r="AS24" s="36"/>
      <c r="AT24" s="18"/>
      <c r="AU24" s="18"/>
      <c r="AV24" s="18"/>
      <c r="AW24" s="18"/>
      <c r="AX24" s="14" t="str">
        <f t="shared" si="13"/>
        <v/>
      </c>
      <c r="AY24" s="18"/>
      <c r="AZ24" s="1"/>
      <c r="BA24" s="1"/>
      <c r="BB24" s="1"/>
      <c r="BC24" s="1"/>
      <c r="BD24" s="1"/>
      <c r="BE24" s="1"/>
      <c r="BF24" s="1"/>
      <c r="BG24" s="1"/>
      <c r="BH24" s="1"/>
    </row>
    <row r="25" ht="17.25" customHeight="1">
      <c r="A25" s="36"/>
      <c r="B25" s="5"/>
      <c r="C25" s="5">
        <f>DOB!F33</f>
        <v>12</v>
      </c>
      <c r="D25" s="5" t="str">
        <f t="shared" si="1"/>
        <v/>
      </c>
      <c r="E25" s="27" t="s">
        <v>267</v>
      </c>
      <c r="F25" s="5">
        <v>2.0</v>
      </c>
      <c r="G25" s="5">
        <f>DOB!F33</f>
        <v>12</v>
      </c>
      <c r="H25" s="28" t="str">
        <f t="shared" si="2"/>
        <v/>
      </c>
      <c r="I25" s="36"/>
      <c r="J25" s="15"/>
      <c r="K25" s="18"/>
      <c r="L25" s="18"/>
      <c r="M25" s="36"/>
      <c r="N25" s="2"/>
      <c r="O25" s="2"/>
      <c r="P25" s="36"/>
      <c r="Q25" s="27" t="s">
        <v>268</v>
      </c>
      <c r="R25" s="2">
        <v>5.0</v>
      </c>
      <c r="S25" s="2">
        <f>DOB!F33</f>
        <v>12</v>
      </c>
      <c r="T25" s="10" t="str">
        <f t="shared" si="5"/>
        <v/>
      </c>
      <c r="U25" s="27" t="s">
        <v>269</v>
      </c>
      <c r="V25" s="18">
        <v>6.0</v>
      </c>
      <c r="W25" s="18">
        <f>DOB!F33</f>
        <v>12</v>
      </c>
      <c r="X25" s="10" t="str">
        <f t="shared" si="6"/>
        <v/>
      </c>
      <c r="Y25" s="27" t="s">
        <v>270</v>
      </c>
      <c r="Z25" s="20">
        <v>7.0</v>
      </c>
      <c r="AA25" s="20">
        <f>DOB!F33</f>
        <v>12</v>
      </c>
      <c r="AB25" s="10" t="str">
        <f t="shared" si="7"/>
        <v/>
      </c>
      <c r="AC25" s="27" t="s">
        <v>271</v>
      </c>
      <c r="AD25" s="2">
        <v>8.0</v>
      </c>
      <c r="AE25" s="2">
        <f>DOB!F33</f>
        <v>12</v>
      </c>
      <c r="AF25" s="10" t="str">
        <f t="shared" si="8"/>
        <v/>
      </c>
      <c r="AG25" s="27" t="s">
        <v>272</v>
      </c>
      <c r="AH25" s="2">
        <v>9.0</v>
      </c>
      <c r="AI25" s="18">
        <f>DOB!F33</f>
        <v>12</v>
      </c>
      <c r="AJ25" s="10" t="str">
        <f t="shared" si="9"/>
        <v/>
      </c>
      <c r="AK25" s="27" t="s">
        <v>273</v>
      </c>
      <c r="AL25" s="2">
        <v>10.0</v>
      </c>
      <c r="AM25" s="2">
        <f>DOB!F33</f>
        <v>12</v>
      </c>
      <c r="AN25" s="10" t="str">
        <f t="shared" si="10"/>
        <v/>
      </c>
      <c r="AO25" s="27" t="s">
        <v>274</v>
      </c>
      <c r="AP25" s="2">
        <v>11.0</v>
      </c>
      <c r="AQ25" s="2">
        <f>DOB!F33</f>
        <v>12</v>
      </c>
      <c r="AR25" s="10" t="str">
        <f t="shared" si="11"/>
        <v/>
      </c>
      <c r="AS25" s="36"/>
      <c r="AT25" s="18"/>
      <c r="AU25" s="18"/>
      <c r="AV25" s="18"/>
      <c r="AW25" s="18"/>
      <c r="AX25" s="14" t="str">
        <f t="shared" si="13"/>
        <v/>
      </c>
      <c r="AY25" s="18"/>
      <c r="AZ25" s="1"/>
      <c r="BA25" s="1"/>
      <c r="BB25" s="1"/>
      <c r="BC25" s="1"/>
      <c r="BD25" s="1"/>
      <c r="BE25" s="1"/>
      <c r="BF25" s="1"/>
      <c r="BG25" s="1"/>
      <c r="BH25" s="1"/>
    </row>
    <row r="26" ht="17.25" customHeight="1">
      <c r="A26" s="36"/>
      <c r="B26" s="5"/>
      <c r="C26" s="5">
        <f>DOB!F34</f>
        <v>12</v>
      </c>
      <c r="D26" s="5" t="str">
        <f t="shared" si="1"/>
        <v/>
      </c>
      <c r="E26" s="27" t="s">
        <v>275</v>
      </c>
      <c r="F26" s="5">
        <v>2.0</v>
      </c>
      <c r="G26" s="5">
        <f>DOB!F34</f>
        <v>12</v>
      </c>
      <c r="H26" s="28" t="str">
        <f t="shared" si="2"/>
        <v/>
      </c>
      <c r="I26" s="36"/>
      <c r="J26" s="15"/>
      <c r="K26" s="18"/>
      <c r="L26" s="18"/>
      <c r="M26" s="36"/>
      <c r="N26" s="2"/>
      <c r="O26" s="2"/>
      <c r="P26" s="36"/>
      <c r="Q26" s="27" t="s">
        <v>276</v>
      </c>
      <c r="R26" s="2">
        <v>5.0</v>
      </c>
      <c r="S26" s="2">
        <f>DOB!F34</f>
        <v>12</v>
      </c>
      <c r="T26" s="10" t="str">
        <f t="shared" si="5"/>
        <v/>
      </c>
      <c r="U26" s="27" t="s">
        <v>277</v>
      </c>
      <c r="V26" s="18">
        <v>6.0</v>
      </c>
      <c r="W26" s="18">
        <f>DOB!F34</f>
        <v>12</v>
      </c>
      <c r="X26" s="10" t="str">
        <f t="shared" si="6"/>
        <v/>
      </c>
      <c r="Y26" s="27" t="s">
        <v>278</v>
      </c>
      <c r="Z26" s="20">
        <v>7.0</v>
      </c>
      <c r="AA26" s="20">
        <f>DOB!F34</f>
        <v>12</v>
      </c>
      <c r="AB26" s="10" t="str">
        <f t="shared" si="7"/>
        <v/>
      </c>
      <c r="AC26" s="27" t="s">
        <v>279</v>
      </c>
      <c r="AD26" s="2">
        <v>8.0</v>
      </c>
      <c r="AE26" s="2">
        <f>DOB!F34</f>
        <v>12</v>
      </c>
      <c r="AF26" s="10" t="str">
        <f t="shared" si="8"/>
        <v/>
      </c>
      <c r="AG26" s="27" t="s">
        <v>280</v>
      </c>
      <c r="AH26" s="2">
        <v>9.0</v>
      </c>
      <c r="AI26" s="18">
        <f>DOB!F34</f>
        <v>12</v>
      </c>
      <c r="AJ26" s="10" t="str">
        <f t="shared" si="9"/>
        <v/>
      </c>
      <c r="AK26" s="27" t="s">
        <v>281</v>
      </c>
      <c r="AL26" s="2">
        <v>10.0</v>
      </c>
      <c r="AM26" s="2">
        <f>DOB!F34</f>
        <v>12</v>
      </c>
      <c r="AN26" s="10" t="str">
        <f t="shared" si="10"/>
        <v/>
      </c>
      <c r="AO26" s="27" t="s">
        <v>282</v>
      </c>
      <c r="AP26" s="2">
        <v>11.0</v>
      </c>
      <c r="AQ26" s="2">
        <f>DOB!F34</f>
        <v>12</v>
      </c>
      <c r="AR26" s="10" t="str">
        <f t="shared" si="11"/>
        <v/>
      </c>
      <c r="AS26" s="36"/>
      <c r="AT26" s="18"/>
      <c r="AU26" s="18"/>
      <c r="AV26" s="18"/>
      <c r="AW26" s="18"/>
      <c r="AX26" s="14" t="str">
        <f t="shared" si="13"/>
        <v/>
      </c>
      <c r="AY26" s="18"/>
      <c r="AZ26" s="1"/>
      <c r="BA26" s="1"/>
      <c r="BB26" s="1"/>
      <c r="BC26" s="1"/>
      <c r="BD26" s="1"/>
      <c r="BE26" s="1"/>
      <c r="BF26" s="1"/>
      <c r="BG26" s="1"/>
      <c r="BH26" s="1"/>
    </row>
    <row r="27" ht="17.25" customHeight="1">
      <c r="A27" s="37" t="s">
        <v>283</v>
      </c>
      <c r="B27" s="5"/>
      <c r="C27" s="5">
        <f>DOB!F35</f>
        <v>12</v>
      </c>
      <c r="D27" s="5" t="str">
        <f t="shared" si="1"/>
        <v/>
      </c>
      <c r="E27" s="37" t="s">
        <v>283</v>
      </c>
      <c r="F27" s="5"/>
      <c r="G27" s="5">
        <f>DOB!F35</f>
        <v>12</v>
      </c>
      <c r="H27" s="28" t="str">
        <f t="shared" si="2"/>
        <v/>
      </c>
      <c r="I27" s="37" t="s">
        <v>283</v>
      </c>
      <c r="J27" s="15"/>
      <c r="K27" s="18"/>
      <c r="L27" s="18"/>
      <c r="M27" s="36"/>
      <c r="N27" s="2"/>
      <c r="O27" s="2"/>
      <c r="P27" s="36"/>
      <c r="Q27" s="27" t="s">
        <v>284</v>
      </c>
      <c r="R27" s="2">
        <v>5.0</v>
      </c>
      <c r="S27" s="2">
        <f>DOB!F35</f>
        <v>12</v>
      </c>
      <c r="T27" s="10" t="str">
        <f t="shared" si="5"/>
        <v/>
      </c>
      <c r="U27" s="27" t="s">
        <v>285</v>
      </c>
      <c r="V27" s="18">
        <v>6.0</v>
      </c>
      <c r="W27" s="18">
        <f>DOB!F35</f>
        <v>12</v>
      </c>
      <c r="X27" s="10" t="str">
        <f t="shared" si="6"/>
        <v/>
      </c>
      <c r="Y27" s="27" t="s">
        <v>286</v>
      </c>
      <c r="Z27" s="20">
        <v>7.0</v>
      </c>
      <c r="AA27" s="20">
        <f>DOB!F35</f>
        <v>12</v>
      </c>
      <c r="AB27" s="10" t="str">
        <f t="shared" si="7"/>
        <v/>
      </c>
      <c r="AC27" s="27" t="s">
        <v>140</v>
      </c>
      <c r="AD27" s="2">
        <v>8.0</v>
      </c>
      <c r="AE27" s="2">
        <f>DOB!F35</f>
        <v>12</v>
      </c>
      <c r="AF27" s="10" t="str">
        <f t="shared" si="8"/>
        <v/>
      </c>
      <c r="AG27" s="36"/>
      <c r="AH27" s="18"/>
      <c r="AI27" s="18"/>
      <c r="AJ27" s="18"/>
      <c r="AK27" s="27" t="s">
        <v>287</v>
      </c>
      <c r="AL27" s="2">
        <v>10.0</v>
      </c>
      <c r="AM27" s="2">
        <f>DOB!F35</f>
        <v>12</v>
      </c>
      <c r="AN27" s="10" t="str">
        <f t="shared" si="10"/>
        <v/>
      </c>
      <c r="AO27" s="27" t="s">
        <v>288</v>
      </c>
      <c r="AP27" s="2">
        <v>11.0</v>
      </c>
      <c r="AQ27" s="2">
        <f>DOB!F35</f>
        <v>12</v>
      </c>
      <c r="AR27" s="10" t="str">
        <f t="shared" si="11"/>
        <v/>
      </c>
      <c r="AS27" s="36"/>
      <c r="AT27" s="18"/>
      <c r="AU27" s="18"/>
      <c r="AV27" s="18"/>
      <c r="AW27" s="18"/>
      <c r="AX27" s="14" t="str">
        <f t="shared" si="13"/>
        <v/>
      </c>
      <c r="AY27" s="18"/>
      <c r="AZ27" s="1"/>
      <c r="BA27" s="1"/>
      <c r="BB27" s="1"/>
      <c r="BC27" s="1"/>
      <c r="BD27" s="1"/>
      <c r="BE27" s="1"/>
      <c r="BF27" s="1"/>
      <c r="BG27" s="1"/>
      <c r="BH27" s="1"/>
    </row>
    <row r="28" ht="17.25" customHeight="1">
      <c r="A28" s="18"/>
      <c r="B28" s="5"/>
      <c r="C28" s="5">
        <f>DOB!F36</f>
        <v>12</v>
      </c>
      <c r="D28" s="5" t="str">
        <f t="shared" si="1"/>
        <v/>
      </c>
      <c r="E28" s="18"/>
      <c r="F28" s="5"/>
      <c r="G28" s="5">
        <f>DOB!F36</f>
        <v>12</v>
      </c>
      <c r="H28" s="28" t="str">
        <f t="shared" si="2"/>
        <v/>
      </c>
      <c r="I28" s="18"/>
      <c r="J28" s="15"/>
      <c r="K28" s="18"/>
      <c r="L28" s="18"/>
      <c r="M28" s="36"/>
      <c r="N28" s="2"/>
      <c r="O28" s="2"/>
      <c r="P28" s="36"/>
      <c r="Q28" s="27" t="s">
        <v>267</v>
      </c>
      <c r="R28" s="2">
        <v>5.0</v>
      </c>
      <c r="S28" s="2">
        <f>DOB!F36</f>
        <v>12</v>
      </c>
      <c r="T28" s="10" t="str">
        <f t="shared" si="5"/>
        <v/>
      </c>
      <c r="U28" s="27" t="s">
        <v>289</v>
      </c>
      <c r="V28" s="18">
        <v>6.0</v>
      </c>
      <c r="W28" s="18">
        <f>DOB!F36</f>
        <v>12</v>
      </c>
      <c r="X28" s="10" t="str">
        <f t="shared" si="6"/>
        <v/>
      </c>
      <c r="Y28" s="27" t="s">
        <v>290</v>
      </c>
      <c r="Z28" s="20">
        <v>7.0</v>
      </c>
      <c r="AA28" s="20">
        <f>DOB!F36</f>
        <v>12</v>
      </c>
      <c r="AB28" s="10" t="str">
        <f t="shared" si="7"/>
        <v/>
      </c>
      <c r="AC28" s="27" t="s">
        <v>291</v>
      </c>
      <c r="AD28" s="2">
        <v>8.0</v>
      </c>
      <c r="AE28" s="2">
        <f>DOB!F36</f>
        <v>12</v>
      </c>
      <c r="AF28" s="10" t="str">
        <f t="shared" si="8"/>
        <v/>
      </c>
      <c r="AG28" s="36"/>
      <c r="AH28" s="18"/>
      <c r="AI28" s="18"/>
      <c r="AJ28" s="18"/>
      <c r="AK28" s="27" t="s">
        <v>292</v>
      </c>
      <c r="AL28" s="2">
        <v>10.0</v>
      </c>
      <c r="AM28" s="2">
        <f>DOB!F36</f>
        <v>12</v>
      </c>
      <c r="AN28" s="10" t="str">
        <f t="shared" si="10"/>
        <v/>
      </c>
      <c r="AO28" s="27" t="s">
        <v>293</v>
      </c>
      <c r="AP28" s="2">
        <v>11.0</v>
      </c>
      <c r="AQ28" s="2">
        <f>DOB!F36</f>
        <v>12</v>
      </c>
      <c r="AR28" s="10" t="str">
        <f t="shared" si="11"/>
        <v/>
      </c>
      <c r="AS28" s="36"/>
      <c r="AT28" s="18"/>
      <c r="AU28" s="18"/>
      <c r="AV28" s="18"/>
      <c r="AW28" s="18"/>
      <c r="AX28" s="14" t="str">
        <f t="shared" si="13"/>
        <v/>
      </c>
      <c r="AY28" s="18"/>
      <c r="AZ28" s="1"/>
      <c r="BA28" s="1"/>
      <c r="BB28" s="1"/>
      <c r="BC28" s="1"/>
      <c r="BD28" s="1"/>
      <c r="BE28" s="1"/>
      <c r="BF28" s="1"/>
      <c r="BG28" s="1"/>
      <c r="BH28" s="1"/>
    </row>
    <row r="29" ht="17.25" customHeight="1">
      <c r="A29" s="18"/>
      <c r="B29" s="5"/>
      <c r="C29" s="5">
        <f>DOB!F37</f>
        <v>12</v>
      </c>
      <c r="D29" s="5" t="str">
        <f t="shared" si="1"/>
        <v/>
      </c>
      <c r="E29" s="18"/>
      <c r="F29" s="5"/>
      <c r="G29" s="5">
        <f>DOB!F37</f>
        <v>12</v>
      </c>
      <c r="H29" s="28" t="str">
        <f t="shared" si="2"/>
        <v/>
      </c>
      <c r="I29" s="18"/>
      <c r="J29" s="15"/>
      <c r="K29" s="18"/>
      <c r="L29" s="18"/>
      <c r="M29" s="36"/>
      <c r="N29" s="2"/>
      <c r="O29" s="2"/>
      <c r="P29" s="36"/>
      <c r="Q29" s="36"/>
      <c r="R29" s="36"/>
      <c r="S29" s="36"/>
      <c r="T29" s="36"/>
      <c r="U29" s="27" t="s">
        <v>294</v>
      </c>
      <c r="V29" s="18">
        <v>6.0</v>
      </c>
      <c r="W29" s="18">
        <f>DOB!F37</f>
        <v>12</v>
      </c>
      <c r="X29" s="10" t="str">
        <f t="shared" si="6"/>
        <v/>
      </c>
      <c r="Y29" s="27" t="s">
        <v>276</v>
      </c>
      <c r="Z29" s="20">
        <v>7.0</v>
      </c>
      <c r="AA29" s="20">
        <f>DOB!F37</f>
        <v>12</v>
      </c>
      <c r="AB29" s="10" t="str">
        <f t="shared" si="7"/>
        <v/>
      </c>
      <c r="AC29" s="36"/>
      <c r="AD29" s="36"/>
      <c r="AE29" s="36"/>
      <c r="AF29" s="36"/>
      <c r="AG29" s="36"/>
      <c r="AH29" s="18"/>
      <c r="AI29" s="18"/>
      <c r="AJ29" s="18"/>
      <c r="AK29" s="36"/>
      <c r="AL29" s="36"/>
      <c r="AM29" s="36"/>
      <c r="AN29" s="36"/>
      <c r="AO29" s="27" t="s">
        <v>295</v>
      </c>
      <c r="AP29" s="2">
        <v>11.0</v>
      </c>
      <c r="AQ29" s="2">
        <f>DOB!F37</f>
        <v>12</v>
      </c>
      <c r="AR29" s="10" t="str">
        <f t="shared" si="11"/>
        <v/>
      </c>
      <c r="AS29" s="36"/>
      <c r="AT29" s="18"/>
      <c r="AU29" s="18"/>
      <c r="AV29" s="18"/>
      <c r="AW29" s="18"/>
      <c r="AX29" s="14" t="str">
        <f t="shared" si="13"/>
        <v/>
      </c>
      <c r="AY29" s="18"/>
      <c r="AZ29" s="1"/>
      <c r="BA29" s="1"/>
      <c r="BB29" s="1"/>
      <c r="BC29" s="1"/>
      <c r="BD29" s="1"/>
      <c r="BE29" s="1"/>
      <c r="BF29" s="1"/>
      <c r="BG29" s="1"/>
      <c r="BH29" s="1"/>
    </row>
    <row r="30" ht="17.25" customHeight="1">
      <c r="A30" s="18"/>
      <c r="B30" s="5"/>
      <c r="C30" s="5">
        <f>DOB!F38</f>
        <v>12</v>
      </c>
      <c r="D30" s="5" t="str">
        <f t="shared" si="1"/>
        <v/>
      </c>
      <c r="E30" s="18"/>
      <c r="F30" s="5"/>
      <c r="G30" s="5">
        <f>DOB!F38</f>
        <v>12</v>
      </c>
      <c r="H30" s="28" t="str">
        <f t="shared" si="2"/>
        <v/>
      </c>
      <c r="I30" s="18"/>
      <c r="J30" s="15"/>
      <c r="K30" s="18"/>
      <c r="L30" s="18"/>
      <c r="M30" s="36"/>
      <c r="N30" s="2"/>
      <c r="O30" s="2"/>
      <c r="P30" s="36"/>
      <c r="Q30" s="36"/>
      <c r="R30" s="36"/>
      <c r="S30" s="36"/>
      <c r="T30" s="36"/>
      <c r="U30" s="27" t="s">
        <v>296</v>
      </c>
      <c r="V30" s="18">
        <v>6.0</v>
      </c>
      <c r="W30" s="18">
        <f>DOB!F38</f>
        <v>12</v>
      </c>
      <c r="X30" s="10" t="str">
        <f t="shared" si="6"/>
        <v/>
      </c>
      <c r="Y30" s="27" t="s">
        <v>297</v>
      </c>
      <c r="Z30" s="20">
        <v>7.0</v>
      </c>
      <c r="AA30" s="20">
        <f>DOB!F38</f>
        <v>12</v>
      </c>
      <c r="AB30" s="10" t="str">
        <f t="shared" si="7"/>
        <v/>
      </c>
      <c r="AC30" s="36"/>
      <c r="AD30" s="36"/>
      <c r="AE30" s="36"/>
      <c r="AF30" s="36"/>
      <c r="AG30" s="36"/>
      <c r="AH30" s="18"/>
      <c r="AI30" s="18"/>
      <c r="AJ30" s="18"/>
      <c r="AK30" s="36"/>
      <c r="AL30" s="36"/>
      <c r="AM30" s="36"/>
      <c r="AN30" s="36"/>
      <c r="AO30" s="27" t="s">
        <v>298</v>
      </c>
      <c r="AP30" s="2">
        <v>11.0</v>
      </c>
      <c r="AQ30" s="2">
        <f>DOB!F38</f>
        <v>12</v>
      </c>
      <c r="AR30" s="10" t="str">
        <f t="shared" si="11"/>
        <v/>
      </c>
      <c r="AS30" s="36"/>
      <c r="AT30" s="18"/>
      <c r="AU30" s="18"/>
      <c r="AV30" s="18"/>
      <c r="AW30" s="18"/>
      <c r="AX30" s="14" t="str">
        <f t="shared" si="13"/>
        <v/>
      </c>
      <c r="AY30" s="18"/>
      <c r="AZ30" s="1"/>
      <c r="BA30" s="1"/>
      <c r="BB30" s="1"/>
      <c r="BC30" s="1"/>
      <c r="BD30" s="1"/>
      <c r="BE30" s="1"/>
      <c r="BF30" s="1"/>
      <c r="BG30" s="1"/>
      <c r="BH30" s="1"/>
    </row>
    <row r="31" ht="17.25" customHeight="1">
      <c r="A31" s="18"/>
      <c r="B31" s="5"/>
      <c r="C31" s="5">
        <f>DOB!F39</f>
        <v>12</v>
      </c>
      <c r="D31" s="5" t="str">
        <f t="shared" si="1"/>
        <v/>
      </c>
      <c r="E31" s="18"/>
      <c r="F31" s="5"/>
      <c r="G31" s="5">
        <f>DOB!F39</f>
        <v>12</v>
      </c>
      <c r="H31" s="28" t="str">
        <f t="shared" si="2"/>
        <v/>
      </c>
      <c r="I31" s="18"/>
      <c r="J31" s="15"/>
      <c r="K31" s="18"/>
      <c r="L31" s="18"/>
      <c r="M31" s="36"/>
      <c r="N31" s="2"/>
      <c r="O31" s="2"/>
      <c r="P31" s="36"/>
      <c r="Q31" s="36"/>
      <c r="R31" s="36"/>
      <c r="S31" s="36"/>
      <c r="T31" s="36"/>
      <c r="U31" s="27" t="s">
        <v>299</v>
      </c>
      <c r="V31" s="18">
        <v>6.0</v>
      </c>
      <c r="W31" s="18">
        <f>DOB!F39</f>
        <v>12</v>
      </c>
      <c r="X31" s="10" t="str">
        <f t="shared" si="6"/>
        <v/>
      </c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36"/>
      <c r="AL31" s="36"/>
      <c r="AM31" s="36"/>
      <c r="AN31" s="36"/>
      <c r="AO31" s="27" t="s">
        <v>300</v>
      </c>
      <c r="AP31" s="2">
        <v>11.0</v>
      </c>
      <c r="AQ31" s="2">
        <f>DOB!F39</f>
        <v>12</v>
      </c>
      <c r="AR31" s="10" t="str">
        <f t="shared" si="11"/>
        <v/>
      </c>
      <c r="AS31" s="36"/>
      <c r="AT31" s="18"/>
      <c r="AU31" s="18"/>
      <c r="AV31" s="18"/>
      <c r="AW31" s="18"/>
      <c r="AX31" s="14" t="str">
        <f t="shared" si="13"/>
        <v/>
      </c>
      <c r="AY31" s="18"/>
      <c r="AZ31" s="1"/>
      <c r="BA31" s="1"/>
      <c r="BB31" s="1"/>
      <c r="BC31" s="1"/>
      <c r="BD31" s="1"/>
      <c r="BE31" s="1"/>
      <c r="BF31" s="1"/>
      <c r="BG31" s="1"/>
      <c r="BH31" s="1"/>
    </row>
    <row r="32" ht="17.25" customHeight="1">
      <c r="A32" s="18"/>
      <c r="B32" s="5"/>
      <c r="C32" s="5">
        <f>DOB!F40</f>
        <v>12</v>
      </c>
      <c r="D32" s="5" t="str">
        <f t="shared" si="1"/>
        <v/>
      </c>
      <c r="E32" s="18"/>
      <c r="F32" s="5"/>
      <c r="G32" s="5">
        <f>DOB!F40</f>
        <v>12</v>
      </c>
      <c r="H32" s="28" t="str">
        <f t="shared" si="2"/>
        <v/>
      </c>
      <c r="I32" s="18"/>
      <c r="J32" s="15"/>
      <c r="K32" s="18"/>
      <c r="L32" s="18"/>
      <c r="M32" s="36"/>
      <c r="N32" s="2"/>
      <c r="O32" s="2"/>
      <c r="P32" s="36"/>
      <c r="Q32" s="36"/>
      <c r="R32" s="36"/>
      <c r="S32" s="36"/>
      <c r="T32" s="36"/>
      <c r="U32" s="27" t="s">
        <v>301</v>
      </c>
      <c r="V32" s="18">
        <v>6.0</v>
      </c>
      <c r="W32" s="18">
        <f>DOB!F40</f>
        <v>12</v>
      </c>
      <c r="X32" s="10" t="str">
        <f t="shared" si="6"/>
        <v/>
      </c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4" t="str">
        <f t="shared" si="13"/>
        <v/>
      </c>
      <c r="AY32" s="18"/>
      <c r="AZ32" s="1"/>
      <c r="BA32" s="1"/>
      <c r="BB32" s="1"/>
      <c r="BC32" s="1"/>
      <c r="BD32" s="1"/>
      <c r="BE32" s="1"/>
      <c r="BF32" s="1"/>
      <c r="BG32" s="1"/>
      <c r="BH32" s="1"/>
    </row>
    <row r="33" ht="15.75" customHeight="1">
      <c r="A33" s="24"/>
      <c r="B33" s="24"/>
      <c r="C33" s="24"/>
      <c r="D33" s="24"/>
      <c r="E33" s="24"/>
      <c r="F33" s="24"/>
      <c r="G33" s="24"/>
      <c r="H33" s="38"/>
      <c r="I33" s="24"/>
      <c r="J33" s="24"/>
      <c r="K33" s="24"/>
      <c r="L33" s="24"/>
      <c r="M33" s="39" t="s">
        <v>283</v>
      </c>
      <c r="N33" s="39"/>
      <c r="O33" s="39"/>
      <c r="P33" s="39"/>
      <c r="Q33" s="39" t="s">
        <v>283</v>
      </c>
      <c r="R33" s="39"/>
      <c r="S33" s="39"/>
      <c r="T33" s="39"/>
      <c r="U33" s="39" t="s">
        <v>283</v>
      </c>
      <c r="V33" s="18">
        <v>6.0</v>
      </c>
      <c r="W33" s="18" t="str">
        <f>DOB!F41</f>
        <v/>
      </c>
      <c r="X33" s="10" t="str">
        <f t="shared" si="6"/>
        <v/>
      </c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1"/>
      <c r="BA33" s="1"/>
      <c r="BB33" s="1"/>
      <c r="BC33" s="1"/>
      <c r="BD33" s="1"/>
      <c r="BE33" s="1"/>
      <c r="BF33" s="1"/>
      <c r="BG33" s="1"/>
      <c r="BH33" s="1"/>
    </row>
    <row r="34" ht="12.75" customHeight="1">
      <c r="A34" s="18"/>
      <c r="B34" s="18"/>
      <c r="C34" s="18"/>
      <c r="D34" s="18"/>
      <c r="E34" s="18"/>
      <c r="F34" s="18"/>
      <c r="G34" s="18"/>
      <c r="H34" s="40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"/>
      <c r="BA34" s="1"/>
      <c r="BB34" s="1"/>
      <c r="BC34" s="1"/>
      <c r="BD34" s="1"/>
      <c r="BE34" s="1"/>
      <c r="BF34" s="1"/>
      <c r="BG34" s="1"/>
      <c r="BH34" s="1"/>
    </row>
    <row r="35" ht="12.75" customHeight="1">
      <c r="A35" s="18"/>
      <c r="B35" s="18"/>
      <c r="C35" s="18"/>
      <c r="D35" s="18"/>
      <c r="E35" s="18"/>
      <c r="F35" s="18"/>
      <c r="G35" s="18"/>
      <c r="H35" s="40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"/>
      <c r="BA35" s="1"/>
      <c r="BB35" s="1"/>
      <c r="BC35" s="1"/>
      <c r="BD35" s="1"/>
      <c r="BE35" s="1"/>
      <c r="BF35" s="1"/>
      <c r="BG35" s="1"/>
      <c r="BH35" s="1"/>
    </row>
    <row r="36" ht="12.75" customHeight="1">
      <c r="A36" s="18"/>
      <c r="B36" s="18"/>
      <c r="C36" s="18"/>
      <c r="D36" s="18"/>
      <c r="E36" s="18"/>
      <c r="F36" s="18"/>
      <c r="G36" s="18"/>
      <c r="H36" s="4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"/>
      <c r="BA36" s="1"/>
      <c r="BB36" s="1"/>
      <c r="BC36" s="1"/>
      <c r="BD36" s="1"/>
      <c r="BE36" s="1"/>
      <c r="BF36" s="1"/>
      <c r="BG36" s="1"/>
      <c r="BH36" s="1"/>
    </row>
    <row r="37" ht="12.75" customHeight="1">
      <c r="A37" s="18"/>
      <c r="B37" s="18"/>
      <c r="C37" s="18"/>
      <c r="D37" s="18"/>
      <c r="E37" s="18"/>
      <c r="F37" s="18"/>
      <c r="G37" s="18"/>
      <c r="H37" s="4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"/>
      <c r="BA37" s="1"/>
      <c r="BB37" s="1"/>
      <c r="BC37" s="1"/>
      <c r="BD37" s="1"/>
      <c r="BE37" s="1"/>
      <c r="BF37" s="1"/>
      <c r="BG37" s="1"/>
      <c r="BH37" s="1"/>
    </row>
    <row r="38" ht="12.75" customHeight="1">
      <c r="A38" s="18"/>
      <c r="B38" s="18"/>
      <c r="C38" s="18"/>
      <c r="D38" s="18"/>
      <c r="E38" s="18"/>
      <c r="F38" s="18"/>
      <c r="G38" s="18"/>
      <c r="H38" s="40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"/>
      <c r="BA38" s="1"/>
      <c r="BB38" s="1"/>
      <c r="BC38" s="1"/>
      <c r="BD38" s="1"/>
      <c r="BE38" s="1"/>
      <c r="BF38" s="1"/>
      <c r="BG38" s="1"/>
      <c r="BH38" s="1"/>
    </row>
    <row r="39" ht="12.75" customHeight="1">
      <c r="A39" s="18"/>
      <c r="B39" s="18"/>
      <c r="C39" s="18"/>
      <c r="D39" s="18"/>
      <c r="E39" s="18"/>
      <c r="F39" s="18"/>
      <c r="G39" s="18"/>
      <c r="H39" s="4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"/>
      <c r="BA39" s="1"/>
      <c r="BB39" s="1"/>
      <c r="BC39" s="1"/>
      <c r="BD39" s="1"/>
      <c r="BE39" s="1"/>
      <c r="BF39" s="1"/>
      <c r="BG39" s="1"/>
      <c r="BH39" s="1"/>
    </row>
    <row r="40" ht="12.75" customHeight="1">
      <c r="A40" s="18"/>
      <c r="B40" s="18"/>
      <c r="C40" s="18"/>
      <c r="D40" s="18"/>
      <c r="E40" s="18"/>
      <c r="F40" s="18"/>
      <c r="G40" s="18"/>
      <c r="H40" s="40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"/>
      <c r="BA40" s="1"/>
      <c r="BB40" s="1"/>
      <c r="BC40" s="1"/>
      <c r="BD40" s="1"/>
      <c r="BE40" s="1"/>
      <c r="BF40" s="1"/>
      <c r="BG40" s="1"/>
      <c r="BH40" s="1"/>
    </row>
    <row r="41" ht="12.75" customHeight="1">
      <c r="A41" s="18"/>
      <c r="B41" s="18"/>
      <c r="C41" s="18"/>
      <c r="D41" s="18"/>
      <c r="E41" s="18"/>
      <c r="F41" s="18"/>
      <c r="G41" s="18"/>
      <c r="H41" s="40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"/>
      <c r="BA41" s="1"/>
      <c r="BB41" s="1"/>
      <c r="BC41" s="1"/>
      <c r="BD41" s="1"/>
      <c r="BE41" s="1"/>
      <c r="BF41" s="1"/>
      <c r="BG41" s="1"/>
      <c r="BH41" s="1"/>
    </row>
    <row r="42" ht="12.75" customHeight="1">
      <c r="A42" s="18"/>
      <c r="B42" s="18"/>
      <c r="C42" s="18"/>
      <c r="D42" s="18"/>
      <c r="E42" s="18"/>
      <c r="F42" s="18"/>
      <c r="G42" s="18"/>
      <c r="H42" s="40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"/>
      <c r="BA42" s="1"/>
      <c r="BB42" s="1"/>
      <c r="BC42" s="1"/>
      <c r="BD42" s="1"/>
      <c r="BE42" s="1"/>
      <c r="BF42" s="1"/>
      <c r="BG42" s="1"/>
      <c r="BH42" s="1"/>
    </row>
    <row r="43" ht="12.75" customHeight="1">
      <c r="A43" s="18"/>
      <c r="B43" s="18"/>
      <c r="C43" s="18"/>
      <c r="D43" s="18"/>
      <c r="E43" s="18"/>
      <c r="F43" s="18"/>
      <c r="G43" s="18"/>
      <c r="H43" s="40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"/>
      <c r="BA43" s="1"/>
      <c r="BB43" s="1"/>
      <c r="BC43" s="1"/>
      <c r="BD43" s="1"/>
      <c r="BE43" s="1"/>
      <c r="BF43" s="1"/>
      <c r="BG43" s="1"/>
      <c r="BH43" s="1"/>
    </row>
    <row r="44" ht="12.75" customHeight="1">
      <c r="A44" s="18"/>
      <c r="B44" s="18"/>
      <c r="C44" s="18"/>
      <c r="D44" s="18"/>
      <c r="E44" s="18"/>
      <c r="F44" s="18"/>
      <c r="G44" s="18"/>
      <c r="H44" s="40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"/>
      <c r="BA44" s="1"/>
      <c r="BB44" s="1"/>
      <c r="BC44" s="1"/>
      <c r="BD44" s="1"/>
      <c r="BE44" s="1"/>
      <c r="BF44" s="1"/>
      <c r="BG44" s="1"/>
      <c r="BH44" s="1"/>
    </row>
    <row r="45" ht="12.75" customHeight="1">
      <c r="A45" s="18"/>
      <c r="B45" s="18"/>
      <c r="C45" s="18"/>
      <c r="D45" s="18"/>
      <c r="E45" s="18"/>
      <c r="F45" s="18"/>
      <c r="G45" s="18"/>
      <c r="H45" s="40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"/>
      <c r="BA45" s="1"/>
      <c r="BB45" s="1"/>
      <c r="BC45" s="1"/>
      <c r="BD45" s="1"/>
      <c r="BE45" s="1"/>
      <c r="BF45" s="1"/>
      <c r="BG45" s="1"/>
      <c r="BH45" s="1"/>
    </row>
    <row r="46" ht="12.75" customHeight="1">
      <c r="A46" s="18"/>
      <c r="B46" s="18"/>
      <c r="C46" s="18"/>
      <c r="D46" s="18"/>
      <c r="E46" s="18"/>
      <c r="F46" s="18"/>
      <c r="G46" s="18"/>
      <c r="H46" s="40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"/>
      <c r="BA46" s="1"/>
      <c r="BB46" s="1"/>
      <c r="BC46" s="1"/>
      <c r="BD46" s="1"/>
      <c r="BE46" s="1"/>
      <c r="BF46" s="1"/>
      <c r="BG46" s="1"/>
      <c r="BH46" s="1"/>
    </row>
    <row r="47" ht="12.75" customHeight="1">
      <c r="A47" s="18"/>
      <c r="B47" s="18"/>
      <c r="C47" s="18"/>
      <c r="D47" s="18"/>
      <c r="E47" s="18"/>
      <c r="F47" s="18"/>
      <c r="G47" s="18"/>
      <c r="H47" s="40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"/>
      <c r="BA47" s="1"/>
      <c r="BB47" s="1"/>
      <c r="BC47" s="1"/>
      <c r="BD47" s="1"/>
      <c r="BE47" s="1"/>
      <c r="BF47" s="1"/>
      <c r="BG47" s="1"/>
      <c r="BH47" s="1"/>
    </row>
    <row r="48" ht="12.75" customHeight="1">
      <c r="A48" s="18"/>
      <c r="B48" s="18"/>
      <c r="C48" s="18"/>
      <c r="D48" s="18"/>
      <c r="E48" s="18"/>
      <c r="F48" s="18"/>
      <c r="G48" s="18"/>
      <c r="H48" s="4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"/>
      <c r="BA48" s="1"/>
      <c r="BB48" s="1"/>
      <c r="BC48" s="1"/>
      <c r="BD48" s="1"/>
      <c r="BE48" s="1"/>
      <c r="BF48" s="1"/>
      <c r="BG48" s="1"/>
      <c r="BH48" s="1"/>
    </row>
    <row r="49" ht="12.75" customHeight="1">
      <c r="A49" s="18"/>
      <c r="B49" s="18"/>
      <c r="C49" s="18"/>
      <c r="D49" s="18"/>
      <c r="E49" s="18"/>
      <c r="F49" s="18"/>
      <c r="G49" s="18"/>
      <c r="H49" s="40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"/>
      <c r="BA49" s="1"/>
      <c r="BB49" s="1"/>
      <c r="BC49" s="1"/>
      <c r="BD49" s="1"/>
      <c r="BE49" s="1"/>
      <c r="BF49" s="1"/>
      <c r="BG49" s="1"/>
      <c r="BH49" s="1"/>
    </row>
    <row r="50" ht="12.75" customHeight="1">
      <c r="A50" s="18"/>
      <c r="B50" s="18"/>
      <c r="C50" s="18"/>
      <c r="D50" s="18"/>
      <c r="E50" s="18"/>
      <c r="F50" s="18"/>
      <c r="G50" s="18"/>
      <c r="H50" s="40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"/>
      <c r="BA50" s="1"/>
      <c r="BB50" s="1"/>
      <c r="BC50" s="1"/>
      <c r="BD50" s="1"/>
      <c r="BE50" s="1"/>
      <c r="BF50" s="1"/>
      <c r="BG50" s="1"/>
      <c r="BH50" s="1"/>
    </row>
    <row r="51" ht="12.75" customHeight="1">
      <c r="A51" s="18"/>
      <c r="B51" s="18"/>
      <c r="C51" s="18"/>
      <c r="D51" s="18"/>
      <c r="E51" s="18"/>
      <c r="F51" s="18"/>
      <c r="G51" s="18"/>
      <c r="H51" s="40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"/>
      <c r="BA51" s="1"/>
      <c r="BB51" s="1"/>
      <c r="BC51" s="1"/>
      <c r="BD51" s="1"/>
      <c r="BE51" s="1"/>
      <c r="BF51" s="1"/>
      <c r="BG51" s="1"/>
      <c r="BH51" s="1"/>
    </row>
    <row r="52" ht="12.75" customHeight="1">
      <c r="A52" s="18"/>
      <c r="B52" s="18"/>
      <c r="C52" s="18"/>
      <c r="D52" s="18"/>
      <c r="E52" s="18"/>
      <c r="F52" s="18"/>
      <c r="G52" s="18"/>
      <c r="H52" s="40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"/>
      <c r="BA52" s="1"/>
      <c r="BB52" s="1"/>
      <c r="BC52" s="1"/>
      <c r="BD52" s="1"/>
      <c r="BE52" s="1"/>
      <c r="BF52" s="1"/>
      <c r="BG52" s="1"/>
      <c r="BH52" s="1"/>
    </row>
    <row r="53" ht="12.75" customHeight="1">
      <c r="A53" s="18"/>
      <c r="B53" s="18"/>
      <c r="C53" s="18"/>
      <c r="D53" s="18"/>
      <c r="E53" s="18"/>
      <c r="F53" s="18"/>
      <c r="G53" s="18"/>
      <c r="H53" s="40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"/>
      <c r="BA53" s="1"/>
      <c r="BB53" s="1"/>
      <c r="BC53" s="1"/>
      <c r="BD53" s="1"/>
      <c r="BE53" s="1"/>
      <c r="BF53" s="1"/>
      <c r="BG53" s="1"/>
      <c r="BH53" s="1"/>
    </row>
    <row r="54" ht="12.75" customHeight="1">
      <c r="A54" s="18"/>
      <c r="B54" s="18"/>
      <c r="C54" s="18"/>
      <c r="D54" s="18"/>
      <c r="E54" s="18"/>
      <c r="F54" s="18"/>
      <c r="G54" s="18"/>
      <c r="H54" s="40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"/>
      <c r="BA54" s="1"/>
      <c r="BB54" s="1"/>
      <c r="BC54" s="1"/>
      <c r="BD54" s="1"/>
      <c r="BE54" s="1"/>
      <c r="BF54" s="1"/>
      <c r="BG54" s="1"/>
      <c r="BH54" s="1"/>
    </row>
    <row r="55" ht="12.75" customHeight="1">
      <c r="A55" s="18"/>
      <c r="B55" s="18"/>
      <c r="C55" s="18"/>
      <c r="D55" s="18"/>
      <c r="E55" s="18"/>
      <c r="F55" s="18"/>
      <c r="G55" s="18"/>
      <c r="H55" s="40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"/>
      <c r="BA55" s="1"/>
      <c r="BB55" s="1"/>
      <c r="BC55" s="1"/>
      <c r="BD55" s="1"/>
      <c r="BE55" s="1"/>
      <c r="BF55" s="1"/>
      <c r="BG55" s="1"/>
      <c r="BH55" s="1"/>
    </row>
    <row r="56" ht="12.75" customHeight="1">
      <c r="A56" s="18"/>
      <c r="B56" s="18"/>
      <c r="C56" s="18"/>
      <c r="D56" s="18"/>
      <c r="E56" s="18"/>
      <c r="F56" s="18"/>
      <c r="G56" s="18"/>
      <c r="H56" s="40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"/>
      <c r="BA56" s="1"/>
      <c r="BB56" s="1"/>
      <c r="BC56" s="1"/>
      <c r="BD56" s="1"/>
      <c r="BE56" s="1"/>
      <c r="BF56" s="1"/>
      <c r="BG56" s="1"/>
      <c r="BH56" s="1"/>
    </row>
    <row r="57" ht="12.75" customHeight="1">
      <c r="A57" s="18"/>
      <c r="B57" s="18"/>
      <c r="C57" s="18"/>
      <c r="D57" s="18"/>
      <c r="E57" s="18"/>
      <c r="F57" s="18"/>
      <c r="G57" s="18"/>
      <c r="H57" s="40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"/>
      <c r="BA57" s="1"/>
      <c r="BB57" s="1"/>
      <c r="BC57" s="1"/>
      <c r="BD57" s="1"/>
      <c r="BE57" s="1"/>
      <c r="BF57" s="1"/>
      <c r="BG57" s="1"/>
      <c r="BH57" s="1"/>
    </row>
    <row r="58" ht="12.75" customHeight="1">
      <c r="A58" s="18"/>
      <c r="B58" s="18"/>
      <c r="C58" s="18"/>
      <c r="D58" s="18"/>
      <c r="E58" s="18"/>
      <c r="F58" s="18"/>
      <c r="G58" s="18"/>
      <c r="H58" s="40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"/>
      <c r="BA58" s="1"/>
      <c r="BB58" s="1"/>
      <c r="BC58" s="1"/>
      <c r="BD58" s="1"/>
      <c r="BE58" s="1"/>
      <c r="BF58" s="1"/>
      <c r="BG58" s="1"/>
      <c r="BH58" s="1"/>
    </row>
    <row r="59" ht="12.75" customHeight="1">
      <c r="A59" s="18"/>
      <c r="B59" s="18"/>
      <c r="C59" s="18"/>
      <c r="D59" s="18"/>
      <c r="E59" s="18"/>
      <c r="F59" s="18"/>
      <c r="G59" s="18"/>
      <c r="H59" s="40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"/>
      <c r="BA59" s="1"/>
      <c r="BB59" s="1"/>
      <c r="BC59" s="1"/>
      <c r="BD59" s="1"/>
      <c r="BE59" s="1"/>
      <c r="BF59" s="1"/>
      <c r="BG59" s="1"/>
      <c r="BH59" s="1"/>
    </row>
    <row r="60" ht="12.75" customHeight="1">
      <c r="A60" s="18"/>
      <c r="B60" s="18"/>
      <c r="C60" s="18"/>
      <c r="D60" s="18"/>
      <c r="E60" s="18"/>
      <c r="F60" s="18"/>
      <c r="G60" s="18"/>
      <c r="H60" s="4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"/>
      <c r="BA60" s="1"/>
      <c r="BB60" s="1"/>
      <c r="BC60" s="1"/>
      <c r="BD60" s="1"/>
      <c r="BE60" s="1"/>
      <c r="BF60" s="1"/>
      <c r="BG60" s="1"/>
      <c r="BH60" s="1"/>
    </row>
    <row r="61" ht="12.75" customHeight="1">
      <c r="A61" s="18"/>
      <c r="B61" s="18"/>
      <c r="C61" s="18"/>
      <c r="D61" s="18"/>
      <c r="E61" s="18"/>
      <c r="F61" s="18"/>
      <c r="G61" s="18"/>
      <c r="H61" s="40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"/>
      <c r="BA61" s="1"/>
      <c r="BB61" s="1"/>
      <c r="BC61" s="1"/>
      <c r="BD61" s="1"/>
      <c r="BE61" s="1"/>
      <c r="BF61" s="1"/>
      <c r="BG61" s="1"/>
      <c r="BH61" s="1"/>
    </row>
    <row r="62" ht="12.75" customHeight="1">
      <c r="A62" s="18"/>
      <c r="B62" s="18"/>
      <c r="C62" s="18"/>
      <c r="D62" s="18"/>
      <c r="E62" s="18"/>
      <c r="F62" s="18"/>
      <c r="G62" s="18"/>
      <c r="H62" s="40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"/>
      <c r="BA62" s="1"/>
      <c r="BB62" s="1"/>
      <c r="BC62" s="1"/>
      <c r="BD62" s="1"/>
      <c r="BE62" s="1"/>
      <c r="BF62" s="1"/>
      <c r="BG62" s="1"/>
      <c r="BH62" s="1"/>
    </row>
    <row r="63" ht="12.75" customHeight="1">
      <c r="A63" s="18"/>
      <c r="B63" s="18"/>
      <c r="C63" s="18"/>
      <c r="D63" s="18"/>
      <c r="E63" s="18"/>
      <c r="F63" s="18"/>
      <c r="G63" s="18"/>
      <c r="H63" s="40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"/>
      <c r="BA63" s="1"/>
      <c r="BB63" s="1"/>
      <c r="BC63" s="1"/>
      <c r="BD63" s="1"/>
      <c r="BE63" s="1"/>
      <c r="BF63" s="1"/>
      <c r="BG63" s="1"/>
      <c r="BH63" s="1"/>
    </row>
    <row r="64" ht="12.75" customHeight="1">
      <c r="A64" s="18"/>
      <c r="B64" s="18"/>
      <c r="C64" s="18"/>
      <c r="D64" s="18"/>
      <c r="E64" s="18"/>
      <c r="F64" s="18"/>
      <c r="G64" s="18"/>
      <c r="H64" s="40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"/>
      <c r="BA64" s="1"/>
      <c r="BB64" s="1"/>
      <c r="BC64" s="1"/>
      <c r="BD64" s="1"/>
      <c r="BE64" s="1"/>
      <c r="BF64" s="1"/>
      <c r="BG64" s="1"/>
      <c r="BH64" s="1"/>
    </row>
    <row r="65" ht="12.75" customHeight="1">
      <c r="A65" s="18"/>
      <c r="B65" s="18"/>
      <c r="C65" s="18"/>
      <c r="D65" s="18"/>
      <c r="E65" s="18"/>
      <c r="F65" s="18"/>
      <c r="G65" s="18"/>
      <c r="H65" s="40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"/>
      <c r="BA65" s="1"/>
      <c r="BB65" s="1"/>
      <c r="BC65" s="1"/>
      <c r="BD65" s="1"/>
      <c r="BE65" s="1"/>
      <c r="BF65" s="1"/>
      <c r="BG65" s="1"/>
      <c r="BH65" s="1"/>
    </row>
    <row r="66" ht="12.75" customHeight="1">
      <c r="A66" s="18"/>
      <c r="B66" s="18"/>
      <c r="C66" s="18"/>
      <c r="D66" s="18"/>
      <c r="E66" s="18"/>
      <c r="F66" s="18"/>
      <c r="G66" s="18"/>
      <c r="H66" s="40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"/>
      <c r="BA66" s="1"/>
      <c r="BB66" s="1"/>
      <c r="BC66" s="1"/>
      <c r="BD66" s="1"/>
      <c r="BE66" s="1"/>
      <c r="BF66" s="1"/>
      <c r="BG66" s="1"/>
      <c r="BH66" s="1"/>
    </row>
    <row r="67" ht="12.75" customHeight="1">
      <c r="A67" s="18"/>
      <c r="B67" s="18"/>
      <c r="C67" s="18"/>
      <c r="D67" s="18"/>
      <c r="E67" s="18"/>
      <c r="F67" s="18"/>
      <c r="G67" s="18"/>
      <c r="H67" s="40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"/>
      <c r="BA67" s="1"/>
      <c r="BB67" s="1"/>
      <c r="BC67" s="1"/>
      <c r="BD67" s="1"/>
      <c r="BE67" s="1"/>
      <c r="BF67" s="1"/>
      <c r="BG67" s="1"/>
      <c r="BH67" s="1"/>
    </row>
    <row r="68" ht="12.75" customHeight="1">
      <c r="A68" s="18"/>
      <c r="B68" s="18"/>
      <c r="C68" s="18"/>
      <c r="D68" s="18"/>
      <c r="E68" s="18"/>
      <c r="F68" s="18"/>
      <c r="G68" s="18"/>
      <c r="H68" s="40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"/>
      <c r="BA68" s="1"/>
      <c r="BB68" s="1"/>
      <c r="BC68" s="1"/>
      <c r="BD68" s="1"/>
      <c r="BE68" s="1"/>
      <c r="BF68" s="1"/>
      <c r="BG68" s="1"/>
      <c r="BH68" s="1"/>
    </row>
    <row r="69" ht="12.75" customHeight="1">
      <c r="A69" s="18"/>
      <c r="B69" s="18"/>
      <c r="C69" s="18"/>
      <c r="D69" s="18"/>
      <c r="E69" s="18"/>
      <c r="F69" s="18"/>
      <c r="G69" s="18"/>
      <c r="H69" s="40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"/>
      <c r="BA69" s="1"/>
      <c r="BB69" s="1"/>
      <c r="BC69" s="1"/>
      <c r="BD69" s="1"/>
      <c r="BE69" s="1"/>
      <c r="BF69" s="1"/>
      <c r="BG69" s="1"/>
      <c r="BH69" s="1"/>
    </row>
    <row r="70" ht="12.75" customHeight="1">
      <c r="A70" s="18"/>
      <c r="B70" s="18"/>
      <c r="C70" s="18"/>
      <c r="D70" s="18"/>
      <c r="E70" s="18"/>
      <c r="F70" s="18"/>
      <c r="G70" s="18"/>
      <c r="H70" s="40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"/>
      <c r="BA70" s="1"/>
      <c r="BB70" s="1"/>
      <c r="BC70" s="1"/>
      <c r="BD70" s="1"/>
      <c r="BE70" s="1"/>
      <c r="BF70" s="1"/>
      <c r="BG70" s="1"/>
      <c r="BH70" s="1"/>
    </row>
    <row r="71" ht="12.75" customHeight="1">
      <c r="A71" s="18"/>
      <c r="B71" s="18"/>
      <c r="C71" s="18"/>
      <c r="D71" s="18"/>
      <c r="E71" s="18"/>
      <c r="F71" s="18"/>
      <c r="G71" s="18"/>
      <c r="H71" s="40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"/>
      <c r="BA71" s="1"/>
      <c r="BB71" s="1"/>
      <c r="BC71" s="1"/>
      <c r="BD71" s="1"/>
      <c r="BE71" s="1"/>
      <c r="BF71" s="1"/>
      <c r="BG71" s="1"/>
      <c r="BH71" s="1"/>
    </row>
    <row r="72" ht="12.75" customHeight="1">
      <c r="A72" s="18"/>
      <c r="B72" s="18"/>
      <c r="C72" s="18"/>
      <c r="D72" s="18"/>
      <c r="E72" s="18"/>
      <c r="F72" s="18"/>
      <c r="G72" s="18"/>
      <c r="H72" s="40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"/>
      <c r="BA72" s="1"/>
      <c r="BB72" s="1"/>
      <c r="BC72" s="1"/>
      <c r="BD72" s="1"/>
      <c r="BE72" s="1"/>
      <c r="BF72" s="1"/>
      <c r="BG72" s="1"/>
      <c r="BH72" s="1"/>
    </row>
    <row r="73" ht="12.75" customHeight="1">
      <c r="A73" s="18"/>
      <c r="B73" s="18"/>
      <c r="C73" s="18"/>
      <c r="D73" s="18"/>
      <c r="E73" s="18"/>
      <c r="F73" s="18"/>
      <c r="G73" s="18"/>
      <c r="H73" s="40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"/>
      <c r="BA73" s="1"/>
      <c r="BB73" s="1"/>
      <c r="BC73" s="1"/>
      <c r="BD73" s="1"/>
      <c r="BE73" s="1"/>
      <c r="BF73" s="1"/>
      <c r="BG73" s="1"/>
      <c r="BH73" s="1"/>
    </row>
    <row r="74" ht="12.75" customHeight="1">
      <c r="A74" s="18"/>
      <c r="B74" s="18"/>
      <c r="C74" s="18"/>
      <c r="D74" s="18"/>
      <c r="E74" s="18"/>
      <c r="F74" s="18"/>
      <c r="G74" s="18"/>
      <c r="H74" s="40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"/>
      <c r="BA74" s="1"/>
      <c r="BB74" s="1"/>
      <c r="BC74" s="1"/>
      <c r="BD74" s="1"/>
      <c r="BE74" s="1"/>
      <c r="BF74" s="1"/>
      <c r="BG74" s="1"/>
      <c r="BH74" s="1"/>
    </row>
    <row r="75" ht="12.75" customHeight="1">
      <c r="A75" s="18"/>
      <c r="B75" s="18"/>
      <c r="C75" s="18"/>
      <c r="D75" s="18"/>
      <c r="E75" s="18"/>
      <c r="F75" s="18"/>
      <c r="G75" s="18"/>
      <c r="H75" s="40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"/>
      <c r="BA75" s="1"/>
      <c r="BB75" s="1"/>
      <c r="BC75" s="1"/>
      <c r="BD75" s="1"/>
      <c r="BE75" s="1"/>
      <c r="BF75" s="1"/>
      <c r="BG75" s="1"/>
      <c r="BH75" s="1"/>
    </row>
    <row r="76" ht="12.75" customHeight="1">
      <c r="A76" s="18"/>
      <c r="B76" s="18"/>
      <c r="C76" s="18"/>
      <c r="D76" s="18"/>
      <c r="E76" s="18"/>
      <c r="F76" s="18"/>
      <c r="G76" s="18"/>
      <c r="H76" s="40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"/>
      <c r="BA76" s="1"/>
      <c r="BB76" s="1"/>
      <c r="BC76" s="1"/>
      <c r="BD76" s="1"/>
      <c r="BE76" s="1"/>
      <c r="BF76" s="1"/>
      <c r="BG76" s="1"/>
      <c r="BH76" s="1"/>
    </row>
    <row r="77" ht="12.75" customHeight="1">
      <c r="A77" s="18"/>
      <c r="B77" s="18"/>
      <c r="C77" s="18"/>
      <c r="D77" s="18"/>
      <c r="E77" s="18"/>
      <c r="F77" s="18"/>
      <c r="G77" s="18"/>
      <c r="H77" s="40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"/>
      <c r="BA77" s="1"/>
      <c r="BB77" s="1"/>
      <c r="BC77" s="1"/>
      <c r="BD77" s="1"/>
      <c r="BE77" s="1"/>
      <c r="BF77" s="1"/>
      <c r="BG77" s="1"/>
      <c r="BH77" s="1"/>
    </row>
    <row r="78" ht="12.75" customHeight="1">
      <c r="A78" s="18"/>
      <c r="B78" s="18"/>
      <c r="C78" s="18"/>
      <c r="D78" s="18"/>
      <c r="E78" s="18"/>
      <c r="F78" s="18"/>
      <c r="G78" s="18"/>
      <c r="H78" s="40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"/>
      <c r="BA78" s="1"/>
      <c r="BB78" s="1"/>
      <c r="BC78" s="1"/>
      <c r="BD78" s="1"/>
      <c r="BE78" s="1"/>
      <c r="BF78" s="1"/>
      <c r="BG78" s="1"/>
      <c r="BH78" s="1"/>
    </row>
    <row r="79" ht="12.75" customHeight="1">
      <c r="A79" s="18"/>
      <c r="B79" s="18"/>
      <c r="C79" s="18"/>
      <c r="D79" s="18"/>
      <c r="E79" s="18"/>
      <c r="F79" s="18"/>
      <c r="G79" s="18"/>
      <c r="H79" s="40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"/>
      <c r="BA79" s="1"/>
      <c r="BB79" s="1"/>
      <c r="BC79" s="1"/>
      <c r="BD79" s="1"/>
      <c r="BE79" s="1"/>
      <c r="BF79" s="1"/>
      <c r="BG79" s="1"/>
      <c r="BH79" s="1"/>
    </row>
    <row r="80" ht="12.75" customHeight="1">
      <c r="A80" s="18"/>
      <c r="B80" s="18"/>
      <c r="C80" s="18"/>
      <c r="D80" s="18"/>
      <c r="E80" s="18"/>
      <c r="F80" s="18"/>
      <c r="G80" s="18"/>
      <c r="H80" s="40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"/>
      <c r="BA80" s="1"/>
      <c r="BB80" s="1"/>
      <c r="BC80" s="1"/>
      <c r="BD80" s="1"/>
      <c r="BE80" s="1"/>
      <c r="BF80" s="1"/>
      <c r="BG80" s="1"/>
      <c r="BH80" s="1"/>
    </row>
    <row r="81" ht="12.75" customHeight="1">
      <c r="A81" s="18"/>
      <c r="B81" s="18"/>
      <c r="C81" s="18"/>
      <c r="D81" s="18"/>
      <c r="E81" s="18"/>
      <c r="F81" s="18"/>
      <c r="G81" s="18"/>
      <c r="H81" s="40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"/>
      <c r="BA81" s="1"/>
      <c r="BB81" s="1"/>
      <c r="BC81" s="1"/>
      <c r="BD81" s="1"/>
      <c r="BE81" s="1"/>
      <c r="BF81" s="1"/>
      <c r="BG81" s="1"/>
      <c r="BH81" s="1"/>
    </row>
    <row r="82" ht="12.75" customHeight="1">
      <c r="A82" s="18"/>
      <c r="B82" s="18"/>
      <c r="C82" s="18"/>
      <c r="D82" s="18"/>
      <c r="E82" s="18"/>
      <c r="F82" s="18"/>
      <c r="G82" s="18"/>
      <c r="H82" s="40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"/>
      <c r="BA82" s="1"/>
      <c r="BB82" s="1"/>
      <c r="BC82" s="1"/>
      <c r="BD82" s="1"/>
      <c r="BE82" s="1"/>
      <c r="BF82" s="1"/>
      <c r="BG82" s="1"/>
      <c r="BH82" s="1"/>
    </row>
    <row r="83" ht="12.75" customHeight="1">
      <c r="A83" s="18"/>
      <c r="B83" s="18"/>
      <c r="C83" s="18"/>
      <c r="D83" s="18"/>
      <c r="E83" s="18"/>
      <c r="F83" s="18"/>
      <c r="G83" s="18"/>
      <c r="H83" s="40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"/>
      <c r="BA83" s="1"/>
      <c r="BB83" s="1"/>
      <c r="BC83" s="1"/>
      <c r="BD83" s="1"/>
      <c r="BE83" s="1"/>
      <c r="BF83" s="1"/>
      <c r="BG83" s="1"/>
      <c r="BH83" s="1"/>
    </row>
    <row r="84" ht="12.75" customHeight="1">
      <c r="A84" s="18"/>
      <c r="B84" s="18"/>
      <c r="C84" s="18"/>
      <c r="D84" s="18"/>
      <c r="E84" s="18"/>
      <c r="F84" s="18"/>
      <c r="G84" s="18"/>
      <c r="H84" s="40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"/>
      <c r="BA84" s="1"/>
      <c r="BB84" s="1"/>
      <c r="BC84" s="1"/>
      <c r="BD84" s="1"/>
      <c r="BE84" s="1"/>
      <c r="BF84" s="1"/>
      <c r="BG84" s="1"/>
      <c r="BH84" s="1"/>
    </row>
    <row r="85" ht="12.75" customHeight="1">
      <c r="A85" s="18"/>
      <c r="B85" s="18"/>
      <c r="C85" s="18"/>
      <c r="D85" s="18"/>
      <c r="E85" s="18"/>
      <c r="F85" s="18"/>
      <c r="G85" s="18"/>
      <c r="H85" s="40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"/>
      <c r="BA85" s="1"/>
      <c r="BB85" s="1"/>
      <c r="BC85" s="1"/>
      <c r="BD85" s="1"/>
      <c r="BE85" s="1"/>
      <c r="BF85" s="1"/>
      <c r="BG85" s="1"/>
      <c r="BH85" s="1"/>
    </row>
    <row r="86" ht="12.75" customHeight="1">
      <c r="A86" s="18"/>
      <c r="B86" s="18"/>
      <c r="C86" s="18"/>
      <c r="D86" s="18"/>
      <c r="E86" s="18"/>
      <c r="F86" s="18"/>
      <c r="G86" s="18"/>
      <c r="H86" s="40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"/>
      <c r="BA86" s="1"/>
      <c r="BB86" s="1"/>
      <c r="BC86" s="1"/>
      <c r="BD86" s="1"/>
      <c r="BE86" s="1"/>
      <c r="BF86" s="1"/>
      <c r="BG86" s="1"/>
      <c r="BH86" s="1"/>
    </row>
    <row r="87" ht="12.75" customHeight="1">
      <c r="A87" s="18"/>
      <c r="B87" s="18"/>
      <c r="C87" s="18"/>
      <c r="D87" s="18"/>
      <c r="E87" s="18"/>
      <c r="F87" s="18"/>
      <c r="G87" s="18"/>
      <c r="H87" s="40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"/>
      <c r="BA87" s="1"/>
      <c r="BB87" s="1"/>
      <c r="BC87" s="1"/>
      <c r="BD87" s="1"/>
      <c r="BE87" s="1"/>
      <c r="BF87" s="1"/>
      <c r="BG87" s="1"/>
      <c r="BH87" s="1"/>
    </row>
    <row r="88" ht="12.75" customHeight="1">
      <c r="A88" s="18"/>
      <c r="B88" s="18"/>
      <c r="C88" s="18"/>
      <c r="D88" s="18"/>
      <c r="E88" s="18"/>
      <c r="F88" s="18"/>
      <c r="G88" s="18"/>
      <c r="H88" s="40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"/>
      <c r="BA88" s="1"/>
      <c r="BB88" s="1"/>
      <c r="BC88" s="1"/>
      <c r="BD88" s="1"/>
      <c r="BE88" s="1"/>
      <c r="BF88" s="1"/>
      <c r="BG88" s="1"/>
      <c r="BH88" s="1"/>
    </row>
    <row r="89" ht="12.75" customHeight="1">
      <c r="A89" s="18"/>
      <c r="B89" s="18"/>
      <c r="C89" s="18"/>
      <c r="D89" s="18"/>
      <c r="E89" s="18"/>
      <c r="F89" s="18"/>
      <c r="G89" s="18"/>
      <c r="H89" s="40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"/>
      <c r="BA89" s="1"/>
      <c r="BB89" s="1"/>
      <c r="BC89" s="1"/>
      <c r="BD89" s="1"/>
      <c r="BE89" s="1"/>
      <c r="BF89" s="1"/>
      <c r="BG89" s="1"/>
      <c r="BH89" s="1"/>
    </row>
    <row r="90" ht="12.75" customHeight="1">
      <c r="A90" s="18"/>
      <c r="B90" s="18"/>
      <c r="C90" s="18"/>
      <c r="D90" s="18"/>
      <c r="E90" s="18"/>
      <c r="F90" s="18"/>
      <c r="G90" s="18"/>
      <c r="H90" s="40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"/>
      <c r="BA90" s="1"/>
      <c r="BB90" s="1"/>
      <c r="BC90" s="1"/>
      <c r="BD90" s="1"/>
      <c r="BE90" s="1"/>
      <c r="BF90" s="1"/>
      <c r="BG90" s="1"/>
      <c r="BH90" s="1"/>
    </row>
    <row r="91" ht="15.75" customHeight="1">
      <c r="A91" s="37" t="s">
        <v>283</v>
      </c>
      <c r="B91" s="37"/>
      <c r="C91" s="37"/>
      <c r="D91" s="37"/>
      <c r="E91" s="37" t="s">
        <v>283</v>
      </c>
      <c r="F91" s="37"/>
      <c r="G91" s="37"/>
      <c r="H91" s="41"/>
      <c r="I91" s="37" t="s">
        <v>283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"/>
      <c r="BA91" s="1"/>
      <c r="BB91" s="1"/>
      <c r="BC91" s="1"/>
      <c r="BD91" s="1"/>
      <c r="BE91" s="1"/>
      <c r="BF91" s="1"/>
      <c r="BG91" s="1"/>
      <c r="BH91" s="1"/>
    </row>
    <row r="92" ht="12.75" customHeight="1">
      <c r="A92" s="18"/>
      <c r="B92" s="18"/>
      <c r="C92" s="18"/>
      <c r="D92" s="18"/>
      <c r="E92" s="18"/>
      <c r="F92" s="18"/>
      <c r="G92" s="18"/>
      <c r="H92" s="40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"/>
      <c r="BA92" s="1"/>
      <c r="BB92" s="1"/>
      <c r="BC92" s="1"/>
      <c r="BD92" s="1"/>
      <c r="BE92" s="1"/>
      <c r="BF92" s="1"/>
      <c r="BG92" s="1"/>
      <c r="BH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6" width="8.0"/>
    <col customWidth="1" min="7" max="7" width="14.43"/>
    <col customWidth="1" min="8" max="8" width="11.29"/>
    <col customWidth="1" min="9" max="18" width="8.0"/>
  </cols>
  <sheetData>
    <row r="1" ht="12.75" customHeight="1">
      <c r="A1" s="1"/>
      <c r="B1" s="1"/>
      <c r="C1" s="1"/>
      <c r="D1" s="1"/>
      <c r="E1" s="1"/>
      <c r="F1" s="1"/>
      <c r="G1" s="6"/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4" t="str">
        <f>IF(Enter!C5&gt;1,Enter!C5,"")</f>
        <v/>
      </c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6">
        <f>MONTH(G9)</f>
        <v>12</v>
      </c>
      <c r="G9" s="16" t="str">
        <f>G8</f>
        <v/>
      </c>
      <c r="H9" s="1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6">
        <f t="shared" ref="F10:F40" si="1">F9</f>
        <v>12</v>
      </c>
      <c r="G10" s="6">
        <f>N(G9)</f>
        <v>0</v>
      </c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6">
        <f t="shared" si="1"/>
        <v>12</v>
      </c>
      <c r="G11" s="19">
        <f>NOW()</f>
        <v>42770.43988</v>
      </c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6">
        <f t="shared" si="1"/>
        <v>12</v>
      </c>
      <c r="G12" s="6">
        <f>N(G11)</f>
        <v>42770.43988</v>
      </c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6">
        <f t="shared" si="1"/>
        <v>12</v>
      </c>
      <c r="G13" s="6">
        <f>G12-G10</f>
        <v>42770.43988</v>
      </c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6">
        <f t="shared" si="1"/>
        <v>12</v>
      </c>
      <c r="G14" s="21">
        <f>G13/365.25</f>
        <v>117.0990825</v>
      </c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6">
        <f t="shared" si="1"/>
        <v>12</v>
      </c>
      <c r="G15" s="6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6">
        <f t="shared" si="1"/>
        <v>12</v>
      </c>
      <c r="G16" s="6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6">
        <f t="shared" si="1"/>
        <v>12</v>
      </c>
      <c r="G17" s="6">
        <f>WEEKDAY(G9)</f>
        <v>7</v>
      </c>
      <c r="H17" s="24" t="str">
        <f>IF(G17=1,"Sunday","")</f>
        <v/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6">
        <f t="shared" si="1"/>
        <v>12</v>
      </c>
      <c r="G18" s="6">
        <f t="shared" ref="G18:G23" si="2">G17</f>
        <v>7</v>
      </c>
      <c r="H18" s="24" t="str">
        <f>IF(G18=2,"Monday","")</f>
        <v/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6">
        <f t="shared" si="1"/>
        <v>12</v>
      </c>
      <c r="G19" s="6">
        <f t="shared" si="2"/>
        <v>7</v>
      </c>
      <c r="H19" s="24" t="str">
        <f>IF(G19=3,"Tuesday","")</f>
        <v/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6">
        <f t="shared" si="1"/>
        <v>12</v>
      </c>
      <c r="G20" s="6">
        <f t="shared" si="2"/>
        <v>7</v>
      </c>
      <c r="H20" s="24" t="str">
        <f>IF(G20=4,"Wednesday","")</f>
        <v/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6">
        <f t="shared" si="1"/>
        <v>12</v>
      </c>
      <c r="G21" s="6">
        <f t="shared" si="2"/>
        <v>7</v>
      </c>
      <c r="H21" s="24" t="str">
        <f>IF(G21=5,"Thusday","")</f>
        <v/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6">
        <f t="shared" si="1"/>
        <v>12</v>
      </c>
      <c r="G22" s="6">
        <f t="shared" si="2"/>
        <v>7</v>
      </c>
      <c r="H22" s="24" t="str">
        <f>IF(G22=6,"Friday","")</f>
        <v/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6">
        <f t="shared" si="1"/>
        <v>12</v>
      </c>
      <c r="G23" s="6">
        <f t="shared" si="2"/>
        <v>7</v>
      </c>
      <c r="H23" s="24" t="str">
        <f>IF(G23=7,"Saturday","")</f>
        <v>Saturday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6">
        <f t="shared" si="1"/>
        <v>12</v>
      </c>
      <c r="G24" s="6"/>
      <c r="H24" s="2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6">
        <f t="shared" si="1"/>
        <v>12</v>
      </c>
      <c r="G25" s="6"/>
      <c r="H25" s="29" t="str">
        <f>H17&amp;H18&amp;H19&amp;H20&amp;H21&amp;H22&amp;H23&amp;H24</f>
        <v>Saturday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6">
        <f t="shared" si="1"/>
        <v>12</v>
      </c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6">
        <f t="shared" si="1"/>
        <v>12</v>
      </c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6">
        <f t="shared" si="1"/>
        <v>12</v>
      </c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6">
        <f t="shared" si="1"/>
        <v>12</v>
      </c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6">
        <f t="shared" si="1"/>
        <v>12</v>
      </c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6">
        <f t="shared" si="1"/>
        <v>12</v>
      </c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6">
        <f t="shared" si="1"/>
        <v>12</v>
      </c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6">
        <f t="shared" si="1"/>
        <v>12</v>
      </c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6">
        <f t="shared" si="1"/>
        <v>12</v>
      </c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6">
        <f t="shared" si="1"/>
        <v>12</v>
      </c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6">
        <f t="shared" si="1"/>
        <v>12</v>
      </c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6">
        <f t="shared" si="1"/>
        <v>12</v>
      </c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6">
        <f t="shared" si="1"/>
        <v>12</v>
      </c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6">
        <f t="shared" si="1"/>
        <v>12</v>
      </c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6">
        <f t="shared" si="1"/>
        <v>12</v>
      </c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14"/>
    <col customWidth="1" min="2" max="2" width="19.14"/>
    <col customWidth="1" min="3" max="3" width="18.14"/>
    <col customWidth="1" min="4" max="6" width="11.29"/>
    <col customWidth="1" hidden="1" min="7" max="8" width="11.29"/>
    <col customWidth="1" min="9" max="9" width="9.14"/>
    <col customWidth="1" hidden="1" min="10" max="10" width="66.86"/>
    <col customWidth="1" hidden="1" min="11" max="11" width="9.14"/>
    <col customWidth="1" min="12" max="22" width="9.14"/>
  </cols>
  <sheetData>
    <row r="1" ht="12.75" customHeight="1">
      <c r="A1" s="3"/>
      <c r="B1" s="4"/>
      <c r="C1" s="4"/>
      <c r="D1" s="4"/>
      <c r="E1" s="4"/>
      <c r="F1" s="4"/>
      <c r="G1" s="4"/>
      <c r="H1" s="4"/>
      <c r="I1" s="4"/>
      <c r="J1" s="7" t="str">
        <f>Source!AX1</f>
        <v>DECEMBER </v>
      </c>
      <c r="K1" s="9">
        <f t="shared" ref="K1:K31" si="1">TYPE(J1)</f>
        <v>2</v>
      </c>
      <c r="L1" s="11" t="str">
        <f t="shared" ref="L1:L31" si="2">IF(K1=16,"",J1)</f>
        <v>DECEMBER </v>
      </c>
      <c r="M1" s="6"/>
      <c r="N1" s="6"/>
      <c r="O1" s="6"/>
      <c r="P1" s="6"/>
      <c r="Q1" s="6"/>
      <c r="R1" s="6"/>
      <c r="S1" s="6"/>
      <c r="T1" s="6"/>
      <c r="U1" s="6"/>
      <c r="V1" s="6"/>
      <c r="W1" s="1"/>
      <c r="X1" s="1"/>
      <c r="Y1" s="1"/>
      <c r="Z1" s="1"/>
    </row>
    <row r="2" ht="12.75" customHeight="1">
      <c r="A2" s="13"/>
      <c r="B2" s="6"/>
      <c r="C2" s="6"/>
      <c r="D2" s="6"/>
      <c r="E2" s="6"/>
      <c r="F2" s="6"/>
      <c r="G2" s="6"/>
      <c r="H2" s="6"/>
      <c r="I2" s="6"/>
      <c r="J2" s="4" t="str">
        <f>Source!AX2</f>
        <v>* Loyal and generous</v>
      </c>
      <c r="K2" s="9">
        <f t="shared" si="1"/>
        <v>2</v>
      </c>
      <c r="L2" s="6" t="str">
        <f t="shared" si="2"/>
        <v>* Loyal and generous</v>
      </c>
      <c r="M2" s="6"/>
      <c r="N2" s="6"/>
      <c r="O2" s="6"/>
      <c r="P2" s="6"/>
      <c r="Q2" s="6"/>
      <c r="R2" s="6"/>
      <c r="S2" s="6"/>
      <c r="T2" s="6"/>
      <c r="U2" s="6"/>
      <c r="V2" s="6"/>
      <c r="W2" s="1"/>
      <c r="X2" s="1"/>
      <c r="Y2" s="1"/>
      <c r="Z2" s="1"/>
    </row>
    <row r="3" ht="12.75" customHeight="1">
      <c r="A3" s="13"/>
      <c r="B3" s="6"/>
      <c r="C3" s="6"/>
      <c r="D3" s="6"/>
      <c r="E3" s="6"/>
      <c r="F3" s="6"/>
      <c r="G3" s="6"/>
      <c r="H3" s="6"/>
      <c r="I3" s="6"/>
      <c r="J3" s="4" t="str">
        <f>Source!AX3</f>
        <v>* Patriotic </v>
      </c>
      <c r="K3" s="9">
        <f t="shared" si="1"/>
        <v>2</v>
      </c>
      <c r="L3" s="6" t="str">
        <f t="shared" si="2"/>
        <v>* Patriotic </v>
      </c>
      <c r="M3" s="6"/>
      <c r="N3" s="6"/>
      <c r="O3" s="6"/>
      <c r="P3" s="6"/>
      <c r="Q3" s="6"/>
      <c r="R3" s="6"/>
      <c r="S3" s="6"/>
      <c r="T3" s="6"/>
      <c r="U3" s="6"/>
      <c r="V3" s="6"/>
      <c r="W3" s="1"/>
      <c r="X3" s="1"/>
      <c r="Y3" s="1"/>
      <c r="Z3" s="1"/>
    </row>
    <row r="4" ht="12.75" customHeight="1">
      <c r="A4" s="13"/>
      <c r="B4" s="6"/>
      <c r="C4" s="17"/>
      <c r="D4" s="6"/>
      <c r="E4" s="6"/>
      <c r="F4" s="6"/>
      <c r="G4" s="6"/>
      <c r="H4" s="6"/>
      <c r="I4" s="6"/>
      <c r="J4" s="4" t="str">
        <f>Source!AX4</f>
        <v>* Active in games and interactions</v>
      </c>
      <c r="K4" s="9">
        <f t="shared" si="1"/>
        <v>2</v>
      </c>
      <c r="L4" s="6" t="str">
        <f t="shared" si="2"/>
        <v>* Active in games and interactions</v>
      </c>
      <c r="M4" s="6"/>
      <c r="N4" s="6"/>
      <c r="O4" s="6"/>
      <c r="P4" s="6"/>
      <c r="Q4" s="6"/>
      <c r="R4" s="6"/>
      <c r="S4" s="6"/>
      <c r="T4" s="6"/>
      <c r="U4" s="6"/>
      <c r="V4" s="6"/>
      <c r="W4" s="1"/>
      <c r="X4" s="1"/>
      <c r="Y4" s="1"/>
      <c r="Z4" s="1"/>
    </row>
    <row r="5" ht="13.5" customHeight="1">
      <c r="A5" s="13"/>
      <c r="B5" s="22" t="s">
        <v>7</v>
      </c>
      <c r="C5" s="23"/>
      <c r="D5" s="6"/>
      <c r="E5" s="6"/>
      <c r="F5" s="6"/>
      <c r="G5" s="6"/>
      <c r="H5" s="6"/>
      <c r="I5" s="25"/>
      <c r="J5" s="4" t="str">
        <f>Source!AX5</f>
        <v>* Impatient and hasty </v>
      </c>
      <c r="K5" s="9">
        <f t="shared" si="1"/>
        <v>2</v>
      </c>
      <c r="L5" s="6" t="str">
        <f t="shared" si="2"/>
        <v>* Impatient and hasty </v>
      </c>
      <c r="M5" s="6"/>
      <c r="N5" s="6"/>
      <c r="O5" s="6"/>
      <c r="P5" s="6"/>
      <c r="Q5" s="6"/>
      <c r="R5" s="6"/>
      <c r="S5" s="6"/>
      <c r="T5" s="6"/>
      <c r="U5" s="6"/>
      <c r="V5" s="6"/>
      <c r="W5" s="1"/>
      <c r="X5" s="1"/>
      <c r="Y5" s="1"/>
      <c r="Z5" s="1"/>
    </row>
    <row r="6" ht="12.75" customHeight="1">
      <c r="A6" s="13"/>
      <c r="B6" s="6"/>
      <c r="C6" s="26" t="s">
        <v>13</v>
      </c>
      <c r="D6" s="6"/>
      <c r="E6" s="6"/>
      <c r="F6" s="6"/>
      <c r="G6" s="6"/>
      <c r="H6" s="6"/>
      <c r="I6" s="6"/>
      <c r="J6" s="4" t="str">
        <f>Source!AX6</f>
        <v>* Ambitious </v>
      </c>
      <c r="K6" s="9">
        <f t="shared" si="1"/>
        <v>2</v>
      </c>
      <c r="L6" s="6" t="str">
        <f t="shared" si="2"/>
        <v>* Ambitious </v>
      </c>
      <c r="M6" s="6"/>
      <c r="N6" s="6"/>
      <c r="O6" s="6"/>
      <c r="P6" s="6"/>
      <c r="Q6" s="6"/>
      <c r="R6" s="6"/>
      <c r="S6" s="6"/>
      <c r="T6" s="6"/>
      <c r="U6" s="6"/>
      <c r="V6" s="6"/>
      <c r="W6" s="1"/>
      <c r="X6" s="1"/>
      <c r="Y6" s="1"/>
      <c r="Z6" s="1"/>
    </row>
    <row r="7" ht="12.75" customHeight="1">
      <c r="A7" s="13"/>
      <c r="B7" s="6"/>
      <c r="C7" s="6"/>
      <c r="D7" s="6"/>
      <c r="E7" s="6"/>
      <c r="F7" s="6"/>
      <c r="G7" s="6"/>
      <c r="H7" s="6"/>
      <c r="I7" s="6"/>
      <c r="J7" s="4" t="str">
        <f>Source!AX7</f>
        <v>* Influential in organizations </v>
      </c>
      <c r="K7" s="9">
        <f t="shared" si="1"/>
        <v>2</v>
      </c>
      <c r="L7" s="6" t="str">
        <f t="shared" si="2"/>
        <v>* Influential in organizations </v>
      </c>
      <c r="M7" s="6"/>
      <c r="N7" s="6"/>
      <c r="O7" s="6"/>
      <c r="P7" s="6"/>
      <c r="Q7" s="6"/>
      <c r="R7" s="6"/>
      <c r="S7" s="6"/>
      <c r="T7" s="6"/>
      <c r="U7" s="6"/>
      <c r="V7" s="6"/>
      <c r="W7" s="1"/>
      <c r="X7" s="1"/>
      <c r="Y7" s="1"/>
      <c r="Z7" s="1"/>
    </row>
    <row r="8" ht="12.75" customHeight="1">
      <c r="A8" s="13"/>
      <c r="B8" s="6"/>
      <c r="C8" s="6"/>
      <c r="D8" s="6"/>
      <c r="E8" s="6"/>
      <c r="F8" s="6"/>
      <c r="G8" s="6"/>
      <c r="H8" s="6"/>
      <c r="I8" s="6"/>
      <c r="J8" s="4" t="str">
        <f>Source!AX8</f>
        <v>* Fun to be with </v>
      </c>
      <c r="K8" s="9">
        <f t="shared" si="1"/>
        <v>2</v>
      </c>
      <c r="L8" s="6" t="str">
        <f t="shared" si="2"/>
        <v>* Fun to be with </v>
      </c>
      <c r="M8" s="6"/>
      <c r="N8" s="6"/>
      <c r="O8" s="6"/>
      <c r="P8" s="6"/>
      <c r="Q8" s="6"/>
      <c r="R8" s="6"/>
      <c r="S8" s="6"/>
      <c r="T8" s="6"/>
      <c r="U8" s="6"/>
      <c r="V8" s="6"/>
      <c r="W8" s="1"/>
      <c r="X8" s="1"/>
      <c r="Y8" s="1"/>
      <c r="Z8" s="1"/>
    </row>
    <row r="9" ht="12.75" customHeight="1">
      <c r="A9" s="13"/>
      <c r="B9" s="6"/>
      <c r="C9" s="6"/>
      <c r="D9" s="6"/>
      <c r="E9" s="6"/>
      <c r="F9" s="6"/>
      <c r="G9" s="6"/>
      <c r="H9" s="6"/>
      <c r="I9" s="6"/>
      <c r="J9" s="4" t="str">
        <f>Source!AX9</f>
        <v>* Loves to socialize </v>
      </c>
      <c r="K9" s="9">
        <f t="shared" si="1"/>
        <v>2</v>
      </c>
      <c r="L9" s="6" t="str">
        <f t="shared" si="2"/>
        <v>* Loves to socialize </v>
      </c>
      <c r="M9" s="6"/>
      <c r="N9" s="6"/>
      <c r="O9" s="6"/>
      <c r="P9" s="6"/>
      <c r="Q9" s="6"/>
      <c r="R9" s="6"/>
      <c r="S9" s="6"/>
      <c r="T9" s="6"/>
      <c r="U9" s="6"/>
      <c r="V9" s="6"/>
      <c r="W9" s="1"/>
      <c r="X9" s="1"/>
      <c r="Y9" s="1"/>
      <c r="Z9" s="1"/>
    </row>
    <row r="10" ht="12.75" customHeight="1">
      <c r="A10" s="13"/>
      <c r="B10" s="6"/>
      <c r="C10" s="6"/>
      <c r="D10" s="6"/>
      <c r="E10" s="6"/>
      <c r="F10" s="6"/>
      <c r="G10" s="6"/>
      <c r="H10" s="6"/>
      <c r="I10" s="6"/>
      <c r="J10" s="4" t="str">
        <f>Source!AX10</f>
        <v>* Loves praises </v>
      </c>
      <c r="K10" s="9">
        <f t="shared" si="1"/>
        <v>2</v>
      </c>
      <c r="L10" s="6" t="str">
        <f t="shared" si="2"/>
        <v>* Loves praises 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1"/>
      <c r="X10" s="1"/>
      <c r="Y10" s="1"/>
      <c r="Z10" s="1"/>
    </row>
    <row r="11" ht="12.75" customHeight="1">
      <c r="A11" s="13"/>
      <c r="B11" s="6"/>
      <c r="C11" s="6"/>
      <c r="D11" s="6"/>
      <c r="E11" s="6"/>
      <c r="F11" s="6"/>
      <c r="G11" s="6"/>
      <c r="H11" s="6"/>
      <c r="I11" s="6"/>
      <c r="J11" s="4" t="str">
        <f>Source!AX11</f>
        <v>* Loves attention</v>
      </c>
      <c r="K11" s="9">
        <f t="shared" si="1"/>
        <v>2</v>
      </c>
      <c r="L11" s="6" t="str">
        <f t="shared" si="2"/>
        <v>* Loves attention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1"/>
      <c r="X11" s="1"/>
      <c r="Y11" s="1"/>
      <c r="Z11" s="1"/>
    </row>
    <row r="12" ht="12.75" customHeight="1">
      <c r="A12" s="13"/>
      <c r="B12" s="6"/>
      <c r="C12" s="6"/>
      <c r="D12" s="6"/>
      <c r="E12" s="6"/>
      <c r="F12" s="6"/>
      <c r="G12" s="6"/>
      <c r="H12" s="6"/>
      <c r="I12" s="6"/>
      <c r="J12" s="4" t="str">
        <f>Source!AX12</f>
        <v>* Loves to be loved </v>
      </c>
      <c r="K12" s="9">
        <f t="shared" si="1"/>
        <v>2</v>
      </c>
      <c r="L12" s="6" t="str">
        <f t="shared" si="2"/>
        <v>* Loves to be loved 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1"/>
      <c r="X12" s="1"/>
      <c r="Y12" s="1"/>
      <c r="Z12" s="1"/>
    </row>
    <row r="13" ht="12.75" customHeight="1">
      <c r="A13" s="13"/>
      <c r="B13" s="6"/>
      <c r="C13" s="6"/>
      <c r="D13" s="6"/>
      <c r="E13" s="6"/>
      <c r="F13" s="6"/>
      <c r="G13" s="6"/>
      <c r="H13" s="6"/>
      <c r="I13" s="6"/>
      <c r="J13" s="4" t="str">
        <f>Source!AX13</f>
        <v>* Honest and trustworthy</v>
      </c>
      <c r="K13" s="9">
        <f t="shared" si="1"/>
        <v>2</v>
      </c>
      <c r="L13" s="6" t="str">
        <f t="shared" si="2"/>
        <v>* Honest and trustworthy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1"/>
      <c r="X13" s="1"/>
      <c r="Y13" s="1"/>
      <c r="Z13" s="1"/>
    </row>
    <row r="14" ht="12.75" customHeight="1">
      <c r="A14" s="30"/>
      <c r="B14" s="31"/>
      <c r="C14" s="31"/>
      <c r="D14" s="31"/>
      <c r="E14" s="31"/>
      <c r="F14" s="31"/>
      <c r="G14" s="31"/>
      <c r="H14" s="31"/>
      <c r="I14" s="31"/>
      <c r="J14" s="4" t="str">
        <f>Source!AX14</f>
        <v>* Not pretending </v>
      </c>
      <c r="K14" s="9">
        <f t="shared" si="1"/>
        <v>2</v>
      </c>
      <c r="L14" s="6" t="str">
        <f t="shared" si="2"/>
        <v>* Not pretending </v>
      </c>
      <c r="M14" s="6"/>
      <c r="N14" s="6"/>
      <c r="O14" s="6"/>
      <c r="P14" s="6"/>
      <c r="Q14" s="6"/>
      <c r="R14" s="6"/>
      <c r="S14" s="6"/>
      <c r="T14" s="6"/>
      <c r="U14" s="6"/>
      <c r="V14" s="32"/>
      <c r="W14" s="1"/>
      <c r="X14" s="1"/>
      <c r="Y14" s="1"/>
      <c r="Z14" s="1"/>
    </row>
    <row r="15" ht="12.75" customHeight="1">
      <c r="A15" s="6"/>
      <c r="B15" s="6" t="s">
        <v>37</v>
      </c>
      <c r="C15" s="33" t="str">
        <f>IF(C5&gt;1,DOB!G14,"")</f>
        <v/>
      </c>
      <c r="D15" s="6"/>
      <c r="E15" s="6"/>
      <c r="F15" s="6"/>
      <c r="G15" s="6"/>
      <c r="H15" s="6"/>
      <c r="I15" s="6"/>
      <c r="J15" s="4" t="str">
        <f>Source!AX15</f>
        <v>* Short tempered</v>
      </c>
      <c r="K15" s="9">
        <f t="shared" si="1"/>
        <v>2</v>
      </c>
      <c r="L15" s="6" t="str">
        <f t="shared" si="2"/>
        <v>* Short tempered</v>
      </c>
      <c r="M15" s="6"/>
      <c r="N15" s="6"/>
      <c r="O15" s="6"/>
      <c r="P15" s="6"/>
      <c r="Q15" s="6"/>
      <c r="R15" s="6"/>
      <c r="S15" s="6"/>
      <c r="T15" s="6"/>
      <c r="U15" s="6"/>
      <c r="V15" s="32"/>
      <c r="W15" s="1"/>
      <c r="X15" s="1"/>
      <c r="Y15" s="1"/>
      <c r="Z15" s="1"/>
    </row>
    <row r="16" ht="12.75" customHeight="1">
      <c r="A16" s="6"/>
      <c r="B16" s="6" t="s">
        <v>44</v>
      </c>
      <c r="C16" s="34" t="str">
        <f>IF(C5&gt;1,(DOB!G14*12),"")</f>
        <v/>
      </c>
      <c r="D16" s="6"/>
      <c r="E16" s="6"/>
      <c r="F16" s="6"/>
      <c r="G16" s="6"/>
      <c r="H16" s="6"/>
      <c r="I16" s="6"/>
      <c r="J16" s="4" t="str">
        <f>Source!AX16</f>
        <v>* Changing personality </v>
      </c>
      <c r="K16" s="9">
        <f t="shared" si="1"/>
        <v>2</v>
      </c>
      <c r="L16" s="6" t="str">
        <f t="shared" si="2"/>
        <v>* Changing personality </v>
      </c>
      <c r="M16" s="6"/>
      <c r="N16" s="6"/>
      <c r="O16" s="6"/>
      <c r="P16" s="6"/>
      <c r="Q16" s="6"/>
      <c r="R16" s="6"/>
      <c r="S16" s="6"/>
      <c r="T16" s="6"/>
      <c r="U16" s="6"/>
      <c r="V16" s="32"/>
      <c r="W16" s="1"/>
      <c r="X16" s="1"/>
      <c r="Y16" s="1"/>
      <c r="Z16" s="1"/>
    </row>
    <row r="17" ht="12.75" customHeight="1">
      <c r="A17" s="6"/>
      <c r="B17" s="6" t="s">
        <v>51</v>
      </c>
      <c r="C17" s="34" t="str">
        <f>IF(C5&gt;1,(C15*365),"")</f>
        <v/>
      </c>
      <c r="D17" s="6"/>
      <c r="E17" s="6"/>
      <c r="F17" s="6"/>
      <c r="G17" s="6"/>
      <c r="H17" s="6"/>
      <c r="I17" s="6"/>
      <c r="J17" s="4" t="str">
        <f>Source!AX17</f>
        <v>* Not egoistic </v>
      </c>
      <c r="K17" s="9">
        <f t="shared" si="1"/>
        <v>2</v>
      </c>
      <c r="L17" s="6" t="str">
        <f t="shared" si="2"/>
        <v>* Not egoistic </v>
      </c>
      <c r="M17" s="6"/>
      <c r="N17" s="6"/>
      <c r="O17" s="6"/>
      <c r="P17" s="6"/>
      <c r="Q17" s="6"/>
      <c r="R17" s="6"/>
      <c r="S17" s="6"/>
      <c r="T17" s="6"/>
      <c r="U17" s="6"/>
      <c r="V17" s="32"/>
      <c r="W17" s="1"/>
      <c r="X17" s="1"/>
      <c r="Y17" s="1"/>
      <c r="Z17" s="1"/>
    </row>
    <row r="18" ht="12.75" customHeight="1">
      <c r="A18" s="6"/>
      <c r="B18" s="6" t="s">
        <v>55</v>
      </c>
      <c r="C18" s="34" t="str">
        <f>IF(C5&gt;1,(C17*24),"")</f>
        <v/>
      </c>
      <c r="D18" s="6"/>
      <c r="E18" s="6"/>
      <c r="F18" s="6"/>
      <c r="G18" s="6"/>
      <c r="H18" s="6"/>
      <c r="I18" s="6"/>
      <c r="J18" s="4" t="str">
        <f>Source!AX18</f>
        <v>* Takes high pride in oneself</v>
      </c>
      <c r="K18" s="9">
        <f t="shared" si="1"/>
        <v>2</v>
      </c>
      <c r="L18" s="6" t="str">
        <f t="shared" si="2"/>
        <v>* Takes high pride in oneself</v>
      </c>
      <c r="M18" s="6"/>
      <c r="N18" s="6"/>
      <c r="O18" s="6"/>
      <c r="P18" s="6"/>
      <c r="Q18" s="6"/>
      <c r="R18" s="6"/>
      <c r="S18" s="6"/>
      <c r="T18" s="6"/>
      <c r="U18" s="6"/>
      <c r="V18" s="32"/>
      <c r="W18" s="1"/>
      <c r="X18" s="1"/>
      <c r="Y18" s="1"/>
      <c r="Z18" s="1"/>
    </row>
    <row r="19" ht="12.75" customHeight="1">
      <c r="A19" s="6"/>
      <c r="B19" s="6" t="s">
        <v>58</v>
      </c>
      <c r="C19" s="34" t="str">
        <f>IF(C5&gt;1,(C18*60),"")</f>
        <v/>
      </c>
      <c r="D19" s="6"/>
      <c r="E19" s="6"/>
      <c r="F19" s="6"/>
      <c r="G19" s="6"/>
      <c r="H19" s="6"/>
      <c r="I19" s="6"/>
      <c r="J19" s="4" t="str">
        <f>Source!AX19</f>
        <v>* Hates restrictions </v>
      </c>
      <c r="K19" s="9">
        <f t="shared" si="1"/>
        <v>2</v>
      </c>
      <c r="L19" s="6" t="str">
        <f t="shared" si="2"/>
        <v>* Hates restrictions </v>
      </c>
      <c r="M19" s="6"/>
      <c r="N19" s="6"/>
      <c r="O19" s="6"/>
      <c r="P19" s="6"/>
      <c r="Q19" s="6"/>
      <c r="R19" s="6"/>
      <c r="S19" s="6"/>
      <c r="T19" s="6"/>
      <c r="U19" s="6"/>
      <c r="V19" s="32"/>
      <c r="W19" s="1"/>
      <c r="X19" s="1"/>
      <c r="Y19" s="1"/>
      <c r="Z19" s="1"/>
    </row>
    <row r="20" ht="12.75" customHeight="1">
      <c r="A20" s="6"/>
      <c r="B20" s="6" t="s">
        <v>60</v>
      </c>
      <c r="C20" s="34" t="str">
        <f>IF(C5&gt;1,(C19*60),"")</f>
        <v/>
      </c>
      <c r="D20" s="6"/>
      <c r="E20" s="6"/>
      <c r="F20" s="6"/>
      <c r="G20" s="6"/>
      <c r="H20" s="6"/>
      <c r="I20" s="6"/>
      <c r="J20" s="4" t="str">
        <f>Source!AX20</f>
        <v>* Loves to joke</v>
      </c>
      <c r="K20" s="9">
        <f t="shared" si="1"/>
        <v>2</v>
      </c>
      <c r="L20" s="6" t="str">
        <f t="shared" si="2"/>
        <v>* Loves to joke</v>
      </c>
      <c r="M20" s="6"/>
      <c r="N20" s="6"/>
      <c r="O20" s="6"/>
      <c r="P20" s="6"/>
      <c r="Q20" s="6"/>
      <c r="R20" s="6"/>
      <c r="S20" s="6"/>
      <c r="T20" s="6"/>
      <c r="U20" s="6"/>
      <c r="V20" s="32"/>
      <c r="W20" s="1"/>
      <c r="X20" s="1"/>
      <c r="Y20" s="1"/>
      <c r="Z20" s="1"/>
    </row>
    <row r="21" ht="12.75" customHeight="1">
      <c r="A21" s="6"/>
      <c r="B21" s="6" t="s">
        <v>63</v>
      </c>
      <c r="C21" s="34" t="str">
        <f>IF(C5&gt;1,(C20*100),"")</f>
        <v/>
      </c>
      <c r="D21" s="6"/>
      <c r="E21" s="6"/>
      <c r="F21" s="6"/>
      <c r="G21" s="6"/>
      <c r="H21" s="6"/>
      <c r="I21" s="6"/>
      <c r="J21" s="4" t="str">
        <f>Source!AX21</f>
        <v>* Good sense of humor</v>
      </c>
      <c r="K21" s="9">
        <f t="shared" si="1"/>
        <v>2</v>
      </c>
      <c r="L21" s="6" t="str">
        <f t="shared" si="2"/>
        <v>* Good sense of humor</v>
      </c>
      <c r="M21" s="6"/>
      <c r="N21" s="6"/>
      <c r="O21" s="6"/>
      <c r="P21" s="6"/>
      <c r="Q21" s="6"/>
      <c r="R21" s="6"/>
      <c r="S21" s="6"/>
      <c r="T21" s="6"/>
      <c r="U21" s="6"/>
      <c r="V21" s="32"/>
      <c r="W21" s="1"/>
      <c r="X21" s="1"/>
      <c r="Y21" s="1"/>
      <c r="Z21" s="1"/>
    </row>
    <row r="22" ht="12.75" customHeight="1">
      <c r="A22" s="6"/>
      <c r="B22" s="6" t="s">
        <v>66</v>
      </c>
      <c r="C22" s="34" t="str">
        <f>IF(C5&gt;1,(C17*7),"")</f>
        <v/>
      </c>
      <c r="D22" s="6"/>
      <c r="E22" s="6"/>
      <c r="F22" s="6"/>
      <c r="G22" s="6"/>
      <c r="H22" s="6"/>
      <c r="I22" s="6"/>
      <c r="J22" s="4" t="str">
        <f>Source!AX22</f>
        <v>* Logic</v>
      </c>
      <c r="K22" s="9">
        <f t="shared" si="1"/>
        <v>2</v>
      </c>
      <c r="L22" s="6" t="str">
        <f t="shared" si="2"/>
        <v>* Logic</v>
      </c>
      <c r="M22" s="6"/>
      <c r="N22" s="6"/>
      <c r="O22" s="6"/>
      <c r="P22" s="6"/>
      <c r="Q22" s="6"/>
      <c r="R22" s="6"/>
      <c r="S22" s="6"/>
      <c r="T22" s="6"/>
      <c r="U22" s="6"/>
      <c r="V22" s="32"/>
      <c r="W22" s="1"/>
      <c r="X22" s="1"/>
      <c r="Y22" s="1"/>
      <c r="Z22" s="1"/>
    </row>
    <row r="23" ht="12.75" customHeight="1">
      <c r="A23" s="6"/>
      <c r="B23" s="6" t="s">
        <v>69</v>
      </c>
      <c r="C23" s="35" t="str">
        <f>IF(C25=16,"",C24)</f>
        <v>Saturday</v>
      </c>
      <c r="D23" s="6"/>
      <c r="E23" s="6"/>
      <c r="F23" s="6"/>
      <c r="G23" s="6"/>
      <c r="H23" s="6"/>
      <c r="I23" s="6"/>
      <c r="J23" s="4" t="str">
        <f>Source!AX23</f>
        <v/>
      </c>
      <c r="K23" s="9">
        <f t="shared" si="1"/>
        <v>2</v>
      </c>
      <c r="L23" s="6" t="str">
        <f t="shared" si="2"/>
        <v/>
      </c>
      <c r="M23" s="6"/>
      <c r="N23" s="6"/>
      <c r="O23" s="6"/>
      <c r="P23" s="6"/>
      <c r="Q23" s="6"/>
      <c r="R23" s="6"/>
      <c r="S23" s="6"/>
      <c r="T23" s="6"/>
      <c r="U23" s="6"/>
      <c r="V23" s="32"/>
      <c r="W23" s="1"/>
      <c r="X23" s="1"/>
      <c r="Y23" s="1"/>
      <c r="Z23" s="1"/>
    </row>
    <row r="24" ht="12.75" hidden="1" customHeight="1">
      <c r="A24" s="6"/>
      <c r="B24" s="6"/>
      <c r="C24" s="6" t="str">
        <f>DOB!H25</f>
        <v>Saturday</v>
      </c>
      <c r="D24" s="6"/>
      <c r="E24" s="6"/>
      <c r="F24" s="6"/>
      <c r="G24" s="6"/>
      <c r="H24" s="6"/>
      <c r="I24" s="6"/>
      <c r="J24" s="4" t="str">
        <f>Source!AX24</f>
        <v/>
      </c>
      <c r="K24" s="9">
        <f t="shared" si="1"/>
        <v>2</v>
      </c>
      <c r="L24" s="6" t="str">
        <f t="shared" si="2"/>
        <v/>
      </c>
      <c r="M24" s="6"/>
      <c r="N24" s="6"/>
      <c r="O24" s="6"/>
      <c r="P24" s="6"/>
      <c r="Q24" s="6"/>
      <c r="R24" s="6"/>
      <c r="S24" s="6"/>
      <c r="T24" s="6"/>
      <c r="U24" s="6"/>
      <c r="V24" s="32"/>
      <c r="W24" s="1"/>
      <c r="X24" s="1"/>
      <c r="Y24" s="1"/>
      <c r="Z24" s="1"/>
    </row>
    <row r="25" ht="12.75" hidden="1" customHeight="1">
      <c r="A25" s="6"/>
      <c r="B25" s="6"/>
      <c r="C25" s="6">
        <f>TYPE(C24)</f>
        <v>2</v>
      </c>
      <c r="D25" s="6"/>
      <c r="E25" s="6"/>
      <c r="F25" s="6"/>
      <c r="G25" s="6"/>
      <c r="H25" s="6"/>
      <c r="I25" s="6"/>
      <c r="J25" s="4" t="str">
        <f>Source!AX25</f>
        <v/>
      </c>
      <c r="K25" s="9">
        <f t="shared" si="1"/>
        <v>2</v>
      </c>
      <c r="L25" s="6" t="str">
        <f t="shared" si="2"/>
        <v/>
      </c>
      <c r="M25" s="6"/>
      <c r="N25" s="6"/>
      <c r="O25" s="6"/>
      <c r="P25" s="6"/>
      <c r="Q25" s="6"/>
      <c r="R25" s="6"/>
      <c r="S25" s="6"/>
      <c r="T25" s="6"/>
      <c r="U25" s="6"/>
      <c r="V25" s="32"/>
      <c r="W25" s="1"/>
      <c r="X25" s="1"/>
      <c r="Y25" s="1"/>
      <c r="Z25" s="1"/>
    </row>
    <row r="26" ht="12.75" hidden="1" customHeight="1">
      <c r="A26" s="6"/>
      <c r="B26" s="6"/>
      <c r="C26" s="6"/>
      <c r="D26" s="6"/>
      <c r="E26" s="6"/>
      <c r="F26" s="6"/>
      <c r="G26" s="6"/>
      <c r="H26" s="6"/>
      <c r="I26" s="6"/>
      <c r="J26" s="4" t="str">
        <f>Source!AX26</f>
        <v/>
      </c>
      <c r="K26" s="9">
        <f t="shared" si="1"/>
        <v>2</v>
      </c>
      <c r="L26" s="6" t="str">
        <f t="shared" si="2"/>
        <v/>
      </c>
      <c r="M26" s="6"/>
      <c r="N26" s="6"/>
      <c r="O26" s="6"/>
      <c r="P26" s="6"/>
      <c r="Q26" s="6"/>
      <c r="R26" s="6"/>
      <c r="S26" s="6"/>
      <c r="T26" s="6"/>
      <c r="U26" s="6"/>
      <c r="V26" s="32"/>
      <c r="W26" s="1"/>
      <c r="X26" s="1"/>
      <c r="Y26" s="1"/>
      <c r="Z26" s="1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4" t="str">
        <f>Source!AX27</f>
        <v/>
      </c>
      <c r="K27" s="9">
        <f t="shared" si="1"/>
        <v>2</v>
      </c>
      <c r="L27" s="6" t="str">
        <f t="shared" si="2"/>
        <v/>
      </c>
      <c r="M27" s="6"/>
      <c r="N27" s="6"/>
      <c r="O27" s="6"/>
      <c r="P27" s="6"/>
      <c r="Q27" s="6"/>
      <c r="R27" s="6"/>
      <c r="S27" s="6"/>
      <c r="T27" s="6"/>
      <c r="U27" s="6"/>
      <c r="V27" s="32"/>
      <c r="W27" s="1"/>
      <c r="X27" s="1"/>
      <c r="Y27" s="1"/>
      <c r="Z27" s="1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4" t="str">
        <f>Source!AX28</f>
        <v/>
      </c>
      <c r="K28" s="9">
        <f t="shared" si="1"/>
        <v>2</v>
      </c>
      <c r="L28" s="6" t="str">
        <f t="shared" si="2"/>
        <v/>
      </c>
      <c r="M28" s="6"/>
      <c r="N28" s="6"/>
      <c r="O28" s="6"/>
      <c r="P28" s="6"/>
      <c r="Q28" s="6"/>
      <c r="R28" s="6"/>
      <c r="S28" s="6"/>
      <c r="T28" s="6"/>
      <c r="U28" s="6"/>
      <c r="V28" s="32"/>
      <c r="W28" s="1"/>
      <c r="X28" s="1"/>
      <c r="Y28" s="1"/>
      <c r="Z28" s="1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4" t="str">
        <f>Source!AX29</f>
        <v/>
      </c>
      <c r="K29" s="9">
        <f t="shared" si="1"/>
        <v>2</v>
      </c>
      <c r="L29" s="6" t="str">
        <f t="shared" si="2"/>
        <v/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1"/>
      <c r="X29" s="1"/>
      <c r="Y29" s="1"/>
      <c r="Z29" s="1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4" t="str">
        <f>Source!AX30</f>
        <v/>
      </c>
      <c r="K30" s="9">
        <f t="shared" si="1"/>
        <v>2</v>
      </c>
      <c r="L30" s="6" t="str">
        <f t="shared" si="2"/>
        <v/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1"/>
      <c r="X30" s="1"/>
      <c r="Y30" s="1"/>
      <c r="Z30" s="1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4" t="str">
        <f>Source!AX31</f>
        <v/>
      </c>
      <c r="K31" s="9">
        <f t="shared" si="1"/>
        <v>2</v>
      </c>
      <c r="L31" s="6" t="str">
        <f t="shared" si="2"/>
        <v/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1"/>
      <c r="X31" s="1"/>
      <c r="Y31" s="1"/>
      <c r="Z31" s="1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2"/>
  <legacyDrawing r:id="rId3"/>
</worksheet>
</file>